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drawings/drawing1.xml" ContentType="application/vnd.openxmlformats-officedocument.drawing+xml"/>
  <Override PartName="/xl/tables/table4.xml" ContentType="application/vnd.openxmlformats-officedocument.spreadsheetml.table+xml"/>
  <Override PartName="/xl/tables/table5.xml" ContentType="application/vnd.openxmlformats-officedocument.spreadsheetml.table+xml"/>
  <Override PartName="/xl/drawings/drawing2.xml" ContentType="application/vnd.openxmlformats-officedocument.drawing+xml"/>
  <Override PartName="/xl/tables/table6.xml" ContentType="application/vnd.openxmlformats-officedocument.spreadsheetml.table+xml"/>
  <Override PartName="/xl/tables/table7.xml" ContentType="application/vnd.openxmlformats-officedocument.spreadsheetml.table+xml"/>
  <Override PartName="/xl/drawings/drawing3.xml" ContentType="application/vnd.openxmlformats-officedocument.drawing+xml"/>
  <Override PartName="/xl/tables/table8.xml" ContentType="application/vnd.openxmlformats-officedocument.spreadsheetml.table+xml"/>
  <Override PartName="/xl/tables/table9.xml" ContentType="application/vnd.openxmlformats-officedocument.spreadsheetml.table+xml"/>
  <Override PartName="/xl/queryTables/queryTable1.xml" ContentType="application/vnd.openxmlformats-officedocument.spreadsheetml.queryTable+xml"/>
  <Override PartName="/xl/tables/table10.xml" ContentType="application/vnd.openxmlformats-officedocument.spreadsheetml.table+xml"/>
  <Override PartName="/xl/queryTables/queryTable2.xml" ContentType="application/vnd.openxmlformats-officedocument.spreadsheetml.queryTab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codeName="ThisWorkbook" defaultThemeVersion="166925"/>
  <mc:AlternateContent xmlns:mc="http://schemas.openxmlformats.org/markup-compatibility/2006">
    <mc:Choice Requires="x15">
      <x15ac:absPath xmlns:x15ac="http://schemas.microsoft.com/office/spreadsheetml/2010/11/ac" url="C:\Users\GCantarelli\Downloads\"/>
    </mc:Choice>
  </mc:AlternateContent>
  <xr:revisionPtr revIDLastSave="0" documentId="13_ncr:1_{AB155D1A-8BE1-49FC-A9DF-5D5B7F0C9784}" xr6:coauthVersionLast="47" xr6:coauthVersionMax="47" xr10:uidLastSave="{00000000-0000-0000-0000-000000000000}"/>
  <bookViews>
    <workbookView xWindow="-120" yWindow="-120" windowWidth="29040" windowHeight="15720" tabRatio="691" activeTab="1" xr2:uid="{721E17C8-7DFF-4174-95F7-ED38BE75731F}"/>
  </bookViews>
  <sheets>
    <sheet name="CMS Sweeps" sheetId="40" r:id="rId1"/>
    <sheet name="Events" sheetId="34" r:id="rId2"/>
    <sheet name="Sites" sheetId="30" r:id="rId3"/>
    <sheet name="Part Numbers" sheetId="36" r:id="rId4"/>
    <sheet name="Fault Frequencies" sheetId="39" r:id="rId5"/>
    <sheet name="Miss Tracker" sheetId="46" r:id="rId6"/>
    <sheet name="Site Specific Credentials" sheetId="20" r:id="rId7"/>
    <sheet name="EDUP Query" sheetId="33" r:id="rId8"/>
    <sheet name="ALL_CMS_WOs" sheetId="45" r:id="rId9"/>
  </sheets>
  <definedNames>
    <definedName name="_xlnm._FilterDatabase" localSheetId="1" hidden="1">Events!$A$1:$Q$1611</definedName>
    <definedName name="ExternalData_1" localSheetId="7" hidden="1">'EDUP Query'!$A$1:$E$5127</definedName>
    <definedName name="ExternalData_2" localSheetId="8" hidden="1">ALL_CMS_WOs!$A$1:$L$6593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8" i="40" l="1"/>
  <c r="I8" i="40"/>
  <c r="G8" i="40"/>
  <c r="E8" i="40"/>
  <c r="E7" i="40"/>
  <c r="K7" i="40"/>
  <c r="I7" i="40"/>
  <c r="K2" i="40"/>
  <c r="I2" i="40"/>
  <c r="G7" i="40"/>
  <c r="G2" i="40"/>
  <c r="E2" i="40"/>
  <c r="K11" i="40"/>
  <c r="G11" i="40"/>
  <c r="M1432" i="34"/>
  <c r="M810" i="34"/>
  <c r="M97" i="34" l="1"/>
  <c r="T411" i="34" l="1"/>
  <c r="T396" i="34"/>
  <c r="T99" i="34"/>
  <c r="T1053" i="34"/>
  <c r="T1044" i="34"/>
  <c r="T988" i="34"/>
  <c r="T974" i="34"/>
  <c r="T554" i="34"/>
  <c r="T265" i="34"/>
  <c r="T264" i="34"/>
  <c r="T145" i="34"/>
  <c r="T1251" i="34"/>
  <c r="T532" i="34"/>
  <c r="T107" i="34"/>
  <c r="T285" i="34"/>
  <c r="T97" i="34"/>
  <c r="T1313" i="34"/>
  <c r="T641" i="34"/>
  <c r="T590" i="34"/>
  <c r="T473" i="34"/>
  <c r="M265" i="34"/>
  <c r="M264" i="34"/>
  <c r="T533" i="34"/>
  <c r="T1329" i="34"/>
  <c r="T1542" i="34"/>
  <c r="T1380" i="34"/>
  <c r="T1528" i="34"/>
  <c r="T1354" i="34"/>
  <c r="T1190" i="34"/>
  <c r="T1183" i="34"/>
  <c r="T1385" i="34"/>
  <c r="T1387" i="34"/>
  <c r="T1200" i="34"/>
  <c r="T1552" i="34"/>
  <c r="T1366" i="34"/>
  <c r="T1316" i="34"/>
  <c r="T1147" i="34"/>
  <c r="T698" i="34"/>
  <c r="T535" i="34"/>
  <c r="T315" i="34"/>
  <c r="T266" i="34"/>
  <c r="T40" i="34"/>
  <c r="T39" i="34"/>
  <c r="T149" i="34"/>
  <c r="T1021" i="34"/>
  <c r="T1010" i="34"/>
  <c r="T706" i="34"/>
  <c r="T451" i="34"/>
  <c r="T417" i="34"/>
  <c r="T1280" i="34"/>
  <c r="T1246" i="34"/>
  <c r="T394" i="34"/>
  <c r="T708" i="34"/>
  <c r="T665" i="34"/>
  <c r="T707" i="34"/>
  <c r="T449" i="34"/>
  <c r="T432" i="34"/>
  <c r="T1235" i="34"/>
  <c r="T1231" i="34"/>
  <c r="T1224" i="34"/>
  <c r="T1150" i="34"/>
  <c r="T1146" i="34"/>
  <c r="T1328" i="34"/>
  <c r="T1379" i="34"/>
  <c r="T1382" i="34"/>
  <c r="T1341" i="34"/>
  <c r="T1375" i="34"/>
  <c r="T1299" i="34"/>
  <c r="T1335" i="34"/>
  <c r="T1532" i="34"/>
  <c r="T1371" i="34"/>
  <c r="T1367" i="34"/>
  <c r="T1360" i="34"/>
  <c r="T1463" i="34"/>
  <c r="T1443" i="34"/>
  <c r="T805" i="34"/>
  <c r="M123" i="34"/>
  <c r="M1307" i="34"/>
  <c r="M1485" i="34"/>
  <c r="M1484" i="34"/>
  <c r="T1304" i="34"/>
  <c r="T123" i="34"/>
  <c r="T1485" i="34"/>
  <c r="T1307" i="34"/>
  <c r="T750" i="34"/>
  <c r="T1223" i="34"/>
  <c r="T925" i="34"/>
  <c r="T833" i="34"/>
  <c r="T1065" i="34"/>
  <c r="T601" i="34"/>
  <c r="T561" i="34"/>
  <c r="T821" i="34"/>
  <c r="T499" i="34"/>
  <c r="T769" i="34"/>
  <c r="T810" i="34"/>
  <c r="T547" i="34"/>
  <c r="T564" i="34"/>
  <c r="T650" i="34"/>
  <c r="T809" i="34"/>
  <c r="T412" i="34"/>
  <c r="T812" i="34"/>
  <c r="T468" i="34"/>
  <c r="T1298" i="34"/>
  <c r="T1297" i="34"/>
  <c r="T1285" i="34"/>
  <c r="T1266" i="34"/>
  <c r="T1261" i="34"/>
  <c r="T1257" i="34"/>
  <c r="T1099" i="34"/>
  <c r="T1253" i="34"/>
  <c r="T625" i="34"/>
  <c r="T339" i="34"/>
  <c r="T1247" i="34"/>
  <c r="T1023" i="34"/>
  <c r="T1001" i="34"/>
  <c r="T987" i="34"/>
  <c r="T979" i="34"/>
  <c r="T861" i="34"/>
  <c r="T853" i="34"/>
  <c r="T355" i="34"/>
  <c r="T619" i="34"/>
  <c r="T317" i="34"/>
  <c r="T305" i="34"/>
  <c r="T1152" i="34"/>
  <c r="T376" i="34"/>
  <c r="T677" i="34"/>
  <c r="T195" i="34"/>
  <c r="T613" i="34"/>
  <c r="T1484" i="34"/>
  <c r="T1479" i="34"/>
  <c r="T17" i="34"/>
  <c r="T1458" i="34"/>
  <c r="T83" i="34"/>
  <c r="T34" i="34"/>
  <c r="T576" i="34"/>
  <c r="T871" i="34"/>
  <c r="T860" i="34"/>
  <c r="T181" i="34"/>
  <c r="T847" i="34"/>
  <c r="T157" i="34"/>
  <c r="T840" i="34"/>
  <c r="T219" i="34"/>
  <c r="T477" i="34"/>
  <c r="T472" i="34"/>
  <c r="T136" i="34"/>
  <c r="T436" i="34"/>
  <c r="T385" i="34"/>
  <c r="T702" i="34"/>
  <c r="T98" i="34"/>
  <c r="T697" i="34"/>
  <c r="T290" i="34"/>
  <c r="T114" i="34"/>
  <c r="T251" i="34"/>
  <c r="T233" i="34"/>
  <c r="T491" i="34"/>
  <c r="T232" i="34"/>
  <c r="T15" i="34"/>
  <c r="T82" i="34"/>
  <c r="T664" i="34"/>
  <c r="T1446" i="34"/>
  <c r="T631" i="34"/>
  <c r="T374" i="34"/>
  <c r="T1429" i="34"/>
  <c r="T363" i="34"/>
  <c r="T135" i="34"/>
  <c r="T504" i="34"/>
  <c r="T146" i="34"/>
  <c r="T45" i="34"/>
  <c r="T92" i="34"/>
  <c r="T16" i="34"/>
  <c r="T4" i="34"/>
  <c r="M708" i="34" l="1"/>
  <c r="T1030" i="34"/>
  <c r="T748" i="34"/>
  <c r="T612" i="34"/>
  <c r="T608" i="34"/>
  <c r="T444" i="34"/>
  <c r="T263" i="34"/>
  <c r="T172" i="34"/>
  <c r="M1454" i="34" l="1"/>
  <c r="M554" i="34"/>
  <c r="T505" i="34"/>
  <c r="T404" i="34"/>
  <c r="M1443" i="34"/>
  <c r="M1446" i="34"/>
  <c r="T755" i="34"/>
  <c r="T1114" i="34"/>
  <c r="T968" i="34"/>
  <c r="T966" i="34"/>
  <c r="T964" i="34"/>
  <c r="T962" i="34"/>
  <c r="T955" i="34"/>
  <c r="T943" i="34"/>
  <c r="T935" i="34"/>
  <c r="T932" i="34"/>
  <c r="T921" i="34"/>
  <c r="T918" i="34"/>
  <c r="T916" i="34"/>
  <c r="T915" i="34"/>
  <c r="T908" i="34"/>
  <c r="T904" i="34"/>
  <c r="T894" i="34"/>
  <c r="T891" i="34"/>
  <c r="T889" i="34"/>
  <c r="T887" i="34"/>
  <c r="T879" i="34"/>
  <c r="T876" i="34"/>
  <c r="T869" i="34"/>
  <c r="T866" i="34"/>
  <c r="T865" i="34"/>
  <c r="T854" i="34"/>
  <c r="T846" i="34"/>
  <c r="T844" i="34"/>
  <c r="T842" i="34"/>
  <c r="T839" i="34"/>
  <c r="T837" i="34"/>
  <c r="T836" i="34"/>
  <c r="T832" i="34"/>
  <c r="T859" i="34"/>
  <c r="M865" i="34"/>
  <c r="T1108" i="34"/>
  <c r="M1108" i="34"/>
  <c r="M1053" i="34"/>
  <c r="M1223" i="34"/>
  <c r="M1235" i="34"/>
  <c r="M1266" i="34"/>
  <c r="M40" i="34"/>
  <c r="M179" i="34"/>
  <c r="M444" i="34"/>
  <c r="M157" i="34"/>
  <c r="M172" i="34"/>
  <c r="M1030" i="34" l="1"/>
  <c r="T1131" i="34"/>
  <c r="M1131" i="34"/>
  <c r="M854" i="34"/>
  <c r="T510" i="34"/>
  <c r="M533" i="34"/>
  <c r="T492" i="34"/>
  <c r="M492" i="34"/>
  <c r="M510" i="34"/>
  <c r="M860" i="34"/>
  <c r="M750" i="34"/>
  <c r="M499" i="34"/>
  <c r="M394" i="34"/>
  <c r="T703" i="34"/>
  <c r="M703" i="34"/>
  <c r="M576" i="34"/>
  <c r="M16" i="34"/>
  <c r="M436" i="34"/>
  <c r="T1081" i="34"/>
  <c r="T1074" i="34"/>
  <c r="T1058" i="34"/>
  <c r="T1050" i="34"/>
  <c r="T1048" i="34"/>
  <c r="T1047" i="34"/>
  <c r="T1042" i="34"/>
  <c r="T1038" i="34"/>
  <c r="T1033" i="34"/>
  <c r="T1028" i="34"/>
  <c r="T1027" i="34"/>
  <c r="T1022" i="34"/>
  <c r="T1017" i="34"/>
  <c r="T1015" i="34"/>
  <c r="T1011" i="34"/>
  <c r="T1007" i="34"/>
  <c r="T997" i="34"/>
  <c r="M1001" i="34"/>
  <c r="M1114" i="34"/>
  <c r="M1042" i="34"/>
  <c r="M1028" i="34"/>
  <c r="M181" i="34" l="1"/>
  <c r="M665" i="34"/>
  <c r="T704" i="34"/>
  <c r="G3" i="40"/>
  <c r="G4" i="40"/>
  <c r="G13" i="40"/>
  <c r="G15" i="40"/>
  <c r="I3" i="40"/>
  <c r="I4" i="40"/>
  <c r="I11" i="40"/>
  <c r="I13" i="40"/>
  <c r="I15" i="40"/>
  <c r="K3" i="40"/>
  <c r="K4" i="40"/>
  <c r="K13" i="40"/>
  <c r="K15" i="40"/>
  <c r="M1515" i="34"/>
  <c r="M805" i="34"/>
  <c r="M1398" i="34"/>
  <c r="M1476" i="34"/>
  <c r="M269" i="34"/>
  <c r="M1280" i="34"/>
  <c r="M300" i="34"/>
  <c r="M797" i="34"/>
  <c r="M1251" i="34"/>
  <c r="M1246" i="34"/>
  <c r="M1231" i="34"/>
  <c r="M1151" i="34"/>
  <c r="M844" i="34"/>
  <c r="M233" i="34"/>
  <c r="M385" i="34"/>
  <c r="M505" i="34"/>
  <c r="M1099" i="34"/>
  <c r="T314" i="34"/>
  <c r="M314" i="34"/>
  <c r="M871" i="34"/>
  <c r="M469" i="34"/>
  <c r="M316" i="34"/>
  <c r="M29" i="34"/>
  <c r="M35" i="34"/>
  <c r="M39" i="34"/>
  <c r="M99" i="34"/>
  <c r="M115" i="34"/>
  <c r="M137" i="34"/>
  <c r="M234" i="34"/>
  <c r="M149" i="34"/>
  <c r="M257" i="34"/>
  <c r="M565" i="34"/>
  <c r="M564" i="34"/>
  <c r="M548" i="34"/>
  <c r="M411" i="34"/>
  <c r="M412" i="34"/>
  <c r="M396" i="34"/>
  <c r="M755" i="34"/>
  <c r="M98" i="34"/>
  <c r="M4" i="34"/>
  <c r="T54" i="34"/>
  <c r="T122" i="34"/>
  <c r="T543" i="34"/>
  <c r="T459" i="34"/>
  <c r="T454" i="34"/>
  <c r="T386" i="34"/>
  <c r="M122" i="34"/>
  <c r="M82" i="34"/>
  <c r="M54" i="34"/>
  <c r="M44" i="34"/>
  <c r="M145" i="34"/>
  <c r="M207" i="34"/>
  <c r="M536" i="34"/>
  <c r="M451" i="34"/>
  <c r="M417" i="34"/>
  <c r="T27" i="34"/>
  <c r="M1081" i="34"/>
  <c r="M832" i="34"/>
  <c r="M859" i="34"/>
  <c r="M847" i="34"/>
  <c r="M547" i="34"/>
  <c r="T815" i="34"/>
  <c r="M114" i="34"/>
  <c r="M251" i="34"/>
  <c r="E11" i="40"/>
  <c r="E13" i="40"/>
  <c r="E15" i="40"/>
  <c r="M543" i="34"/>
  <c r="M386" i="34"/>
  <c r="M454" i="34"/>
  <c r="M27" i="34"/>
  <c r="T632" i="34"/>
  <c r="M404" i="34"/>
  <c r="M1065" i="34"/>
  <c r="M1010" i="34"/>
  <c r="M932" i="34"/>
  <c r="M815" i="34"/>
  <c r="M146" i="34"/>
  <c r="M979" i="34"/>
  <c r="M1044" i="34"/>
  <c r="M632" i="34"/>
  <c r="M546" i="34"/>
  <c r="M219" i="34"/>
  <c r="M532" i="34"/>
  <c r="M748" i="34"/>
  <c r="M741" i="34"/>
  <c r="M735" i="34"/>
  <c r="M734" i="34"/>
  <c r="M729" i="34"/>
  <c r="M720" i="34"/>
  <c r="M719" i="34"/>
  <c r="M712" i="34"/>
  <c r="M692" i="34"/>
  <c r="M686" i="34"/>
  <c r="M649" i="34"/>
  <c r="M641" i="34"/>
  <c r="M628" i="34"/>
  <c r="M615" i="34"/>
  <c r="M612" i="34"/>
  <c r="M608" i="34"/>
  <c r="M603" i="34"/>
  <c r="M590" i="34"/>
  <c r="M588" i="34"/>
  <c r="M571" i="34"/>
  <c r="M566" i="34"/>
  <c r="M513" i="34"/>
  <c r="M507" i="34"/>
  <c r="M504" i="34"/>
  <c r="M480" i="34"/>
  <c r="M481" i="34"/>
  <c r="M471" i="34"/>
  <c r="M458" i="34"/>
  <c r="M445" i="34"/>
  <c r="M443" i="34"/>
  <c r="M438" i="34"/>
  <c r="M433" i="34"/>
  <c r="M427" i="34"/>
  <c r="M422" i="34"/>
  <c r="M416" i="34"/>
  <c r="M405" i="34"/>
  <c r="M319" i="34"/>
  <c r="M312" i="34"/>
  <c r="M311" i="34"/>
  <c r="M293" i="34"/>
  <c r="M263" i="34"/>
  <c r="M261" i="34"/>
  <c r="M239" i="34"/>
  <c r="M204" i="34"/>
  <c r="M197" i="34"/>
  <c r="M182" i="34"/>
  <c r="M158" i="34"/>
  <c r="M150" i="34"/>
  <c r="M144" i="34"/>
  <c r="M116" i="34"/>
  <c r="M106" i="34"/>
  <c r="M85" i="34"/>
  <c r="M84" i="34"/>
  <c r="M66" i="34"/>
  <c r="M60" i="34"/>
  <c r="M61" i="34"/>
  <c r="M46" i="34"/>
  <c r="M42" i="34"/>
  <c r="M28" i="34"/>
  <c r="M763" i="34"/>
  <c r="T1092" i="34"/>
  <c r="T365" i="34"/>
  <c r="M365" i="34"/>
  <c r="T14" i="34"/>
  <c r="M14" i="34"/>
  <c r="M812" i="34"/>
  <c r="M930" i="34"/>
  <c r="M853" i="34"/>
  <c r="M1092" i="34"/>
  <c r="M613" i="34"/>
  <c r="M374" i="34"/>
  <c r="T354" i="34"/>
  <c r="M290" i="34"/>
  <c r="M1021" i="34"/>
  <c r="M983" i="34"/>
  <c r="M988" i="34"/>
  <c r="M925" i="34"/>
  <c r="T66" i="34"/>
  <c r="T983" i="34"/>
  <c r="T930" i="34"/>
  <c r="M83" i="34"/>
  <c r="M821" i="34"/>
  <c r="T269" i="34"/>
  <c r="M1137" i="34"/>
  <c r="T1137" i="34"/>
  <c r="M1145" i="34"/>
  <c r="T1145" i="34"/>
  <c r="T416" i="34"/>
  <c r="M769" i="34"/>
  <c r="M266" i="34"/>
  <c r="M1152" i="34" l="1"/>
  <c r="M107" i="34"/>
  <c r="M926" i="34"/>
  <c r="T926" i="34"/>
  <c r="M194" i="34"/>
  <c r="T194" i="34"/>
  <c r="T1441" i="34"/>
  <c r="M1441" i="34"/>
  <c r="T1518" i="34"/>
  <c r="M1518" i="34"/>
  <c r="M664" i="34"/>
  <c r="M56" i="34"/>
  <c r="T56" i="34"/>
  <c r="M809" i="34"/>
  <c r="M1150" i="34"/>
  <c r="M869" i="34"/>
  <c r="T239" i="34"/>
  <c r="T182" i="34"/>
  <c r="M1291" i="34"/>
  <c r="T1291" i="34"/>
  <c r="M1272" i="34"/>
  <c r="T445" i="34"/>
  <c r="M208" i="34"/>
  <c r="T208" i="34"/>
  <c r="T1480" i="34"/>
  <c r="M1480" i="34"/>
  <c r="M479" i="34"/>
  <c r="T479" i="34"/>
  <c r="T614" i="34"/>
  <c r="M614" i="34"/>
  <c r="M164" i="34"/>
  <c r="T164" i="34"/>
  <c r="M15" i="34"/>
  <c r="M432" i="34"/>
  <c r="T791" i="34"/>
  <c r="M791" i="34"/>
  <c r="M34" i="34"/>
  <c r="M1146" i="34"/>
  <c r="T1474" i="34"/>
  <c r="M1474" i="34"/>
  <c r="M345" i="34"/>
  <c r="T345" i="34"/>
  <c r="T560" i="34"/>
  <c r="M560" i="34"/>
  <c r="M1072" i="34"/>
  <c r="T1072" i="34"/>
  <c r="M908" i="34"/>
  <c r="T1407" i="34"/>
  <c r="M1407" i="34"/>
  <c r="M285" i="34"/>
  <c r="M962" i="34"/>
  <c r="M918" i="34"/>
  <c r="M324" i="34"/>
  <c r="T324" i="34"/>
  <c r="M472" i="34"/>
  <c r="M363" i="34"/>
  <c r="T1517" i="34"/>
  <c r="M1517" i="34"/>
  <c r="M833" i="34"/>
  <c r="M921" i="34"/>
  <c r="T427" i="34"/>
  <c r="T820" i="34"/>
  <c r="M820" i="34"/>
  <c r="M891" i="34"/>
  <c r="M842" i="34"/>
  <c r="M491" i="34"/>
  <c r="M619" i="34"/>
  <c r="M477" i="34"/>
  <c r="M135" i="34"/>
  <c r="M1297" i="34"/>
  <c r="T1459" i="34"/>
  <c r="M1459" i="34"/>
  <c r="M1520" i="34"/>
  <c r="T1520" i="34"/>
  <c r="M232" i="34"/>
  <c r="M339" i="34"/>
  <c r="M449" i="34"/>
  <c r="E3" i="40"/>
  <c r="M17" i="34"/>
  <c r="M45" i="34"/>
  <c r="M542" i="34"/>
  <c r="T542" i="34"/>
  <c r="M346" i="34"/>
  <c r="T346" i="34"/>
  <c r="M136" i="34"/>
  <c r="M601" i="34"/>
  <c r="M861" i="34"/>
  <c r="M707" i="34"/>
  <c r="M631" i="34"/>
  <c r="M317" i="34"/>
  <c r="M355" i="34"/>
  <c r="M268" i="34"/>
  <c r="T268" i="34"/>
  <c r="M697" i="34" l="1"/>
  <c r="T261" i="34" l="1"/>
  <c r="M375" i="34"/>
  <c r="T375" i="34"/>
  <c r="M315" i="34"/>
  <c r="M637" i="34"/>
  <c r="T637" i="34"/>
  <c r="M627" i="34"/>
  <c r="T627" i="34"/>
  <c r="M1240" i="34" l="1"/>
  <c r="T1240" i="34"/>
  <c r="M1023" i="34"/>
  <c r="M974" i="34"/>
  <c r="M195" i="34"/>
  <c r="M468" i="34"/>
  <c r="M376" i="34"/>
  <c r="M305" i="34"/>
  <c r="M702" i="34"/>
  <c r="M650" i="34"/>
  <c r="M645" i="34"/>
  <c r="T645" i="34"/>
  <c r="T570" i="34"/>
  <c r="M570" i="34"/>
  <c r="T267" i="34"/>
  <c r="M267" i="34"/>
  <c r="M993" i="34"/>
  <c r="T993" i="34"/>
  <c r="M325" i="34"/>
  <c r="T325" i="34"/>
  <c r="M282" i="34"/>
  <c r="T282" i="34"/>
  <c r="M677" i="34"/>
  <c r="M1294" i="34"/>
  <c r="T1294" i="34"/>
  <c r="M180" i="34"/>
  <c r="T180" i="34"/>
  <c r="M419" i="34"/>
  <c r="T419" i="34"/>
  <c r="M356" i="34"/>
  <c r="T356" i="34"/>
  <c r="M292" i="34"/>
  <c r="T292" i="34"/>
  <c r="M206" i="34"/>
  <c r="T206" i="34"/>
  <c r="M187" i="34"/>
  <c r="T187" i="34"/>
  <c r="M173" i="34"/>
  <c r="T173" i="34"/>
  <c r="M163" i="34"/>
  <c r="T163" i="34"/>
  <c r="M1090" i="34"/>
  <c r="T1090" i="34"/>
  <c r="M1089" i="34"/>
  <c r="T1089" i="34"/>
  <c r="M1074" i="34"/>
  <c r="M1058" i="34"/>
  <c r="M1048" i="34"/>
  <c r="M1050" i="34"/>
  <c r="M1038" i="34"/>
  <c r="M1033" i="34"/>
  <c r="M1027" i="34"/>
  <c r="M1022" i="34"/>
  <c r="M1011" i="34"/>
  <c r="M997" i="34"/>
  <c r="M944" i="34"/>
  <c r="T944" i="34"/>
  <c r="M941" i="34"/>
  <c r="T941" i="34"/>
  <c r="M929" i="34"/>
  <c r="T929" i="34"/>
  <c r="M917" i="34"/>
  <c r="T917" i="34"/>
  <c r="M909" i="34"/>
  <c r="T909" i="34"/>
  <c r="M906" i="34"/>
  <c r="T906" i="34"/>
  <c r="M882" i="34"/>
  <c r="T882" i="34"/>
  <c r="M872" i="34"/>
  <c r="T872" i="34"/>
  <c r="M870" i="34"/>
  <c r="T870" i="34"/>
  <c r="M852" i="34"/>
  <c r="T852" i="34"/>
  <c r="M848" i="34"/>
  <c r="T848" i="34"/>
  <c r="M911" i="34"/>
  <c r="T911" i="34"/>
  <c r="M92" i="34"/>
  <c r="T633" i="34"/>
  <c r="M633" i="34"/>
  <c r="T144" i="34"/>
  <c r="T364" i="34"/>
  <c r="M364" i="34"/>
  <c r="T803" i="34"/>
  <c r="M803" i="34"/>
  <c r="M332" i="34"/>
  <c r="T332" i="34"/>
  <c r="T106" i="34"/>
  <c r="M1122" i="34"/>
  <c r="T1122" i="34"/>
  <c r="M561" i="34"/>
  <c r="T1282" i="34"/>
  <c r="M1282" i="34"/>
  <c r="M772" i="34"/>
  <c r="T772" i="34"/>
  <c r="T28" i="34"/>
  <c r="M1463" i="34"/>
  <c r="T450" i="34"/>
  <c r="M450" i="34"/>
  <c r="T518" i="34" l="1"/>
  <c r="M518" i="34"/>
  <c r="T566" i="34"/>
  <c r="T274" i="34"/>
  <c r="M274" i="34"/>
  <c r="T585" i="34"/>
  <c r="M585" i="34"/>
  <c r="T501" i="34"/>
  <c r="M501" i="34"/>
  <c r="M538" i="34"/>
  <c r="T538" i="34"/>
  <c r="M584" i="34"/>
  <c r="T584" i="34"/>
  <c r="T1270" i="34"/>
  <c r="M1270" i="34"/>
  <c r="M756" i="34" l="1"/>
  <c r="T756" i="34"/>
  <c r="T808" i="34"/>
  <c r="M808" i="34"/>
  <c r="T30" i="34"/>
  <c r="M30" i="34"/>
  <c r="M503" i="34" l="1"/>
  <c r="T503" i="34"/>
  <c r="M823" i="34"/>
  <c r="T823" i="34"/>
  <c r="M896" i="34"/>
  <c r="T896" i="34"/>
  <c r="M453" i="34"/>
  <c r="T453" i="34"/>
  <c r="M2" i="34" l="1"/>
  <c r="T2" i="34"/>
  <c r="M3" i="34"/>
  <c r="T3" i="34"/>
  <c r="M764" i="34"/>
  <c r="T764" i="34"/>
  <c r="M5" i="34"/>
  <c r="T5" i="34"/>
  <c r="M6" i="34"/>
  <c r="T6" i="34"/>
  <c r="M7" i="34"/>
  <c r="T7" i="34"/>
  <c r="M765" i="34"/>
  <c r="T765" i="34"/>
  <c r="M10" i="34"/>
  <c r="T10" i="34"/>
  <c r="M11" i="34"/>
  <c r="T11" i="34"/>
  <c r="M12" i="34"/>
  <c r="T12" i="34"/>
  <c r="M773" i="34"/>
  <c r="T773" i="34"/>
  <c r="M19" i="34"/>
  <c r="T19" i="34"/>
  <c r="M13" i="34"/>
  <c r="T13" i="34"/>
  <c r="M20" i="34"/>
  <c r="T20" i="34"/>
  <c r="M23" i="34"/>
  <c r="T23" i="34"/>
  <c r="M21" i="34"/>
  <c r="T21" i="34"/>
  <c r="M22" i="34"/>
  <c r="T22" i="34"/>
  <c r="M8" i="34"/>
  <c r="T8" i="34"/>
  <c r="M26" i="34"/>
  <c r="T26" i="34"/>
  <c r="M41" i="34"/>
  <c r="T41" i="34"/>
  <c r="M25" i="34"/>
  <c r="T25" i="34"/>
  <c r="M33" i="34"/>
  <c r="T33" i="34"/>
  <c r="M24" i="34"/>
  <c r="T24" i="34"/>
  <c r="T42" i="34"/>
  <c r="M37" i="34"/>
  <c r="T37" i="34"/>
  <c r="M38" i="34"/>
  <c r="T38" i="34"/>
  <c r="T46" i="34"/>
  <c r="M43" i="34"/>
  <c r="T43" i="34"/>
  <c r="T60" i="34"/>
  <c r="T61" i="34"/>
  <c r="M47" i="34"/>
  <c r="T47" i="34"/>
  <c r="M48" i="34"/>
  <c r="T48" i="34"/>
  <c r="M49" i="34"/>
  <c r="T49" i="34"/>
  <c r="M53" i="34"/>
  <c r="T53" i="34"/>
  <c r="M758" i="34"/>
  <c r="T758" i="34"/>
  <c r="M50" i="34"/>
  <c r="T50" i="34"/>
  <c r="M52" i="34"/>
  <c r="T52" i="34"/>
  <c r="M69" i="34"/>
  <c r="T69" i="34"/>
  <c r="M86" i="34"/>
  <c r="T86" i="34"/>
  <c r="T85" i="34"/>
  <c r="M31" i="34"/>
  <c r="T31" i="34"/>
  <c r="M254" i="34"/>
  <c r="T254" i="34"/>
  <c r="M62" i="34"/>
  <c r="T62" i="34"/>
  <c r="M63" i="34"/>
  <c r="T63" i="34"/>
  <c r="M175" i="34"/>
  <c r="T175" i="34"/>
  <c r="M64" i="34"/>
  <c r="T64" i="34"/>
  <c r="T84" i="34"/>
  <c r="T116" i="34"/>
  <c r="M138" i="34"/>
  <c r="T138" i="34"/>
  <c r="M72" i="34"/>
  <c r="T72" i="34"/>
  <c r="T150" i="34"/>
  <c r="M70" i="34"/>
  <c r="T70" i="34"/>
  <c r="M71" i="34"/>
  <c r="T71" i="34"/>
  <c r="M73" i="34"/>
  <c r="T73" i="34"/>
  <c r="M75" i="34"/>
  <c r="T75" i="34"/>
  <c r="M76" i="34"/>
  <c r="T76" i="34"/>
  <c r="M80" i="34"/>
  <c r="T80" i="34"/>
  <c r="M81" i="34"/>
  <c r="T81" i="34"/>
  <c r="M77" i="34"/>
  <c r="T77" i="34"/>
  <c r="M78" i="34"/>
  <c r="T78" i="34"/>
  <c r="M79" i="34"/>
  <c r="T79" i="34"/>
  <c r="M87" i="34"/>
  <c r="T87" i="34"/>
  <c r="M88" i="34"/>
  <c r="T88" i="34"/>
  <c r="T158" i="34"/>
  <c r="M193" i="34"/>
  <c r="T193" i="34"/>
  <c r="M90" i="34"/>
  <c r="T90" i="34"/>
  <c r="M89" i="34"/>
  <c r="T89" i="34"/>
  <c r="M271" i="34"/>
  <c r="T271" i="34"/>
  <c r="M91" i="34"/>
  <c r="T91" i="34"/>
  <c r="M95" i="34"/>
  <c r="T95" i="34"/>
  <c r="M96" i="34"/>
  <c r="T96" i="34"/>
  <c r="T197" i="34"/>
  <c r="M103" i="34"/>
  <c r="T103" i="34"/>
  <c r="M203" i="34"/>
  <c r="T203" i="34"/>
  <c r="M101" i="34"/>
  <c r="T101" i="34"/>
  <c r="M102" i="34"/>
  <c r="T102" i="34"/>
  <c r="M213" i="34"/>
  <c r="T213" i="34"/>
  <c r="M105" i="34"/>
  <c r="T105" i="34"/>
  <c r="M460" i="34"/>
  <c r="T460" i="34"/>
  <c r="T204" i="34"/>
  <c r="M110" i="34"/>
  <c r="T110" i="34"/>
  <c r="M111" i="34"/>
  <c r="T111" i="34"/>
  <c r="M112" i="34"/>
  <c r="T112" i="34"/>
  <c r="M117" i="34"/>
  <c r="T117" i="34"/>
  <c r="M226" i="34"/>
  <c r="T226" i="34"/>
  <c r="M121" i="34"/>
  <c r="T121" i="34"/>
  <c r="M118" i="34"/>
  <c r="T118" i="34"/>
  <c r="M119" i="34"/>
  <c r="T119" i="34"/>
  <c r="M68" i="34"/>
  <c r="T68" i="34"/>
  <c r="M120" i="34"/>
  <c r="T120" i="34"/>
  <c r="M125" i="34"/>
  <c r="T125" i="34"/>
  <c r="M126" i="34"/>
  <c r="T126" i="34"/>
  <c r="M651" i="34"/>
  <c r="T651" i="34"/>
  <c r="M811" i="34"/>
  <c r="T811" i="34"/>
  <c r="M127" i="34"/>
  <c r="T127" i="34"/>
  <c r="M128" i="34"/>
  <c r="T128" i="34"/>
  <c r="M129" i="34"/>
  <c r="T129" i="34"/>
  <c r="M130" i="34"/>
  <c r="T130" i="34"/>
  <c r="M134" i="34"/>
  <c r="T134" i="34"/>
  <c r="M131" i="34"/>
  <c r="T131" i="34"/>
  <c r="M244" i="34"/>
  <c r="T244" i="34"/>
  <c r="M139" i="34"/>
  <c r="T139" i="34"/>
  <c r="M1237" i="34"/>
  <c r="T1237" i="34"/>
  <c r="M140" i="34"/>
  <c r="T140" i="34"/>
  <c r="M174" i="34"/>
  <c r="T174" i="34"/>
  <c r="M143" i="34"/>
  <c r="T143" i="34"/>
  <c r="M141" i="34"/>
  <c r="T141" i="34"/>
  <c r="M142" i="34"/>
  <c r="T142" i="34"/>
  <c r="M151" i="34"/>
  <c r="T151" i="34"/>
  <c r="M272" i="34"/>
  <c r="T272" i="34"/>
  <c r="M152" i="34"/>
  <c r="T152" i="34"/>
  <c r="M154" i="34"/>
  <c r="T154" i="34"/>
  <c r="M155" i="34"/>
  <c r="T155" i="34"/>
  <c r="M156" i="34"/>
  <c r="T156" i="34"/>
  <c r="M153" i="34"/>
  <c r="T153" i="34"/>
  <c r="M165" i="34"/>
  <c r="T165" i="34"/>
  <c r="M159" i="34"/>
  <c r="T159" i="34"/>
  <c r="M93" i="34"/>
  <c r="T93" i="34"/>
  <c r="M161" i="34"/>
  <c r="T161" i="34"/>
  <c r="M162" i="34"/>
  <c r="T162" i="34"/>
  <c r="M160" i="34"/>
  <c r="T160" i="34"/>
  <c r="M167" i="34"/>
  <c r="T167" i="34"/>
  <c r="M287" i="34"/>
  <c r="T287" i="34"/>
  <c r="M168" i="34"/>
  <c r="T168" i="34"/>
  <c r="M169" i="34"/>
  <c r="T169" i="34"/>
  <c r="M378" i="34"/>
  <c r="T378" i="34"/>
  <c r="M170" i="34"/>
  <c r="T170" i="34"/>
  <c r="M176" i="34"/>
  <c r="T176" i="34"/>
  <c r="M177" i="34"/>
  <c r="T177" i="34"/>
  <c r="M389" i="34"/>
  <c r="T389" i="34"/>
  <c r="M178" i="34"/>
  <c r="T178" i="34"/>
  <c r="T293" i="34"/>
  <c r="M94" i="34"/>
  <c r="T94" i="34"/>
  <c r="M184" i="34"/>
  <c r="T184" i="34"/>
  <c r="M185" i="34"/>
  <c r="T185" i="34"/>
  <c r="M186" i="34"/>
  <c r="T186" i="34"/>
  <c r="M183" i="34"/>
  <c r="T183" i="34"/>
  <c r="T311" i="34"/>
  <c r="M191" i="34"/>
  <c r="T191" i="34"/>
  <c r="M519" i="34"/>
  <c r="T519" i="34"/>
  <c r="M192" i="34"/>
  <c r="T192" i="34"/>
  <c r="T312" i="34"/>
  <c r="T319" i="34"/>
  <c r="M199" i="34"/>
  <c r="T199" i="34"/>
  <c r="M200" i="34"/>
  <c r="T200" i="34"/>
  <c r="M201" i="34"/>
  <c r="T201" i="34"/>
  <c r="M198" i="34"/>
  <c r="T198" i="34"/>
  <c r="M368" i="34"/>
  <c r="T368" i="34"/>
  <c r="M358" i="34"/>
  <c r="T358" i="34"/>
  <c r="M205" i="34"/>
  <c r="T205" i="34"/>
  <c r="M209" i="34"/>
  <c r="T209" i="34"/>
  <c r="M215" i="34"/>
  <c r="T215" i="34"/>
  <c r="M413" i="34"/>
  <c r="T413" i="34"/>
  <c r="M218" i="34"/>
  <c r="T218" i="34"/>
  <c r="M216" i="34"/>
  <c r="T216" i="34"/>
  <c r="M217" i="34"/>
  <c r="T217" i="34"/>
  <c r="T405" i="34"/>
  <c r="M109" i="34"/>
  <c r="T109" i="34"/>
  <c r="M527" i="34"/>
  <c r="T527" i="34"/>
  <c r="M214" i="34"/>
  <c r="T214" i="34"/>
  <c r="M227" i="34"/>
  <c r="T227" i="34"/>
  <c r="M228" i="34"/>
  <c r="T228" i="34"/>
  <c r="T422" i="34"/>
  <c r="T433" i="34"/>
  <c r="M229" i="34"/>
  <c r="T229" i="34"/>
  <c r="M230" i="34"/>
  <c r="T230" i="34"/>
  <c r="T438" i="34"/>
  <c r="M235" i="34"/>
  <c r="T235" i="34"/>
  <c r="T443" i="34"/>
  <c r="T458" i="34"/>
  <c r="M461" i="34"/>
  <c r="T461" i="34"/>
  <c r="M241" i="34"/>
  <c r="T241" i="34"/>
  <c r="M236" i="34"/>
  <c r="T236" i="34"/>
  <c r="M1426" i="34"/>
  <c r="T1426" i="34"/>
  <c r="M237" i="34"/>
  <c r="T237" i="34"/>
  <c r="M246" i="34"/>
  <c r="T246" i="34"/>
  <c r="M247" i="34"/>
  <c r="T247" i="34"/>
  <c r="T471" i="34"/>
  <c r="M478" i="34"/>
  <c r="T478" i="34"/>
  <c r="T480" i="34"/>
  <c r="T481" i="34"/>
  <c r="M249" i="34"/>
  <c r="T249" i="34"/>
  <c r="M245" i="34"/>
  <c r="T245" i="34"/>
  <c r="M248" i="34"/>
  <c r="T248" i="34"/>
  <c r="T507" i="34"/>
  <c r="M255" i="34"/>
  <c r="T255" i="34"/>
  <c r="T513" i="34"/>
  <c r="T571" i="34"/>
  <c r="M258" i="34"/>
  <c r="T258" i="34"/>
  <c r="M260" i="34"/>
  <c r="T260" i="34"/>
  <c r="M262" i="34"/>
  <c r="T262" i="34"/>
  <c r="M259" i="34"/>
  <c r="T259" i="34"/>
  <c r="M1149" i="34"/>
  <c r="T1149" i="34"/>
  <c r="M250" i="34"/>
  <c r="T250" i="34"/>
  <c r="M591" i="34"/>
  <c r="T591" i="34"/>
  <c r="M273" i="34"/>
  <c r="T273" i="34"/>
  <c r="T588" i="34"/>
  <c r="M278" i="34"/>
  <c r="T278" i="34"/>
  <c r="M280" i="34"/>
  <c r="T280" i="34"/>
  <c r="M279" i="34"/>
  <c r="T279" i="34"/>
  <c r="M281" i="34"/>
  <c r="T281" i="34"/>
  <c r="M283" i="34"/>
  <c r="T283" i="34"/>
  <c r="T603" i="34"/>
  <c r="M291" i="34"/>
  <c r="T291" i="34"/>
  <c r="M288" i="34"/>
  <c r="T288" i="34"/>
  <c r="M294" i="34"/>
  <c r="T294" i="34"/>
  <c r="T615" i="34"/>
  <c r="M296" i="34"/>
  <c r="T296" i="34"/>
  <c r="T628" i="34"/>
  <c r="M284" i="34"/>
  <c r="T284" i="34"/>
  <c r="M302" i="34"/>
  <c r="T302" i="34"/>
  <c r="M303" i="34"/>
  <c r="T303" i="34"/>
  <c r="M304" i="34"/>
  <c r="T304" i="34"/>
  <c r="T649" i="34"/>
  <c r="M307" i="34"/>
  <c r="T307" i="34"/>
  <c r="M1230" i="34"/>
  <c r="T1230" i="34"/>
  <c r="M301" i="34"/>
  <c r="T301" i="34"/>
  <c r="M313" i="34"/>
  <c r="T313" i="34"/>
  <c r="M668" i="34"/>
  <c r="T668" i="34"/>
  <c r="M318" i="34"/>
  <c r="T318" i="34"/>
  <c r="M321" i="34"/>
  <c r="T321" i="34"/>
  <c r="M322" i="34"/>
  <c r="T322" i="34"/>
  <c r="M694" i="34"/>
  <c r="T694" i="34"/>
  <c r="T686" i="34"/>
  <c r="M323" i="34"/>
  <c r="T323" i="34"/>
  <c r="M320" i="34"/>
  <c r="T320" i="34"/>
  <c r="M328" i="34"/>
  <c r="T328" i="34"/>
  <c r="M329" i="34"/>
  <c r="T329" i="34"/>
  <c r="T692" i="34"/>
  <c r="T712" i="34"/>
  <c r="M289" i="34"/>
  <c r="T289" i="34"/>
  <c r="M297" i="34"/>
  <c r="T297" i="34"/>
  <c r="M343" i="34"/>
  <c r="T343" i="34"/>
  <c r="T720" i="34"/>
  <c r="T719" i="34"/>
  <c r="M335" i="34"/>
  <c r="T335" i="34"/>
  <c r="M124" i="34"/>
  <c r="T124" i="34"/>
  <c r="M298" i="34"/>
  <c r="T298" i="34"/>
  <c r="M341" i="34"/>
  <c r="T341" i="34"/>
  <c r="M334" i="34"/>
  <c r="T334" i="34"/>
  <c r="M344" i="34"/>
  <c r="T344" i="34"/>
  <c r="M347" i="34"/>
  <c r="T347" i="34"/>
  <c r="M728" i="34"/>
  <c r="T728" i="34"/>
  <c r="M1295" i="34"/>
  <c r="T1295" i="34"/>
  <c r="M784" i="34"/>
  <c r="T784" i="34"/>
  <c r="M785" i="34"/>
  <c r="T785" i="34"/>
  <c r="M299" i="34"/>
  <c r="T299" i="34"/>
  <c r="M330" i="34"/>
  <c r="T330" i="34"/>
  <c r="M787" i="34"/>
  <c r="T787" i="34"/>
  <c r="M352" i="34"/>
  <c r="T352" i="34"/>
  <c r="M788" i="34"/>
  <c r="T788" i="34"/>
  <c r="M789" i="34"/>
  <c r="T789" i="34"/>
  <c r="M792" i="34"/>
  <c r="T792" i="34"/>
  <c r="M359" i="34"/>
  <c r="T359" i="34"/>
  <c r="M360" i="34"/>
  <c r="T360" i="34"/>
  <c r="M361" i="34"/>
  <c r="T361" i="34"/>
  <c r="M331" i="34"/>
  <c r="T331" i="34"/>
  <c r="M147" i="34"/>
  <c r="T147" i="34"/>
  <c r="M796" i="34"/>
  <c r="T796" i="34"/>
  <c r="M369" i="34"/>
  <c r="T369" i="34"/>
  <c r="M370" i="34"/>
  <c r="T370" i="34"/>
  <c r="M371" i="34"/>
  <c r="T371" i="34"/>
  <c r="M379" i="34"/>
  <c r="T379" i="34"/>
  <c r="M380" i="34"/>
  <c r="T380" i="34"/>
  <c r="M381" i="34"/>
  <c r="T381" i="34"/>
  <c r="M799" i="34"/>
  <c r="T799" i="34"/>
  <c r="M800" i="34"/>
  <c r="T800" i="34"/>
  <c r="M36" i="34"/>
  <c r="T36" i="34"/>
  <c r="M336" i="34"/>
  <c r="T336" i="34"/>
  <c r="M802" i="34"/>
  <c r="T802" i="34"/>
  <c r="M348" i="34"/>
  <c r="T348" i="34"/>
  <c r="M100" i="34"/>
  <c r="T100" i="34"/>
  <c r="M390" i="34"/>
  <c r="T390" i="34"/>
  <c r="M804" i="34"/>
  <c r="T804" i="34"/>
  <c r="M391" i="34"/>
  <c r="T391" i="34"/>
  <c r="M392" i="34"/>
  <c r="T392" i="34"/>
  <c r="M399" i="34"/>
  <c r="T399" i="34"/>
  <c r="M806" i="34"/>
  <c r="T806" i="34"/>
  <c r="M807" i="34"/>
  <c r="T807" i="34"/>
  <c r="M400" i="34"/>
  <c r="T400" i="34"/>
  <c r="M401" i="34"/>
  <c r="T401" i="34"/>
  <c r="M406" i="34"/>
  <c r="T406" i="34"/>
  <c r="M353" i="34"/>
  <c r="T353" i="34"/>
  <c r="M407" i="34"/>
  <c r="T407" i="34"/>
  <c r="M408" i="34"/>
  <c r="T408" i="34"/>
  <c r="M409" i="34"/>
  <c r="T409" i="34"/>
  <c r="M414" i="34"/>
  <c r="T414" i="34"/>
  <c r="M1429" i="34"/>
  <c r="M372" i="34"/>
  <c r="T372" i="34"/>
  <c r="M415" i="34"/>
  <c r="T415" i="34"/>
  <c r="M440" i="34"/>
  <c r="T440" i="34"/>
  <c r="M423" i="34"/>
  <c r="T423" i="34"/>
  <c r="M424" i="34"/>
  <c r="T424" i="34"/>
  <c r="M573" i="34"/>
  <c r="T573" i="34"/>
  <c r="M382" i="34"/>
  <c r="T382" i="34"/>
  <c r="M425" i="34"/>
  <c r="T425" i="34"/>
  <c r="M426" i="34"/>
  <c r="T426" i="34"/>
  <c r="M429" i="34"/>
  <c r="T429" i="34"/>
  <c r="M1431" i="34"/>
  <c r="T1431" i="34"/>
  <c r="M383" i="34"/>
  <c r="T383" i="34"/>
  <c r="M430" i="34"/>
  <c r="T430" i="34"/>
  <c r="M1434" i="34"/>
  <c r="T1434" i="34"/>
  <c r="M434" i="34"/>
  <c r="T434" i="34"/>
  <c r="M1440" i="34"/>
  <c r="T1440" i="34"/>
  <c r="M393" i="34"/>
  <c r="T393" i="34"/>
  <c r="M1460" i="34"/>
  <c r="T1460" i="34"/>
  <c r="M166" i="34"/>
  <c r="T166" i="34"/>
  <c r="M642" i="34"/>
  <c r="T642" i="34"/>
  <c r="M442" i="34"/>
  <c r="T442" i="34"/>
  <c r="M446" i="34"/>
  <c r="T446" i="34"/>
  <c r="M1475" i="34"/>
  <c r="T1475" i="34"/>
  <c r="M1490" i="34"/>
  <c r="T1490" i="34"/>
  <c r="M447" i="34"/>
  <c r="T447" i="34"/>
  <c r="M452" i="34"/>
  <c r="T452" i="34"/>
  <c r="M1496" i="34"/>
  <c r="T1496" i="34"/>
  <c r="M431" i="34"/>
  <c r="T431" i="34"/>
  <c r="M1504" i="34"/>
  <c r="T1504" i="34"/>
  <c r="M678" i="34"/>
  <c r="T678" i="34"/>
  <c r="M362" i="34"/>
  <c r="T362" i="34"/>
  <c r="M462" i="34"/>
  <c r="T462" i="34"/>
  <c r="M1514" i="34"/>
  <c r="T1514" i="34"/>
  <c r="M439" i="34"/>
  <c r="T439" i="34"/>
  <c r="M448" i="34"/>
  <c r="T448" i="34"/>
  <c r="M1523" i="34"/>
  <c r="T1523" i="34"/>
  <c r="M463" i="34"/>
  <c r="T463" i="34"/>
  <c r="M1153" i="34"/>
  <c r="T1153" i="34"/>
  <c r="M457" i="34"/>
  <c r="T457" i="34"/>
  <c r="M1154" i="34"/>
  <c r="T1154" i="34"/>
  <c r="M1212" i="34"/>
  <c r="T1212" i="34"/>
  <c r="M1213" i="34"/>
  <c r="T1213" i="34"/>
  <c r="M464" i="34"/>
  <c r="T464" i="34"/>
  <c r="M474" i="34"/>
  <c r="T474" i="34"/>
  <c r="M482" i="34"/>
  <c r="T482" i="34"/>
  <c r="M483" i="34"/>
  <c r="T483" i="34"/>
  <c r="M1215" i="34"/>
  <c r="T1215" i="34"/>
  <c r="M190" i="34"/>
  <c r="T190" i="34"/>
  <c r="M196" i="34"/>
  <c r="T196" i="34"/>
  <c r="M493" i="34"/>
  <c r="T493" i="34"/>
  <c r="M465" i="34"/>
  <c r="T465" i="34"/>
  <c r="M484" i="34"/>
  <c r="T484" i="34"/>
  <c r="M485" i="34"/>
  <c r="T485" i="34"/>
  <c r="M494" i="34"/>
  <c r="T494" i="34"/>
  <c r="M466" i="34"/>
  <c r="T466" i="34"/>
  <c r="M495" i="34"/>
  <c r="T495" i="34"/>
  <c r="M1214" i="34"/>
  <c r="T1214" i="34"/>
  <c r="M467" i="34"/>
  <c r="T467" i="34"/>
  <c r="M475" i="34"/>
  <c r="T475" i="34"/>
  <c r="M496" i="34"/>
  <c r="T496" i="34"/>
  <c r="M1216" i="34"/>
  <c r="T1216" i="34"/>
  <c r="M486" i="34"/>
  <c r="T486" i="34"/>
  <c r="M51" i="34"/>
  <c r="T51" i="34"/>
  <c r="M1226" i="34"/>
  <c r="T1226" i="34"/>
  <c r="M1225" i="34"/>
  <c r="T1225" i="34"/>
  <c r="M508" i="34"/>
  <c r="T508" i="34"/>
  <c r="M65" i="34"/>
  <c r="T65" i="34"/>
  <c r="M1227" i="34"/>
  <c r="T1227" i="34"/>
  <c r="M497" i="34"/>
  <c r="T497" i="34"/>
  <c r="M516" i="34"/>
  <c r="T516" i="34"/>
  <c r="M517" i="34"/>
  <c r="T517" i="34"/>
  <c r="M104" i="34"/>
  <c r="T104" i="34"/>
  <c r="M1228" i="34"/>
  <c r="T1228" i="34"/>
  <c r="M74" i="34"/>
  <c r="T74" i="34"/>
  <c r="M148" i="34"/>
  <c r="T148" i="34"/>
  <c r="M189" i="34"/>
  <c r="T189" i="34"/>
  <c r="M523" i="34"/>
  <c r="T523" i="34"/>
  <c r="M524" i="34"/>
  <c r="T524" i="34"/>
  <c r="M502" i="34"/>
  <c r="T502" i="34"/>
  <c r="M509" i="34"/>
  <c r="T509" i="34"/>
  <c r="M132" i="34"/>
  <c r="T132" i="34"/>
  <c r="M528" i="34"/>
  <c r="T528" i="34"/>
  <c r="M224" i="34"/>
  <c r="T224" i="34"/>
  <c r="M242" i="34"/>
  <c r="T242" i="34"/>
  <c r="M515" i="34"/>
  <c r="T515" i="34"/>
  <c r="M133" i="34"/>
  <c r="T133" i="34"/>
  <c r="M529" i="34"/>
  <c r="T529" i="34"/>
  <c r="M327" i="34"/>
  <c r="T327" i="34"/>
  <c r="M541" i="34"/>
  <c r="T541" i="34"/>
  <c r="M171" i="34"/>
  <c r="T171" i="34"/>
  <c r="M514" i="34"/>
  <c r="T514" i="34"/>
  <c r="M552" i="34"/>
  <c r="T552" i="34"/>
  <c r="M667" i="34"/>
  <c r="T667" i="34"/>
  <c r="M544" i="34"/>
  <c r="T544" i="34"/>
  <c r="M549" i="34"/>
  <c r="T549" i="34"/>
  <c r="M550" i="34"/>
  <c r="T550" i="34"/>
  <c r="M713" i="34"/>
  <c r="T713" i="34"/>
  <c r="M1418" i="34"/>
  <c r="T1418" i="34"/>
  <c r="M525" i="34"/>
  <c r="T525" i="34"/>
  <c r="M557" i="34"/>
  <c r="T557" i="34"/>
  <c r="M1424" i="34"/>
  <c r="T1424" i="34"/>
  <c r="M555" i="34"/>
  <c r="T555" i="34"/>
  <c r="M558" i="34"/>
  <c r="T558" i="34"/>
  <c r="M1248" i="34"/>
  <c r="T1248" i="34"/>
  <c r="M562" i="34"/>
  <c r="T562" i="34"/>
  <c r="M559" i="34"/>
  <c r="T559" i="34"/>
  <c r="M567" i="34"/>
  <c r="T567" i="34"/>
  <c r="M563" i="34"/>
  <c r="T563" i="34"/>
  <c r="M568" i="34"/>
  <c r="T568" i="34"/>
  <c r="M210" i="34"/>
  <c r="T210" i="34"/>
  <c r="T1254" i="34"/>
  <c r="M577" i="34"/>
  <c r="T577" i="34"/>
  <c r="M578" i="34"/>
  <c r="T578" i="34"/>
  <c r="M530" i="34"/>
  <c r="T530" i="34"/>
  <c r="M574" i="34"/>
  <c r="T574" i="34"/>
  <c r="M579" i="34"/>
  <c r="T579" i="34"/>
  <c r="M580" i="34"/>
  <c r="T580" i="34"/>
  <c r="M531" i="34"/>
  <c r="T531" i="34"/>
  <c r="M537" i="34"/>
  <c r="T537" i="34"/>
  <c r="M1278" i="34"/>
  <c r="T1278" i="34"/>
  <c r="M586" i="34"/>
  <c r="T586" i="34"/>
  <c r="M587" i="34"/>
  <c r="T587" i="34"/>
  <c r="M1284" i="34"/>
  <c r="T1284" i="34"/>
  <c r="M221" i="34"/>
  <c r="T221" i="34"/>
  <c r="M551" i="34"/>
  <c r="T551" i="34"/>
  <c r="M592" i="34"/>
  <c r="T592" i="34"/>
  <c r="M594" i="34"/>
  <c r="T594" i="34"/>
  <c r="M595" i="34"/>
  <c r="T595" i="34"/>
  <c r="M222" i="34"/>
  <c r="T222" i="34"/>
  <c r="M240" i="34"/>
  <c r="T240" i="34"/>
  <c r="M598" i="34"/>
  <c r="T598" i="34"/>
  <c r="M231" i="34"/>
  <c r="T231" i="34"/>
  <c r="M599" i="34"/>
  <c r="T599" i="34"/>
  <c r="M604" i="34"/>
  <c r="T604" i="34"/>
  <c r="M337" i="34"/>
  <c r="T337" i="34"/>
  <c r="M354" i="34"/>
  <c r="M596" i="34"/>
  <c r="T596" i="34"/>
  <c r="M373" i="34"/>
  <c r="T373" i="34"/>
  <c r="M410" i="34"/>
  <c r="T410" i="34"/>
  <c r="M609" i="34"/>
  <c r="T609" i="34"/>
  <c r="M435" i="34"/>
  <c r="T435" i="34"/>
  <c r="M384" i="34"/>
  <c r="T384" i="34"/>
  <c r="M489" i="34"/>
  <c r="T489" i="34"/>
  <c r="M490" i="34"/>
  <c r="T490" i="34"/>
  <c r="M441" i="34"/>
  <c r="T441" i="34"/>
  <c r="M556" i="34"/>
  <c r="T556" i="34"/>
  <c r="M402" i="34"/>
  <c r="T402" i="34"/>
  <c r="M621" i="34"/>
  <c r="T621" i="34"/>
  <c r="M539" i="34"/>
  <c r="T539" i="34"/>
  <c r="M572" i="34"/>
  <c r="T572" i="34"/>
  <c r="M606" i="34"/>
  <c r="T606" i="34"/>
  <c r="M607" i="34"/>
  <c r="T607" i="34"/>
  <c r="M581" i="34"/>
  <c r="T581" i="34"/>
  <c r="M629" i="34"/>
  <c r="T629" i="34"/>
  <c r="M589" i="34"/>
  <c r="T589" i="34"/>
  <c r="M626" i="34"/>
  <c r="T626" i="34"/>
  <c r="M634" i="34"/>
  <c r="T634" i="34"/>
  <c r="M582" i="34"/>
  <c r="T582" i="34"/>
  <c r="M583" i="34"/>
  <c r="T583" i="34"/>
  <c r="M635" i="34"/>
  <c r="T635" i="34"/>
  <c r="M618" i="34"/>
  <c r="T618" i="34"/>
  <c r="M487" i="34"/>
  <c r="T487" i="34"/>
  <c r="M55" i="34"/>
  <c r="T55" i="34"/>
  <c r="M643" i="34"/>
  <c r="T643" i="34"/>
  <c r="M644" i="34"/>
  <c r="T644" i="34"/>
  <c r="M646" i="34"/>
  <c r="T646" i="34"/>
  <c r="M636" i="34"/>
  <c r="T636" i="34"/>
  <c r="M605" i="34"/>
  <c r="T605" i="34"/>
  <c r="M188" i="34"/>
  <c r="T188" i="34"/>
  <c r="M616" i="34"/>
  <c r="T616" i="34"/>
  <c r="M498" i="34"/>
  <c r="T498" i="34"/>
  <c r="M652" i="34"/>
  <c r="T652" i="34"/>
  <c r="M202" i="34"/>
  <c r="T202" i="34"/>
  <c r="M617" i="34"/>
  <c r="T617" i="34"/>
  <c r="M655" i="34"/>
  <c r="T655" i="34"/>
  <c r="M656" i="34"/>
  <c r="T656" i="34"/>
  <c r="M622" i="34"/>
  <c r="T622" i="34"/>
  <c r="M623" i="34"/>
  <c r="T623" i="34"/>
  <c r="M275" i="34"/>
  <c r="T275" i="34"/>
  <c r="M326" i="34"/>
  <c r="T326" i="34"/>
  <c r="M630" i="34"/>
  <c r="T630" i="34"/>
  <c r="M660" i="34"/>
  <c r="T660" i="34"/>
  <c r="M366" i="34"/>
  <c r="T366" i="34"/>
  <c r="M520" i="34"/>
  <c r="T520" i="34"/>
  <c r="M459" i="34"/>
  <c r="M534" i="34"/>
  <c r="T534" i="34"/>
  <c r="M669" i="34"/>
  <c r="T669" i="34"/>
  <c r="M672" i="34"/>
  <c r="T672" i="34"/>
  <c r="M673" i="34"/>
  <c r="T673" i="34"/>
  <c r="M647" i="34"/>
  <c r="T647" i="34"/>
  <c r="M648" i="34"/>
  <c r="T648" i="34"/>
  <c r="M57" i="34"/>
  <c r="T57" i="34"/>
  <c r="M521" i="34"/>
  <c r="T521" i="34"/>
  <c r="M653" i="34"/>
  <c r="T653" i="34"/>
  <c r="M638" i="34"/>
  <c r="T638" i="34"/>
  <c r="M679" i="34"/>
  <c r="T679" i="34"/>
  <c r="M657" i="34"/>
  <c r="T657" i="34"/>
  <c r="M681" i="34"/>
  <c r="T681" i="34"/>
  <c r="M682" i="34"/>
  <c r="T682" i="34"/>
  <c r="M58" i="34"/>
  <c r="T58" i="34"/>
  <c r="M654" i="34"/>
  <c r="T654" i="34"/>
  <c r="M211" i="34"/>
  <c r="T211" i="34"/>
  <c r="M658" i="34"/>
  <c r="T658" i="34"/>
  <c r="M680" i="34"/>
  <c r="T680" i="34"/>
  <c r="M661" i="34"/>
  <c r="T661" i="34"/>
  <c r="M691" i="34"/>
  <c r="T691" i="34"/>
  <c r="M693" i="34"/>
  <c r="T693" i="34"/>
  <c r="M212" i="34"/>
  <c r="T212" i="34"/>
  <c r="M699" i="34"/>
  <c r="T699" i="34"/>
  <c r="M688" i="34"/>
  <c r="T688" i="34"/>
  <c r="M243" i="34"/>
  <c r="T243" i="34"/>
  <c r="M670" i="34"/>
  <c r="T670" i="34"/>
  <c r="M253" i="34"/>
  <c r="T253" i="34"/>
  <c r="M705" i="34"/>
  <c r="T705" i="34"/>
  <c r="M252" i="34"/>
  <c r="T252" i="34"/>
  <c r="M256" i="34"/>
  <c r="T256" i="34"/>
  <c r="M675" i="34"/>
  <c r="T675" i="34"/>
  <c r="M270" i="34"/>
  <c r="T270" i="34"/>
  <c r="M683" i="34"/>
  <c r="T683" i="34"/>
  <c r="M684" i="34"/>
  <c r="T684" i="34"/>
  <c r="M685" i="34"/>
  <c r="T685" i="34"/>
  <c r="M286" i="34"/>
  <c r="T286" i="34"/>
  <c r="M309" i="34"/>
  <c r="T309" i="34"/>
  <c r="M333" i="34"/>
  <c r="T333" i="34"/>
  <c r="M689" i="34"/>
  <c r="T689" i="34"/>
  <c r="M338" i="34"/>
  <c r="T338" i="34"/>
  <c r="M349" i="34"/>
  <c r="T349" i="34"/>
  <c r="M662" i="34"/>
  <c r="T662" i="34"/>
  <c r="M722" i="34"/>
  <c r="T722" i="34"/>
  <c r="M723" i="34"/>
  <c r="T723" i="34"/>
  <c r="M700" i="34"/>
  <c r="T700" i="34"/>
  <c r="M709" i="34"/>
  <c r="T709" i="34"/>
  <c r="M710" i="34"/>
  <c r="T710" i="34"/>
  <c r="M711" i="34"/>
  <c r="T711" i="34"/>
  <c r="M714" i="34"/>
  <c r="T714" i="34"/>
  <c r="M367" i="34"/>
  <c r="T367" i="34"/>
  <c r="M387" i="34"/>
  <c r="T387" i="34"/>
  <c r="M715" i="34"/>
  <c r="T715" i="34"/>
  <c r="M716" i="34"/>
  <c r="T716" i="34"/>
  <c r="M717" i="34"/>
  <c r="T717" i="34"/>
  <c r="M403" i="34"/>
  <c r="T403" i="34"/>
  <c r="M736" i="34"/>
  <c r="T736" i="34"/>
  <c r="M437" i="34"/>
  <c r="T437" i="34"/>
  <c r="M455" i="34"/>
  <c r="T455" i="34"/>
  <c r="M476" i="34"/>
  <c r="T476" i="34"/>
  <c r="M724" i="34"/>
  <c r="T724" i="34"/>
  <c r="M488" i="34"/>
  <c r="T488" i="34"/>
  <c r="M725" i="34"/>
  <c r="T725" i="34"/>
  <c r="M726" i="34"/>
  <c r="T726" i="34"/>
  <c r="M737" i="34"/>
  <c r="T737" i="34"/>
  <c r="M740" i="34"/>
  <c r="T740" i="34"/>
  <c r="M727" i="34"/>
  <c r="T727" i="34"/>
  <c r="M500" i="34"/>
  <c r="T500" i="34"/>
  <c r="M511" i="34"/>
  <c r="T511" i="34"/>
  <c r="M752" i="34"/>
  <c r="T752" i="34"/>
  <c r="M753" i="34"/>
  <c r="T753" i="34"/>
  <c r="M754" i="34"/>
  <c r="T754" i="34"/>
  <c r="M757" i="34"/>
  <c r="T757" i="34"/>
  <c r="M701" i="34"/>
  <c r="T701" i="34"/>
  <c r="M759" i="34"/>
  <c r="T759" i="34"/>
  <c r="M760" i="34"/>
  <c r="T760" i="34"/>
  <c r="M761" i="34"/>
  <c r="T761" i="34"/>
  <c r="M762" i="34"/>
  <c r="T762" i="34"/>
  <c r="M766" i="34"/>
  <c r="T766" i="34"/>
  <c r="M522" i="34"/>
  <c r="T522" i="34"/>
  <c r="M767" i="34"/>
  <c r="T767" i="34"/>
  <c r="M768" i="34"/>
  <c r="T768" i="34"/>
  <c r="M770" i="34"/>
  <c r="T770" i="34"/>
  <c r="M771" i="34"/>
  <c r="T771" i="34"/>
  <c r="M526" i="34"/>
  <c r="T526" i="34"/>
  <c r="M774" i="34"/>
  <c r="T774" i="34"/>
  <c r="M775" i="34"/>
  <c r="T775" i="34"/>
  <c r="M777" i="34"/>
  <c r="T777" i="34"/>
  <c r="M778" i="34"/>
  <c r="T778" i="34"/>
  <c r="M779" i="34"/>
  <c r="T779" i="34"/>
  <c r="M744" i="34"/>
  <c r="T744" i="34"/>
  <c r="M782" i="34"/>
  <c r="T782" i="34"/>
  <c r="M783" i="34"/>
  <c r="T783" i="34"/>
  <c r="M540" i="34"/>
  <c r="T540" i="34"/>
  <c r="M731" i="34"/>
  <c r="T731" i="34"/>
  <c r="M786" i="34"/>
  <c r="T786" i="34"/>
  <c r="M732" i="34"/>
  <c r="T732" i="34"/>
  <c r="M545" i="34"/>
  <c r="T545" i="34"/>
  <c r="M553" i="34"/>
  <c r="T553" i="34"/>
  <c r="M569" i="34"/>
  <c r="T569" i="34"/>
  <c r="M790" i="34"/>
  <c r="T790" i="34"/>
  <c r="M793" i="34"/>
  <c r="T793" i="34"/>
  <c r="M794" i="34"/>
  <c r="T794" i="34"/>
  <c r="M781" i="34"/>
  <c r="T781" i="34"/>
  <c r="M733" i="34"/>
  <c r="T733" i="34"/>
  <c r="M738" i="34"/>
  <c r="T738" i="34"/>
  <c r="M798" i="34"/>
  <c r="T798" i="34"/>
  <c r="M575" i="34"/>
  <c r="T575" i="34"/>
  <c r="M639" i="34"/>
  <c r="T639" i="34"/>
  <c r="M795" i="34"/>
  <c r="T795" i="34"/>
  <c r="M739" i="34"/>
  <c r="T739" i="34"/>
  <c r="M597" i="34"/>
  <c r="T597" i="34"/>
  <c r="M610" i="34"/>
  <c r="T610" i="34"/>
  <c r="M611" i="34"/>
  <c r="T611" i="34"/>
  <c r="M624" i="34"/>
  <c r="T624" i="34"/>
  <c r="M640" i="34"/>
  <c r="T640" i="34"/>
  <c r="M67" i="34"/>
  <c r="T67" i="34"/>
  <c r="M813" i="34"/>
  <c r="T813" i="34"/>
  <c r="M814" i="34"/>
  <c r="T814" i="34"/>
  <c r="M659" i="34"/>
  <c r="T659" i="34"/>
  <c r="M816" i="34"/>
  <c r="T816" i="34"/>
  <c r="M818" i="34"/>
  <c r="T818" i="34"/>
  <c r="M742" i="34"/>
  <c r="T742" i="34"/>
  <c r="M822" i="34"/>
  <c r="T822" i="34"/>
  <c r="M663" i="34"/>
  <c r="T663" i="34"/>
  <c r="M826" i="34"/>
  <c r="T826" i="34"/>
  <c r="M827" i="34"/>
  <c r="T827" i="34"/>
  <c r="M828" i="34"/>
  <c r="T828" i="34"/>
  <c r="M671" i="34"/>
  <c r="T671" i="34"/>
  <c r="M829" i="34"/>
  <c r="T829" i="34"/>
  <c r="M831" i="34"/>
  <c r="T831" i="34"/>
  <c r="M743" i="34"/>
  <c r="T743" i="34"/>
  <c r="M308" i="34"/>
  <c r="T308" i="34"/>
  <c r="M718" i="34"/>
  <c r="T718" i="34"/>
  <c r="M838" i="34"/>
  <c r="T838" i="34"/>
  <c r="M676" i="34"/>
  <c r="T676" i="34"/>
  <c r="M841" i="34"/>
  <c r="T841" i="34"/>
  <c r="M843" i="34"/>
  <c r="T843" i="34"/>
  <c r="M687" i="34"/>
  <c r="T687" i="34"/>
  <c r="M845" i="34"/>
  <c r="T845" i="34"/>
  <c r="M747" i="34"/>
  <c r="T747" i="34"/>
  <c r="M849" i="34"/>
  <c r="T849" i="34"/>
  <c r="M850" i="34"/>
  <c r="T850" i="34"/>
  <c r="M834" i="34"/>
  <c r="T834" i="34"/>
  <c r="M113" i="34"/>
  <c r="T113" i="34"/>
  <c r="M855" i="34"/>
  <c r="T855" i="34"/>
  <c r="M856" i="34"/>
  <c r="T856" i="34"/>
  <c r="M220" i="34"/>
  <c r="T220" i="34"/>
  <c r="M862" i="34"/>
  <c r="T862" i="34"/>
  <c r="M864" i="34"/>
  <c r="T864" i="34"/>
  <c r="M223" i="34"/>
  <c r="T223" i="34"/>
  <c r="M867" i="34"/>
  <c r="T867" i="34"/>
  <c r="M868" i="34"/>
  <c r="T868" i="34"/>
  <c r="M873" i="34"/>
  <c r="T873" i="34"/>
  <c r="M295" i="34"/>
  <c r="T295" i="34"/>
  <c r="M875" i="34"/>
  <c r="T875" i="34"/>
  <c r="M877" i="34"/>
  <c r="T877" i="34"/>
  <c r="M395" i="34"/>
  <c r="T395" i="34"/>
  <c r="M421" i="34"/>
  <c r="T421" i="34"/>
  <c r="M878" i="34"/>
  <c r="T878" i="34"/>
  <c r="M881" i="34"/>
  <c r="T881" i="34"/>
  <c r="M883" i="34"/>
  <c r="T883" i="34"/>
  <c r="M884" i="34"/>
  <c r="T884" i="34"/>
  <c r="M420" i="34"/>
  <c r="T420" i="34"/>
  <c r="M1201" i="34"/>
  <c r="T1201" i="34"/>
  <c r="M350" i="34"/>
  <c r="T350" i="34"/>
  <c r="M1203" i="34"/>
  <c r="T1203" i="34"/>
  <c r="M888" i="34"/>
  <c r="T888" i="34"/>
  <c r="M890" i="34"/>
  <c r="T890" i="34"/>
  <c r="M892" i="34"/>
  <c r="T892" i="34"/>
  <c r="M893" i="34"/>
  <c r="T893" i="34"/>
  <c r="M895" i="34"/>
  <c r="T895" i="34"/>
  <c r="M1202" i="34"/>
  <c r="T1202" i="34"/>
  <c r="M418" i="34"/>
  <c r="T418" i="34"/>
  <c r="M898" i="34"/>
  <c r="T898" i="34"/>
  <c r="M900" i="34"/>
  <c r="T900" i="34"/>
  <c r="M901" i="34"/>
  <c r="T901" i="34"/>
  <c r="M902" i="34"/>
  <c r="T902" i="34"/>
  <c r="M903" i="34"/>
  <c r="T903" i="34"/>
  <c r="M1222" i="34"/>
  <c r="T1222" i="34"/>
  <c r="M905" i="34"/>
  <c r="T905" i="34"/>
  <c r="M907" i="34"/>
  <c r="T907" i="34"/>
  <c r="M1243" i="34"/>
  <c r="T1243" i="34"/>
  <c r="M1250" i="34"/>
  <c r="T1250" i="34"/>
  <c r="M912" i="34"/>
  <c r="T912" i="34"/>
  <c r="M913" i="34"/>
  <c r="T913" i="34"/>
  <c r="M914" i="34"/>
  <c r="T914" i="34"/>
  <c r="M1255" i="34"/>
  <c r="T1255" i="34"/>
  <c r="M919" i="34"/>
  <c r="T919" i="34"/>
  <c r="M920" i="34"/>
  <c r="T920" i="34"/>
  <c r="M922" i="34"/>
  <c r="T922" i="34"/>
  <c r="M923" i="34"/>
  <c r="T923" i="34"/>
  <c r="M835" i="34"/>
  <c r="T835" i="34"/>
  <c r="M899" i="34"/>
  <c r="T899" i="34"/>
  <c r="M931" i="34"/>
  <c r="T931" i="34"/>
  <c r="M933" i="34"/>
  <c r="T933" i="34"/>
  <c r="M934" i="34"/>
  <c r="T934" i="34"/>
  <c r="M936" i="34"/>
  <c r="T936" i="34"/>
  <c r="M937" i="34"/>
  <c r="T937" i="34"/>
  <c r="M1258" i="34"/>
  <c r="T1258" i="34"/>
  <c r="M938" i="34"/>
  <c r="T938" i="34"/>
  <c r="M910" i="34"/>
  <c r="T910" i="34"/>
  <c r="M939" i="34"/>
  <c r="T939" i="34"/>
  <c r="M942" i="34"/>
  <c r="T942" i="34"/>
  <c r="M945" i="34"/>
  <c r="T945" i="34"/>
  <c r="M946" i="34"/>
  <c r="T946" i="34"/>
  <c r="M947" i="34"/>
  <c r="T947" i="34"/>
  <c r="M1283" i="34"/>
  <c r="T1283" i="34"/>
  <c r="M950" i="34"/>
  <c r="T950" i="34"/>
  <c r="M951" i="34"/>
  <c r="T951" i="34"/>
  <c r="M952" i="34"/>
  <c r="T952" i="34"/>
  <c r="M953" i="34"/>
  <c r="T953" i="34"/>
  <c r="M954" i="34"/>
  <c r="T954" i="34"/>
  <c r="M956" i="34"/>
  <c r="T956" i="34"/>
  <c r="M957" i="34"/>
  <c r="T957" i="34"/>
  <c r="M958" i="34"/>
  <c r="T958" i="34"/>
  <c r="M959" i="34"/>
  <c r="T959" i="34"/>
  <c r="M960" i="34"/>
  <c r="T960" i="34"/>
  <c r="M961" i="34"/>
  <c r="T961" i="34"/>
  <c r="M963" i="34"/>
  <c r="T963" i="34"/>
  <c r="M965" i="34"/>
  <c r="T965" i="34"/>
  <c r="M1286" i="34"/>
  <c r="T1286" i="34"/>
  <c r="M927" i="34"/>
  <c r="T927" i="34"/>
  <c r="M967" i="34"/>
  <c r="T967" i="34"/>
  <c r="M1290" i="34"/>
  <c r="T1290" i="34"/>
  <c r="M970" i="34"/>
  <c r="T970" i="34"/>
  <c r="M971" i="34"/>
  <c r="T971" i="34"/>
  <c r="M972" i="34"/>
  <c r="T972" i="34"/>
  <c r="M973" i="34"/>
  <c r="T973" i="34"/>
  <c r="M1389" i="34"/>
  <c r="T1389" i="34"/>
  <c r="M976" i="34"/>
  <c r="T976" i="34"/>
  <c r="M977" i="34"/>
  <c r="T977" i="34"/>
  <c r="M975" i="34"/>
  <c r="T975" i="34"/>
  <c r="M1390" i="34"/>
  <c r="T1390" i="34"/>
  <c r="M980" i="34"/>
  <c r="T980" i="34"/>
  <c r="M982" i="34"/>
  <c r="T982" i="34"/>
  <c r="M1394" i="34"/>
  <c r="T1394" i="34"/>
  <c r="M817" i="34"/>
  <c r="T817" i="34"/>
  <c r="M984" i="34"/>
  <c r="T984" i="34"/>
  <c r="M985" i="34"/>
  <c r="T985" i="34"/>
  <c r="M986" i="34"/>
  <c r="T986" i="34"/>
  <c r="M989" i="34"/>
  <c r="T989" i="34"/>
  <c r="M990" i="34"/>
  <c r="T990" i="34"/>
  <c r="M991" i="34"/>
  <c r="T991" i="34"/>
  <c r="M992" i="34"/>
  <c r="T992" i="34"/>
  <c r="M994" i="34"/>
  <c r="T994" i="34"/>
  <c r="M1399" i="34"/>
  <c r="T1399" i="34"/>
  <c r="M1400" i="34"/>
  <c r="T1400" i="34"/>
  <c r="M995" i="34"/>
  <c r="T995" i="34"/>
  <c r="M819" i="34"/>
  <c r="T819" i="34"/>
  <c r="M996" i="34"/>
  <c r="T996" i="34"/>
  <c r="M1404" i="34"/>
  <c r="T1404" i="34"/>
  <c r="M885" i="34"/>
  <c r="T885" i="34"/>
  <c r="M998" i="34"/>
  <c r="T998" i="34"/>
  <c r="M1000" i="34"/>
  <c r="T1000" i="34"/>
  <c r="M1002" i="34"/>
  <c r="T1002" i="34"/>
  <c r="M824" i="34"/>
  <c r="T824" i="34"/>
  <c r="M1409" i="34"/>
  <c r="T1409" i="34"/>
  <c r="M1004" i="34"/>
  <c r="T1004" i="34"/>
  <c r="M1005" i="34"/>
  <c r="T1005" i="34"/>
  <c r="M1006" i="34"/>
  <c r="T1006" i="34"/>
  <c r="M825" i="34"/>
  <c r="T825" i="34"/>
  <c r="M1008" i="34"/>
  <c r="T1008" i="34"/>
  <c r="M1009" i="34"/>
  <c r="T1009" i="34"/>
  <c r="M830" i="34"/>
  <c r="T830" i="34"/>
  <c r="M1012" i="34"/>
  <c r="T1012" i="34"/>
  <c r="M1013" i="34"/>
  <c r="T1013" i="34"/>
  <c r="M1014" i="34"/>
  <c r="T1014" i="34"/>
  <c r="M836" i="34"/>
  <c r="M1016" i="34"/>
  <c r="T1016" i="34"/>
  <c r="M837" i="34"/>
  <c r="M1018" i="34"/>
  <c r="T1018" i="34"/>
  <c r="M1019" i="34"/>
  <c r="T1019" i="34"/>
  <c r="M1020" i="34"/>
  <c r="T1020" i="34"/>
  <c r="M1024" i="34"/>
  <c r="T1024" i="34"/>
  <c r="M1025" i="34"/>
  <c r="T1025" i="34"/>
  <c r="M839" i="34"/>
  <c r="M1029" i="34"/>
  <c r="T1029" i="34"/>
  <c r="M886" i="34"/>
  <c r="T886" i="34"/>
  <c r="M1031" i="34"/>
  <c r="T1031" i="34"/>
  <c r="M1034" i="34"/>
  <c r="T1034" i="34"/>
  <c r="M1035" i="34"/>
  <c r="T1035" i="34"/>
  <c r="M1036" i="34"/>
  <c r="T1036" i="34"/>
  <c r="M924" i="34"/>
  <c r="T924" i="34"/>
  <c r="M1039" i="34"/>
  <c r="T1039" i="34"/>
  <c r="M999" i="34"/>
  <c r="T999" i="34"/>
  <c r="M1041" i="34"/>
  <c r="T1041" i="34"/>
  <c r="M1043" i="34"/>
  <c r="T1043" i="34"/>
  <c r="M846" i="34"/>
  <c r="M225" i="34"/>
  <c r="T225" i="34"/>
  <c r="M851" i="34"/>
  <c r="T851" i="34"/>
  <c r="M1049" i="34"/>
  <c r="T1049" i="34"/>
  <c r="M1051" i="34"/>
  <c r="T1051" i="34"/>
  <c r="M1054" i="34"/>
  <c r="T1054" i="34"/>
  <c r="M1055" i="34"/>
  <c r="T1055" i="34"/>
  <c r="M858" i="34"/>
  <c r="T858" i="34"/>
  <c r="M1059" i="34"/>
  <c r="T1059" i="34"/>
  <c r="M1060" i="34"/>
  <c r="T1060" i="34"/>
  <c r="M1061" i="34"/>
  <c r="T1061" i="34"/>
  <c r="M1062" i="34"/>
  <c r="T1062" i="34"/>
  <c r="M863" i="34"/>
  <c r="T863" i="34"/>
  <c r="M1064" i="34"/>
  <c r="T1064" i="34"/>
  <c r="M1066" i="34"/>
  <c r="T1066" i="34"/>
  <c r="M1088" i="34"/>
  <c r="T1088" i="34"/>
  <c r="M866" i="34"/>
  <c r="M1068" i="34"/>
  <c r="T1068" i="34"/>
  <c r="M1094" i="34"/>
  <c r="T1094" i="34"/>
  <c r="M1095" i="34"/>
  <c r="T1095" i="34"/>
  <c r="M1096" i="34"/>
  <c r="T1096" i="34"/>
  <c r="M1097" i="34"/>
  <c r="T1097" i="34"/>
  <c r="M1069" i="34"/>
  <c r="T1069" i="34"/>
  <c r="M1100" i="34"/>
  <c r="T1100" i="34"/>
  <c r="M1070" i="34"/>
  <c r="T1070" i="34"/>
  <c r="M1101" i="34"/>
  <c r="T1101" i="34"/>
  <c r="M1103" i="34"/>
  <c r="T1103" i="34"/>
  <c r="M1104" i="34"/>
  <c r="T1104" i="34"/>
  <c r="M276" i="34"/>
  <c r="T276" i="34"/>
  <c r="M1032" i="34"/>
  <c r="T1032" i="34"/>
  <c r="M1105" i="34"/>
  <c r="T1105" i="34"/>
  <c r="M1109" i="34"/>
  <c r="T1109" i="34"/>
  <c r="M1110" i="34"/>
  <c r="T1110" i="34"/>
  <c r="M357" i="34"/>
  <c r="T357" i="34"/>
  <c r="M1111" i="34"/>
  <c r="T1111" i="34"/>
  <c r="M1115" i="34"/>
  <c r="T1115" i="34"/>
  <c r="M1107" i="34"/>
  <c r="T1107" i="34"/>
  <c r="M1112" i="34"/>
  <c r="T1112" i="34"/>
  <c r="M1118" i="34"/>
  <c r="T1118" i="34"/>
  <c r="M1119" i="34"/>
  <c r="T1119" i="34"/>
  <c r="M1120" i="34"/>
  <c r="T1120" i="34"/>
  <c r="M1121" i="34"/>
  <c r="T1121" i="34"/>
  <c r="M1123" i="34"/>
  <c r="T1123" i="34"/>
  <c r="M1125" i="34"/>
  <c r="T1125" i="34"/>
  <c r="M1126" i="34"/>
  <c r="T1126" i="34"/>
  <c r="M1127" i="34"/>
  <c r="T1127" i="34"/>
  <c r="M1128" i="34"/>
  <c r="T1128" i="34"/>
  <c r="M1129" i="34"/>
  <c r="T1129" i="34"/>
  <c r="M1130" i="34"/>
  <c r="T1130" i="34"/>
  <c r="M1132" i="34"/>
  <c r="T1132" i="34"/>
  <c r="M1133" i="34"/>
  <c r="T1133" i="34"/>
  <c r="M1134" i="34"/>
  <c r="T1134" i="34"/>
  <c r="M1135" i="34"/>
  <c r="T1135" i="34"/>
  <c r="M1116" i="34"/>
  <c r="T1116" i="34"/>
  <c r="M1138" i="34"/>
  <c r="T1138" i="34"/>
  <c r="M1139" i="34"/>
  <c r="T1139" i="34"/>
  <c r="M1140" i="34"/>
  <c r="T1140" i="34"/>
  <c r="M1141" i="34"/>
  <c r="T1141" i="34"/>
  <c r="M1143" i="34"/>
  <c r="T1143" i="34"/>
  <c r="M1144" i="34"/>
  <c r="T1144" i="34"/>
  <c r="M1037" i="34"/>
  <c r="T1037" i="34"/>
  <c r="T536" i="34"/>
  <c r="M1232" i="34"/>
  <c r="T1232" i="34"/>
  <c r="M593" i="34"/>
  <c r="T593" i="34"/>
  <c r="M620" i="34"/>
  <c r="T620" i="34"/>
  <c r="M1206" i="34"/>
  <c r="T1206" i="34"/>
  <c r="M1208" i="34"/>
  <c r="T1208" i="34"/>
  <c r="M1209" i="34"/>
  <c r="T1209" i="34"/>
  <c r="M1210" i="34"/>
  <c r="T1210" i="34"/>
  <c r="M1207" i="34"/>
  <c r="T1207" i="34"/>
  <c r="M874" i="34"/>
  <c r="T874" i="34"/>
  <c r="M876" i="34"/>
  <c r="M879" i="34"/>
  <c r="M1233" i="34"/>
  <c r="T1233" i="34"/>
  <c r="M1234" i="34"/>
  <c r="T1234" i="34"/>
  <c r="M1217" i="34"/>
  <c r="T1217" i="34"/>
  <c r="M1218" i="34"/>
  <c r="T1218" i="34"/>
  <c r="M1219" i="34"/>
  <c r="T1219" i="34"/>
  <c r="M1220" i="34"/>
  <c r="T1220" i="34"/>
  <c r="M1221" i="34"/>
  <c r="T1221" i="34"/>
  <c r="M1040" i="34"/>
  <c r="T1040" i="34"/>
  <c r="M880" i="34"/>
  <c r="T880" i="34"/>
  <c r="M1236" i="34"/>
  <c r="T1236" i="34"/>
  <c r="M1238" i="34"/>
  <c r="T1238" i="34"/>
  <c r="M887" i="34"/>
  <c r="M889" i="34"/>
  <c r="M978" i="34"/>
  <c r="T978" i="34"/>
  <c r="M894" i="34"/>
  <c r="M1098" i="34"/>
  <c r="T1098" i="34"/>
  <c r="M1239" i="34"/>
  <c r="T1239" i="34"/>
  <c r="M1241" i="34"/>
  <c r="T1241" i="34"/>
  <c r="M897" i="34"/>
  <c r="T897" i="34"/>
  <c r="M1242" i="34"/>
  <c r="T1242" i="34"/>
  <c r="M1244" i="34"/>
  <c r="T1244" i="34"/>
  <c r="M1052" i="34"/>
  <c r="T1052" i="34"/>
  <c r="M904" i="34"/>
  <c r="M857" i="34"/>
  <c r="T857" i="34"/>
  <c r="M1245" i="34"/>
  <c r="T1245" i="34"/>
  <c r="M1252" i="34"/>
  <c r="T1252" i="34"/>
  <c r="M1249" i="34"/>
  <c r="T1249" i="34"/>
  <c r="M915" i="34"/>
  <c r="M1256" i="34"/>
  <c r="T1256" i="34"/>
  <c r="M916" i="34"/>
  <c r="M928" i="34"/>
  <c r="T928" i="34"/>
  <c r="M1262" i="34"/>
  <c r="T1262" i="34"/>
  <c r="M935" i="34"/>
  <c r="M940" i="34"/>
  <c r="T940" i="34"/>
  <c r="M1259" i="34"/>
  <c r="T1259" i="34"/>
  <c r="M1260" i="34"/>
  <c r="T1260" i="34"/>
  <c r="M943" i="34"/>
  <c r="M1263" i="34"/>
  <c r="T1263" i="34"/>
  <c r="M1264" i="34"/>
  <c r="T1264" i="34"/>
  <c r="M1265" i="34"/>
  <c r="T1265" i="34"/>
  <c r="M1267" i="34"/>
  <c r="T1267" i="34"/>
  <c r="M1268" i="34"/>
  <c r="T1268" i="34"/>
  <c r="M1269" i="34"/>
  <c r="T1269" i="34"/>
  <c r="T1272" i="34"/>
  <c r="M1271" i="34"/>
  <c r="T1271" i="34"/>
  <c r="M948" i="34"/>
  <c r="T948" i="34"/>
  <c r="M1273" i="34"/>
  <c r="T1273" i="34"/>
  <c r="M1274" i="34"/>
  <c r="T1274" i="34"/>
  <c r="M949" i="34"/>
  <c r="T949" i="34"/>
  <c r="M1275" i="34"/>
  <c r="T1275" i="34"/>
  <c r="M1276" i="34"/>
  <c r="T1276" i="34"/>
  <c r="M1106" i="34"/>
  <c r="T1106" i="34"/>
  <c r="M1277" i="34"/>
  <c r="T1277" i="34"/>
  <c r="M1281" i="34"/>
  <c r="T1281" i="34"/>
  <c r="M955" i="34"/>
  <c r="M981" i="34"/>
  <c r="T981" i="34"/>
  <c r="M964" i="34"/>
  <c r="M1279" i="34"/>
  <c r="T1279" i="34"/>
  <c r="M1287" i="34"/>
  <c r="T1287" i="34"/>
  <c r="M1288" i="34"/>
  <c r="T1288" i="34"/>
  <c r="M1289" i="34"/>
  <c r="T1289" i="34"/>
  <c r="M966" i="34"/>
  <c r="M1292" i="34"/>
  <c r="T1292" i="34"/>
  <c r="M1293" i="34"/>
  <c r="T1293" i="34"/>
  <c r="M1296" i="34"/>
  <c r="T1296" i="34"/>
  <c r="M1003" i="34"/>
  <c r="T1003" i="34"/>
  <c r="M1388" i="34"/>
  <c r="T1388" i="34"/>
  <c r="M1007" i="34"/>
  <c r="M1391" i="34"/>
  <c r="T1391" i="34"/>
  <c r="M1392" i="34"/>
  <c r="T1392" i="34"/>
  <c r="M1393" i="34"/>
  <c r="T1393" i="34"/>
  <c r="M1395" i="34"/>
  <c r="T1395" i="34"/>
  <c r="M1396" i="34"/>
  <c r="T1396" i="34"/>
  <c r="M1397" i="34"/>
  <c r="T1397" i="34"/>
  <c r="M1015" i="34"/>
  <c r="M1017" i="34"/>
  <c r="M1401" i="34"/>
  <c r="T1401" i="34"/>
  <c r="M1403" i="34"/>
  <c r="T1403" i="34"/>
  <c r="M1136" i="34"/>
  <c r="T1136" i="34"/>
  <c r="M1405" i="34"/>
  <c r="T1405" i="34"/>
  <c r="M1406" i="34"/>
  <c r="T1406" i="34"/>
  <c r="M1408" i="34"/>
  <c r="T1408" i="34"/>
  <c r="M1026" i="34"/>
  <c r="T1026" i="34"/>
  <c r="M1071" i="34"/>
  <c r="T1071" i="34"/>
  <c r="M1411" i="34"/>
  <c r="T1411" i="34"/>
  <c r="M1412" i="34"/>
  <c r="T1412" i="34"/>
  <c r="M1413" i="34"/>
  <c r="T1413" i="34"/>
  <c r="M1414" i="34"/>
  <c r="T1414" i="34"/>
  <c r="M1415" i="34"/>
  <c r="T1415" i="34"/>
  <c r="M1416" i="34"/>
  <c r="T1416" i="34"/>
  <c r="M1417" i="34"/>
  <c r="T1417" i="34"/>
  <c r="M1419" i="34"/>
  <c r="T1419" i="34"/>
  <c r="M1420" i="34"/>
  <c r="T1420" i="34"/>
  <c r="M1421" i="34"/>
  <c r="T1421" i="34"/>
  <c r="M1422" i="34"/>
  <c r="T1422" i="34"/>
  <c r="M1423" i="34"/>
  <c r="T1423" i="34"/>
  <c r="M1045" i="34"/>
  <c r="T1045" i="34"/>
  <c r="M1425" i="34"/>
  <c r="T1425" i="34"/>
  <c r="M1075" i="34"/>
  <c r="T1075" i="34"/>
  <c r="M238" i="34"/>
  <c r="T238" i="34"/>
  <c r="M1427" i="34"/>
  <c r="T1427" i="34"/>
  <c r="M1428" i="34"/>
  <c r="T1428" i="34"/>
  <c r="M1076" i="34"/>
  <c r="T1076" i="34"/>
  <c r="M1430" i="34"/>
  <c r="T1430" i="34"/>
  <c r="M1077" i="34"/>
  <c r="T1077" i="34"/>
  <c r="M1433" i="34"/>
  <c r="T1433" i="34"/>
  <c r="M1078" i="34"/>
  <c r="T1078" i="34"/>
  <c r="M1435" i="34"/>
  <c r="T1435" i="34"/>
  <c r="M1436" i="34"/>
  <c r="T1436" i="34"/>
  <c r="M1437" i="34"/>
  <c r="T1437" i="34"/>
  <c r="M1438" i="34"/>
  <c r="T1438" i="34"/>
  <c r="M1079" i="34"/>
  <c r="T1079" i="34"/>
  <c r="M1046" i="34"/>
  <c r="T1046" i="34"/>
  <c r="M1442" i="34"/>
  <c r="T1442" i="34"/>
  <c r="M1444" i="34"/>
  <c r="T1444" i="34"/>
  <c r="M1445" i="34"/>
  <c r="T1445" i="34"/>
  <c r="M1447" i="34"/>
  <c r="T1447" i="34"/>
  <c r="M1410" i="34"/>
  <c r="T1410" i="34"/>
  <c r="M1449" i="34"/>
  <c r="T1449" i="34"/>
  <c r="M1450" i="34"/>
  <c r="T1450" i="34"/>
  <c r="M1451" i="34"/>
  <c r="T1451" i="34"/>
  <c r="M1453" i="34"/>
  <c r="T1453" i="34"/>
  <c r="M1455" i="34"/>
  <c r="T1455" i="34"/>
  <c r="M1456" i="34"/>
  <c r="T1456" i="34"/>
  <c r="M1457" i="34"/>
  <c r="T1457" i="34"/>
  <c r="M1082" i="34"/>
  <c r="T1082" i="34"/>
  <c r="M1461" i="34"/>
  <c r="T1461" i="34"/>
  <c r="M1462" i="34"/>
  <c r="T1462" i="34"/>
  <c r="M1464" i="34"/>
  <c r="T1464" i="34"/>
  <c r="M1083" i="34"/>
  <c r="T1083" i="34"/>
  <c r="M1466" i="34"/>
  <c r="T1466" i="34"/>
  <c r="M1467" i="34"/>
  <c r="T1467" i="34"/>
  <c r="M1468" i="34"/>
  <c r="T1468" i="34"/>
  <c r="M1469" i="34"/>
  <c r="T1469" i="34"/>
  <c r="M1470" i="34"/>
  <c r="T1470" i="34"/>
  <c r="M1471" i="34"/>
  <c r="T1471" i="34"/>
  <c r="M1472" i="34"/>
  <c r="T1472" i="34"/>
  <c r="M1473" i="34"/>
  <c r="T1473" i="34"/>
  <c r="M1047" i="34"/>
  <c r="M1477" i="34"/>
  <c r="T1477" i="34"/>
  <c r="M1478" i="34"/>
  <c r="T1478" i="34"/>
  <c r="M1481" i="34"/>
  <c r="T1481" i="34"/>
  <c r="M1482" i="34"/>
  <c r="T1482" i="34"/>
  <c r="M1483" i="34"/>
  <c r="T1483" i="34"/>
  <c r="M1486" i="34"/>
  <c r="T1486" i="34"/>
  <c r="M1487" i="34"/>
  <c r="T1487" i="34"/>
  <c r="M1489" i="34"/>
  <c r="T1489" i="34"/>
  <c r="M600" i="34"/>
  <c r="T600" i="34"/>
  <c r="M1439" i="34"/>
  <c r="T1439" i="34"/>
  <c r="M1491" i="34"/>
  <c r="T1491" i="34"/>
  <c r="M1492" i="34"/>
  <c r="T1492" i="34"/>
  <c r="M1493" i="34"/>
  <c r="T1493" i="34"/>
  <c r="M1494" i="34"/>
  <c r="T1494" i="34"/>
  <c r="M1495" i="34"/>
  <c r="T1495" i="34"/>
  <c r="M1056" i="34"/>
  <c r="T1056" i="34"/>
  <c r="M1448" i="34"/>
  <c r="T1448" i="34"/>
  <c r="M1497" i="34"/>
  <c r="T1497" i="34"/>
  <c r="M1498" i="34"/>
  <c r="T1498" i="34"/>
  <c r="M1499" i="34"/>
  <c r="T1499" i="34"/>
  <c r="M1500" i="34"/>
  <c r="T1500" i="34"/>
  <c r="M1501" i="34"/>
  <c r="T1501" i="34"/>
  <c r="M1502" i="34"/>
  <c r="T1502" i="34"/>
  <c r="M1503" i="34"/>
  <c r="T1503" i="34"/>
  <c r="M1057" i="34"/>
  <c r="T1057" i="34"/>
  <c r="M1505" i="34"/>
  <c r="T1505" i="34"/>
  <c r="M1506" i="34"/>
  <c r="T1506" i="34"/>
  <c r="M1507" i="34"/>
  <c r="T1507" i="34"/>
  <c r="M1508" i="34"/>
  <c r="T1508" i="34"/>
  <c r="M1509" i="34"/>
  <c r="T1509" i="34"/>
  <c r="M1510" i="34"/>
  <c r="T1510" i="34"/>
  <c r="M1511" i="34"/>
  <c r="T1511" i="34"/>
  <c r="M1512" i="34"/>
  <c r="T1512" i="34"/>
  <c r="M1513" i="34"/>
  <c r="T1513" i="34"/>
  <c r="M1063" i="34"/>
  <c r="T1063" i="34"/>
  <c r="M1465" i="34"/>
  <c r="T1465" i="34"/>
  <c r="M1516" i="34"/>
  <c r="T1516" i="34"/>
  <c r="M1519" i="34"/>
  <c r="T1519" i="34"/>
  <c r="M1521" i="34"/>
  <c r="T1521" i="34"/>
  <c r="M1522" i="34"/>
  <c r="T1522" i="34"/>
  <c r="M1091" i="34"/>
  <c r="T1091" i="34"/>
  <c r="M1488" i="34"/>
  <c r="T1488" i="34"/>
  <c r="M1093" i="34"/>
  <c r="T1093" i="34"/>
  <c r="M1102" i="34"/>
  <c r="T1102" i="34"/>
  <c r="M9" i="34"/>
  <c r="T9" i="34"/>
  <c r="M18" i="34"/>
  <c r="T18" i="34"/>
  <c r="M32" i="34"/>
  <c r="T32" i="34"/>
  <c r="T35" i="34"/>
  <c r="M340" i="34"/>
  <c r="T340" i="34"/>
  <c r="M746" i="34"/>
  <c r="T746" i="34"/>
  <c r="M59" i="34"/>
  <c r="T59" i="34"/>
  <c r="M108" i="34"/>
  <c r="T108" i="34"/>
  <c r="T115" i="34"/>
  <c r="M749" i="34"/>
  <c r="T749" i="34"/>
  <c r="T137" i="34"/>
  <c r="T234" i="34"/>
  <c r="T257" i="34"/>
  <c r="M277" i="34"/>
  <c r="T277" i="34"/>
  <c r="M310" i="34"/>
  <c r="T310" i="34"/>
  <c r="M306" i="34"/>
  <c r="T306" i="34"/>
  <c r="M342" i="34"/>
  <c r="T342" i="34"/>
  <c r="M351" i="34"/>
  <c r="T351" i="34"/>
  <c r="M377" i="34"/>
  <c r="T377" i="34"/>
  <c r="M388" i="34"/>
  <c r="T388" i="34"/>
  <c r="M776" i="34"/>
  <c r="T776" i="34"/>
  <c r="T735" i="34"/>
  <c r="M695" i="34"/>
  <c r="T695" i="34"/>
  <c r="M780" i="34"/>
  <c r="T780" i="34"/>
  <c r="M398" i="34"/>
  <c r="T398" i="34"/>
  <c r="M470" i="34"/>
  <c r="T470" i="34"/>
  <c r="M1084" i="34"/>
  <c r="T1084" i="34"/>
  <c r="M1085" i="34"/>
  <c r="T1085" i="34"/>
  <c r="M1086" i="34"/>
  <c r="T1086" i="34"/>
  <c r="M1087" i="34"/>
  <c r="T1087" i="34"/>
  <c r="M666" i="34"/>
  <c r="T666" i="34"/>
  <c r="M456" i="34"/>
  <c r="T456" i="34"/>
  <c r="M1113" i="34"/>
  <c r="T1113" i="34"/>
  <c r="T734" i="34"/>
  <c r="M674" i="34"/>
  <c r="T674" i="34"/>
  <c r="M704" i="34"/>
  <c r="M1452" i="34"/>
  <c r="T1452" i="34"/>
  <c r="T548" i="34"/>
  <c r="M968" i="34"/>
  <c r="M1117" i="34"/>
  <c r="T1117" i="34"/>
  <c r="M1124" i="34"/>
  <c r="T1124" i="34"/>
  <c r="M969" i="34"/>
  <c r="T969" i="34"/>
  <c r="M1142" i="34"/>
  <c r="T1142" i="34"/>
  <c r="M1067" i="34"/>
  <c r="T1067" i="34"/>
  <c r="M1073" i="34"/>
  <c r="T1073" i="34"/>
  <c r="M1080" i="34"/>
  <c r="T1080" i="34"/>
  <c r="M721" i="34"/>
  <c r="T721" i="34"/>
  <c r="M730" i="34"/>
  <c r="T730" i="34"/>
  <c r="M745" i="34"/>
  <c r="T745" i="34"/>
  <c r="M751" i="34"/>
  <c r="T751" i="34"/>
  <c r="M696" i="34"/>
  <c r="T696" i="34"/>
  <c r="M512" i="34"/>
  <c r="T512" i="34"/>
  <c r="M690" i="34"/>
  <c r="T690" i="34"/>
  <c r="T741" i="34"/>
  <c r="J27" i="39" l="1"/>
  <c r="K27" i="39" s="1"/>
  <c r="E33" i="39" l="1"/>
  <c r="F33" i="39" s="1"/>
  <c r="E34" i="39"/>
  <c r="F34" i="39" s="1"/>
  <c r="E35" i="39"/>
  <c r="F35" i="39" s="1"/>
  <c r="G35" i="39" s="1"/>
  <c r="E32" i="39"/>
  <c r="F32" i="39" s="1"/>
  <c r="E30" i="39"/>
  <c r="F30" i="39" s="1"/>
  <c r="E29" i="39"/>
  <c r="F29" i="39" s="1"/>
  <c r="G2" i="39" l="1"/>
  <c r="G3" i="39"/>
  <c r="G4" i="39"/>
  <c r="G5" i="39"/>
  <c r="G6" i="39"/>
  <c r="G7" i="39"/>
  <c r="G8" i="39"/>
  <c r="G9" i="39"/>
  <c r="G10" i="39"/>
  <c r="G11" i="39"/>
  <c r="G12" i="39"/>
  <c r="G13" i="39"/>
  <c r="G14" i="39"/>
  <c r="G15" i="39"/>
  <c r="G16" i="39"/>
  <c r="G17" i="39"/>
  <c r="G18" i="39"/>
  <c r="G19" i="39"/>
  <c r="G20" i="39"/>
  <c r="G21" i="39"/>
  <c r="W29" i="30" l="1"/>
  <c r="M7" i="20"/>
  <c r="M9" i="20" s="1"/>
  <c r="M8" i="20" l="1"/>
  <c r="E4" i="40"/>
  <c r="V42" i="30" l="1"/>
  <c r="D29" i="36" l="1"/>
  <c r="D28" i="36"/>
  <c r="H65" i="20" l="1"/>
  <c r="I65" i="20" s="1"/>
  <c r="B7" i="36"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B20E2177-4DC6-437A-A60E-2AC90911599F}" keepAlive="1" interval="60" name="Query - ALL_CMS_WOs" description="Connection to the 'ALL_CMS_WOs' query in the workbook." type="5" refreshedVersion="8" background="1" saveData="1">
    <dbPr connection="Provider=Microsoft.Mashup.OleDb.1;Data Source=$Workbook$;Location=ALL_CMS_WOs;Extended Properties=&quot;&quot;" command="SELECT * FROM [ALL_CMS_WOs]"/>
  </connection>
  <connection id="2" xr16:uid="{498595C2-4CE5-4B52-ADCC-66D01D0FF99D}" keepAlive="1" name="Query - Gearbox MCFL" description="Connection to the 'Gearbox MCFL' query in the workbook." type="5" refreshedVersion="7" background="1" saveData="1">
    <dbPr connection="Provider=Microsoft.Mashup.OleDb.1;Data Source=$Workbook$;Location=&quot;Gearbox MCFL&quot;;Extended Properties=&quot;&quot;" command="SELECT * FROM [Gearbox MCFL]"/>
  </connection>
  <connection id="3" xr16:uid="{9AD96E10-9410-4A3D-8469-2D765C9DC709}" keepAlive="1" name="Query - Main Bearing MCFL" description="Connection to the 'Main Bearing MCFL' query in the workbook." type="5" refreshedVersion="7" background="1" saveData="1">
    <dbPr connection="Provider=Microsoft.Mashup.OleDb.1;Data Source=$Workbook$;Location=&quot;Main Bearing MCFL&quot;;Extended Properties=&quot;&quot;" command="SELECT * FROM [Main Bearing MCFL]"/>
  </connection>
  <connection id="4" xr16:uid="{09916C9C-5AA6-4707-8AD3-CA438D4F195A}" keepAlive="1" name="Query - Query1" description="Connection to the 'Query1' query in the workbook." type="5" refreshedVersion="8" background="1" saveData="1">
    <dbPr connection="Provider=Microsoft.Mashup.OleDb.1;Data Source=$Workbook$;Location=Query1;Extended Properties=&quot;&quot;" command="SELECT * FROM [Query1]"/>
  </connection>
</connections>
</file>

<file path=xl/sharedStrings.xml><?xml version="1.0" encoding="utf-8"?>
<sst xmlns="http://schemas.openxmlformats.org/spreadsheetml/2006/main" count="86912" uniqueCount="7610">
  <si>
    <t>Site:</t>
  </si>
  <si>
    <t>Owner</t>
  </si>
  <si>
    <t>Turbines</t>
  </si>
  <si>
    <t>MB Sweep</t>
  </si>
  <si>
    <t>Next MB Sweep</t>
  </si>
  <si>
    <t>S1 Sweep</t>
  </si>
  <si>
    <t>Next S1 Sweep</t>
  </si>
  <si>
    <t>S2 Sweep</t>
  </si>
  <si>
    <t>Next S2 Sweep</t>
  </si>
  <si>
    <t>S3 Sweep</t>
  </si>
  <si>
    <t>Next S3 Sweep</t>
  </si>
  <si>
    <t>Last Login</t>
  </si>
  <si>
    <t>Notes:</t>
  </si>
  <si>
    <t>Component:</t>
  </si>
  <si>
    <t>Frequency (Days):</t>
  </si>
  <si>
    <t>Asa Branca</t>
  </si>
  <si>
    <t>ESSEN</t>
  </si>
  <si>
    <t>ZF S1+S2</t>
  </si>
  <si>
    <t>Beech Ridge II</t>
  </si>
  <si>
    <t>A</t>
  </si>
  <si>
    <t>1st Planetary Stage</t>
  </si>
  <si>
    <t>Bethel</t>
  </si>
  <si>
    <t>2nd Planetary Stage</t>
  </si>
  <si>
    <t>Bishop Hill III</t>
  </si>
  <si>
    <t>WEC</t>
  </si>
  <si>
    <t>High Speed Stage</t>
  </si>
  <si>
    <t>Blooming Grove</t>
  </si>
  <si>
    <t>SKF + Timken MBs</t>
  </si>
  <si>
    <t>Chapada I</t>
  </si>
  <si>
    <t>MB</t>
  </si>
  <si>
    <t>Varies</t>
  </si>
  <si>
    <t>Chapada II+III</t>
  </si>
  <si>
    <t>CMS Server Login</t>
  </si>
  <si>
    <t>Chickasaw</t>
  </si>
  <si>
    <t>Coyote</t>
  </si>
  <si>
    <t>Deuel Harvest</t>
  </si>
  <si>
    <t>Diversion</t>
  </si>
  <si>
    <t>AEP</t>
  </si>
  <si>
    <t>Gordon Butte</t>
  </si>
  <si>
    <t>Jayhawk</t>
  </si>
  <si>
    <t>Number Three (GE)</t>
  </si>
  <si>
    <t>Plymouth</t>
  </si>
  <si>
    <t>Red Barn</t>
  </si>
  <si>
    <t>Rock Creek</t>
  </si>
  <si>
    <t>Santa Rita East</t>
  </si>
  <si>
    <t>`</t>
  </si>
  <si>
    <t>Tatanka</t>
  </si>
  <si>
    <t>Thunderhead</t>
  </si>
  <si>
    <t>Upstream</t>
  </si>
  <si>
    <t>Site</t>
  </si>
  <si>
    <t>Case Status</t>
  </si>
  <si>
    <t>WTG</t>
  </si>
  <si>
    <t>Case Title</t>
  </si>
  <si>
    <t>Event</t>
  </si>
  <si>
    <t>Location</t>
  </si>
  <si>
    <t>Event Date</t>
  </si>
  <si>
    <t>Follow Up Date</t>
  </si>
  <si>
    <t>Priority</t>
  </si>
  <si>
    <t>Disposition</t>
  </si>
  <si>
    <t>Action</t>
  </si>
  <si>
    <t>WO Tracking2</t>
  </si>
  <si>
    <t>EAM WO Status</t>
  </si>
  <si>
    <t>WO Status</t>
  </si>
  <si>
    <t>Estimated Replacement Date:</t>
  </si>
  <si>
    <t>Date Resolved</t>
  </si>
  <si>
    <t>Notes</t>
  </si>
  <si>
    <t>Notes Archive</t>
  </si>
  <si>
    <t>Case outcome</t>
  </si>
  <si>
    <t>Detection Time:</t>
  </si>
  <si>
    <t>Resolved</t>
  </si>
  <si>
    <t>Gen Bearing Damage</t>
  </si>
  <si>
    <t>Alarm</t>
  </si>
  <si>
    <t>Generator Outboard</t>
  </si>
  <si>
    <t>Add grease to both gen bearings, increasing trend</t>
  </si>
  <si>
    <t>Monitor</t>
  </si>
  <si>
    <t>Closed</t>
  </si>
  <si>
    <t>Defect Confirmed - Repair Complete</t>
  </si>
  <si>
    <t>Keyphasor Issue</t>
  </si>
  <si>
    <t>Instrumentation</t>
  </si>
  <si>
    <t>Keyphasor</t>
  </si>
  <si>
    <t>Please inspect keyphasor system using attached guide. Reach out to abarndt@invenergy.com for support.</t>
  </si>
  <si>
    <t>CMSTRBLSHOOT</t>
  </si>
  <si>
    <t>Active</t>
  </si>
  <si>
    <t>Timken Main Bearing BS2X Issue</t>
  </si>
  <si>
    <t>Warning</t>
  </si>
  <si>
    <t>Main Bearing</t>
  </si>
  <si>
    <t>9/26/24 - Turbine derated to 50%. 9/10/24 - Recommend borescoping this main bearing within 2 weeks from 9/10/24 with focus on outer race and rollers.</t>
  </si>
  <si>
    <t>Repair Pending</t>
  </si>
  <si>
    <t>Defect Confirmed - Awaiting Repair</t>
  </si>
  <si>
    <t>CMS Monitor</t>
  </si>
  <si>
    <t>Replace 60M100 monitor</t>
  </si>
  <si>
    <t>Cancelled</t>
  </si>
  <si>
    <t>8/29 - do not replace monitor if 319 event left state</t>
  </si>
  <si>
    <t>Particle Count</t>
  </si>
  <si>
    <t>Particle Counter</t>
  </si>
  <si>
    <t/>
  </si>
  <si>
    <t>3/16 - looking back at particle counter data shows rapid increase in non-ferrous debris July-October 2021, plateaued since. No notable signs of gearbox damage in CMS, potential oil contamination or housing damage? Monitor for signs of damage in CMS, 4/4 - non ferrous counts continue to increase, 6/3 - no smoking gun in CMS, Stage 3 FFT shows pinion fault sidebands, no progression, 8/8 - non ferrous debris counts continue to increase, gearbox borescoped 5/20/22 with no damage found, monitor for continued debris generation, 11/3 - reduce to cat 1, limited debris generation</t>
  </si>
  <si>
    <t>Case In Progress</t>
  </si>
  <si>
    <t>Generator Inboard</t>
  </si>
  <si>
    <t>1/12 - Sudden spike to alarm thresholds on 1/4, return to apparently normal operation. CMS Gen Bearing check if alarm is hit again. Monitor for failure 1/31 - signal has reduced to below alarm levels, FFT shows signs of damage to both inner and outer races, 4/25 - reduce to cat 2, 6/3 - no progression, 9/19 - recent progression, 11/3 - limited progression, reduce to cat 1</t>
  </si>
  <si>
    <t>Maverick</t>
  </si>
  <si>
    <t>Potential Main Bearing Issue</t>
  </si>
  <si>
    <t>Sweep</t>
  </si>
  <si>
    <t>2/22/24 - Turbine to be DNR'd and reborescoped before repair. 1/9/24 - Derated to 60%. 10/27/24 - Derated to 50%. 10/6/23 - Borescope found excessive damage found on rolling elements and aggressive wear seen on cage fingers. 10/2/23 - Recommend thrust derating and performing a borescope of the main bearing at the next possible opportunity.</t>
  </si>
  <si>
    <t>Final Report Needed</t>
  </si>
  <si>
    <t>S1 PS BRG Damage</t>
  </si>
  <si>
    <t>CMS indicated damage to S1 Planetary. Continue to monitor via CMS and particle counter</t>
  </si>
  <si>
    <t>Longterm Watchlist</t>
  </si>
  <si>
    <t>Q4 2024</t>
  </si>
  <si>
    <t>6/17 - borescope found corrosion and micropitting on S1 PS BRG RS, indents on S1 PC BRGs, projected failure Q1/Q2 2023, planning to move particle counter from 16 to 1 after 16 is replaced, CMS indicates damage to stage 2 as well, 7/5 - additional Ring Fault alarm on 6/26, indicating progression, waiting on particle counter install, 9/6 - particle counter installed, 0-100 micron debris generation, monitor larger bins, 9/29 - S1 Direct now below the warning setpoint, 10/19 - 43mg debris detected, limited progression, 12/19 - 69mg detected, 1/10 - progression has slowed,</t>
  </si>
  <si>
    <t>12/29 - potential issue with stage 1 carrier bearing, monitor, 3/25 - progression in stage 1 direct, FFT shows GS carrier faults, 4/6 - Nanjing retro, monitor for progression, 5/5 - progression continues, FFT shows strong 3X harmonics throughout the spectrum, indicating damage to stage 1 carriers and ring gear,</t>
  </si>
  <si>
    <t>Sundance</t>
  </si>
  <si>
    <t>IONet Issue</t>
  </si>
  <si>
    <t>​CMS monitor not receiving power signal, please perform toolbox download to CBM card. Contact abarndt@invenergy.com for support.</t>
  </si>
  <si>
    <t>Helical High Speed Stage</t>
  </si>
  <si>
    <t>Borescope</t>
  </si>
  <si>
    <t>Create WO</t>
  </si>
  <si>
    <t>1/31 - stage 3 direct peaked above the alarm setpoint in early January, FFT shows peak at HSS DnWind Rear ORBP, recommending Borescope inspection focusing on HSS DnWind Rear bearing</t>
  </si>
  <si>
    <t>Verify power supply and reboot</t>
  </si>
  <si>
    <t>7/5 - bad harness from sensor to TT OL, Dan is working on it?</t>
  </si>
  <si>
    <t>HSS Bearing Damage</t>
  </si>
  <si>
    <t>Case Tracking</t>
  </si>
  <si>
    <t>Check HSS bearing for damage</t>
  </si>
  <si>
    <t>CMSHSS</t>
  </si>
  <si>
    <t>1st Planetary Stage Accelerometer Issue</t>
  </si>
  <si>
    <t>7/8/24 - Please investigate 1st planetary stage sensor wiring and connections, replace sensor if needed.</t>
  </si>
  <si>
    <t>Ready to Schedule</t>
  </si>
  <si>
    <t>Main Bearing BS2X, Rolling Element Issue</t>
  </si>
  <si>
    <t>5/28/24 - Borescope shows moderate amount of indentstions with DLC delamination to the rollers. Main bearing can continue to operste as scope does not show evidence of imminent failure, and grease shows minmal wear metal, added to weekly monitoring. 4/24/24 - CMS indicates damage to rolling elements. Please perform main bearing borescope/inspection, take a grease sample, check vibration/sensors are tightly mounted.</t>
  </si>
  <si>
    <t>Timken Main Bearing Rolling Element Issue</t>
  </si>
  <si>
    <t>10/1/24 - Recommend borescoping this main bearing within 2 weeks from 10/1/24 with focus on outer race and rollers. Also recommending a 50% derate on this turbine to prolong bearing life.</t>
  </si>
  <si>
    <t>Potential NTN Main Bearing Outer Race/Rolling Element Issue</t>
  </si>
  <si>
    <t>5/6/24 - Turbine derated to 50%. 3/19/24 - Recommend main bearing borescope + grease purge with 2 weeks from 3/19/24.</t>
  </si>
  <si>
    <t>Generator Outboard ORBP</t>
  </si>
  <si>
    <t>3/19/24 - Component replaced as result of gen bearing campaign, CMS data received. 10/31/2023 - shows signature of gen outboard orbp issue continue to monitor via cms and particle counters, 11/1/23 -  Please perform an auditory and visual inspection of the generator bearings: EAM - Found grease zerk was off, reconnected, is making an auditable noise when rotating, sensor is good, grease looks normal.
- record audio of both bearings, take note if anything sounds off
- check quantity and quality of grease in the traps
- check slip ring assembly
- check gen brush assembly
- check vibration sensor mounting and circuit for looseness and open/shorted wiring.
Add grease to both bearings
Please create an inspection report in HUVR, including all photos and videos taken during inspection</t>
  </si>
  <si>
    <t xml:space="preserve">Alarms in stage 2 and 3 indicate damage that started on 9/30 in stage 2&amp;3, 12/28 - waiting for inspection images in HUVR, several new events for both stage 2 and stage 3 planet and pinion faults, </t>
  </si>
  <si>
    <t>Check HSS Bearings for damage</t>
  </si>
  <si>
    <t>EOW</t>
  </si>
  <si>
    <t>EOW Claim</t>
  </si>
  <si>
    <t>Main Bearing raceway damage</t>
  </si>
  <si>
    <t>(DNR) Main Bearing raceway damage, 50% power derate to extend life, scope confirmed failure, shutdown</t>
  </si>
  <si>
    <t>CMSMB</t>
  </si>
  <si>
    <t>Check CMS PLC monitor, may need replacement</t>
  </si>
  <si>
    <t>Pending Replacement</t>
  </si>
  <si>
    <t>True Positive</t>
  </si>
  <si>
    <t>Troubleshoot keyphasor per attached guide</t>
  </si>
  <si>
    <t>CMS Monitor Netcom/Keyphasor Issue</t>
  </si>
  <si>
    <t>8/5/24 - Not receiving data via Onyx Insight, please investigate if monitor is netcom or not receiving a speed signal. Contact abarndt@invenergy.com for support.</t>
  </si>
  <si>
    <t>Generator Outboard IRBP</t>
  </si>
  <si>
    <t>1/8/24 - Monitoring For direct increase.</t>
  </si>
  <si>
    <t>CMS troubleshoot data issue</t>
  </si>
  <si>
    <t>7/31/24 - CMS data not properly populating request for controller download</t>
  </si>
  <si>
    <t>Main Bearing ORBP</t>
  </si>
  <si>
    <t>3/28/24 - Turbine has been placed on DNR list. 1/17/24 - Secondary borescope scheduled to determine derate effectivness. 12/20/23 - Turbine continues to show large impacting during turbine startup and temps have degun to deviate, turbine derated to 35%. 12/15/2023 - Spectrum data shows main bearing outer race signature with direct increasing. Recommended action is to thrust derate, and inpection/borescope this main bearing</t>
  </si>
  <si>
    <t>Main Bearing BS2X</t>
  </si>
  <si>
    <t>9/25/23 - Long standing BS2X signature, continue to monitor for progression.</t>
  </si>
  <si>
    <t>S2 PC + PS BRG Damage</t>
  </si>
  <si>
    <t>11/19/24 - Recently replaced. Currently down due to split. 9/20/24 - potential S2 gearing failure indicated by CMS gearbox borescope requested. 6/30/23 - Early damage to the 2nd planetary stage bearings, debris counts are consistently increasing since the installation of the particle counters. Recommending scheduling gearbox replacement in ~Q3-4 of 2024. Placed on the MCFL.</t>
  </si>
  <si>
    <t>7/5 - CMS does not have data past 6/21 but turbine is online - reboot, send configuration?</t>
  </si>
  <si>
    <t>7/10/24 - Turbine DNRd. 5/16/24 - Borescope shows some signs of roller element damage and DLC delamination. 4/22/24 - Recommend main bearing borescope + grease purge within 2 weeks from 4/22/24. Derated to 50%</t>
  </si>
  <si>
    <t>ZF Flash S2 Carrier Bearing Issue</t>
  </si>
  <si>
    <t xml:space="preserve">Currently derated. 11/3/23 - minor spalling found in S2 planetary stage continue to monitor via CMS and oil particle data. Put on MCFL recommended replacement in Q3-4, 2024. 9/8/23 - Recommend gearbox borescope with focus on 2nd planetary stage within 3 months from 9/8/23. </t>
  </si>
  <si>
    <t>11/3/2023 - borescope shows spalling on 2PC BRG GS</t>
  </si>
  <si>
    <t>Check sensor and wirings, sensor may need to be replaced</t>
  </si>
  <si>
    <t>1/31 - Timeseries shows stage 3 direct has remained at the alarm setpoint throughout 2021, recently trending down, indicating damage has already been sustained to the HSS DnWind Rear bearing in stage 3, 0.4g peak at ORBP</t>
  </si>
  <si>
    <t>Replace 60M100 Monitor - file warranty claim for replacement</t>
  </si>
  <si>
    <t>8/23 - left condition, no replacement needed</t>
  </si>
  <si>
    <t>Stage 2 ORBP/IRBP Issue</t>
  </si>
  <si>
    <t>10/30/24 - Request made for borescope due to CMS S2 Planetary ORBP/IRBP defect siganture. 5/30/24 - Particle counter data shows slight increase in accumulation. S1 IRBP signature also seems to be present however could just be parking marks as it has been on the spectrum foran extended period of time. Stage 2 spectrum shows IRBP/ORBP defect signature.</t>
  </si>
  <si>
    <t>CMSGBXBORE</t>
  </si>
  <si>
    <t>secondary stage ORBP issue</t>
  </si>
  <si>
    <t>10/4/24 - CMS indicates second planetary ORBP issue</t>
  </si>
  <si>
    <t>Generator Outboard ORBP + IRBP</t>
  </si>
  <si>
    <t xml:space="preserve">4/1/24 - Direct increase noticed, recommend performing auditory and visual inspection of generator grease and bearings. Also recommend adding grease to bearing.. 9/18/23 - Awaiting direct increase. </t>
  </si>
  <si>
    <t>CMSGENB</t>
  </si>
  <si>
    <t>W</t>
  </si>
  <si>
    <t>5/5 - GFED signal peaked on 5/1, direct signal isn't too concerning, potential bearing fault harmonics at 38.3X, carrying sidebands at 0.7Hz/3.188X, monitor, 5/18 - additional events in all 3 stages, max vibration on 5/13, exception report and borescope, no derate, 5/23 - Borescope found S2 PC BRG roller spalling, S1 fractured planet tooth, probable spalling on S1 bearings, 6/17 - tower is offline for replacement</t>
  </si>
  <si>
    <t>Main Bearing Sensor Issue</t>
  </si>
  <si>
    <t>Main bearing sensor is at 0.6 V. Please troubleshoot sensor.</t>
  </si>
  <si>
    <t>Potential Timken Main Bearing Issue</t>
  </si>
  <si>
    <t>4/13/24 - currently undergoing repair. 3/19/24 - Roller damage found, turbine DNR'd until replacement. 3/18/24 - Recommend main bearing borescope + grease purge at next possible opportunity.</t>
  </si>
  <si>
    <t>Main Bearing Damage</t>
  </si>
  <si>
    <t>1/8/24 - Borescope found inner race parking marks, continue to monitor for signature progression. 2/1/23 - Main Bearing raceway damage</t>
  </si>
  <si>
    <t>CMS monitor is not receiving a speed signal from the generator encoder. Please inspect PEM and encoder using attached guide. Reach out to abarndt@invenergy.com for support.</t>
  </si>
  <si>
    <t>False Positive - Sensor Issue</t>
  </si>
  <si>
    <t>2/2 - 0.1g peak at ball spin 1X, monitor, 2/23 - low concern, continue to monitor, 4/5 - FFT shows moderate haystack and peak at outer race frequency, no harmonics yet, 8/9 - ORBP signal has reduced to lower operation, 9/21 - EOW found IRBP indents, claim pending, 11/28 - no progression, temps good</t>
  </si>
  <si>
    <t>Use attached keyphasor guide to troubleshoot</t>
  </si>
  <si>
    <t>Change 1</t>
  </si>
  <si>
    <t>6/17 - Stage 1 direct signal shows increase to warning setpoint since March 2022, stage 1 bearing fault harmonics appear to carry mesh fault sidebands, potential S1 PC BRG GS roller damage, 8/16 - Stage 2 changealert, monitor for progression, 11/9 - reduce to cat 1, 11/29 - early stage 2 bearing damage, 12/19 - signal reduced</t>
  </si>
  <si>
    <t>CMS Monitor Netcom</t>
  </si>
  <si>
    <t>9/9/24 - Monitor is currently not communicating, please ensure monitor is powered and ethernet is plugged into Port A.</t>
  </si>
  <si>
    <t>Main Bearing Issue</t>
  </si>
  <si>
    <t>4/13/24 - currently undergoing repair. 4/18/24 - Turbine DNRd for CMS signature progression. 4/8/24 - Turbine derated to 50%. 3/18/24 - Awaiting GE disposition on warranty case. 11/21/23 - EOW borescope found indentations on inner race and rolling elemets. Spalling on outer race.</t>
  </si>
  <si>
    <t>Timken Main Bearing BS2X Signature</t>
  </si>
  <si>
    <t>8/30/24 - Turbine DNR'd5/28/24 - Borescope found burnt grease, outer race damage and roller cracking beginning. Recommend replacement within 1-3 months from 5/2024. 4/30/24 - Turbine derated to 50%. 4/29/24 - Recommend main bearing borescope + grease purge within 2 weeks from 4/29/24. Turbine also to be derated to 50%</t>
  </si>
  <si>
    <t>SKF Main Bearing Issue</t>
  </si>
  <si>
    <t>GE Alert</t>
  </si>
  <si>
    <t>10/11 - instrumentation for missing KPH signal, Direct signal is spiking, check keyphasor and borescope main bearing, 11/3 - borescope found bronze grease with heavy indenting, spalling on rollers, offline</t>
  </si>
  <si>
    <t>12/4/23 - CMS monitor is not receiving a speed signal from keyphasor/PEM/Generator encoder circuit. Keyphasor circuit currently reading 0.1V. Please ensure input is on KPH2 and ensure PEM is wired correctly. Reach out to abarndt@invenergy.com for support.</t>
  </si>
  <si>
    <t>1st Stage Planetary gearing Issue</t>
  </si>
  <si>
    <t xml:space="preserve">3/26/4-repair complete. 11/29/24 - Inspection found broken tooth, will continue to run but with caution and continue to monitor if signature increases.  and added to MCFL. 11/21/23 - CMS shows signs of 1st stage planetary gearing issue. Recomended shutting down turbine and borescope within 24-72 hours. </t>
  </si>
  <si>
    <t xml:space="preserve">11/29/23 - found broken tooth, will continue to run but with caution and continue to monitor if signature increases. (Added to mcfl long term watchlist). </t>
  </si>
  <si>
    <t>Please perform an auditory and visual inspection of the generator bearings:
- record audio of both bearings, take note if anything sounds off
- check quantity and quality of grease in the traps
- check slip ring assembly
- check gen brush assembly
- check vibration sensor mounting and circuit for looseness and open/shorted wiring.
Add grease to both bearings
Please create an inspection report in HUVR, including all photos and videos taken during inspection
Contact abarndt@invenergy.com for support</t>
  </si>
  <si>
    <t>Main Bearing Accelerometer Issue</t>
  </si>
  <si>
    <t>8/31/23 - Sensor giving erroneous readings, please replace main bearing sensor.</t>
  </si>
  <si>
    <t>GBXPARTTS</t>
  </si>
  <si>
    <t>6/3 - damage has been progressing since Winter 2021, wait for evidence of damage in high res spectra or increase in debris generation, 6/29 - stage 1 direct has reduced to normal levels since 6/17, 7/18 - additional peak on 7/13, S1 PC BRG roller fault peaks with harmonics in the envelope, 8/8 - alarm level peaks have reduced in July, limited damage indications in the envelope, 8/30 - tower offline for TA pin drift, 10/10 - instrumentation case open, 12/13 - no flow rate through particle counter, troubleshoot sump,</t>
  </si>
  <si>
    <t>Stage 1 vibration peaks have increasing amplitude, borescope on 10/1 found no additional damage since EOW, continue to monitor, 12/28 - vibrations have reduced to below the warning level 1/13 - continue to monitor, 2/21 - Frequent peaks in the direct timeseries, max 10g, continue to monitor, 3/17 - peaks continue in stage 1 to alarm setpoint, stage 2 peaks to warning setpoint, potential damage to stage 1 bearings, 4/25 - stage 1 direct peaking above alarm setpoint since 3/17,</t>
  </si>
  <si>
    <t xml:space="preserve">Warning </t>
  </si>
  <si>
    <t xml:space="preserve">Likely damage to DE gen bearing, monitor for failure, 12/28 - 0.4g peak at the orbp fault frequency, timebase impacts are less than 5g 1/13 - continue to monitor for failure, </t>
  </si>
  <si>
    <t>Shorted sensor wiring</t>
  </si>
  <si>
    <t>1st Planetary Stage Sensor Issue</t>
  </si>
  <si>
    <t>6/24/24 - 1st Planetary Stage sensor is currently reading erroneous readings and bias voltage, recommend inspecting wiring and connections, replace sensor if needed.</t>
  </si>
  <si>
    <t>Generator Inboard Sensor Issue</t>
  </si>
  <si>
    <t>Data suggests possible sensor issue, recommend inspecting sensor and harness for looseness and ensuring the cabling is not near other power cables. Check grease quality and grounding brushes as well.</t>
  </si>
  <si>
    <t>Generator Inboard ORBP</t>
  </si>
  <si>
    <t xml:space="preserve">9/5/23 - Recommend investigating/taking samples of bearing noise and grease quality. Upload results to HUVR.
</t>
  </si>
  <si>
    <t>Main Bearing sensor issue</t>
  </si>
  <si>
    <t>1/8/24 - ​Sensor possibly reading electrical noise, please ensure cabling is not near high voltage cabling.</t>
  </si>
  <si>
    <t>12/19 - borescoped in September, no damage found in S1 or S3, original case resolved, increase to above previous levels in both S1 and S2, potential S2 bearing damage, monitor, 1/9 - S1 and S2 remain elevated, no fault indicators</t>
  </si>
  <si>
    <t>Gearbox Replaced, CMS updated</t>
  </si>
  <si>
    <t xml:space="preserve">11/30 - gearbox failed 10/30, replaced 11/4. </t>
  </si>
  <si>
    <t>Likely open sensor wiring - main bearing, 7/6 - Processor hardware disagnostic event, need to replace 60M100 monitor, adding additional case, 9/6 - found sensor unplugged on 8/29, monitor is lost comms</t>
  </si>
  <si>
    <t>10/19/23 - Signature progression noted since EOW inspection in Oct 2022, recommending reborescope to determine current status.</t>
  </si>
  <si>
    <t>9/21 - EOW raceway damage throughout</t>
  </si>
  <si>
    <t>False Negative</t>
  </si>
  <si>
    <t>Reconnect Sensor + use troubleshoot guide</t>
  </si>
  <si>
    <t>12/28 - Tachometer, pulse expander, rebf card and checked wiring, still offline, unplugged to clear fault. SOLUTION NEEDED, requested techs to reconnect the sensor next climb, 5/27 - Angel replaced pulse extender to clear tachometer fault, closing work order</t>
  </si>
  <si>
    <t>2/8 - occasional peaks to the warning setpoint, FFT shows 0.1g sidebands (Mode 2) and 0.5g sidebands (Mode 5) between 2X and 3X GMF, 3/4 - monitor for increasing trend in timeseries, 4/13 - 2X GMF peak indicates misalignment, potential HSS bearing issue due to high frequency harmonics, 5/5 - limited progression, borescope will be needed to check HSS bearings, 8/18 - limited progression,</t>
  </si>
  <si>
    <t>False Positive - No Inspection</t>
  </si>
  <si>
    <t>9/9/24 - ​Main bearing sensor reading erroneous data, please investigate wirings and connections.</t>
  </si>
  <si>
    <t>6/6/24 - Turbine is showing signature progression, recommend derating turbine to 50% and borescoping the main bearing of this turbine with focus on rolling elements.</t>
  </si>
  <si>
    <t>S1 DnWind Planetary Bearing</t>
  </si>
  <si>
    <t>10/30/23 - Borescope for HSS bearing found damage to S1 DnWind planetary bearings, continue to monitor</t>
  </si>
  <si>
    <t>10/30/23 - Borescope found no damage, continue to monitor. 2/6/23 - Check HSS bearing for damage</t>
  </si>
  <si>
    <t>4/1/24 - Closing due to inactivity. 9/18/23 - Awaiting direct increase.</t>
  </si>
  <si>
    <t>2/1 - NDE bearing shows signs of damage to the inner and outer race - timebase impacts 5-10g, 0.8g peak at IRBP, 0.5g peak at ORBP</t>
  </si>
  <si>
    <t>2/1 - warning events in all three stages of the gearbox, monitor closely for increases</t>
  </si>
  <si>
    <t>CMS monitor is missing it's power signal, please perform toolbox CBM download. Reach out to abarndt@invenergy.com for support.</t>
  </si>
  <si>
    <t>Main Bearing Outer Race Issue</t>
  </si>
  <si>
    <t>3/22/24 - Turbine DNR'd for overtemp. 2/28/24- Turbine now derated to 30% 2/8/24 - Turbine derated to 50%. 1/16/24 - Recommend main bearing borescope and thrust derate at next possible opportunity.</t>
  </si>
  <si>
    <t>Use Keyphasor troubleshoot guide</t>
  </si>
  <si>
    <t>10/24 - kph is functioning properly</t>
  </si>
  <si>
    <t>S1 Planetary Bearing Issue</t>
  </si>
  <si>
    <t>8/11/23 - EOW borescope found very early spalling, continue to monitor via CMS and particle data.</t>
  </si>
  <si>
    <t>CLosed</t>
  </si>
  <si>
    <t xml:space="preserve">5/25 - likely damage to HSS bearings, bearing fault harmonics between 2X and 3X GMF, may be sensor noise, 6/17 - likely mild misalignment, 8/18 - additional S3 alarm, </t>
  </si>
  <si>
    <t>Generator Outboard ORBP/IRBP Issue</t>
  </si>
  <si>
    <t>11/19/24 - CMS indicated generator outboard ORBP/IRBP Issue, sent out for inspection</t>
  </si>
  <si>
    <t>9/27/24 - Derated to 50%. 9/10/24 - Recommend borescoping this main bearing within 2 weeks from 9/10/24 with focus on outer race and rollers.</t>
  </si>
  <si>
    <t xml:space="preserve">Generator Outboard </t>
  </si>
  <si>
    <t>5/30/24 - CMS shows early Generator outboardORBP signature. Continue to monitor.</t>
  </si>
  <si>
    <t>Check for open wiring</t>
  </si>
  <si>
    <t>Elevated gen bearing vibration</t>
  </si>
  <si>
    <t>Potential DE Generator bearing issue, recommend inspecting and adding grease to both generator bearings. If abnormal issues are found, please upload grease pictures and noise recording to HUVR.</t>
  </si>
  <si>
    <t>Keyphasor (tachometer) is not reading shaft speed to CMS monitor. Please use attached troubleshoot guide to troubleshoot sensor</t>
  </si>
  <si>
    <t>Main Bearing Inner Race Issue</t>
  </si>
  <si>
    <t>9/11/24 - Main bearing continuously faulting out, turbine placed on DNR list. 1/24/24 - Minor inner race spalling, CMS will continue to monitor for damage progression. Added to MCFL. 1/11/24 - Please perform a full main bearing borescope and upload the report to HUVR.
- Take a grease sample from in between the rollers
- Check vibration and temperature sensors are tightly mounted
https://invenergy.sharepoint.com/sites/ODR/Procedures/Procedure_Fleet_Main_Bearing_Inspection_current.pdf</t>
  </si>
  <si>
    <t>5/7/24 - Please perform an auditory and visual inspection of the generator bearings:
- record audio of both bearings, take note if anything sounds off
- check quantity and quality of grease in the traps
- check slip ring assembly
- check gen brush assembly
- check vibration sensor mounting and circuit for looseness and open/shorted wiring.
Add grease to both bearings
Please create an inspection report in HUVR, including all photos and videos taken during inspection
Contact CMSEngineers_OSW@invenergyllc.com for support</t>
  </si>
  <si>
    <t>Generator Ouboard ORBP/IRBP</t>
  </si>
  <si>
    <t>3/23/24 - Component replaced as result of gen bearing campaign, CMS data received. 9/14/23 - ORBP/IRBP present continue to monitor 10/25/23 - alert flagged, generator Outboard, direct is increasing &amp; peaks @15.54, WO to add grease to bearings.</t>
  </si>
  <si>
    <t>SKF Main Bearing BS2X</t>
  </si>
  <si>
    <t>2/15/24 - Turbine derated to 75%. 10/15/23 - GE recommended turbine be run full power, continue to monitor. 9/12/23 - Recommend main bearing borescope with focus on cage and rolling elements at next possible opportunity. 12/22/22 - Turbine currently running thrust derated. Warranty Claim #5939542-T13 (Rejected)</t>
  </si>
  <si>
    <t>1/11/23 - borescope found some damage to rollers</t>
  </si>
  <si>
    <t>NTN Main Bearing ORBP</t>
  </si>
  <si>
    <t>7/18/23 - Borescope showed signs on heavy spalling on the outer race, roller element damage, and cage wear. Placed on MCFL. 7/6/23 - Main bearing temperatures deviating greatly from neighboring turbines, recommend secondary borescope inspection be made.</t>
  </si>
  <si>
    <t>8/29/24 - Recommend borescoping this main bearing within 2 weeks from 8/29/24 with focus on outer race and rollers.</t>
  </si>
  <si>
    <t>Main Bearing Direct trend increase</t>
  </si>
  <si>
    <t>11/83429</t>
  </si>
  <si>
    <t>10/06/23 - notice direct signautre increase continue to monitor for now, 10/24 Noticed flagged again in MB direct signature continues to increase</t>
  </si>
  <si>
    <t>Main Bearing damage</t>
  </si>
  <si>
    <t>9/27/23 - Significant outer race damage and raceway edge chipping present. Turbine should be DNRd until main bearing replacement 9/25/23 - Recommend main bearing borescope within 2 weeks. The turbine should remain in load shutdown until inspection can be completed. 2/1/23 - Main Bearing ORBP harmonics with evidence of progression</t>
  </si>
  <si>
    <t>Add the MCFL</t>
  </si>
  <si>
    <t>2/1 - Stage 3 direct has remained at or below the warning setpoint for the past year, FFT floor is high, around 0.05, small peaks at Ball Spin 1X, 2X and ORBP, potential roller damage to HSIS UpWind Bearing</t>
  </si>
  <si>
    <t>2/1 - Generator Outboard has recently increased to the warning setpoint, 10g impacts in timebase, 2g peak at ORBP, monitor closely for increases to the alarm</t>
  </si>
  <si>
    <t>open sensor wiring</t>
  </si>
  <si>
    <t>11/18 - 2X and 3X peaks with 0.02g sidebands, 11/30 - Stage 2 SER Planet Fault GFR SR1 spikes are increasing, still below alarm setpoint 1/11 - continue to monitor, 3/4 - 0.04g @ Stage 1 Carrier GS, higher amplitude peak in direct timeseries, be prepared for increasing amplitude/progressing damage, 3/25 - evidence of damage to stage 2 gears, 4/12 - no significant progression, continue to monitor, 5/25 - likely damage to S2 PC BRG GS outer race, 6/17 - recent alarm-surpassing peak in the Stage 2 SER Planet Fault GFR SR1, suspect damage to S2 PC BRG GS outer race, CMS shows damage to S1 PC BRG GS rollers, 8/18 - spike in S2 SER Planet Fault GFR SR1, wait for direct peak, 9/6 - additional S2 SER Planet Fault GFR SR1 warning, S2 Planet fault is aparent in Mode 3,</t>
  </si>
  <si>
    <t>9/9/24 - CMS monitor is currently not communicating, please ensure monitor is powered and ethernet is plugged into Port A.</t>
  </si>
  <si>
    <t>CMSMBBORE</t>
  </si>
  <si>
    <t>Main Bearing Raceway Damage</t>
  </si>
  <si>
    <t>CMSMBCHECK</t>
  </si>
  <si>
    <t>10/11 - GE requested scope for MB ORBP, 10/26 - increasing direct trend continues, limited tiny fault harmoincs occasionally, 12/5 - signal has reduced, limited fault indicators</t>
  </si>
  <si>
    <t>Add grease to both gen bearings</t>
  </si>
  <si>
    <t>2/1 - NDE bearing shows signs of damage, signal remains between warning and alarm setpoint, 10-15g impacts in the timebase, 1.5g peak at ORBP, 0.7g peak at IRBP</t>
  </si>
  <si>
    <t>Replace main bearing sensor</t>
  </si>
  <si>
    <t>closed</t>
  </si>
  <si>
    <t>wait</t>
  </si>
  <si>
    <t>Rowdy borescoped in late September, contacted him for photo of stage 3, vibrations have remained above alarm setpoint for full operating life, monitor for sudden changes, 12/28 - vibrations have dipped below the alarm setpoint for the first time in a year, timebase averages at 5g 1/13 - vibration floor ~0.075g, Sudden drop in Dei Intermediate and HSS Rotational on 12/11/21, may be related to Gen alignment, reduce to cat 2, 1/31 - Direct vibration increased above the alarm setpoint on 1/14, 0.2g Pinion fault sidebands present at 2X GMF, 4/4 - FFT shows sidebands around 2X GMF, elevated 2X GMF indicates misalignment, no progression in the last year</t>
  </si>
  <si>
    <t>S1 Planetary Accelerometer Issue</t>
  </si>
  <si>
    <t xml:space="preserve">S1 Planetary Accelerometer giving erroneous reading, please inspect sensor for loose connection. </t>
  </si>
  <si>
    <t>High Speed Stage Accelerometer Issue</t>
  </si>
  <si>
    <t>HSS sensor is reading erroneous readings, please replace sensor.</t>
  </si>
  <si>
    <t>Gen Replacement</t>
  </si>
  <si>
    <t>7/1/22</t>
  </si>
  <si>
    <t>4/22/24 - Borescope completed, found roller spalls and raceway indents. Turbine DNR'd. 3/26/24 - Recommend main bearing borescope and 50% power derate at next opportunity.</t>
  </si>
  <si>
    <t>4/13/24 - currently undergoing repair. 3/18/24 - Recommend main bearing borescope + grease purge within 2 weeks from 3/18/24.</t>
  </si>
  <si>
    <t>S2 Sun and Planetary Damage</t>
  </si>
  <si>
    <t>Progressing S2 Sun Damage, monitor debris</t>
  </si>
  <si>
    <t>1/27 - no damage found in borescope, 2/7 - increased S2 Sun Fault GFED and GFR SR2 thresholds, 3/15 limited progression, warranty end 06/28/24</t>
  </si>
  <si>
    <t>1/3/24 - Continue to monitor. 10/23/23 - Please perform an auditory and visual inspection of the generator bearings:
- record audio of both bearings, take note if anything sounds off
- check quantity and quality of grease in the traps
- check slip ring assembly
- check gen brush assembly
- check vibration sensor mounting and circuit for looseness and open/shorted wiring.
Add grease to both bearings
Please create an inspection report in HUVR, including all photos and videos taken during inspection
Contact abarndt@invenergy.com for support</t>
  </si>
  <si>
    <t>Replace NDE bearing (did not swap DE bearing)</t>
  </si>
  <si>
    <t>1/31 - spike to 60g, increased priority on work order</t>
  </si>
  <si>
    <t>9/2 - GFED signal has taken off, potential coupler misalignment, increase in S3 direct as well, limited fault indicators in the spectra, monitor for damage indicators,</t>
  </si>
  <si>
    <t>True Positive - Other Method</t>
  </si>
  <si>
    <t>2/8 - damage sustained to NDE bearing December 2020-March 2021, vibrations have reduced since</t>
  </si>
  <si>
    <t>11/18 - warning level spikes in October, 1/11 - low concern, 3/4 - 0.150g @ 0.422X, continue to monitor, 8/18 - 5g average vibration in timebase, misalignment in the mesh and potential HSS bearing fault, 11/29 - step down in direct signal</t>
  </si>
  <si>
    <t>1/29/24 - Possible inner race crack forming, est. replacement date Q1-Q2 2025. CMS will continue to monitor. 1/16/24 - Recommend main bearing borescope within 1 month from 1/16/24.</t>
  </si>
  <si>
    <t xml:space="preserve">Generator Inboard Potential ORBP </t>
  </si>
  <si>
    <t xml:space="preserve">3/5/24 - CMS indicates potential IDE generator bearing IRBP issue. </t>
  </si>
  <si>
    <t>NTN Main Bearing Roller Element Issue</t>
  </si>
  <si>
    <t>7/15/24 - Recommend borescoping this main bearing within 2 weeks from 7/15/24 with focus on outer race and rollers.</t>
  </si>
  <si>
    <t>Miss - Defect Not Caught</t>
  </si>
  <si>
    <t>6/23 - potential damage to HSS RS raceways, 11/15 - resolving</t>
  </si>
  <si>
    <t>False Positive - No Action</t>
  </si>
  <si>
    <t>HSS Rotational</t>
  </si>
  <si>
    <t>Please inspect generator and HSS coupler for possible misalignment. Please also perform an auditory and visual inspection of the generator bearings:
Contact abarndt@invenergy.com for support</t>
  </si>
  <si>
    <t>Potential Gearing issue</t>
  </si>
  <si>
    <t>11/13/24 - Derate requested due to defect signature progression. 9/18/24 - Borescope does not show indication of issue, continue to monitor. 9/4/24 - CMS shows potential gearing issue. Request for Gearbox borescope.</t>
  </si>
  <si>
    <t>Main Bearing raceway and roller damage</t>
  </si>
  <si>
    <t>2/21/23 - Main Bearing raceway damage, 50% power derate to preserve RUL, IR axial crack</t>
  </si>
  <si>
    <t>3/8 - "grease was completely black and would recommend a full borescope to fully assess the damage"</t>
  </si>
  <si>
    <t>2/1 - signal remains at warning setpoint, FFT shows 0.45g sidebands near 2X GMF, pinion fault, recent borescope didn't find damage, monitor for increased</t>
  </si>
  <si>
    <t>2/1 - monitor for signs of damage to main bearing</t>
  </si>
  <si>
    <t>Netcom Monitor</t>
  </si>
  <si>
    <t>CMS monitor is currently showing no power or speed signal, nor collecting data. Please ensure ethernet is plugged into Port A and monitor appears lit and working properly. Reach out to abarndt@invenergy.com for support.</t>
  </si>
  <si>
    <t xml:space="preserve">Check Farm Client and Montior Configuration in the CMS server to diagnose issue before climbing. </t>
  </si>
  <si>
    <t>10/15/24 - Recommend borescoping this main bearing within 2 weeks from 10/15/24 with focus on outer race and rollers. Also recommending a 50% derate on this turbine to prolong bearing life.</t>
  </si>
  <si>
    <t>Main Bearing Inner Raceway Damage</t>
  </si>
  <si>
    <t>9/19/23 - Main bearing borescope found markings on inner race, continue to monitor via CMS and temps. 9/11/23 - Recommend main bearing borescope within 2 weeks with focus on inner raceway.</t>
  </si>
  <si>
    <t>2/3 - limited growth in past 6 mo</t>
  </si>
  <si>
    <t>Oil Particle Communication Issue</t>
  </si>
  <si>
    <t>1/17/2024 - Particle counter does not appear to be communicating. Please ensure communication cabling is secured from the AP2200 to the DM4500 and hardware is powered. Contact abarndt@invenergy.com or PISupport@invenergy.com for support.</t>
  </si>
  <si>
    <t>4/24/24 - Currently not receiving data from main bearing sensor, please check wirings and connections. Replace sensor if needed.</t>
  </si>
  <si>
    <t>Per GE request, please gen encoder and PEM.</t>
  </si>
  <si>
    <t>4/12 - everything looked good</t>
  </si>
  <si>
    <t>HSS Hydraulic Brake Issue</t>
  </si>
  <si>
    <t>Other</t>
  </si>
  <si>
    <t>Recommend inspecting hydraulic brake for any possible dragging or rubbing, if nothing is found inspect HSS pinion for any tooth breakage within 48-72 hours from 6/28. If tooth breakage is found, derate turbine to 50%.</t>
  </si>
  <si>
    <t>Wait</t>
  </si>
  <si>
    <t>Replacement Complete</t>
  </si>
  <si>
    <t>Open sensor wiring</t>
  </si>
  <si>
    <t>1st Planetary Stage Gearing Issue</t>
  </si>
  <si>
    <t>10/14/24 - Recommend full gearbox borescope within 24-72 hours from 10/14/24 with focus on the 1st planetary stage. Also recommend derating turbine to 50% until inspection can be performed.</t>
  </si>
  <si>
    <t>4/25/24 - Continuing to monitor. 5/22/23 - Recommend main bearing borescope within 1 month from 5/22/23. Please also provide data on main bearing manufacturer.</t>
  </si>
  <si>
    <t>DE gen bearing sensor issue</t>
  </si>
  <si>
    <t>Replace sensor on DE gen bearing</t>
  </si>
  <si>
    <t>2/1 - DEI Intermediate, monitor for changes</t>
  </si>
  <si>
    <t>2/1 - timebase signal for DE gen bearings is sporadic and not normal, low peaks at Ball Spin 1X, 2X, ORBP (0.2g max)</t>
  </si>
  <si>
    <t>Main bearing sensor is at -22.7 V. Please troubleshoot sensor.</t>
  </si>
  <si>
    <t>1st Planetary Stage Bearing/gearing Issue</t>
  </si>
  <si>
    <t>2/15/24 - Gearbox appears to have experienced a planetary gearing failure, turbine down until inspection can be made. 1/18/24 - Recommend gearbox borescope with focus on the 1st planetary stage within 2 months from 1/18/24.</t>
  </si>
  <si>
    <t>9/27/24 - Turbine derated to 50%. 9/23/24 - Recommend borescoping this main bearing within 2 weeks from 9/23/24 with focus on outer race and rollers.</t>
  </si>
  <si>
    <t>4/29/24 - Awaiting direct increase.</t>
  </si>
  <si>
    <t>4/12 - FFT shows vibration floor increase around 12X shaft speed, no significant progression in timeseries trend, 6/17 - potential misalignment, 8/18 - matches site average, 10/19 - limited progression, 11/10 - reduce to cat 1</t>
  </si>
  <si>
    <t xml:space="preserve">stage 3 peak at 2X GMF, continue to monitor for sideband growth, 12/28 - HSS Rotational alarms for both gen bearings, no signs of damage to the bearings, 0.3g peak at 1X rotation, potential alignment issue 1/13 - Potential damage to Stage 3 pinion, monitor stage 3 direct for increase to alarm, 1/31 - Stage 3 direct FFT shows 0.1g sidebands between 2x and 3x GMF, somewhat consistent disposition in the past 12 months, continue to monitor for increases, reducing the cat 2, 2/21 - adding to case studies list, 4/4 - 2X"sidebands" may be HSS bearing fault harmonics, </t>
  </si>
  <si>
    <t>6/20/24 - Turbine DNR'd due to roller fracture. 5/30/24 - Signature progression has occurred, recommending 50% derate as well as borescope inspection. 7/7/23 - Main Bearing borescope did not show much damage, only surface frosting and possible banding. CMS will continue to monitor.</t>
  </si>
  <si>
    <t>Generator Outboard Accelerometer Short Circuit</t>
  </si>
  <si>
    <t>​Generator Outboard accelerometer is currently reading a short circuit, recommend inspecting wiring and connections.</t>
  </si>
  <si>
    <t>In Progress</t>
  </si>
  <si>
    <t>Processor Hardware Diagnostic Event</t>
  </si>
  <si>
    <t>Replace CMS monitor</t>
  </si>
  <si>
    <t>8/23 - left conditino, no replacement</t>
  </si>
  <si>
    <t>Failed PMT, 2/23 - not running</t>
  </si>
  <si>
    <t>Generator Inboard IRBP</t>
  </si>
  <si>
    <t>4/1/24 - Closed due to inactivity. 9/18/23 - Awaiting direct increase.</t>
  </si>
  <si>
    <t>2nd Planetary Stage Planet Gearing Issue</t>
  </si>
  <si>
    <t>5/13/24 - Secondary borescope did not find suspected fractured tooth instead found debri run off damage.Turbine is currently under 50% derate. 5/2/24 - Please perform a full gearbox borescope with focus on the 2nd planetary stage at next possible opportunity. Turbine also to be derated to 50%</t>
  </si>
  <si>
    <t>NTN Main Bearing Rolling Element Issue</t>
  </si>
  <si>
    <t>4/17/24 - Turbine DNR'd. 2/6/24 - Turbine is currently power derated to 35% after borescoping for temperature issues.</t>
  </si>
  <si>
    <t>5/9 - clear progression in timeseries, increase past warning to alarm setpoint. Impacts = 10g in timebase, ORBP harmonics MAX = 1g. Bearing is fine to run until impacts exceed 25-30g, ORBP peak exceeds 3-4g, inspect gen bearings, 5/31 - waiting on inspection findings, likely warranty claim, 6/23 - elevating work order priority, 8/23 - WO in progress, 10/26 - WO comments mention replacing coupler, top hat, and realignment - dramatic signal reduction, reduce to cat 1, 11/16 - resolve</t>
  </si>
  <si>
    <t>Main bearing sensor is currently reading a fluctuation in bias voltage, please inspect wiring and connections. Replace sensor if needed.
Please reach out to Andrew Barndt if you have any questions.</t>
  </si>
  <si>
    <t>Monitor for Failure</t>
  </si>
  <si>
    <t>Open Sensor Wiring</t>
  </si>
  <si>
    <t>Potential Generator Inboard Issue</t>
  </si>
  <si>
    <t>Grease and noise quality appeared normal, continue to monitor for progression.</t>
  </si>
  <si>
    <t>7/26 - CMS monitor not receiving speed signal, please troubleshoot using attached guide.</t>
  </si>
  <si>
    <t>2/28/24 - Turbine is down until repair. 2/3/23 -Roller - larger indentations in 3, 6, and 9 o clock. Q2 2024 est replacement date.</t>
  </si>
  <si>
    <t>instrumentation/Keyphasor</t>
  </si>
  <si>
    <t>5/28/24 - Gearbox sensor 1 is at -22V, and Keyphasor is showing as invalid</t>
  </si>
  <si>
    <t>Non-Ferrous Debris Rising</t>
  </si>
  <si>
    <t>4/13/24 - Non-ferrous debris had slight increase, ferrous debris as well.</t>
  </si>
  <si>
    <t xml:space="preserve">10/8 - ZF Flash revision, atypical peak at 19.063X(21.813Hz) on frequency spectrum, 1/5 - low concern, 1/25 - FFT peak, 2/16 - Peak at Stage 2 Carrier DnWind ORBP, 2/17 - Stage 2 GMF carrying planet/ring fault sidebands, max 0.01g, stage 2 also shows stage 3 GMF with gear fault sidebands, monitor, 6/1 - limited progression, 6/24 - some progression in stage 2 bearing damage, 8/26 - monitor for ORBP increases, HSS RS IRBP peak with pinion sidebands, 11/15 - limited progression, 12/6 - additional DEI warning, </t>
  </si>
  <si>
    <t>Timken Main Bearing BS2X</t>
  </si>
  <si>
    <t>10/27/23 - Turbine was repaired, repair report needed. 4/18/23 - Borescope found indents, possible pitting, and slight cage damage. Turbine is currently thrust derated, CMS will continue to monitor for progression.</t>
  </si>
  <si>
    <t>1st Stage Planetary Gearing Issue</t>
  </si>
  <si>
    <t>Broken planetary gear. Turbine is down and awaiting replacement.</t>
  </si>
  <si>
    <t>1/9/23 - Possible minor surface damage on outer race and roller elements, continuing to monitor. 12/4/23 - Recommend main bearing borescope within 1 month from 12/4/23</t>
  </si>
  <si>
    <t>8/21/23 - Please perform an auditory and visual inspection of the generator bearings:
- record audio of both bearings, take note if anything sounds off
- check quantity and quality of grease in the traps
- check slip ring assembly
- check gen brush assembly
- check vibration sensor mounting and circuit for looseness and open/shorted wiring.
Add grease to both bearings
Please create an inspection report in HUVR, including all photos and videos taken during inspection
Contact abarndt@invenergy.com for support</t>
  </si>
  <si>
    <t>Verify PEM/Keyphasor is using KPH2 on the 60M100</t>
  </si>
  <si>
    <t>11/17 - no data flow, controller issue, &lt;archived notes&gt;,  6/10 - increasing trend stopped by outage, direct signal has fewer peaks below warning setpoint, likely roller damage to S2 PC BRG, 6/28 - suspicious impact pattern in the timebase, Stage 1 envelope indicates damage to S1 PC BRG GS rollers, 7/19 - limited progression, reduce to cat 2, 9/2 - Direct signal reduced after March increase, 2/2 - controller issue apparently resolved, vibration remains below warning setpoint, FFT indicates damage to stage 1 carrier RS, 2/23 - spike on 2/11, 3/18 - No sidebands to indicate gearing issue, peak at stage 1 mesh ring fault frequency, monitor, 4/5 - stage 1 direct shows progression through March, high res FFT shows dense peaks at low frequencies, no peaks in enveloping spectrum, timebase suggests potential sensor mounting issue,</t>
  </si>
  <si>
    <t xml:space="preserve">SER Ring Fault GFED has been peaking above the alarm setpoint since 8/31, diverging from typical operation profile. Frequency spectrum does not show signs of damage and direct vibration profile is normal. Borescope when either becomes concerning. 12/28 - 5349g peak in timeseries 1/13 - 3X harmonics are present at low frequencies in the FFT, potential damage to stage 1 planet gear bearing inner race, monitor, </t>
  </si>
  <si>
    <t>NTN Main Bearing Outer Race Issue</t>
  </si>
  <si>
    <t>8/29/24 - Sent out for re-borescope. 8/5/24 - June borescope did not find many damages, continue to monitor. 6/19/24 - Recommend borescoping this main bearing within 2 weeks from 6/19/24 with focus on outer race and rollers.</t>
  </si>
  <si>
    <t>Main Bearing Accelerometer</t>
  </si>
  <si>
    <t>Sensor is reading an open circuit, please inspect wiring and connections.</t>
  </si>
  <si>
    <t>2/15 - standalone peak to alarm setpoint, monitor</t>
  </si>
  <si>
    <t>4/26 - GE Alert, minimal progression, 5/31 - slight indications of outer race damage, waiting on inspection images, 6/23 - high res spectrum shows clear bearing fault harmonics, likely damage to ORBP, 10/26 - temps are ok, fault harmonics remain prominent, 11/16 - elevated work order priority, 1/11 - damage confirmed by scope, recommending 50% derate 1/12/23 - GE Recommended shutdown of turbine</t>
  </si>
  <si>
    <t>1st Planetary Stage Accelerometer</t>
  </si>
  <si>
    <t>12/4/23 - 1st planetary stage sensor was swapped with bad main bearing sensor, recommend replacing 1st planetary stage accelerometer.</t>
  </si>
  <si>
    <t>Waiting on Parts</t>
  </si>
  <si>
    <t>1/17/23 - Sensor giving erroneous readings, replace 1st planetary sensor</t>
  </si>
  <si>
    <t>Swap MB and S1 sensors and contact CMS Team for validation</t>
  </si>
  <si>
    <t>2/14 - electrical noise?</t>
  </si>
  <si>
    <t>Gen Outboard Bearing Damage</t>
  </si>
  <si>
    <t>9/18/23 - Replace generator bearings 7/11/23 - Grease added to generator bearings</t>
  </si>
  <si>
    <t>GENBCHECK</t>
  </si>
  <si>
    <t>2/1 - NDE gen bearing signal has been above the alarm setpoint since late October. 20-30g impacts in the timebase, 3g peak at ORBP, 1 g peak at IRBP, inspect to determine RUL and plan for repair</t>
  </si>
  <si>
    <t>2/1 - Stage 3 FFT shows 0.2g pinions fault sidebands with 1g peak at 2X GMF, timeseries shows Increases over the warning setpoint in late November and December, monitor for additional DEI events to indicate progressing damage</t>
  </si>
  <si>
    <t>Check sensor mounting</t>
  </si>
  <si>
    <t xml:space="preserve">Deuel Harvest </t>
  </si>
  <si>
    <t>Potential MB inner race issue</t>
  </si>
  <si>
    <t>4/01/24 - Borescope/inspection found bands of pitting on races and rollers, as well as some light spalling. 3/21/24 - CMS indicates MB issue, please perform full Main Bearing borescope</t>
  </si>
  <si>
    <t>Main Bearing BS2X Issue</t>
  </si>
  <si>
    <t>9/19/24 - AEP Requested 50% derate. 9/17/24 - Recommend borescoping this main bearing within 2 weeks from 9/17/24 with focus on outer race and rollers.</t>
  </si>
  <si>
    <t>1st Stage Planetary Bearing Issue</t>
  </si>
  <si>
    <t>Currently derated. 5/21/24 - sent out for re-borescope due to particle accumulation and spectrum increase since last borescope. 9/5/23 - Borescope found early stage planetary bearing spalling, continuing to monitor via CMS.</t>
  </si>
  <si>
    <t>Q1 2025</t>
  </si>
  <si>
    <t>Please inspect generator grease and noise quality, upload results to HUVR.</t>
  </si>
  <si>
    <t>8/1 - Direct signal trending slowly up since Feb 2022, inspect/add grease when signal exceeds alarm, 8/2 - additional ORBP alarm and Direct signal warning, highest amplitudes in mode 2, adding CMSGENB to add grease to both bearings, next climb, 8/26 - bearings noisy while running, Dark or split grease in both grease traps - added 1/2 tube kluberplex to each bearing, vibration has reduced on both bearings, DE has most damage. Monitor for replacement, 10/26 - DE bearing is trending up, replace when alarm is exceeded, 11/15 - spike to alarm and return to below warning vibration</t>
  </si>
  <si>
    <t xml:space="preserve">Monitor </t>
  </si>
  <si>
    <t xml:space="preserve">11/3 - pulses in timebase indicate damage to outer race of the main bearing, step change in vibration amplitude after august 21, 11/30 - Impacts in timebase are concerning, 0.004g peak at cage fault frequency, monitor, 3/4 - monitor for main bearing direct to hit warning setpoint, 9/6 - frequent impacts in the timebase, 12/19 - DNR for failed yaw drive, </t>
  </si>
  <si>
    <t>8/18 - stage 1 alarms persist</t>
  </si>
  <si>
    <t>9/16/24 - Replace generator bearing. 4/29/24 - Please perform an auditory and visual inspection of the generator bearings:
- record audio of both bearings, take note if anything sounds off
- check quantity and quality of grease in the traps
- check slip ring assembly
- check gen brush assembly
- check vibration sensor mounting and circuit for looseness and open/shorted wiring.
Add grease to both bearings
Please create an inspection report in HUVR, including all photos and videos taken during inspection
Contact CMSEngineers_OSW@invenergyllc.com for support</t>
  </si>
  <si>
    <t>10/27/23 - Turbine was repaired, repair report needed. 8/1/23 - Turbine DNR and waiting replacement</t>
  </si>
  <si>
    <t>1/25 - GE Alert requested HSS Check, vibration has remained at warning setpoint for full operating life, 2/16 - GE  inspection didn't find any damage, 3/8 - resolving</t>
  </si>
  <si>
    <t>​Main Bearing accelerometer is currently giving erroneous readings, please replace sensor.</t>
  </si>
  <si>
    <t>Ready To Schedule</t>
  </si>
  <si>
    <t>Turbine currently down and awaiting main bearing replacement.</t>
  </si>
  <si>
    <t>Elevated NDE gen bearing vibration</t>
  </si>
  <si>
    <t>11/2/23 - Recommend purging bearing grease to extend life, bearing replacement likely needed in 1-3 months. 6/30/23 - Burnt grease found, grease added</t>
  </si>
  <si>
    <t>2/8 - peaks to warning setpoint, monitor, 4/15 - stage 3 direct signal has remained near 10g for full operating life, slight increasing trend, not rapid, 6/17 - HSS bearing fault harmonics at higher frequencies, 11/10 - recent decrease in S3 direct signal, likely mislaignment in S3</t>
  </si>
  <si>
    <t>2/1 - NDE gen bearing signal has remained above the warning setpoint since July. Timebase hitting 10g's, 1g peak at ORBP, 0.5g peak at IRBP</t>
  </si>
  <si>
    <t>10/1 - ~2.5g pulses in timebase, 11/30 -peak to alarm on 10/26-28. Main Bearing ORBP indicates potential damage, along with frequency spectrum peak at ball spin fault frequency, 2/8 - continue to monitor,</t>
  </si>
  <si>
    <t>Main bearing sensor is currently reading an open circuit, please inspect wiring and connections. Replace sensor if needed.
Please reach out to Andrew Barndt if you have any questions.</t>
  </si>
  <si>
    <t>8/26/24 - Recommend borescoping this main bearing within 2 weeks from 8/26/24 with focus on outer race and rollers.</t>
  </si>
  <si>
    <t>7/24/23 - CMS signatures have increased in amplitude, turbine to be DNR'd until replacement can be made.</t>
  </si>
  <si>
    <t>ZF S1 Planet Bearing Issue</t>
  </si>
  <si>
    <t>Moderate S1 planetary bearing and early HSS DnWind bearing damage shown in the borescope. Main bearing is also failing and GBX should be bundled with the MB repair. GBX likely has ~1 year left of runtime, added to the MCFL.</t>
  </si>
  <si>
    <t>High Speed Stage Accelerometer</t>
  </si>
  <si>
    <t>Helical Intermediate Stage</t>
  </si>
  <si>
    <t>9/25/23 - High speed stage accelerometer's bias voltage is unsteady. Please investigate sensor and harness for looseness.</t>
  </si>
  <si>
    <t>ZF S1 Planet Bearing/S2 Carrier Bearing Issue</t>
  </si>
  <si>
    <t>Damage found in the 1st and 2nd stage planets. Chipping found on 1 Ring</t>
  </si>
  <si>
    <t>Main Bearing ORBP Damage</t>
  </si>
  <si>
    <t>ORBP fault harmonics, continuing to monitor.</t>
  </si>
  <si>
    <t>Elevated NDE Gen Bearing Vibration</t>
  </si>
  <si>
    <t>Planning to replace both bearing, team is worried about failing tach, shutdown if vibrations increase</t>
  </si>
  <si>
    <t>5/15 - Ryan Kudera sent videos of NDE noise, some abnormal rumbling. Grease added to both bearings, immediate reduction in vibration, 6/1 - reopening</t>
  </si>
  <si>
    <t xml:space="preserve">8/18 - 10g impacts, 1g ORBP and IRBP peak in mode 2, inspect, add grease when alarm is hit, 11/10 - reduce to cat 1, </t>
  </si>
  <si>
    <t>8/7/24 - Grease purge appears to be working, continue to monitor. 2/22/24 - Please perform an auditory and visual inspection of the generator bearings:
- record audio of both bearings, take note if anything sounds off
- check quantity and quality of grease in the traps
- check slip ring assembly
- check gen brush assembly
- check vibration sensor mounting and circuit for looseness and open/shorted wiring.
Add grease to both bearings
Please create an inspection report in HUVR, including all photos and videos taken during inspection
Contact abarndt@invenergy.com for support</t>
  </si>
  <si>
    <t>Potential 1st Planetary Stage Bearing Issue</t>
  </si>
  <si>
    <t>4/1/24 - Borescope found minor to moderate spalling on RS planetary bearings, recommend replace in Q3 2025. 3/4/24 - Recommend full gearbox borescope with focus on the 1st planetary stage within 1 month from 3/4/24.</t>
  </si>
  <si>
    <t>11/13/24 - CMS indicates potential generator inboard issue,continue to monitor for progression</t>
  </si>
  <si>
    <t>11/15/24 - CMS indicates Generator Inboard ORBP Issue sent out for inspection/grease</t>
  </si>
  <si>
    <t>Stage 2 Planertary OBRP/IRBP</t>
  </si>
  <si>
    <t>11/7/24 - Potential re-scope request. 5/8/24 - CMS indicates Stage 2 ORBP/IRBP issue, work order made for inspection/borescope.</t>
  </si>
  <si>
    <t>Possible Generator DE sensor issue</t>
  </si>
  <si>
    <t>1/29/24 - CMS is showing a bias volatge of -22 in the generator IDE, work order sent out to troubleshoot issue</t>
  </si>
  <si>
    <t>Particle Counts Rising</t>
  </si>
  <si>
    <t>3/4/24 - Particle counts rising, possible planetary bearing issue. Check in on this when followup date is hit.</t>
  </si>
  <si>
    <t>CMS troubleshoot</t>
  </si>
  <si>
    <t>5/14/24 - CMS shows bias voltage for generator inboard sensor at -22 V.</t>
  </si>
  <si>
    <t>Potential Planet Gear Issue</t>
  </si>
  <si>
    <t xml:space="preserve">9/7/23 - Gearbox split and oil leakage found, likely planetary gearing liberation. Turbine to remain down until gearbox replacement can be made. 8/28/23 - Borescope showed possible debris run over and S1 planetary bearing spalling, continue to monitor CMS and particle counters. 8/22/23 - Recommend full gearbox borescope with focus on 1st planetary stage within 24 hours. </t>
  </si>
  <si>
    <t>DE Gen Bearing Sensor Issue</t>
  </si>
  <si>
    <t>Check DE bearing sensor harness for opens</t>
  </si>
  <si>
    <t>Troubleshoot Keyphasor</t>
  </si>
  <si>
    <t>8/18 - Envelope shows elevated input and IMS shaft harmonics, potential S2 PC BRG RS damage, 11/10 - limited progression</t>
  </si>
  <si>
    <t xml:space="preserve">Bethel </t>
  </si>
  <si>
    <t>Generator Inboard IRBP issue</t>
  </si>
  <si>
    <t xml:space="preserve">12/28 - Generator inboard is showing signs of IRBP issue, but direct hasn't progressed far enough to send out yet. Continue to monitor for direct increase or specturm changes. </t>
  </si>
  <si>
    <t>12/18/23 - Warranty Claim submitted: 6608694 .11/10/23 - Please perform an auditory and visual inspection of the generator bearings:
- record audio of both bearings, take note if anything sounds off
- check quantity and quality of grease in the traps
- check slip ring assembly
- check gen brush assembly
- check vibration sensor mounting and circuit for looseness and open/shorted wiring.
Add grease to both bearings
Please create an inspection report in HUVR, including all photos and videos taken during inspection</t>
  </si>
  <si>
    <t>Elevated DE Gen Bearing Vibration</t>
  </si>
  <si>
    <t>3/14/24 - Awaiting direct increase, continuing to monitor. 4/11/23 - Add grease to both bearings</t>
  </si>
  <si>
    <t xml:space="preserve"> S1 Planetary stage bearing </t>
  </si>
  <si>
    <t>2/1/24 - Estimated repair date Q2 '24. 4/11/23 - Borescope confirmed damage to S1 PS BRGs, S2 PC BRG ORBP, expecting 6-8 months RUL with 50% derate</t>
  </si>
  <si>
    <t>3/24 - added to MCFL longterm watchlist</t>
  </si>
  <si>
    <t>2/1 - Frequent peaks above the alarm setpoint for stage 1 direct. 1X GMF has low amplitude Planet fault sidebands. Borescope over the summer found damage to LSIS shaft gear, repair pending. Additional damage has likely been sustained since the borescope inspection, may want to nudge GE</t>
  </si>
  <si>
    <t>CMS Monitor/Keyphasor Issue</t>
  </si>
  <si>
    <t>1/22/24 - ​Not receiving any data/bad data from CMS monitor. Possible keyphasor issue or netcom monitor. Reach out to abarndt@invenergy.com for troubleshooting support.</t>
  </si>
  <si>
    <t>4/25/24 - Audible inspection did not find anything, recommend adding grease. 4/15/24 - Please perform an auditory and visual inspection of the generator bearings:
- record audio of both bearings, take note if anything sounds off
- check quantity and quality of grease in the traps
- check slip ring assembly
- check gen brush assembly
- check vibration sensor mounting and circuit for looseness and open/shorted wiring.
Add grease to both bearings
Please create an inspection report in HUVR, including all photos and videos taken during inspection
Contact CMSEngineers_OSW@invenergyllc.com for support</t>
  </si>
  <si>
    <t>11/20/23 - Please perform an auditory and visual inspection of the generator bearings:
- record audio of both bearings, take note if anything sounds off
- check quantity and quality of grease in the traps
- check slip ring assembly
- check gen brush assembly
- check vibration sensor mounting and circuit for looseness and open/shorted wiring.
Add grease to both bearings
Please create an inspection report in HUVR, including all photos and videos taken during inspection
Contact abarndt@invenergy.com for support</t>
  </si>
  <si>
    <t xml:space="preserve">6/17 - likely misalignment and HSS bearing issue, 9/6 - recent vibration drop, </t>
  </si>
  <si>
    <t xml:space="preserve">New warning 10/13, low concern, 5/5 - new warning 4/12, harmonics between 2X and 3X GMF in stage 3, indicating bearing damage, limited progression in the past 6 months, </t>
  </si>
  <si>
    <t>NTN Main Bearing BS2X Signature</t>
  </si>
  <si>
    <t>7/31/24 - Derated to 50% .7/3/24 - Recommend borescoping this main bearing within 2 weeks from 7/3/24 with focus on outer race and rollers. 5/16/24 - CMS indicates potential Main bearing bs2x rolling elements issue, however signature can be seen in the spectrum through a couple of slides and might be an intermittent signature. Continue to monitor for progression.</t>
  </si>
  <si>
    <t>10/4/23 - Particle counter does not appear to be communicating. Please ensure communication cabling is secured from the AP2200 to the DM4500 and hardware is powered. Contact abarndt@invenergy.com or PISupport@invenergy.com for support.</t>
  </si>
  <si>
    <t>Main Bearing Failure</t>
  </si>
  <si>
    <t>(DNR) Main Bearing failure, take turbine offline until inspection is completed</t>
  </si>
  <si>
    <t>Defect Confirmed - Turbine Failed</t>
  </si>
  <si>
    <t xml:space="preserve">2/1 - Stage 3 direct has been just above the warning setpoint for a year. FFT shows a 0.231g peak at 17.078X stage 3 shaft speed. Unclear what is causing it. </t>
  </si>
  <si>
    <t>2/15/24 - Turbine derated to 50%. 7/12/23 - Borescope found roller indents, cage degradation, and outer race clouding with spalls. Continue to monitor.</t>
  </si>
  <si>
    <t>2/1 - Sudden increase in timeseries starting in July 2021, 0.015g ring fault sidebands in stage 2 FFT, recommending borescope inspection</t>
  </si>
  <si>
    <t>Replacement</t>
  </si>
  <si>
    <t>Instrumentation issue gearbox sensor 1</t>
  </si>
  <si>
    <t>5/28/24 - Gearbox sensor 1 is at -22V.</t>
  </si>
  <si>
    <t>4/15 - high res FFT shows bearing fault harmonics between 2X and 3X GMF, 6/17 - potential misalignment, 8/18 - reduce to cat 1, 9/29 - potential HSS bearing damage</t>
  </si>
  <si>
    <t>2/1 - Stage 1 direct increased to the alarm setpoint in October 2021, low amplitude harmonics are present, indicating damage to stage 1 carrier. Stage 2 Planet faults are present in both the stage 1 &amp; 2 FFT's. Borescope</t>
  </si>
  <si>
    <t>2/1 - NDE gen bearing signal has increased to the alarm setpoint over the past year. Timebase had 10g impacts and a 1g peak at IRBP, monitor for failure</t>
  </si>
  <si>
    <t>Replace gen bearings</t>
  </si>
  <si>
    <t>4/25/24 - Turbine DNR'd. 2/14/24 - Customer requested turbine be power derated to 50%. 2/6/24 - Recommend main bearing borescope and thrust derate at next possible opportunity.</t>
  </si>
  <si>
    <t xml:space="preserve">Inspection found dark metallic grease, recommended grease flush. 1/11 - DE Gen Bearing is approaching failure. 3.6g peak at ORBP fault frequency, 10-20g impacts in timebase. WO 2575705, WO 2717453, 3/25 - frequent peaks to alarm setpoint, 4g peak at ORBP, 4/15 - damage has been sustained by the DE gen bearing, trend has reduced to normal levels, continue to run. Hold off on inspection until trend increases to alarm setpoint, 8/18 - 10g impacts, alarm level peaks, </t>
  </si>
  <si>
    <t>significant modulation, guessing damage to ring gear, 3/8 - no major findings from GE Requested borescope. CMS Shows direct vibrations reduce to normal operation in December 2021. FFT shows low amplitude shaft harmonics, 6/1 - limited progression</t>
  </si>
  <si>
    <t>False Postive - Sensor Issue</t>
  </si>
  <si>
    <t>Check all Gearbox CMS sensors</t>
  </si>
  <si>
    <t>5/17 - Cody replaced gearbox sensor 1 per GE's request</t>
  </si>
  <si>
    <t>Main Bearing Parking Marks</t>
  </si>
  <si>
    <t>12/4/23 - April 2023 borescope found parking marks, continue to monitor for signature progressions</t>
  </si>
  <si>
    <t>Generator Ouboard OBRP</t>
  </si>
  <si>
    <t xml:space="preserve">9/14/2023 - Please perform an auditory and visual inspection of the generator bearings:
- record audio of both bearings, take note if anything sounds off
- check quantity and quality of grease in the traps
- check slip ring assembly
- check gen brush assembly
- check vibration sensor mounting and circuit for looseness and open/shorted wiring.
Add grease to both bearings
</t>
  </si>
  <si>
    <t>6/4/24 - Minor damages found on HSS DnWind Rear bearing.5/7/24 - Please perform a complete gearbox borescope with focus on the high speed stage at next tower climb. 1/25/23 - Monitor bearings for progression</t>
  </si>
  <si>
    <t>2/1 - MCFL entry created in 2020, unclear whether repair will proceed. CMS event indicate damage to stage 3 in addition to stage 1 carrier.</t>
  </si>
  <si>
    <t xml:space="preserve">9/16/24 - Generator speed signal (Keyphasor) is not communicating with CMS monitor. Check gen encoder wiring and orientation, check PEM and connection to KPH. </t>
  </si>
  <si>
    <t>S2 SER Planet alarm</t>
  </si>
  <si>
    <t>2/20/2024 - CMS alarm went off in the s2 set planet fault group. Continue to monitor</t>
  </si>
  <si>
    <t>9/12/24 -1st planetary stage sensor reading an open circuit, please investigate wirings and connections. Replace sensor if needed.</t>
  </si>
  <si>
    <t>Potential NTN Main Bearing Outer Race Issue</t>
  </si>
  <si>
    <t>3/28/24 - Turbine placed on DNR list. 3/12/24 - Customer requested derate to 35%. 3/7/24 - Customer requested derate to 80%. 3/5/24 - Recommend main bearing borescope within 2 weeks from 3/5/24. Recommend 50% derate as well.</t>
  </si>
  <si>
    <t>Check harness for open wiring</t>
  </si>
  <si>
    <t>Generator Outboard Bearing Issue</t>
  </si>
  <si>
    <t>Monitor bearings for replacement</t>
  </si>
  <si>
    <t>2/1 -  NDE gen bearing shows signal if hitting the alarm setpoint. Timebase shows 15g impacts, FFT shows 1.1g peak at IRBP, inspect to determine RUL</t>
  </si>
  <si>
    <t>Check Gearbox CMS Sensors</t>
  </si>
  <si>
    <t xml:space="preserve">2/1 - direct signal has remained between warning and alarm setpoint since June, FFT shows 0.3g peak at ORBP for the HSIS UpWind bearing. Signal jumped to the alarm setpoint immediately following return to service after gearbox replacement, suspecting loose sensor mounting. </t>
  </si>
  <si>
    <t>Potential 2nd Stage Carrier Bearing Issue</t>
  </si>
  <si>
    <t>5/7/24 - Please perform a full gearbox borescope with focus on the 2nd planetary stage at next tower climb. 4/11/24 - Oil particles are rising,check back up in a few weeks.</t>
  </si>
  <si>
    <t>2/6/24 - Turbine has been down, keeping case open for tracking purposes. 1/22/24 - ​Not receiving any data/bad data from CMS monitor. Possible keyphasor issue or netcom monitor. Reach out to abarndt@invenergy.com for troubleshooting support.</t>
  </si>
  <si>
    <t>NTN Main Bearing Outer Race Damage</t>
  </si>
  <si>
    <t>8/21/23 - Borescope showed some early surface damage to inner and outer races, continue to monitor CMS data and temps. 8/3/23 - Recommend main bearing borescope at next opportunity.</t>
  </si>
  <si>
    <t>Generator Inboard Accelerometer Issue</t>
  </si>
  <si>
    <t>​Generator inboard sensor is reading an open circuit bias voltage. Please inspect sensor harness, replace sensor if needed.
Contact abarndt@invenergy.com for support.</t>
  </si>
  <si>
    <t>2/1 - NDE gen bearing signal stays at the warning setpoint, 10g impacts in the timebase, FFT peaks at several fault frequencies (1g max)</t>
  </si>
  <si>
    <t>1/16/23 - High speed stage accelerometer is currently reading an open circuit. Please investigate sensors and wiring, replace sensor if needed. Contact abarndt@invenergy.com for support.</t>
  </si>
  <si>
    <r>
      <t>1</t>
    </r>
    <r>
      <rPr>
        <vertAlign val="superscript"/>
        <sz val="11"/>
        <color rgb="FF000000"/>
        <rFont val="Calibri"/>
        <family val="2"/>
        <scheme val="minor"/>
      </rPr>
      <t>st</t>
    </r>
    <r>
      <rPr>
        <sz val="11"/>
        <color rgb="FF000000"/>
        <rFont val="Calibri"/>
        <family val="2"/>
        <scheme val="minor"/>
      </rPr>
      <t xml:space="preserve"> Planetary Stage Gearing Issue</t>
    </r>
  </si>
  <si>
    <t>Borescope found planetary gearing damage, turbine to remain down until replacement is made</t>
  </si>
  <si>
    <t>check monitor power and wiring, reboot</t>
  </si>
  <si>
    <t>Self resolved?</t>
  </si>
  <si>
    <t>3/10 - recent peaks to warning setpoint, no indicators in the FFT, 5/9 - timeseries trend is going down, 5/31 - monitor for peaks to warning setpoint, 6/23 - signal has reduced over the past months, 8/23 - low concern, 12/6 - temps are ok, resolving</t>
  </si>
  <si>
    <t>thrust derate</t>
  </si>
  <si>
    <t xml:space="preserve"> Main Bearing Inner race issue</t>
  </si>
  <si>
    <t>Currently derated. 4/18/24 - Turbine may continue to operate as normal, brescope found inner/outer race damage, and roller damage. However, this turbine's expected to last roughly a year until replacement is needed. 3/21/24 - CMS indicates potential main bearing inner race issue. Please perform full main bearing borescope.</t>
  </si>
  <si>
    <t>Main Bearing OR and Roller damage</t>
  </si>
  <si>
    <t>Borescope found IR indents and gold grease, estimated replacement Q2 2024</t>
  </si>
  <si>
    <t>Q3 2024</t>
  </si>
  <si>
    <t>5/19 - GE requests turbine is shutdown until it can be inspected. Spike is only in Stage 1 SER Planet Fault GFR SR3 - no increase in direct signal. Note whether any actual damage is found considering lack on evidence in the raw data, 6/1 - potential damage to S1 PC BRG GS raceway, waiting on borescope findings, 6/13 - Planet tooth crack found in borescope, 10/26 - resolving, RTS - keeping active until I can update the config, 11/15 - still waiting on replacement config, 12/7 - FDM2F, resolving</t>
  </si>
  <si>
    <t>True Positive - GE Alert</t>
  </si>
  <si>
    <t>9/8/23 - Please perform an auditory and visual inspection of the generator bearings:
- record audio of both bearings, take note if anything sounds off
- check quantity and quality of grease in the traps
- check slip ring assembly
- check gen brush assembly
- check vibration sensor mounting and circuit for looseness and open/shorted wiring.
Add grease to both bearings
Please create an inspection report in HUVR, including all photos and videos taken during inspection
Contact abarndt@invenergy.com for support</t>
  </si>
  <si>
    <t>4/26/24   - Repair pending 4/24/24 - Tower remaining down until pending replacement. 4/24/24 -Initial borescope seemed to miss major damages, secondary inspection revealed a massive crack/liberation on one tooth in the 1st stage planet gears, warranty claim updated.  4/16/24 - Recommend full gearbox borescope with focus on the 1st planetary stage at next possible opportunity. Turbine also to be derated to 50%.</t>
  </si>
  <si>
    <t>3/18/24 - CMS monitor is not receiving a speed signal from the generator encoder. Please inspect PEM and encoder using attached guide. Reach out to abarndt@invenergy.com for support.</t>
  </si>
  <si>
    <t>Borescope HSS bearing</t>
  </si>
  <si>
    <t>2/1 - FFT indicates damage to the outer race of the HSS DnWind Rear Bearing, Timeseries shows progressive increase in signal, borescope HSS bearings</t>
  </si>
  <si>
    <t>ZF S2 Carrier Bearing Issue</t>
  </si>
  <si>
    <t>Found damage in 1P1 and 1P3 BRG RS spalling. Gearbox needs replacement. Claim submitted.</t>
  </si>
  <si>
    <t>S1 Planetary Sensor Issue</t>
  </si>
  <si>
    <t>CMS sensor giving erratic readings directly after the yaw system was worked on. Please inspect the S1 Planetary sensor for proper torqueing. Reach out to abarndt@invenergy.com for support.</t>
  </si>
  <si>
    <t>3/11/24 - Component replaced, CMS data is updated. 9/8/23 - Please perform an auditory and visual inspection of the generator bearings:
- record audio of both bearings, take note if anything sounds off
- check quantity and quality of grease in the traps
- check slip ring assembly
- check gen brush assembly
- check vibration sensor mounting and circuit for looseness and open/shorted wiring.
Add grease to both bearings
Please create an inspection report in HUVR, including all photos and videos taken during inspection
Contact abarndt@invenergy.com for support</t>
  </si>
  <si>
    <t>10/19/23 - Possible signature coming out of a long term outage, continue to monitor.</t>
  </si>
  <si>
    <t>3/25/24 - Turbine DNR'd 3/12/24 - Customer requested derate to 35%. 3/7/24 - Customer requested derate to 80%. 3/5/24 - Recommend main bearing borescope within 2 weeks from 3/5/24. Recommend 50% derate as well.</t>
  </si>
  <si>
    <t>Outer Race Banding</t>
  </si>
  <si>
    <t>2/14 - 14.5x harmonics since COD, standstills?</t>
  </si>
  <si>
    <t>NDE gen bearing sensor issue</t>
  </si>
  <si>
    <t>Replace sensor on NDE gen bearing</t>
  </si>
  <si>
    <t>2/6 - increase priority in case vibration is real</t>
  </si>
  <si>
    <t>11/3 - Peaks to warning setpoint, monitor, 11/30 - 0.56g peak at 2x GMF, minor sidebands, 1/11 - 2X peak = 0.86g, elevating to cat 2, 2/8 - 2X peak = 1.956, sidebands between 2X and 3X GMF, 4/15 - operation just below warning setpoint, 10g vibration floor in timebase, bearing fault harmonics between 2X and 3X GMF, 2X peak indicates misalignment, 8/19 - no progression, misalignment in S3 mesh,</t>
  </si>
  <si>
    <t>DE Gen bearing elevated vibration</t>
  </si>
  <si>
    <t>Potential Timken Main Bearing Rolling Element Issue</t>
  </si>
  <si>
    <t>6/25/24 - Turbine DNR'd. 5/28/24 - Borescope found initial roller cracking. 4/30/24 - Turbine derated to 50%. 4/5/24 - Recommend main bearing borescope + grease purge within 2 weeks from 4/5/24.</t>
  </si>
  <si>
    <t>S3 Possible Pinion Tooth damage</t>
  </si>
  <si>
    <t>1/16/2024 - CMS indicates possible damage to the Pinion tooth, inspection and derate reccommened. 2/29 - no shavings found, or damage on brearings or teeth and sensor tested fine. Likely was hydraulic brake issue, as signature is no longer there</t>
  </si>
  <si>
    <t>7/8/24 - Please investigate HSS sensor wiring and connections, replace sensor if needed.</t>
  </si>
  <si>
    <t>1st Planetary Stage Bearing/2nd Stage Planetary Gearing Failure</t>
  </si>
  <si>
    <t>Planetary Gearing failure, turbine is DNR'd until gearbox replacement.</t>
  </si>
  <si>
    <t xml:space="preserve">1/3/24 - Denting and roller damage seen, asymmetrical cage wear seen, and outer race edge chipping. Est repair Q1 2024. 9/7/23 - 
CMS indicates damage of the main bearing roller bearings, recommend thrust derating and performing a borescope of the main bearing at the next possible opportunity.
</t>
  </si>
  <si>
    <t>Lost Comms</t>
  </si>
  <si>
    <t>Check 60M100 monitor power supply and reboot</t>
  </si>
  <si>
    <t>1/11 - varied events for all three stages, 2/8 -large spike on 10/23-26 from failing gearbox, gearbox replaced, resolving and updating monitor configuration</t>
  </si>
  <si>
    <t>Replace Gearbox</t>
  </si>
  <si>
    <t>Failed gearbox discovered due to a fault, CMS missed due to unplanned time off</t>
  </si>
  <si>
    <t xml:space="preserve">5/25 - peak at 35.156X, otherwise low concern, 8/19 - increasing signal peak amplitude, S1 PC BRG GS rollers, 10/19 - minor progression in stage 1, </t>
  </si>
  <si>
    <t>Controller Issue</t>
  </si>
  <si>
    <t>1/11 - sidebands under 0.01g, 2/15 - GMF peaks at 4x, 5x, FFT shows some stage 2 planet fault sidebands and/or stage 3 pinion fault sidebands, monitor, 4/18 - likely stage 2 bearing damage, 6/23 - limited progression, 11/16 - no progression, resolving</t>
  </si>
  <si>
    <t>8/20/24 - DNR'd 7/3/24 - 	Recommend borescoping this main bearing within 2 weeks from 7/3/24 with focus on outer race and rollers.</t>
  </si>
  <si>
    <t>IONet issue</t>
  </si>
  <si>
    <t>2/21/24 - Please perform toolbox download to CBM card.</t>
  </si>
  <si>
    <t>NTN Main Bearing Outer Race Signature</t>
  </si>
  <si>
    <t>4/22/24 - Minor damage progression, continue to monitor via CMS. 4/9/24 - Outer race progression. Recommend main bearing borescope + grease purge within 2 weeks from 4/9/24. 2/6/24 - ORBP signature, continue to monitor</t>
  </si>
  <si>
    <t>2/10/24 - Component replaced, CMS data is updated. 10/16/23 - CMS shows increase in direct (7 g pk) and harmonics for generator outboard ORBP.  12/27/23 - direct peaked at 50. 12/29 - direct peaked at 53.</t>
  </si>
  <si>
    <t>check for shorted sensor wiring</t>
  </si>
  <si>
    <t>2/1 - NDE bearing signal has increased throughout the second half of 2021, 10g impacts in the timebase, 1g peaks throughout FFT fault frequencies</t>
  </si>
  <si>
    <t>Gen Bearing Failure</t>
  </si>
  <si>
    <t>2/16 - replacement underway</t>
  </si>
  <si>
    <t>DNR</t>
  </si>
  <si>
    <t>CMTRBLSHOOT</t>
  </si>
  <si>
    <t>1st Planetary Stage Accelerometer Open Circuit</t>
  </si>
  <si>
    <t>1st Planetary Stage sensor is currently reading an open circuit, please inspect wiring harness. </t>
  </si>
  <si>
    <t>10/4/24 - Customer requested turbine be derated to 75%. 9/17/24 - Recommend borescoping this main bearing within 2 weeks from 9/17/24 with focus on outer race and rollers.</t>
  </si>
  <si>
    <t>1st planetary stage sensor reading uneven bias voltage, recommend inspecting wirings and connections, replace sensor if needed.</t>
  </si>
  <si>
    <t>ZF Flash S1 Planet Bearing Issue</t>
  </si>
  <si>
    <t>Currently shutdown and DNR'd 11/13/24 - CMS shows defect progression, shutdown requested and completed. 7/29/24 - request re-borescope due to S2 defect signature progression. 6/27 - Borescope found minor damages on S1 planetary bearings continue to monitor via CMS. 6/22/23 - Work order created for S1 PSBG issue.</t>
  </si>
  <si>
    <t>Gearbox 1 Sensor Issue</t>
  </si>
  <si>
    <t>check for open sensor wiring on gearbox 1 sensor</t>
  </si>
  <si>
    <t>Inspect per GE Request</t>
  </si>
  <si>
    <t>9/7 - Peaks in the S3 pinion fault signal, modulation in the timebase, and pinion fault sidebands indicate recently progressed damage to the HSS pinion. The envelope spectrum also indicates roller and raceway damage to HSS GS bearing, recommending HSS check, 9/29 - no damage in borescope, 1 brake pad was installed upside down, likely cause of vibration, resolve</t>
  </si>
  <si>
    <t>10/2/24 - Recommend full gearbox borescope with focus on the 1st planetary stage within 3 months from 10/2/24.</t>
  </si>
  <si>
    <t>9/29/23 - Severe Outer Race edge chipping at 6 o'clock position, Cat 3 OR spalling, Roller DLC delamination. Turbine DNR'd until repair.</t>
  </si>
  <si>
    <t>Generator Outboard OBRP issue</t>
  </si>
  <si>
    <t>7/18/24 - CMS indicates generator outboard ORBP issue. Request for inspection.</t>
  </si>
  <si>
    <t>Instrumentation Issue Generator Inboard sensor</t>
  </si>
  <si>
    <t>CMS indicates sensor issue in gearbox sensor 1</t>
  </si>
  <si>
    <t>Please perform generator alignment and check HSS coupler for any signs of damage.
Also check high speed stage vibration sensor mounting and circuit for looseness
and open/shorted wiring.
Please create an inspection report in HUVR, including
all photos and videos taken during inspection
Contact abarndt@invenergy.com
for support</t>
  </si>
  <si>
    <t>2/1 - repair pending</t>
  </si>
  <si>
    <t xml:space="preserve">5/5 - no progression, 2X/3X harmonics indicate damage to HSS bearings, 9/7 - misalignment, </t>
  </si>
  <si>
    <t>Intemediate Stage Accelerometer</t>
  </si>
  <si>
    <t>Intermediate stage sensor is reading a short circuit, please inspect sensor wiring and connections, replace sensor if needed.</t>
  </si>
  <si>
    <t>9/29/23 - 1st Stage Accelerometer is currently reading a short circuit. Please inspect wirings and connections, replace sensor if needed.</t>
  </si>
  <si>
    <t>1st Planetary Stage Planet Bearing/gearing Issue</t>
  </si>
  <si>
    <t>8/29/24 - Turbine experienced gearing failure, turbine idling. 7/31/24 - Recommend full gearbox borescope with focus on the 1st planetary stage within 3 months from 7/31/24.</t>
  </si>
  <si>
    <t>2/1 - 10g impacts in timebase, 1g peak at ORBP 0.75g peak at IRBP, signal appears to be trending up, monitor closely for failure</t>
  </si>
  <si>
    <t>Failed Generator, 2/23 - not running</t>
  </si>
  <si>
    <t>Main Bearing IRBP</t>
  </si>
  <si>
    <t>9/25/23 - Intermittent IRBP signature, continuing to monitor.</t>
  </si>
  <si>
    <t>Generator outboard</t>
  </si>
  <si>
    <t>7/25/24 - CMS shows potential generator outboard obrp/irbp issue. Continue to monitor via CMS</t>
  </si>
  <si>
    <t>Monitor Main Bearing Parking Marks</t>
  </si>
  <si>
    <t>3/26/24 - CMS shows parking marks, continue to monitor via CMS for progression</t>
  </si>
  <si>
    <t>Keyphasor Sensor Issue</t>
  </si>
  <si>
    <t>Check both NDE gen bearing sensor and keyphasor loops for open</t>
  </si>
  <si>
    <t>2/1 - stage 3 shows signs of damage to the pinion, FFT shows pinion fault sidebands at 2X GMF, direct signal is trending towards alarm setpoint, monitor</t>
  </si>
  <si>
    <t>Generator Inboard ORBP/IRBP</t>
  </si>
  <si>
    <t>5/14/24 - CMS indicates potential GENB IRBP/ORBP issue.  However signature shows up 6 months ago so may be a false positive. Continue to monitor for progression. Possibly recommend for grease change</t>
  </si>
  <si>
    <t>S1 Planetary IRBP Issue</t>
  </si>
  <si>
    <t>5/28/24 - CMS shows early S1 bearing signature, continue to monitor for changes.</t>
  </si>
  <si>
    <t>Check Gearbox 1 sensor mounting and wiring, next climb</t>
  </si>
  <si>
    <t>Main Bearing Accelerometer Open Circuit</t>
  </si>
  <si>
    <t>11/20/23 - Main bearing accelerometer is currently reading an open circuit since main bearing replacement. Please inspect wiring and connections, replace sensor if needed.</t>
  </si>
  <si>
    <t>Main Bearing Vibration</t>
  </si>
  <si>
    <t xml:space="preserve">CMS is indicating progressing MB damage, recommend shutting turbine down until inspection can be made. DNR
</t>
  </si>
  <si>
    <t xml:space="preserve">12/27 - Ring fault sidebands are present at 3X GMF, 0.02g, 2/2 - ring fault sidebands persist, continue to monitor, 6/10 - no progression, 6/28 - potential S2 bearing damage, carrier and planets, 9/2 - elevated IMS harmonics, potential HSS bearing fault, 11/23 - </t>
  </si>
  <si>
    <t>low concern, high wind 10/13, 3/4 - additional alarm on 2/16, 9/7 - S3 mesh misalignment, potential HSS bearing damage</t>
  </si>
  <si>
    <t>Potential HSS DnWind Bearing IRBP</t>
  </si>
  <si>
    <t xml:space="preserve">4/24/24 - HSS Upwind bearings found spalled, recommend HSS replacement. 4/1/24 - Recommend full gearbox borescope with focus on HSS bearings within 1 month from 4/1/24. </t>
  </si>
  <si>
    <t>Potential Generator Inboard ORBP/IRBP</t>
  </si>
  <si>
    <t>1/22/24 - CMS indicates potential damage to the DE generator inboard bearing's outer race.</t>
  </si>
  <si>
    <t>Replace Monitor</t>
  </si>
  <si>
    <t>4/24/24 - CMS indicates stage 1 Planetary IRBP issue. Please perform full gearbox borescope inspection and upload the report to HUVR.</t>
  </si>
  <si>
    <t>2/28/24 - Replace generator outboard bearing. 9/25/23 - Please perform an auditory and visual inspection of the generator bearings:
- record audio of both bearings, take note if anything sounds off
- check quantity and quality of grease in the traps
- check slip ring assembly
- check gen brush assembly
- check vibration sensor mounting and circuit for looseness and open/shorted wiring.
Add grease to both bearings</t>
  </si>
  <si>
    <t>HSS Pinion Tooth Damage</t>
  </si>
  <si>
    <t>Fractured Pinion Tooth, HSS replacement pending</t>
  </si>
  <si>
    <t>3/13 - HSS replacement complete, latch reset, resolved</t>
  </si>
  <si>
    <t>DE Generator sensor is reading an open circuit. Please inspect wiring and connections, replace sensor if needed.</t>
  </si>
  <si>
    <t>10/8/24 - Turbine derated to 50%. 9/30/24 - Please borescope with focus on MB roller elements within 2 weeks from 9/30/24.</t>
  </si>
  <si>
    <t>7/31/23 - CMS signatures have increased in amplitude, turbine to be DNR'd until replacement can be made.</t>
  </si>
  <si>
    <t>2/22/24 - Replace generator outboard bearing</t>
  </si>
  <si>
    <t>CMS Gearbox 1 and Gearbox 3 channel not ok, likely shorted wiring</t>
  </si>
  <si>
    <t>11/21/2023 - Keyphasor signal not working properly, appears to be reading .62V. Please inspect PEM and gen encoder, ensure keyphasor communication is plugged into KPH2 port.</t>
  </si>
  <si>
    <t>Pinion Tooth Damage</t>
  </si>
  <si>
    <t>Check pinion for mesh damage</t>
  </si>
  <si>
    <t>1/24 - pinion sidebands</t>
  </si>
  <si>
    <t>False Positive</t>
  </si>
  <si>
    <t>1st Planetary Stage gearing Issue</t>
  </si>
  <si>
    <t>4/25/24 - Awaiting direct increase.</t>
  </si>
  <si>
    <t>9/21 - S1 PS BRG indent and end scoring</t>
  </si>
  <si>
    <t>Potential S1 Planetary IRBP Issue</t>
  </si>
  <si>
    <t>8/06/24 - defect signature is showing slight progression continue to monitor. 4/04/24 - borescope found no notable defects, continue to monitor via CMS. 3/21/24 - CMS indicates damage to S1 IRBP, please perform full gearbox borescope</t>
  </si>
  <si>
    <t>HSS Pinion Issue</t>
  </si>
  <si>
    <t>3/6/24 -  Borescope found chipped tooth, turbine currently under a 50% derate. 3/6/24 - CMS is showing a progression in the pinion signature post 50 range. CMS indicates that this is a HSS pinion issue, sent out for borescope and inspection. 2/14 - Turbine pinion signature is now showing after 1st fault peak</t>
  </si>
  <si>
    <t>Q2-3 2024</t>
  </si>
  <si>
    <t xml:space="preserve">Potential Early stage S1 IRBP </t>
  </si>
  <si>
    <t>1/3/24 - Noise floor is exhibiting harmonics for early stage IRBP issue, but signature hasn't been there long can also be a flase positive</t>
  </si>
  <si>
    <t>12/11/23 - CMS monitor is not receiving a speed signal from the generator encoder. Please inspect PEM and encoder using attached guide. Reach out to abarndt@invenergy.com for support.</t>
  </si>
  <si>
    <t>Potential inner/outer race damage. Old 2021 borescope showed early spalling</t>
  </si>
  <si>
    <t>Main Bearing sensor is currently showing an open circuit. Please inspect wirings and connections, replace sensor if needed. Contact abarndt@invenergy.com for support.</t>
  </si>
  <si>
    <t xml:space="preserve">Frequency peaks at Ring and Sun Fault Frequencies, 12/28 - vibrations have decreased from summer levels, watch for increase next summer, 1/13 - likely stage 1 bearing issue, 1/31 - continue to monitor, 4/25 - stage 1 direct shows rapid progression in April, likely damage to stage 1 carrier GS, elevating to cat 3, 5/13 - progression in the direct signal to the alarm setpoint, concerning increase, recommending derate and borescope, </t>
  </si>
  <si>
    <t>5/6/24 - Created new WO to inspect bearing. 1/26/23 - NDE grease appeared burnt from the inspection pictures, placing on long term watchlist</t>
  </si>
  <si>
    <t xml:space="preserve">10/3/23 - Inspections did not find anything, continuing to monitor for changes. 8/21/23 - Recommend full gearbox borescope with focus on 2nd planetary stage.
</t>
  </si>
  <si>
    <t>Check sensor wiring and circuit</t>
  </si>
  <si>
    <t>Gearbox 3 sensor issue</t>
  </si>
  <si>
    <t>Check harness for opens</t>
  </si>
  <si>
    <t xml:space="preserve">4/15 - stage 3 direct remains at warning setpoint, FFT shows bearing fault peaks, 5/25 - likely misalignment, HSS bearing fault harmonics, 8/19 - reduce to cat 1, </t>
  </si>
  <si>
    <t>Wait for repair to be complete.</t>
  </si>
  <si>
    <t>Wait - turbine is offline for repair, replacement CMS montior needed</t>
  </si>
  <si>
    <t>Turbine offline for Main Bearing replacement</t>
  </si>
  <si>
    <t>CMSTRBLESHOOT</t>
  </si>
  <si>
    <t>CMS Sensor Issue</t>
  </si>
  <si>
    <t>All CMS sensors are currently reading open circuits after major component replacement. Please ensure CMS accelerometers are properly connected and installed on the gearbox.​</t>
  </si>
  <si>
    <t>4/8/24 - Turbine placed on DNR list. 2/21/24 - Turbine has been derated to 40%. 2/20/24 - Recommend main bearing borescope at next opportunity, please upload results to HUVR. 2/6/24 - ORBP signature, continue to monitor</t>
  </si>
  <si>
    <t>09/27/23 - Please perform an auditory and visual inspection of the generator bearings:
- record audio of both bearings, take note if anything sounds off
- check quantity and quality of grease in the traps
- check slip ring assembly
- check gen brush assembly
- check vibration sensor mounting and circuit for looseness and open/shorted wiring.
Add grease to both bearings
Please create an inspection report in HUVR, including all photos and videos taken during inspection
Contact abarndt@invenergy.com for support</t>
  </si>
  <si>
    <t>10/1 - DE gen bearing shows some damage to ORBP, 2/8 - cancelling WO, not needed right now, 1/11 - NDE gen bearing vibrations are increasing, inconsistent  impacts in timebase, ~ 10g max, peaks at ORBP in FFT, 6/17 - direct signal remains below warning setpoint, 8/19 - 5g impacts, 0.5g ORBP peak, 12/19 - IRBP warning, add grease</t>
  </si>
  <si>
    <t xml:space="preserve">flagged again 10/17, direct is increasing </t>
  </si>
  <si>
    <t>1/16/24 - Sensor continues to show uneven bias voltage, ensure sensor is properly mounted and/or replace sensor.</t>
  </si>
  <si>
    <t>5/28/24 - Borescope found DLC delamination, IR spalls, indents. Recommend 50% derate. 4/5/24 - Recommend main bearing borescope + grease purge within 2 weeks from 4/5/24.</t>
  </si>
  <si>
    <t>9/16/24 - Replace generator bearing.</t>
  </si>
  <si>
    <t xml:space="preserve">5/5 - Likely damage to HSS GS Rear bearing inner race, evidenced by clear harmonics and sidebands for inner race fault frequency. Monitor for progression, 5/25 - increase to above warning setpoint in May, continue to monitor, 6/17 - HSS bearing fault harmonics at high frequencies near elevated 2X GMF, indicates misalignment, </t>
  </si>
  <si>
    <t>12/5 - GE alert for main bearing damage, recommending power derate and borescope</t>
  </si>
  <si>
    <t>4/29/24 - Turbine derated to 40%. 3/26/24 - Recommend main bearing borescope and 50% power derate at next opportunity.</t>
  </si>
  <si>
    <t>Generator NDE Bearing Issue</t>
  </si>
  <si>
    <t>Please perform an auditory and visual inspection of the generator bearings:
- record audio of both bearings, take note if anything sounds off
- check quantity and quality of grease in the traps
- check slip ring assembly
- check gen brush assembly
- check vibration sensor mounting and circuit for looseness and open/shorted wiring.</t>
  </si>
  <si>
    <t>4/24/24 - CMS monitor is netcom, please ensure monitor is powered and network cable is plugged into Port A. Contact CMSEngineers_OSW@invenergyllc.com for support.</t>
  </si>
  <si>
    <t>4/24/24 - Monitor for progression. 1/16/24 - Continue to monitor for progression. 10/5/23 - Please perform an auditory and visual inspection of the generator bearings:
- record audio of both bearings, take note if anything sounds off
- check quantity and quality of grease in the traps
- check slip ring assembly
- check gen brush assembly
- check vibration sensor mounting and circuit for looseness and open/shorted wiring.
Add grease to both bearings</t>
  </si>
  <si>
    <t>1st Planetary Gearing Damage</t>
  </si>
  <si>
    <t>12/11/23 - Borescope found planetary gearing fractures, continued operation is not recommended. Recommend turbine remain down until gearbox replacement has been completed. 12/5/23 - Recommend full gearbox borescope with focus on 1st planetary stage gearing, Please shut down this unit until inspection can be completed.</t>
  </si>
  <si>
    <t>5/25 - stage 1 FFT has a peak at 47.563 with harmonics, 6/17 - Change alert for stage 2, envelope indicates bearing damage, monitor for progression, 8/19 - 10g average timebase floor, S2 PC BRG GS roller faults present, 11/29 - limited progression, 12/20 - potential S2 PC BRG GS IRBP fault harmonics present</t>
  </si>
  <si>
    <t>10/19 - main bearing progression trending to alarm threshold, no claim at EOW, 11/29 - reduced signal, temps are ok</t>
  </si>
  <si>
    <t>1st Planetary Stage Accelerometer is giving erroneous readings​, please inspect wiring and ensure sensor is properly torques. Reach out to abarndt@invenergy.com if you have any questions.</t>
  </si>
  <si>
    <t>11/15 - Direct vibrations have been increasing since September. Frequency spectrum shows mild peaks at shaft harmonics. Recommended Borescope inspection 12/14 - WO 2645291 didn't find any damage aside from mild banding , 9/19 - less than 1mg debris detected. Signal remains elevated, no damage indicators in envelope or high resolution, high amplitude vibration in both S1 and S2. Early pinion fault ins S3, 11/4 - increasing trends in S2 and S1 but no debris detected. Particle counter troubleshoot recommended, 12/14 - reduce to cat 1</t>
  </si>
  <si>
    <t>12/28 - low concern, monitor, 1/31 - spikes above warning setpoint continue, 4/25 - monitor for additional peaks past alarm setpoint, 5/13 - increasing amplitude of peaks in the trend, 6/30 - alarm level vibration in stages 1 and 2, plan to borescope if progression continues, 7/22 - vibration reduced to just below alarm setpoint since June, continue to monitor for progression, particle counter doesn't show significant debris generation or high temps in tads, continue to monitor, 8/8 - still no debris generation, vibration is peaking above the alarm setpoint, plan to inspect if elevated vibration is sustained</t>
  </si>
  <si>
    <t>​1st + 2nd Planetary Stage Accelerometer</t>
  </si>
  <si>
    <t>10/4/23 - ​1st + 2nd planetary stage sensors are giving erroneous readings, please ensure sensors are properly torqued down. Contact abarndt@invenergy.com for support.</t>
  </si>
  <si>
    <t>Software Download?</t>
  </si>
  <si>
    <t>Controller Power and Speed are not valid, likely requires software download, Rowdy rebooted monitor 2/23, likely software issue, email Andrew Barndt if persists</t>
  </si>
  <si>
    <t>Use Keyphasor troubleshoot guide + Replace 60M100 CMS Monitor</t>
  </si>
  <si>
    <t>4/12 - incoming download from GE</t>
  </si>
  <si>
    <t>Main Bearing Inner Race and Rolling Elements</t>
  </si>
  <si>
    <t>3/19/24 - T64 was inspected due to high temps in the MB. DLC delamination on rollers, indentations on the inner race, and metallic grease. Due to the roller spall turbine derated by 50% to slow damage progression. Estimated failure of Q3-Q4, '24.</t>
  </si>
  <si>
    <t>10/7/24 - Possible 1st planetary stage sensor issue, please investigate wiring and connections. Replace sensor if needed.</t>
  </si>
  <si>
    <t>2/8 - consistent peaks to warning setpoint, 0.2g sidebands between 2X and 3X GMF in stage 3 signal, 5/25 - no progression, 10/19 - reduce to cat 1, 11/29 - resolving</t>
  </si>
  <si>
    <t>Replace Sensor</t>
  </si>
  <si>
    <t xml:space="preserve">10/2/2024 - Recommend borescoping this main bearing within 2 weeks from 10/2/24 with focus on outer race and rollers. </t>
  </si>
  <si>
    <t>7/22 - GE Alert, BEER signal, inspect within 2 weeks, 10/11 - progression continues, 2g impacts in the timebase, temps are ok</t>
  </si>
  <si>
    <t xml:space="preserve"> Found broken wire in profibus connection on the 175x1 terminal plug. Rotated 195x1 to 175 x1. Faults cleared tower is running. Greased Gen for work order. 1/3/24 - direct has gone up signaifcantly sending out for inspection . 12/20/23 - contine to monitor cms specturm and direct (direct seems to have been increasing over past 6mo)</t>
  </si>
  <si>
    <t>Potential Main Bearing Rolling Element Damage</t>
  </si>
  <si>
    <t>6/6/24 - Turbine DNR'd due to over temp. 2/15/24 - Turbine derated to 50% 1/8/24 - Borescope found minimal damage, however experienced a temperature event. Sending out for reinspection. 12/13/23 - Recommend main bearing borescope within 2 weeks from 12/13/23.</t>
  </si>
  <si>
    <t>Potential Main bearing IRBP issue</t>
  </si>
  <si>
    <t>5/17/24 - CMS shows Main bearing IRBP signature. Recommend main bearing borescope.</t>
  </si>
  <si>
    <t>9/16/24 - Main Bearing open circuit, please inspect wirings and connections. Replace sensor if needed.</t>
  </si>
  <si>
    <t>CMS Monitor Missing</t>
  </si>
  <si>
    <t>11/20/24 - CMS monitor is missing please check if CMS monitor is receiving a power signal and if the ethernet is connected into Port A. Requires troubleshooting and potentially a CBM download.</t>
  </si>
  <si>
    <t>low concern, high wind 10/13, 4/1 - High speed stage issue, reopening case, check CMS when data flow is restored, 5/25 - HSIS bearing failure - gearbox locked up, replacement</t>
  </si>
  <si>
    <t>High Speed Stage Acceletometer issue.</t>
  </si>
  <si>
    <t>10/7/24 - ​Possible HSS sensor issue, please investigate wiring and connections. Replace sensor if needed.</t>
  </si>
  <si>
    <t>Estimated failure date: Late Q2 early Q3 2023
Excessive spalling, micropitting, and indentations to first and second stage planetary bearings
Indentations and pitting to planet gears. Derated to 50% until replacement is made</t>
  </si>
  <si>
    <t>4/4 - likely damage to stage 2 carrier GS outer race, potential damage to stage 3 bearings, DNR for main bearing, 8/31 - additional S2 planet fault alarm and DEI Intermediate warnings, S2 PS BRG IRBP fault harmonics are very pronounced at higher frequencies, 9/19 - S2 damage appears to progress after outage, 10/11 - debris counts resumed after cycling gearbox, likely HSS bearing damage, 11/3 - Borescope found pitting in the S1 and S2 PS BRG</t>
  </si>
  <si>
    <t>11/15 - spikes in Planet Fault GFED only, monitor, 12/28 -DEI has increased to the alarm setpoint, FFT indicates damage to the outer race of the stage 2 carrier bearing. Monitor for an increase in ORBP peak amplitude, direct signal 1/13 - stage 2 planet (maybe sun shaft) fault sidebands hit 0.15g. ORBP peak for Stage 2 Carrier DnWind is still 0.1g, 2/21 - no change,</t>
  </si>
  <si>
    <t>9/25/23 - Please perform an auditory and visual inspection of the generator bearings:
- record audio of both bearings, take note if anything sounds off
- check quantity and quality of grease in the traps
- check slip ring assembly
- check gen brush assembly
- check vibration sensor mounting and circuit for looseness and open/shorted wiring.
Add grease to both bearings
Please create an inspection report in HUVR, including all photos and videos taken during inspection
Contact abarndt@invenergy.com for support</t>
  </si>
  <si>
    <t>Follow keyphasor troubleshoot guide</t>
  </si>
  <si>
    <t>S1 Planet Carrier ORBP</t>
  </si>
  <si>
    <t>12/27 - potential damage to the stage 1 planet gear bearings, FFT shows 0.015 bearing fault frequencies, 6/28 - S1 PC BRG GS roller damage, 7/19 - S1 PS BRG IRBP fault peak is present, direct signal is peaking towards warning setpoint, 11/28 - S1 direct has spiked to warning setpoint twice recently but there is no trend upwards</t>
  </si>
  <si>
    <t>6/17 - (ZF 5/29 event) isolated peak to warning setpoint in stage 2 DEI, much higher amplitude events in lower power modes indicates early bearing damage, sidebands on GMFs indicate potential ring gear damage, 11/29 - S2 SER Ring Fault signal is elevated, potential S2 BRG damage</t>
  </si>
  <si>
    <t>9/7 - DE ORBP signal spiking to the warning setpoint, 5g impacts, low concern, 9/30 - additional ORBP warning, 12/20 - signal reduced to normal levels, resolving</t>
  </si>
  <si>
    <t>Possible Generator IDE sensor issue</t>
  </si>
  <si>
    <t>12/29 - specturm data looks odd when looking through specturm history, looks to be a CMSGENB issue continue to monitor direct and cms specturm for changes, timebase also looks odd. Will send out work order for sensor issue</t>
  </si>
  <si>
    <t>Carlos created WO 2439482 in June, no action yet. 2/2 - Tech found loose wire, tightened</t>
  </si>
  <si>
    <t>2nd Planetary Stage Accelerometer</t>
  </si>
  <si>
    <t>2nd Planetary Stage accelerometer is currently reading an open circuit, please investigate sensor wiring and connections. Replace sensor if needed.</t>
  </si>
  <si>
    <t>High Speed Stage accelerometer is currently reading an open circuit, please investigate sensor wiring and connections. Replace sensor if needed.</t>
  </si>
  <si>
    <t>9/21 - GE alert, requesting thrust derate, oil sample, borescope/visual inspection through the grease port, 11/4 - offline</t>
  </si>
  <si>
    <t xml:space="preserve">10/13 - EOW found IRBP micropitting strips, pitting on ORBP, 11/28 - </t>
  </si>
  <si>
    <t>6/3/24 - Some surface damage present, continue to monitor. 5/1/24 - Recommend main bearing borescope + grease purge within 2 weeks from 5/1/24.</t>
  </si>
  <si>
    <t>12/6 - main bearing alert, derate to 50% and borescope</t>
  </si>
  <si>
    <t>Failed Generator</t>
  </si>
  <si>
    <t>10/13 - EOW found ORBP micropitting and particle drag</t>
  </si>
  <si>
    <t xml:space="preserve">11/3 - vibration floor has risen to ~0.1g, 11/30 - potential damage to HSS downwind bearing, cage, 1/11 - continue to monitor, 5/5 - high frequency harmonics indicate damage to HSS bearings, 8/19 - Controller Comms issue, rebooting monitor, 9/7 - additional HSS GS Cage warning, 10/19 - limited progression, </t>
  </si>
  <si>
    <t>True Positive - Other Method Detected</t>
  </si>
  <si>
    <t>7/8/24 - Continue to monitor for progression. 6/6/24 - Please perform an auditory and visual inspection of the generator bearings:
- record audio of both bearings, take note if anything sounds off
- check quantity and quality of grease in the traps
- check slip ring assembly
- check gen brush assembly
- check vibration sensor mounting and circuit for looseness and open/shorted wiring.
Add grease to both bearings
Please create an inspection report in HUVR, including all photos and videos taken during inspection
Contact CMSEngineers_OSW@invenergyllc.com for support</t>
  </si>
  <si>
    <t>10/14/24 - Site responded stating they found the hydraulic brake disc dragging, likely causing the CMS signature. 10/14/24 - Please perform an auditory and visual inspection of the high speed shaft, pinion, and bearings within 24-72 hours. Also recommend derating turbine to 50% until inspection can be performed.</t>
  </si>
  <si>
    <t>2/14/24 - GE requested turbine be derated to 50%. 4/10/23 - NTN bearing Outer race: spalling at the 7 O’clock position Inner race: Excessive indentations. Peeling damage has progressed to micropitting Rollers: indentations Grease: metallic Estimated remaining useful life: 3-6 months</t>
  </si>
  <si>
    <t>potential S1 and S2 Planetary gearing/bearing issue</t>
  </si>
  <si>
    <t>Currently shut down. 7/26/24 - CMS indicates potential gearing/bearing issue in the S1 and S2 stage. Direct peaked and waveform impacting is present. Request to shutdown due to particle counter, and CMS data indication of issue. 7/30 - Borescope shows 3 planetary carrier spalling and secondary gear meshing damage. Requires complete replacement. Likely primary source of damage missed. Re-borescope requested. 8/6/24 - After re-borescope it was determined by engineering to implement a 50% derate to avoid further damage. 11/13/24 - Shut down due to increase in defect signature and rate of debris  accumulation step change.</t>
  </si>
  <si>
    <t>Main Bearing Banding</t>
  </si>
  <si>
    <t>9/27/23 - Possible banding showing after a long term down time</t>
  </si>
  <si>
    <t>Oil Particle Levels Rising</t>
  </si>
  <si>
    <t>12/19/23 - Particle counts are rising, possible CMS signature on 2nd planetary stage bearings. Check back in a month.</t>
  </si>
  <si>
    <t>NTN Main Bearing Damage</t>
  </si>
  <si>
    <t>9/8/23 - Main bearing direct amplitudes have drastically increase in the past few days, recommend secondary inspection and DNRing turbine. 6/27/23 - Borescope found early pitting on inner and outer races. GE recommended 50% power derate. CMS will continue to monitor for bearing degradation. Estimated bearing failure ~1-3 months from 6/27/23. Please submit EoW claim.</t>
  </si>
  <si>
    <t>Potential 2nd Planetary Stage Bearing Issue</t>
  </si>
  <si>
    <t>10/22/24 - CMS trends have progressed on this turbine, initial borescope (1/26/24) did not find much damage. Recommend re-borescoping this turbine within 1 month from 10/22/24. 4/1/24 - Possible minor spalling found on 2nd stage PBs, CMS will continue to monitor for progression. 1/16/24 - Recommend full gearbox borescope with focus on 2nd planetary stage within 1 month from 1/16/24. 10/15/23 - Potential 2nd stage bearing issue beginning, awaiting more progression before escalating.</t>
  </si>
  <si>
    <t>10/12 - firmware update failed, "3701 monitor unable to read or write file"</t>
  </si>
  <si>
    <t>3/18/24 - CMS monitor is netcom, please ensure monitor is powered and network cable is plugged into Port A. Contact CMSEngineers_OSW@invenergyllc.com for support.</t>
  </si>
  <si>
    <t>4/15 - potential misalignment, some bearing fault harmonics at high frequencies, 8/19 - HSS bearing fault harmonics or noise near 2X, 11/29 - S2 Direct change alert</t>
  </si>
  <si>
    <t>Inner- small indentations Outer - indentations (some large), peeling/adhesion damage Roller - standstill mark, indentations Grease - Mobil 460, golden but still some signs of of boundary layer formation Continue to monitor - CM Unit is shut down and placed on DNR list</t>
  </si>
  <si>
    <t>6/19/24 - Keyphasor currently reading 0 RPMs and showing -12V gap. Please troubleshoot using attached guide, contact CMSEngineers_OSW@invenergyllc.com for support.</t>
  </si>
  <si>
    <t>Timken Main Bearing Roller Element Issue</t>
  </si>
  <si>
    <t>9/26/24 - Turbine derated to 50%. 9/3/24 - Recommend borescoping this main bearing within 2 weeks from 9/3/24 with focus on outer race and rollers.</t>
  </si>
  <si>
    <t>9/8/23 - Minor damages to S1 planetary bearings, estimated replacement: Q4 2024/Q1 2025. 7/17/23 - Recommend full gearbox borescope with focus on 1st planetary stage within 1 month from 7/17/23.</t>
  </si>
  <si>
    <t>9/21 - S1 PC BRG RS micropitting, S2 Ring fretting, S2 PS BRG indents</t>
  </si>
  <si>
    <t>Potential NDE Generator bearing issue, recommend inspecting and adding grease to both generator bearings. If abnormal issues are found, please upload grease pictures and noise recording to HUVR.</t>
  </si>
  <si>
    <t xml:space="preserve">10/13 - sensor found loose, vibration decreasing, 11/28 - vibrations have reduced to below warning point, decrease to Cat 3 </t>
  </si>
  <si>
    <t>Roller - indentations, spalling; OR - indentations, spalling; IR - indentations, spalling; Grease - golden, thick. DNR until replacement - CM</t>
  </si>
  <si>
    <t>6/24/24 - CMS spectrum data indicate generator inboard orbp defect.</t>
  </si>
  <si>
    <t>11/18 - occasional high amplitude periods in Stage 1 Carrier DnWind IRBP SVE lifetime, 1/11 - no fault indications in FFT, continue to monitor, 2/8 - FFT shows 0.01g gear fault sidebands in addition to stage 2 planet gear rollers and two unidentified peaks at 16.406X and 8.031X shaft speed, 5/25 - stage 1 FFT indicates damage to S1 PC BRG GS rollers, raceways, 8/19 - IRBP signal has reduced to below warning, no progression, 11/10 - spikes in the S1 Carrier DnWind IRBP SVE signal, 12/20 - monitor for progression</t>
  </si>
  <si>
    <t xml:space="preserve"> 11/15 - peaks between 2X and 3X GMF are concerning, 12/2 - worried about stage 3 mesh, Inspection found no damage, continue to monitor, 12/28 - continue to monitor, 1/31 - sidebands between 2x and 3x GMF are increasing in amplitude, </t>
  </si>
  <si>
    <t>Spalling on the RS planetary bearing and spalling of the S1 + S2 sun pinions.</t>
  </si>
  <si>
    <t>Main Bearing ENV shows elevated floor, Health index indicates S1 PS BRG IRBP</t>
  </si>
  <si>
    <t>2/10 - early S1 PS BRG harmonics occasionally</t>
  </si>
  <si>
    <t>11/3 - monitor floor on frequency spectrum, 11/18 - peak at ball spin 1X, 1/11 - occasional peaks to warning setpoint in timeseries, 2/8 - continue to monitor, 4/15 - FFT shows peak at 2X roller frequency for the HSS GS bearing, massive peak at 12X shaft speed, trend shows step up to warning setpoint, 9/7 - HSS mesh misalignment, S1 PC BRG GS roller damage, 10/19 - HSS GS roller harmonics, 11/10 - S1 PC BRG GS roller harmonics - potential end scoring</t>
  </si>
  <si>
    <t>Pinion issue</t>
  </si>
  <si>
    <t>4/17/23 - Sent out for inspection for possible pinion tooth damage. Derated by 50%.</t>
  </si>
  <si>
    <t>1/11/24 - Warranty case submitted with CMS data, continue to monitor.</t>
  </si>
  <si>
    <t>Main bearing ORBP</t>
  </si>
  <si>
    <t>7/25/24 - potential main beairng ORBP signature. Continue to monitor for progression.</t>
  </si>
  <si>
    <t>Potential HSS Bearing issue</t>
  </si>
  <si>
    <t>5/6/24 - Recommend 50% derate due to step change. 12/28/23 - Generator Outboard ORBP signature is showing up on the spectrum and direct trend is increasing</t>
  </si>
  <si>
    <t>10/13 - EOW found micropitting on raceways, 11/28 - temps look good</t>
  </si>
  <si>
    <t>9/30 - sudden high amplitude increase in GFED, pinion fault sidebands are present at lower frequencies, Direct signal shows low ampliutde step increase, S2 direct shows coinciding small increase- and sun fault sidebands, 10/18 - borescope found fractured pinion tooth, follow up borescope scheduled for 3 months, 11/10 - additional S3 pinion fault alarm, step up in vibration signals, likely progression, 12/20 - continued progression</t>
  </si>
  <si>
    <t>Turbine placed on DNR list, to remain down until replacement can be made.</t>
  </si>
  <si>
    <t>S3, HSS Gearing issue</t>
  </si>
  <si>
    <t>repaircoplete.3/12/24 - Borescope found fractured tooth on low speed shaft. 1/31/24 - CMS indicates there is an issue in the gearing in the Helical Intermediate Stage. CMSHSS work order made to inspect T-78</t>
  </si>
  <si>
    <t>5/17/24 - considering spectrum and direct progression, would likely soon reccomend re-borescope to check on defect progression. 10/23/23 - Denting/early spalling seen on both the inner and outer races. Circumferential groove noted on the inner race as well, CMS will continue to monitor for progression. 9/25/23 - Recommend main bearing borescope within 1 month from 9/25/23.</t>
  </si>
  <si>
    <t>7/22 - high debris counts across bins, likely HSS GS IRBP damage with high frequency fault harmonics, pinion sidebands as well, S2 PG sidebands, S2 PC BRG GS ORBP fault peak with harmonics, 8/8 - bins 1 and 2 maxed out, 11/4 - 11,090 mg debris detected</t>
  </si>
  <si>
    <t>Replace gearbox sensor 3, 1/11- an't connect to monitor for loop check, pushed monitor reboot</t>
  </si>
  <si>
    <t>6/17 - (ZF 5/29 event) isolated peak to warning setpoint in stage 3, much higher amplitude events in lower power modes indicates early bearing damage, 11/29 - HSIS GS IRBP harmonics are well pronounced, 12/20 - potential HSS GS ORBP damage as well</t>
  </si>
  <si>
    <t>ZF S1 Planetary Bearing Issue</t>
  </si>
  <si>
    <t>3/25/24 - Recommend 50% derate until gearbox is replaced. 4/26/23 - Moderate damage shown on the S1 planetary bearings and CMS indicates damage to the S2 carrier bearings as well. Recommend replacing gearbox in ~9-12 months from 4/26/23. 2/9/32 - CMS + borescope indicates damage on the Stage 1 Planetary bearings</t>
  </si>
  <si>
    <t>DNRd 10/1/24 - Recommend borescoping this main bearing within 2 weeks from 10/1/24 with focus on outer race and rollers. Also recommending a 50% derate on this turbine to prolong bearing life.</t>
  </si>
  <si>
    <t>Shorted Sensor Wiring</t>
  </si>
  <si>
    <t>5/3 - Angel says he repalced sensor</t>
  </si>
  <si>
    <t>​Main Bearing accelerometer is currently showing a shorted circuit, please inspect wiring and connections. Replace sensor if needed. For support reach out to abarndt@invenergy.com</t>
  </si>
  <si>
    <t>12/19/23 - Particle counts appear to be rising since beginning of November. No CMS signature present.</t>
  </si>
  <si>
    <t>Potential Main Bearing issue</t>
  </si>
  <si>
    <t>12/27/23 - Inspection found cracked roller, turbine DNR'd until repair. 12/27/23 - Main bearing direct spiked at 11g with no significant progression shown (NTN) specturm data changed significantly over the past 3 days, Work order will be sent out for inspection/borescope</t>
  </si>
  <si>
    <t xml:space="preserve">10/1 -  frequency peak at stage 2 gear mesh, 11/3 - potential damage to stage 3 bearings, wait to peak amplitude to be higher then HSS check 1/11 - peaks to warning, 6/17 - High res FFT shows high frequency bearing fault harmonics, suggesting damage to HSS bearings, high vibration floor in enevelope, </t>
  </si>
  <si>
    <t>5/25 - main bearing direct has increased to the alarm setpoint since 3/11. Occasional 4-5g impacts in the timebase, temps look normal to neighbors, 8/19 - 2g impacts continue, temps look good, no fault harmonics, 9/7 - signal has reduced to below warning setpoint</t>
  </si>
  <si>
    <t>S2 Standstill Marks</t>
  </si>
  <si>
    <t>2/6 - 18x harmonics in S2, present for lifetime since replacement, likely standstills</t>
  </si>
  <si>
    <t>EoW borescope found damage on the rolling elements, GE recommended shutdown until repair</t>
  </si>
  <si>
    <t>4/24/24 - Continue to monitor, awaiting direct increase.</t>
  </si>
  <si>
    <t>4/1/24 - Closed due to inactivity1/26/23- Add grease to both gen bearings</t>
  </si>
  <si>
    <t xml:space="preserve">9/7 - potential HSS GS IRBP damage with pinion fault sidebands, </t>
  </si>
  <si>
    <t xml:space="preserve">6/17 - (ZF 5/29 event) isolated peak to warning setpoint in stage 3, much higher amplitude events in lower power modes indicates early bearing damage, </t>
  </si>
  <si>
    <t>NDE Gen Bearing Sensor Issue</t>
  </si>
  <si>
    <t>2/26 - resolved, Check harness for open wiring</t>
  </si>
  <si>
    <t>Main bearing</t>
  </si>
  <si>
    <t>Check for shorted sensor wiring</t>
  </si>
  <si>
    <t>Thermal Event</t>
  </si>
  <si>
    <t>9/18/23 - Turbine thermal event likely directly caused by a failure of it's main bearing. Did not catch due to the main bearing sensor having a short circuit.'</t>
  </si>
  <si>
    <t>Pitting damage found on rollers and raceways, estimated replacement needed 5-8 months from 7/28/23. Continuing to monitor via CMS.</t>
  </si>
  <si>
    <t>spikes on 10/29, borescope, 11/4 - no smoking gun found in borescope during inspection, Jump up to warning setpoint, monitor closely, 1/5 - sensor 2 is not ok, events are from bad sensor</t>
  </si>
  <si>
    <t>6/17 - (ZF 5/29 event) isolated peak to warning setpoint in stage 3, much higher amplitude events in lower power modes indicates early bearing damage, 11/10 - resolving</t>
  </si>
  <si>
    <t>1/5 - bias voltage = 22V, open sensor wiring or bad sensor, 1/11 - alarm and warning events due to sensor issue</t>
  </si>
  <si>
    <t>4/22/24 - Turbine derated to 50%. 3/18/24 - Recommend main bearing borescope + grease purge within 2 weeks from 3/18/24.</t>
  </si>
  <si>
    <t>S2 Planetary IRBP/ORBP issue</t>
  </si>
  <si>
    <t>2/10/25 - CMS shows indication of S2 Planetary IRBP/ORBP issue.</t>
  </si>
  <si>
    <t>2/3 - likely IRBP standstills, no progression in 6 mo</t>
  </si>
  <si>
    <t>6/6 - spike in all 3 stages on 6/4. Suspected damage to S1 PC BRG GS raceways, rollers, potentially S1 PS BRG damage as well, S2 PS BRG rollers, S3 HSS GS, Pinion fault, 6/30 - borescope didn't find major damage, continue to monitor, 8/8 - S1 Direct continues to peak below alarm setpoint, 8/31 - slow debris generation, 10/12 - reduce to cat 2, 11/28 - offline for pitch bearing</t>
  </si>
  <si>
    <t>3/31 - Matt bates troubleshoot, "Unplugged all the wires in that circuit. Re-ferruled the wiring coming from the Bently Nevada  to the pulse expander module. We I first removed the PEM I took an OHM reading of the signal terminals and had a reading of 63.4 kOHMs. Before I put it back it was reading 13.3 kOHMs. That might be the issue, more testing needed."</t>
  </si>
  <si>
    <t>Please perform toolbox download to CBM card.</t>
  </si>
  <si>
    <t>5/9/24 - Please perform a full gearbox borescope with focus on the 1st planetary stage at next tower climb.</t>
  </si>
  <si>
    <t>HSS DnWind Rear IRBP</t>
  </si>
  <si>
    <t>9/19/23 - Borescope did not find damages, CMS will continue to monitor. 5/9/23 - Recommend full gearbox borescope with a focus on the high speed stage within 6 months from 5/9/23.</t>
  </si>
  <si>
    <t>12/4/23 - Potential main bearing damage, monitor for progression</t>
  </si>
  <si>
    <t>5/20/24 - CMS shows bearing defect siganture</t>
  </si>
  <si>
    <t>7/31/24 - Turbine derated to 40% per customer request. 7/3/24 - 	Recommend borescoping this main bearing within 2 weeks from 7/3/24 with focus on outer race and rollers.</t>
  </si>
  <si>
    <t>Missing CMS data</t>
  </si>
  <si>
    <t>4/24/2024 - CMS data for this turbine is missing, please troubleshoot and download to CBM in toolbox.</t>
  </si>
  <si>
    <t>Generator Ouboard IRBP</t>
  </si>
  <si>
    <t>9/25/23 - Awaiting direct increase</t>
  </si>
  <si>
    <t>11/4 - DEI Structural change alerts for all stages, likely early HSS BRG raceways damage, 12/15 - 37mg debris detected</t>
  </si>
  <si>
    <t>4/7 - Main bearing shows failure harmonics in the FFT indicating damage to the rollers consistent with other SKF main bearing failures. Direct signal increase along with elevated temperatures relative to neighbors indicates progressing damage to the main bearing. Recommending borescope, 4/25 - peaks to warning setpoint, monitor for progression, tower is DNR for MB, 11/3 - borescope found turned and chipped roller, waiting on replacement config</t>
  </si>
  <si>
    <t>5/19/24 - Turbine has faulted and was placed into DNR 5/3/24 - Turbine derated to 50%. 3/26/24 - Recommend main bearing borescope and 50% power derate at next opportunity.</t>
  </si>
  <si>
    <t>S1 Carrier Bearing Issue</t>
  </si>
  <si>
    <t>2/8/24 - GE escalation, awaiting borescope inspection.</t>
  </si>
  <si>
    <t>2/14 - S1 PS BRG fault harmoincs in the MB spectrum. 2/8/24 - Borescope WO made by GE for this turbine</t>
  </si>
  <si>
    <t xml:space="preserve">9/20 - potentially suspect vibration from sensor 2, 11/4 - potential early S2 ring fault, 12/15 - recent progression in debris generation, 337mg detected, </t>
  </si>
  <si>
    <t>6/30 - Stage 2 SER Planet Fault signals are spiking above the alarm threshold but there isn't any sideband growth around the mesh frequencies, 7/28 - tower down for temp reading - major HSIS shaft damage, tower DNR for significant S2 tooth, bearing, and shaft damage</t>
  </si>
  <si>
    <t>2nd Stage Planetary Accelerometer Issue</t>
  </si>
  <si>
    <t>2nd Stage Planetary Stage Sensor is currently showing erroneous readings, please inspect wiring and connections. Replace sensor if needed.
Please reach out to Andrew Barndt if you have any questions.</t>
  </si>
  <si>
    <t>9/19/24 - AEP Requested 50% derated. 8/27/24 - Slight MB signature, check back in on this.</t>
  </si>
  <si>
    <t>GE request CMSGENB</t>
  </si>
  <si>
    <t>5/17 - GE alert for inboard gen bearing. 20g impacts in the timebase and 3g peak in the FFT, 6/14 - trend is now hitting 100g, recommended derate to 40% and increased inspection priority, 6/21 - inspection found misaligned gen fan shaft, reaching out for info on repair, 8/25 - tower offline for repair, 11/16 - replaced, resolving</t>
  </si>
  <si>
    <t>2/21/23 - Please ensure CMS monitor is receiving a power signal and ethernet is connected into Port A</t>
  </si>
  <si>
    <t>5/9/23 - Grease added</t>
  </si>
  <si>
    <t>12/15 - low concern, follow up if no flow in PC continues</t>
  </si>
  <si>
    <t>3/8/24 - Recommend main bearing borescope + grease purge within 2 weeks from 3/8/24. Turbine also derated to 50%.</t>
  </si>
  <si>
    <t>7/12/24 - ​High speed stage accelerometer is reading a short circuit, please investigate wiring and connections, replace sensor if needed.</t>
  </si>
  <si>
    <t>Early signs of potential HSS pinion issue</t>
  </si>
  <si>
    <t>1/16/24 - early signs of potential HSS pinion issue is seen on CMS however it isn't consistent enough yet continue to monitor</t>
  </si>
  <si>
    <t>3/31 - Matt bates troubleshoot, Garrett identified wires in the wrong place " signal and common" plugged into wrong location on PLC, did not resolve issue, closing work order, investigate Ge options, 4/12 -corrected wiring based on what was written on the wires, "Swapped 70A2/SIG and 70A2/COM. " from Craig</t>
  </si>
  <si>
    <t>Troubleshoot keyphasor</t>
  </si>
  <si>
    <t>Rowdy rebooted monitor 2/23, reboot solved  issue, wo closed</t>
  </si>
  <si>
    <t>Keyphasor signal not working properly, appears to be reading .62V. Please inspect PEM and gen encoder, ensure keyphasor communication is plugged into KPH2 port.</t>
  </si>
  <si>
    <t>2/19/23 - Please ensure CMS monitor is receiving a power signal and ethernet is connected into Port A</t>
  </si>
  <si>
    <t>2nd Planetary Stage Accelerometer Open Circuit</t>
  </si>
  <si>
    <r>
      <t>10/30/23 -</t>
    </r>
    <r>
      <rPr>
        <sz val="11"/>
        <rFont val="Calibri"/>
        <family val="2"/>
        <scheme val="minor"/>
      </rPr>
      <t xml:space="preserve"> 2nd planetary stage accelerometer is reading an open circuit, please inspect wirings and connections. Replace sensor if needed.</t>
    </r>
  </si>
  <si>
    <t>IR - indentations, OR - indentations, grease - bronze - thrust derated by GE on 1/9/23 Exp failure date Late Q2 early Q3 2023</t>
  </si>
  <si>
    <t>1/6 - GE recommends 50% derate and inspection</t>
  </si>
  <si>
    <t>4/1/24 - Please perform an auditory and visual inspection of the generator bearings:
- record audio of both bearings, take note if anything sounds off
- check quantity and quality of grease in the traps
- check slip ring assembly
- check gen brush assembly
- check vibration sensor mounting and circuit for looseness and open/shorted wiring.
Add grease to both bearings
Please create an inspection report in HUVR, including all photos and videos taken during inspection
Contact CMSEngineers_OSW@invenergyllc.com for support</t>
  </si>
  <si>
    <t>​2nd Planetary Stage Accelerometer is currently reading an open circuit, recommend inspecting wiring/harness.</t>
  </si>
  <si>
    <t>2/6/24 - CMS monitor appears netcom, please inspect that CMS monitor is powered and ethernet cable is plugged into port A.</t>
  </si>
  <si>
    <t>1/13 - Stage 2 FFT shows peak at 19.063, 7/21 - case resolved prior to turbine fire - unrelated alarm</t>
  </si>
  <si>
    <t>4/7 - detected via tads, turbine fire - tower offline</t>
  </si>
  <si>
    <t>Spalling on IR - EST failure date - Q4 2023 - Q1 2024 - CM</t>
  </si>
  <si>
    <t>2/3 - multiple fault harmonics, no progression in 6 mo</t>
  </si>
  <si>
    <t>2/6/24 - Recommend main bearing borescope and thrust derate at next possible opportunity.</t>
  </si>
  <si>
    <t>Signature progressed and turbine is on the DNR list until main bearing replacement.</t>
  </si>
  <si>
    <t>1st Planetary Stage Accelerometer Short Circuit</t>
  </si>
  <si>
    <t>​1st Planetary stage accelerometer showing short circuit, please investigate wiring and connections, replace sensor if needed.</t>
  </si>
  <si>
    <t>no damage found in borescope, 7/22 - signal reduced to normal levels in July, 8/9 - damage progression is unclear, no debris detected, S3 HSS GS raceways, 9/20 - 10g impacts, S1 Ring fault harmonics, monitor for debris generation, 11/4 - reduce to cat 2, 12/15 - 4mg debris detected, reduce to cat 1</t>
  </si>
  <si>
    <t>HSS DnWind/DnWind Rear Bearing Issue</t>
  </si>
  <si>
    <t>9/19/23 - Borescope did not find damages, continue to monitor via CMS and oil particle data. 4/28/23 - Recommend full gearbox borescope with a focus on the high speed stage within 6 months from 4/28/23.</t>
  </si>
  <si>
    <t xml:space="preserve">9/20 - potential S2 bearing damage, harmonics at higher frequencies, 12/15 - 12mg detected, likely S2 PC BRG GS ORBP, well pronounced harmonics in high res spectrum, </t>
  </si>
  <si>
    <t>4/25 - sensor 2 replaced, sensor 2 still showing open wiring</t>
  </si>
  <si>
    <t>4/19 - ge alert requested derate and inspection, no data past 4/7, tower DNR for main bearing</t>
  </si>
  <si>
    <t xml:space="preserve">5/21/24 - Turbine has faulted and was placed into DNR. 4/30/24 - Turbine derated to 50%. 4/29/24 - Recommend main bearing borescope + grease purge within 2 weeks from 4/29/24. Turbine to be derated to 50%.
</t>
  </si>
  <si>
    <t>9/23/24 - Please borescope entire gearbox with focus on the 1st stage planetary bearings within 1 month from 9/23/24.</t>
  </si>
  <si>
    <t>1/18/24 - Damage progression seen, recommending secondary borescope. 12/11/23 - Found indentations and spalling on inner + outer races, roller damage also present. Warranty Claim submitted. 10/5/23 - Awaiting EOW borescope</t>
  </si>
  <si>
    <t xml:space="preserve">S1 Planet Bearing </t>
  </si>
  <si>
    <t>8/3/23 - Borescope shows early spalling on S1 planetary bearings, estimated failure Q3-Q4 2024. Continuing to monitor CMS for damage progression.</t>
  </si>
  <si>
    <t>1st Planetary Gearing Failure/Split Gearbox</t>
  </si>
  <si>
    <t>10/3/23 - Recommend shutting turbine down if it is not already. Also recommend borescoping gearbox at next possible opportunity. However, gearbox is likely split already, expect oil spillage.</t>
  </si>
  <si>
    <t xml:space="preserve">9/20 - early HSS bearing damage, 12/15 - 311mg debris detected, </t>
  </si>
  <si>
    <t>CMS main bearing signatures are increasing. Please shut down turbine until repair can be completed, turbine will be added to DNR list.</t>
  </si>
  <si>
    <t>Main Bearing accelerometer is reading an open circuit, recommend inspecting sensor harness and wirings.</t>
  </si>
  <si>
    <t xml:space="preserve">7/22 - HSS rotational warning for both gen bearings in mode 1, 12/15 - 390 mg debris detected, S3 Direct warning event, </t>
  </si>
  <si>
    <t>1st Planetary Stage Bearing Issue</t>
  </si>
  <si>
    <t>3/25/24 - Multiple planetary teeth fractures, turbine to be shut down until replacement is made. 3/15/24 - Damage has progressed to a 2nd planetary stage gearing failure, recommending secondary borescope. Derated turbine to 50%. 4/4/23 - Early stage pitting on the S1 RS planet bearings, TA appear slightly pulled out. Added TA inspection to PM schedule and gearbox to the MCFL. Estimate gearbox failure in 12-18 months from 5/1/23.</t>
  </si>
  <si>
    <t>8/23/24 - Sent out for reborescope. 2/27/24 - Borescope did not find much damage, continue to monitor. 1/22/24 - Recommend main bearing borescope with 2 months from 1/22/24.</t>
  </si>
  <si>
    <t>Check sensor wiring</t>
  </si>
  <si>
    <t>11/9 - EOW scope found heavy indenting and spalling on S1 and S2 PS BRGs, likely indicating catastrophic planet bearing damage that is inaccessible by borescope, CMS indicates potential damage to the S1 PS BRG, warranty claimed placed, expecting GE to deny it, monitor for failure, 11/28 - checked</t>
  </si>
  <si>
    <t>6/6 - stage 1 direct barely hit alarm setpoint in April 2021, S1 PC BRG GS roller damage, monitor for additional increase to alarm, 7/22 - signal has reduced significantly, reducing to cat 2, envelope indicates S1 PS BRG damage, 9/20 - recent increase in stage 1 direct, increase in debris generation, 10/12 - additional peak to alarm,  11/4 - trend remains elevated, 9 mg debris detected</t>
  </si>
  <si>
    <t>5/18 - gen bearing check found audible "squeak" while running. Added half tube of Kluber to both bearings, brush box looks to have excessive carbon dust, loop Jose in once he's back, 6/6 - added grease reduced vibration temporarily, now hitting warning setpoint again. Monitor for additional increase, 7/22 - spike near alarm threshold, 8/9 - 10g impacts in the timebase, 8/31 - reduce to cat 2, 9/20 - decrease to normal levels, 12/15 - increasing trend at warning setpoint</t>
  </si>
  <si>
    <t xml:space="preserve">12/28 - Shows signs of damage to the outer race of the NDE gen bearing, amplitudes are still low, monitor for failure, 1.5g peak at ORBP frequency in the FFT, 10-20g peaks in timebase, 4/25 - recent progression on NDE bearing, continue to monitor, prep for replacement, 5/17 - max vibration just below the alarm setpoint, vibration has subsided. Recommending gen bearing check, </t>
  </si>
  <si>
    <t>2/28/24 - Replace generator outboard bearing 1/8/24 - Continue to monitor. 1/25/23 - Add grease to both gen bearings</t>
  </si>
  <si>
    <t>10/11/23 - Grease added, amplitudes have decreased. CMS will continue to monitor  for trend increases. 10/4/23 - Please perform an auditory and visual inspection of the generator bearings:
- record audio of both bearings, take note if anything sounds off
- check quantity and quality of grease in the traps
- check slip ring assembly
- check gen brush assembly
- check vibration sensor mounting and circuit for looseness and open/shorted wiring.
Add grease to both bearings</t>
  </si>
  <si>
    <t>6/6 - stage 3 FFT indicates damage to HSS RS raceways, 6/30 - limited progression, 8/9 - HSS GS IRBP with pinion fault harmonics</t>
  </si>
  <si>
    <t>1/17/24 - Secondary borescope scheduled to determine derate effectiveness. 12/11/23 - Borescope found heavy damages to outer race and cage, direct levels continue to increase. Turbine DNR'd until replacement is made. 12/5/23 - Recommend main bearing borescope within 1 week from 12/5/23.</t>
  </si>
  <si>
    <t>Reboot 60M100, check LED panel for fault indication</t>
  </si>
  <si>
    <t>9/21 - low voltage from PMT</t>
  </si>
  <si>
    <t>10/30/23 -Generator speed signal (Keyphasor) is not communicating with CMS monitor. Check gen encoder wiring and orientation, check PEM and connection to KPH. 
Bring a spare PEM to attempt PEM swap if needed  2/16/23 - Gap = -9V</t>
  </si>
  <si>
    <t>8/29 - keyphasor is ok</t>
  </si>
  <si>
    <t>7/24/23 - Grease added, CMS will continue to monitor for progression.</t>
  </si>
  <si>
    <t xml:space="preserve">12/4/23 - CMS monitor is not receiving a speed signal from keyphasor/PEM/Generator encoder circuit. Keyphasor circuit currently reading 4.1V. Please ensure input is on KPH2 and ensure PEM is wired correctly. Reach out to abarndt@invenergy.com for support. </t>
  </si>
  <si>
    <t>3/6/24 - Turbine derated to 850kW. 2/29/24 - Recommend main bearing borescope at next opportunity, please upload results to HUVR.</t>
  </si>
  <si>
    <t>11/13/24 - CMS indicates potential secondary stage bearing ORBP/IRBP</t>
  </si>
  <si>
    <t>11/4 - early DE gen bearing damage</t>
  </si>
  <si>
    <t>4/25 - work order closed, sensor 1 is still showing open wiring</t>
  </si>
  <si>
    <t>4/15/24 - Turbine shutdown and DNR'd. 4/5/24 - Turbine derated to 850kW (30%). 2/9/24 - Turbine derated to 40%. 2/6/24 - Recommend main bearing borescope and thrust derate at next possible opportunity.</t>
  </si>
  <si>
    <t>10/1/24 - Not receiving data via Onyx Insight, please investigate if monitor is netcom or not receiving a speed signal. Contact abarndt@invenergy.com for support.</t>
  </si>
  <si>
    <t>9/11/23 - Surface damage present on MB inner race, continue to monitor via CMS. 8/3/23 - Recommend main bearing borescope at next opportunity.</t>
  </si>
  <si>
    <t>Potential S1 bearing issue</t>
  </si>
  <si>
    <t>9/11/24 - CMS shows potential S1 bearing issue continue to monitor for progression.</t>
  </si>
  <si>
    <t>Number 3</t>
  </si>
  <si>
    <t>S1 Planet Carrier Bearing Issue</t>
  </si>
  <si>
    <t>Potential  Plaentary Gearing issue</t>
  </si>
  <si>
    <t xml:space="preserve">11/27/24 - CMS indicates potential gearing issue. Engineering recommends full gearbox borescope within 72 hours, or as soon as possible from 11/27/24 with focus on the 1st planetary stage. Also recommend derating turbine to 50% until inspection can be performed. </t>
  </si>
  <si>
    <t>11/4 - recent increase in S1 Direct, potential early bearing damage</t>
  </si>
  <si>
    <t>2/21 - stage 1 direct shows early trend towards increasing amplitude, FFT shows shaft harmonics carrying sidebands, 4/7 - increase to warning setpoint for stage 2 direct signal, potential stage 2 bearing issue, 4/25 - turbine has been offline for main bearing failure, limited operation on 4/15 shows stage 1 carrier damage, 6/30 - unclear if gearbox borescope was performed, stage 1 envelope shows concerning ring fault harmonics, stage 2 indicates PS BRG damage, 7/22 - S1 direct has reduced through July, 8/31 - reduce to cat 2, 12/15 - reduce to cat 1</t>
  </si>
  <si>
    <t>1/31 - MCFL entry created, monitor for failure</t>
  </si>
  <si>
    <t>9/18/23 - Awaiting direct increase.</t>
  </si>
  <si>
    <t>Generator Inboard Accelerometer Open Circuit</t>
  </si>
  <si>
    <t>Generator Inboard accelerometer is reading an open circuit, please inspect wiring and connections, replace sensor if needed.</t>
  </si>
  <si>
    <t>6/30 - potential damage to S2 PC BRG GS rollers, 9/20 - recent progression, 2,340mg debris detected, recent progression, elevate to cat 3, 10/12 - S1 bearing fault harmoincs at high frequencies, 11/4 - recent spikes in GFED 2,636 mg debris detected, abnormal peak at 268.75X, 12/15 - continued progression</t>
  </si>
  <si>
    <t>2/21 - peak at 1X shaft speed, 4/25 - FFT indicates damage to HSS bearing, likely, 8/9 - DE gen bearing Direct now hitting warning setpoint, occasional 15-30g impacts in the timebase, may be abnormal damage profile, 9/20 - increase to cat 2</t>
  </si>
  <si>
    <t>Replace</t>
  </si>
  <si>
    <t>10/28 - TADS and MBROC, turbine shutdown for full main bearing replacement</t>
  </si>
  <si>
    <t>9/27/23 - CMS monitor appears netcom, please inspect that CMS monitor is powered and ethernet cable is plugged into port A.</t>
  </si>
  <si>
    <t>Main Bearing ORBP/IRBP</t>
  </si>
  <si>
    <t>9/27/23 - Heavy main bearing outer race damage found, turbine to be DNR'd until replacement can be made</t>
  </si>
  <si>
    <t>report in HUVR, purge completed last week, Q1 2024 expected failure</t>
  </si>
  <si>
    <t>2/9/23 - Moderate damage to the S2 planet carrier bearings, recommend gearbox replacement by end of 2023. Added to the MCFL, CMS will continue to monitor for damage progression.</t>
  </si>
  <si>
    <t>2/1 - Direct signal spikes below the warning setpoint. Gear/pinion fault sidebands near 2X GMF, inspect when signal hits warning</t>
  </si>
  <si>
    <t>9/20 - sudden increase in S1 direct vibration on 9/16, ring fault temporarily excited, otherwise limited damage indictors, 17mg debris detected with recent progression, borescope when alarm is hit or damage is apparent, 10/12 - S3 Pinion fault sidebands, 11/4 - 18 mg debris detected, trend remains elevated, 12/15 - limited progression</t>
  </si>
  <si>
    <t>4/22 - no data past 4/7, direct waveform shows main bearing progression at low amplitude, 10/12 -  temps are ok</t>
  </si>
  <si>
    <t>9/20 - HSS RS IRBP damage, 10/12 - additional DEI Strucutral change events for all three stages, likely HSS bearing and pinion fault damage, 12/15 - limite progression, 19mg detected, 1/6 - MB spectrum shows S1 planet fault, borescope soon</t>
  </si>
  <si>
    <t>Check keyphasor harness for open/short, otherwise replace transducer</t>
  </si>
  <si>
    <t>5/15/24 - Keyphasor is not communicating with monitor and Gap is at -9.</t>
  </si>
  <si>
    <t>10/5/23 - Recommend derating to 50% until repair can be made. 8/31/23 - Heavy damage found on  S1 +2 planetary bearings, debris damage seen on S1 planetary gearing as well. Recommend gearbox replacement by Q4 2023. 1/25/23 - S1 Planet Bearing issue, recommend borescope of entire gearbox with focus on 1st planetary stage.</t>
  </si>
  <si>
    <t xml:space="preserve">12/2 - continue to monitor, 6/6 - potential S1 PC BRG GS rollers, 12/15 - 191mg debris detected, </t>
  </si>
  <si>
    <t>monitor after instrumentation is fixed</t>
  </si>
  <si>
    <t>Instrumentation resolved, continue to monitor</t>
  </si>
  <si>
    <t>11/4 - spike above warning, low concern</t>
  </si>
  <si>
    <t>4/7 - sudden increase in Stage 1 Ser Planet Fault GFEd signal, FFT indicates damage to stage 1 carriers, 4/25 - new alarms in all stages, direct. Stage 1 ENV shows damage to stage 1 carrier GS, bearing fault harmonics and GMF are low. Stage 2 ENY indicates potential damage to stage 2 carriers (both), limited progression. Stage 3 direct peaks above alarm occasionally. Many alarms are concerning but the disposition isn't too compelling, recommending, 4/28 - gearbox failure, burned up HSIS bearing cover, gearbox is locked up, should've started derate conversation, tower offline, 8/9 - gearbox replaced, RTS 7/30</t>
  </si>
  <si>
    <t>12/14 - Bearing indents</t>
  </si>
  <si>
    <t>HSS Bearing + Pinion Damage</t>
  </si>
  <si>
    <t>CMS signature has progressed, turbine should remain down until main bearing replacement occurs. DNR'd</t>
  </si>
  <si>
    <t>(DNR) Borescope the main bearing, 50% derate, failed main bearing</t>
  </si>
  <si>
    <t>5/7/24 - This turbine is now showing signs that the planetary damage has progressed, recommend a secondary borescope on this gearbox at next possible opportunity. 5/2/24 - Returned to full power, continue to monitor. 4/25/24 - Possible secondary damages found, no primary sources. Going to re-evaluate in a week. 4/23/23 - Please perform a full gearbox borescope with focus on the 1st planetary stage at next possible opportunity. Turbine to be derate to 50%</t>
  </si>
  <si>
    <t>8/11/22</t>
  </si>
  <si>
    <t>10/2/24  -Main bearing sensor is currently reading an open circuit, please investigate wirings and connections, replace sensor if needed.</t>
  </si>
  <si>
    <t xml:space="preserve">2nd Planetary Stage Carrier Bearing Issue
</t>
  </si>
  <si>
    <t>1/3/24 - Borescope found early spalling seen on 2nd planetary stage bearings, est. replacement Q1-Q2 2025. 9/28/23 - Recommend full gearbox borescope with focus on 2nd planetary stage bearings within 2 months from 9/28/23.</t>
  </si>
  <si>
    <t>Beech Ridge 2</t>
  </si>
  <si>
    <t>9/12/24 - Main bearing sensor is currently reading an open circuit. Please investigate wirings and connections, replace sensor if needed. Contact abarndt@invenergy.com for troubleshooting support.</t>
  </si>
  <si>
    <t>12/18/23 - Main bearing sensor is currently reading an open circuit. Please investigate wirings and connections, replace sensor if needed. Contact abarndt@invenergy.com for troubleshooting support.</t>
  </si>
  <si>
    <t>same warning 1/23/21, 11/28/20</t>
  </si>
  <si>
    <t>2nd Planetary Stage Accelerometer Issue</t>
  </si>
  <si>
    <t xml:space="preserve">6/27/24 - ​2nd Planetary stage sensor is giving erroneous readings, please replace sensor. </t>
  </si>
  <si>
    <t>10/10/23 - Signature appears to be from extended downtime, continue to monitor. 10/5/23 - Recommend thrust derating and performing a borescope of the main bearing at the next possible opportunity.</t>
  </si>
  <si>
    <t>​Main bearing sensor is currently reading an open circuit, please inspect wiring and connections. Replace sensor if needed.</t>
  </si>
  <si>
    <t>5/14/24 - CMS shows main bearing bias voltage at -22.76.</t>
  </si>
  <si>
    <t>1/9/24 - Please ensure communication cabling is plugged into Port A and ensure that CMS monitor is powered.</t>
  </si>
  <si>
    <t>Main Bearing borescope found excessive damage, turbine is shutdown and placed on DNR list until replacement can be made</t>
  </si>
  <si>
    <t>Main Bearing Direct Rising</t>
  </si>
  <si>
    <t>10/30/23 - Main bearing direct rising, no signature. Continue to monitor.</t>
  </si>
  <si>
    <t>Bishop Hill 3</t>
  </si>
  <si>
    <t>Generator Inboard /IRBP</t>
  </si>
  <si>
    <t>10/31/23 - Signature is showing signs of possible ORBP/IRBP issue in generator inboard, work order made for grease check 11/1/23</t>
  </si>
  <si>
    <t>Monitor Data Collection Issue</t>
  </si>
  <si>
    <t>Power cycle 60M100 and flip on/off switch to restart</t>
  </si>
  <si>
    <t>Replace transducer</t>
  </si>
  <si>
    <t>find keyphasor part number, 3/2 - swapped in new tachometer, didn’t clear bently fault. Then tower faulted on tachometer and replaced original tachometer, faulted again, rebooted to clear fault. Keyphasor issue persists, 4/15 - provided keyphasor troubleshoot guide&lt; 1/17/23 - gap voltage = 4.13V, check wiring in terminal X8</t>
  </si>
  <si>
    <t>Main Bearing Cracked Inner Race</t>
  </si>
  <si>
    <t>4/21/24 - Replacement complete. 1/19/23 - Cracked inner raceway, thrust derate.</t>
  </si>
  <si>
    <t>2/2 - borescope found cracked inner race</t>
  </si>
  <si>
    <t>3/8/23 - Borescope found banding and micropitting, continue to monitor.</t>
  </si>
  <si>
    <t>Planetary bearing issue found via EOW inspections, continuing to monitor via CMS + Particle Counters</t>
  </si>
  <si>
    <t>3/2 - 29mg detected, slow progression</t>
  </si>
  <si>
    <t>Potential S1 Sun Gear Issue</t>
  </si>
  <si>
    <t>2/23/24 - depth of this spall is concerning for a gear experiencing such high loads, recomended derate to prevent tooth fracture from the sun pinion until replacement. 2/22/24- CMS shows progression of S1 Sun gearing defect. Sent out for full gearbox borescope and inspection. 8/30/23 -Denting indentations/early spalling seen on the S1 sun gear. Possible debris run over as well. Continue to monitor via CMS and particle counter data. 8/18/23 - Recommend full gearbox borescope with focus on 1st planetary stage within 24 hours.  2/22/24 - CMS indicates progression of defect, work order sent out to conduct borescope/inspection.</t>
  </si>
  <si>
    <t>REPLACED. 8/18/23 - Spalling on OR at 6 o'clock (+clouding damage), Micropitting on IR, Roller indents; Borescoped due to temperature deviation; Replace in 3-6 months. 1/24/23 - Borescoped back in January 2023, some damage was shown but CMS indicated more than shown. CMS signature has increase and temps have begun to spike above neighbors at the beginning of this month/end of May.</t>
  </si>
  <si>
    <t>2/2 - borescope found some roller indents and an area of micropitting continue to monitor</t>
  </si>
  <si>
    <t>S2 Planet Ring/Planet Gear Issue</t>
  </si>
  <si>
    <t xml:space="preserve">5/8/24 - Turbine currently under repair. Max power was set to 1265kW on 4/29/2024. </t>
  </si>
  <si>
    <t>HSS Pinion Cracked Tooth</t>
  </si>
  <si>
    <t>4/18/23 - Inspection found liberated HSS pinion tooth, 50% derate. Likely S2 Sun damage</t>
  </si>
  <si>
    <t>CMS Monitor Netcomm</t>
  </si>
  <si>
    <t>Check power supply to 60M100 and flip reset switch. Check CMS server for connection or contact CMS Team</t>
  </si>
  <si>
    <t>Potential S1 Planet Bearing Issue</t>
  </si>
  <si>
    <t>2/13/23 - Borescope in June 2022 showed signs of S1 planetary bearing damage, continue to monitor for progression.</t>
  </si>
  <si>
    <t>Gearbox Sensor 1 issue</t>
  </si>
  <si>
    <t>9/11/24 - Gearbox sensor 1 is show incorrect values for the Bias voltage, please conduct a cms troubleshoot.</t>
  </si>
  <si>
    <t>Update configuration with new gearbox</t>
  </si>
  <si>
    <t>Replacement complete</t>
  </si>
  <si>
    <t>9/7 - reduced modulation, 9/21-latch reset, 10/5 - low concern, continue to monitor, 11/8 - high amplitude peak on 10/6, monitor for increased vibration amplitude, 2/28 - 0.008g peak at 6x, stage 1 carrier upwind, 3/21 - 0.024g peak at 9X in stage 2, stage 3 shows 0.3g peak at HSS DnWind Cage freq</t>
  </si>
  <si>
    <t>Potential S2 Sun Fault</t>
  </si>
  <si>
    <t>Main Bearing Outer Race Damage</t>
  </si>
  <si>
    <t>repair pending. 3/5/24 - Secondary main bearing borescope performed, found pitting on outer and inner races, a well as metallic grease expected replacement in 04/2025.  6/2/23 -Outer race fault harmonics are present in the spectrum, borescope found bronze grease and indenting, monitor temps</t>
  </si>
  <si>
    <t>Q2 2025</t>
  </si>
  <si>
    <t>S2 Planetary issue</t>
  </si>
  <si>
    <t>8/19 - CMS shows potential s2 issue continue to monitor for progression</t>
  </si>
  <si>
    <t>S1 Planetary gearing issue</t>
  </si>
  <si>
    <t>2/19/24 - Direct event/wave form spiking on 2/15/24, recommend turbine be shutdown until secondary inspection is performed. 1/25/24 - 1st stage has some damage to the planet gears. There is a possibility that this damage came from the ring gear, but techs couldn't find the source of damage.</t>
  </si>
  <si>
    <t>4/4 - low concern</t>
  </si>
  <si>
    <t>Particle Counter Installed and Communicating, 10/5 - peaks up to alarm setpoint, no characteristic fault peaks in frequency spectrum, 11/8- July borescope shows indents, ring fault is likely, 12/21 - particle counter may be installed incorrectly, Poseidon is looking into install configuration. 1/4/22 - New alarms and warnings for stage 1 and 2 direct signal, monitor, 2/9 - particle counter has been replaced by Poseidon, still not detecting as expected, remove magnetic mount, still no significant increase, monitor, 2/28 - CMS increased to alarm following gearbox high temp in 4/7/21, high amplitude vibration continued until 12/17/21 - unclear the extent of damage, 4/15 - no significant progression, 5/6 - potential damage to stage 2 carrier, no progression, 5/24 - 1000 count increase in the 0-100micron bin, no other progression</t>
  </si>
  <si>
    <t>Stage 1 planet gearing issue</t>
  </si>
  <si>
    <t>4/4/24 - Repair complete. 2/19/24 - turbine shut down 1/25/24 - 1st stage has some damage to the planet gears. There is a possibility that this damage came from the ring gear, but techs couldn't find the source of damage. 1/16/24 - CMS indicates S1 gearing issue, sent out for borescope/inspection and derate by 50%.</t>
  </si>
  <si>
    <t>Stage 1 Carrier Damage</t>
  </si>
  <si>
    <t>1/19/24 - Repair complete, replaced with ZF. 9/22/23 - Derate approved via WEC and GE, derated to 50%. 1/12/23 - S1 and S2 PS and PC bearing damage, confirmed by borescope, debris generation is low, monitor</t>
  </si>
  <si>
    <t>Potential S1 Planetary ORBP/IRBP Issue</t>
  </si>
  <si>
    <t>6/19/24 - CMS indicates potential S1 planetary ORBP/IRBP issue, sent out for borescope</t>
  </si>
  <si>
    <t>Main Bearing  ORBP/IRBP issue</t>
  </si>
  <si>
    <t>Grease has silver color, spalling/pitting on both the inner and outer races. CMS indicates possibly greater damage. Recommend replacement within 4-6 months from 2/2023. Placed on MFCL. Shutdown 6/28/23.</t>
  </si>
  <si>
    <t>12/21 - ORBP frequency began peaking above alarm on 11/24, direct signal shows no change. FFT occasionally shows 0.02g peak at the ORBP fault frequency. Temps look normal to neighbors, monitor for increases 1/4/22 - peak at ORBP fault frequency in FFT is present continuously, 2/9 - ORBP frequency peaks above alarm setpoint between 11/19/21 and 1/14/22, Direct signal is low.</t>
  </si>
  <si>
    <t>Potential Main Bearing outer race Issue</t>
  </si>
  <si>
    <t>6/6/23 - Borescope found standstill marks. Continue to monitor, operate as normal.</t>
  </si>
  <si>
    <t>12/15/2023 - Looks like potential hss issue, specturm is showing peaks at 1 order apart , turbine shut down and work order sent out expected to be done by monday. 12/18/23 - found cracked tooth not yet liberated, turbine put into 50% derate.1/3/24 - borescope found the HSS RS bearing still alligned with casting marks, and the tooth liberated itself from the pinion</t>
  </si>
  <si>
    <t>Potential Main Bearing ORBP/IRBP</t>
  </si>
  <si>
    <t>5/7/24 - Borescope had some indents and normal wear and tear. Continue to monitor for progression. 5/2/24 - CMS shows progression and IRBP signature . Borescope requested. 4/29/24 - CMS shows potential Main bearing orbp.irbp issue, however signature  just be banding/wear. Continue to monitor CMS and temperature for progression.</t>
  </si>
  <si>
    <t>main bearing potential issue</t>
  </si>
  <si>
    <t xml:space="preserve">7/26/24 -cms shows potential mb issue but is too early to be sure. Continue to monitor </t>
  </si>
  <si>
    <t>Stage 2 Sensor Issue</t>
  </si>
  <si>
    <t>Replace sensor</t>
  </si>
  <si>
    <t>Traverse 1</t>
  </si>
  <si>
    <t>Potential Timken Main Bearing BS2X Issue</t>
  </si>
  <si>
    <t>7/18/24 - Roller fracture occurred, turbine is  DNR'd. 6/3/24 - Customer requested MB remain at 100% power after borescope showed DLC delamination and roller damage. 6/3/24 - Turbine is showing signature progression, recommend derating turbine to 50% and borescoping the main bearing of this turbine with focus on rolling elements.</t>
  </si>
  <si>
    <t>Replace 60M100 Monitor</t>
  </si>
  <si>
    <t>4/1 - no harmonics, small haystack, timeseries hitting alarm setpoint after outage, 6/20 - offline, feeder outage, 8/4 - rebooted monitor to regain data flow, no back fill, 8/22 - reduce to cat 1, 11/18 - very small impacts on timebase ~.1g, 12/9 - clear harmonics and sidebands structures at low frequencies, indicating HSIS bearing damage, limited progression, increase to cat 2</t>
  </si>
  <si>
    <t>Potential Brake Drag Issue</t>
  </si>
  <si>
    <t>7/18/24 - Potential hydraulic brake dragging issue, please inspect brake for signs of rubbing. If not found, visually inspect HSS pinion.</t>
  </si>
  <si>
    <t xml:space="preserve">5/10 - Stage 2 bearing issue, potentially planet bearings or carrier, no progression, 6/20 - offline, feeder outage, 8/22 - limited progression, 11/18 - no fault indicators on FFT, no progression, reduce to Cat 1, 1/11 - S1 PC BRG </t>
  </si>
  <si>
    <t>S1 Planetary Carrier Issue</t>
  </si>
  <si>
    <t>1/31/24 - Turbine was shutdown until repair. 1/2/24 - Widespread damage found on 1st and 2nd planetary stage bearings. Debris generation hitting 6kmg+. Turbine to be derated to 50% until GE responds to warranty case. 12/20/23 - Particle counts continue to increase hitting 5.5k in 24 hours, recommend secondary borescope be performed at next possible opportunity. 3/6/23 - Borescope found pitting in 1st planetary stage. Reclaim made.</t>
  </si>
  <si>
    <t xml:space="preserve">7/5 - main bearing direct and ORBP warnings, 2-3g impacts in the timebase, 8/3 - expecting main bearing borescope tomorrow, 8/4, 8/22 - borescope found mild grease "smearing" on outer race, likely responsible for increase in vibration, reduce to cat 2, 11/18 - increase on trend after coming online in Oct, 1g impacts on timebase, </t>
  </si>
  <si>
    <t>8/31/23 - Keyphasor signal not working properly, appears to be reading .62V. Please inspect PEM and gen encoder, ensure keyphasor communication is plugged into KPH2 port.</t>
  </si>
  <si>
    <t>3/27/24 - Keyphasor signal not working properly, appears to be reading .62V. Please inspect PEM and gen encoder, ensure keyphasor communication is plugged into KPH2 port.</t>
  </si>
  <si>
    <t>Potential Main Bearing BS2X issue</t>
  </si>
  <si>
    <t>7/26/24 - Turbine DNR'd6/27/24 - Turbine faulted out, customer requested derate to 50%. 6/13/24 - Borescope found roller damages. 5/14/24 - CMS shows potential main bearing roller element issue, continue to monitor for progression.</t>
  </si>
  <si>
    <t>4/1 - elevated peak at stage 2 2X GMF - likely misalignment, peak at Stage 2 Carrier GS outer race, 6/20 - offline, feeder outage, 8/4 - online, 8/22 - elevated IMS shaft harmonics, limited progression, 11/18 - limited progression, Modulation in timebase reaching 2g</t>
  </si>
  <si>
    <t xml:space="preserve">1/8/24 - Borescope found cracked roller, turbine DNR until repair. 12/11/23 - Recommend main bearing borescope, if one has not already been performed by EOW inspection campaign, with a focus on the MB's cage and roller elements. </t>
  </si>
  <si>
    <t>9/26/23 - Keyphasor signal not working properly, appears to be reading .62V. Please inspect PEM and gen encoder, ensure keyphasor communication is plugged into KPH2 port.</t>
  </si>
  <si>
    <t>11/20/23 - Keyphasor signal not working properly, appears to be reading .62V. Please inspect PEM and gen encoder, ensure keyphasor communication is plugged into KPH2 port.</t>
  </si>
  <si>
    <t>8/4 - step up to warning setpoint after outage in May, 4g impacts in the timebase, temps are slightly elevated in tads, no clear fault frequencies, inspect if temperatures increase, 11/18 - Significant reduction in trend, temps in line with neighbors</t>
  </si>
  <si>
    <t>5/10 - Very low stage 2 direct signal, Stage 2 PC BRG GS ORBP peak and harmonics, 6/20 - offline, feeder outage, 8/4 - back online, no progression, 11/18 - no progression, ORBP peak still present</t>
  </si>
  <si>
    <t>11/18 - Potential ORBP fault on Generator DE Bearing</t>
  </si>
  <si>
    <t>8/4 - GFED peak past alarm on 8/2, envelope indicate S2 PC BRG GS ORBP and roller damage</t>
  </si>
  <si>
    <t>9/26/23 - ​2nd planetary stage accelerometer is currently showing a short circuit, please investigate wiring and connections, replace sensor if needed. Reach out to abarndt@invenergy.com for support.</t>
  </si>
  <si>
    <t>4/1 - no fault harmonics, timeseries hitting warning setpoint, 5/10 - slight peak at roller fault frequency, direct signal has reduced, 6/20 - offline, feeder outage, 8/4 - operating at warning setpoint after outage, 11/18 - still at warning setpoint, slight development of ORBP fault on FFT, temps good</t>
  </si>
  <si>
    <t>9/3/24 - Keyphasor signal not working properly, appears to be reading .62V. Please inspect PEM and gen encoder, ensure keyphasor communication is plugged into KPH2 port.</t>
  </si>
  <si>
    <t xml:space="preserve"> 5/22/24 - Turbine derated to 50% due to borescope results. 4/4/24 - Recommend main bearing borescope + grease purge within 2 weeks from 4/4/24.</t>
  </si>
  <si>
    <t>CMS monitor is not showing any communication. Ensure that monitor appears powered and ethernet is plugged into Port A</t>
  </si>
  <si>
    <t>Gearbox Sensor 2 + 3 Accelerometer Issue</t>
  </si>
  <si>
    <t>Gearbox sensor 2 needs to be replaced. Gearbox sensor 3 is showing shorted sensor wiring, check loop</t>
  </si>
  <si>
    <t>8/4 - WO created</t>
  </si>
  <si>
    <t>Follow Keyphasor Guide to check for common issues. Verify gen encoder wiring, terminal 8X, and at the PEM, verify connection to KPH2. Gap voltage should be 0.61V</t>
  </si>
  <si>
    <t>11/27/23 - Keyphasor signal not working properly, appears to be reading .62V. Please inspect PEM and gen encoder, ensure keyphasor communication is plugged into KPH2 port.</t>
  </si>
  <si>
    <t>4/1 - elevated peak at stage 2 2X GMF - likely misalignment, harmonics in FFT may indicate damage to stage 2 carrier rollers and outer race, 6/20 - Two peaks to warning setpoint in Stage 2 Direct, envelope FFT indicates damage to S2 PC BRG RS rollers, monitor for additional peaks, 8/4 - additional warning event, direct shows recent peaks to the warning setpoint, 8/22 - potential S2 bearing progression, monitor for additional peaks to warning setpoint, 11/18 - trend has stayed at warning setpoint</t>
  </si>
  <si>
    <t>8/25/23 - Please inspect keyphasor circuit</t>
  </si>
  <si>
    <t>8/12/24 -  7/24 borescope found early signs of damage, keyphasor was repaired 8/6.</t>
  </si>
  <si>
    <t xml:space="preserve">4/1 - potential damage to HSS DnWind bearing inner race, harmonics present, 5/10 - some progression in HSS GS bearing fault peaks, increase in amplitude, elevated to cat 2, 6/20 - offline, feeder outage, 8/4 - back online, resuming peaks to alarm setpoint in GFED signal, 8/22 - elevated lifetime operation, reduce to cat 1, 11/18 - no progression on trend, </t>
  </si>
  <si>
    <t>5/10 - stage 2 planet bearing fault peaks, 6/20 - offline, feeder outage, 11/18 - potentially an IRBP fault, no development on trend</t>
  </si>
  <si>
    <t>9/17/24 - Keyphasor signal not working properly, appears to be reading .62V. Please inspect PEM and gen encoder, ensure keyphasor communication is plugged into KPH2 port.</t>
  </si>
  <si>
    <t>4/1 - potential damage to Stage 2 planet gear bearing, roller fault harmonics are present but low, 6/20 - offline, feeder outage, 8/4 - tower online, S2 Planet fault sidebands in mode 1, 11/18 - no progression</t>
  </si>
  <si>
    <t>8/25/23 - CMS will continue to monitor for any changes.</t>
  </si>
  <si>
    <t>9/3/24 - Main bearing accelerometer currently reading an open cicuit, please investigate wiring and connections.</t>
  </si>
  <si>
    <t>1/17/24 - Particle counter stopped collecting data, please ensure that counter is powered. Contact abarndt@invenergy.com for support.</t>
  </si>
  <si>
    <t>Follow Keyphasor Guide to check for common issues, also check that gearbox sensors are mounted tightly and check filter for debris</t>
  </si>
  <si>
    <t>4/1 - likely misalignment in stage 2 mesh, potential damage to S2 PC BRGx GS outer race, 5/10 - no progression, 8/4 - planet fault sidebands at GMFs, especially 3X. 8/22 - keyphasor is unreliable</t>
  </si>
  <si>
    <t>10/4/24 - article counter does not appear to be communicating. Please ensure communication cabling is secured from the AP2200 to the DM4500. Contact abarndt@invenergy.com or PISupport@invenergy.com for support.</t>
  </si>
  <si>
    <t>6/25/24 - Turbine has been DNR'd. 6/11/24 - Turbine derated to 75% per customer request. 6/3/24 - Turbine is showing signature progression, recommend derating turbine to 50% and borescoping the main bearing of this turbine with focus on rolling elements.</t>
  </si>
  <si>
    <t>2nd Planetary Stage Accelerometer Short Circuit</t>
  </si>
  <si>
    <t>10/14/24 - 2nd planetary stage accelerometer is reading a short, please investigate wirings and connections. Replace sensor if needed.</t>
  </si>
  <si>
    <t xml:space="preserve">6/20 - Stage 1 SER Sun Fault GFED signal shows increasing trend since coming back online on 6/3, shaft harmonics are present in the envelope, no sun fault sidebands to support warning event, monitor for progression, 8/4 - GFED signal shows increasing amplitude spikes above the warning setpoint since June, invalid speed from keyphasor, instrumentation case created, 8/22 - Alarm surpassing (800g) peaks in S1 SER Sun Fault GFED and S2 SER Planet Fault GFR SR1, skeptical of alarms due to keyphasor issue, no aparent sun fault sidebands in S1, increase priority on instrumentation work order, 11/18 - still unbelievable trend amplitude compared to timebase and FFT, </t>
  </si>
  <si>
    <t>9/14/23 - Keyphasor signal not working properly, appears to be reading .62V. Please inspect PEM and gen encoder, ensure keyphasor communication is plugged into KPH2 port.</t>
  </si>
  <si>
    <t>S1 Planetary Gearing Issue</t>
  </si>
  <si>
    <t>S1 SG - severe tooth spalling, S1 PG and RG - Indents, S2 PG Indents; leaving online at 50%. EoW Case Placed</t>
  </si>
  <si>
    <t xml:space="preserve">10/24/24 - Recommend borescoping this main bearing within 2 weeks from 10/4/24 with focus on outer race and rollers. </t>
  </si>
  <si>
    <t>5/30/24 - Turbine overtemped and placed on DNR list. 4/22/24 - Inner and outer race damages noted, warranty claim submitted. 3/14/24 - GE Alert: Derate turbine to 50% of rated power
Inspect grease in bearing and trap and take sample
Ensure accelerometer and temperature sensors are securely mounted/calibrated
Perform visual/borescope inspection if needed
Purge grease/re-grease if needed
Submit a warranty claim with the inspection results if needed</t>
  </si>
  <si>
    <t>4/1 - haystack, no other harmonics, warning/alarm level vibration at all power modes, 5/10 - vibration has reduced to warning setpoint, 6/20 - offline, feeder outage, 8/4 - signal reduced to below warning</t>
  </si>
  <si>
    <t>7/25/23 - CMS Signature amplitudes have increased, recommend derating turbine to 50% , performing inspection of the bearing, and adding new grease.</t>
  </si>
  <si>
    <t xml:space="preserve">8/4 - Direct and ORBP signals have trended slowly up to the warning setpoint, temperatures are elevated relative to neighbors, MB Check, 11/18 - slight decrease in trend amplitude, temps marginally higher than neighbors </t>
  </si>
  <si>
    <t>HSS Accelerometer Issue</t>
  </si>
  <si>
    <t>10/21/24 - ​HSS accelerometer is giving erroneous readings, please investigate wirings and connections. Replace sensor if needed.</t>
  </si>
  <si>
    <t>4/1 - potential stage 2 planet gear issue, 5/10 - no progression, implicated carrier as well, 6/20 - offline, feeder outage, 8/4 - no progression</t>
  </si>
  <si>
    <t>8/4 - Ring fault signal has been elevated for full operating life, elevated IMS harmonics</t>
  </si>
  <si>
    <t>4/29/24 - 2nd stage accelerometer is reading uneven bias voltage. Please investigating wiring and connections, replace sensor if needed.</t>
  </si>
  <si>
    <t>Main bearing BS2X rolling element</t>
  </si>
  <si>
    <t>9/12/24 - Recommend borescoping this main bearing within 2 weeks from 9/12/24 with focus on outer race and rollers.</t>
  </si>
  <si>
    <t>10/4/24 - Particle counter does not appear to be communicating. Please ensure communication cabling is secured from the AP2200 to the DM4500. Contact abarndt@invenergy.com or PISupport@invenergy.com for support.</t>
  </si>
  <si>
    <t>4/1 - shaft harmonics present, early planet fault sidebands, 5/10 - potential stage 2 carrier GS outer race, 6/20 - offline, feeder outage, 8/4 - modulation in the timebase indicates gear damage, GMFs carrying planet fault sidebands</t>
  </si>
  <si>
    <t>Data Locked Up?</t>
  </si>
  <si>
    <t>11/27/23 - Rebooted monitor, need to check back in on this later.</t>
  </si>
  <si>
    <t xml:space="preserve">4/1 - low concern, 5/10 - potential early faults for stage 2 carrier GS, 6/20 - offline, feeder outage, 8/4 - no data loading past the outage, tower is online. Rebooting CMS monitor to see if data flow is restored, 8/23 - rebooting again, may need to reboot uptower, 11/18 - data is back, no progression on trend </t>
  </si>
  <si>
    <t>8/4 - 2g impact on 6/26, potential damage to S1 PC BRG GS rollers, occasional 102g impacts appear in the timebase, 8/23 - potential S2 PS BRG IRBP damage, 11/18 - impacts seem to have stopped, blunted?</t>
  </si>
  <si>
    <t>4/1 - potential HSS bearing issue, several harmonics present in FFT, 5/10 - HSS GS ORBP peak with harmonics, increased from 0.03 to 0.07g, 6/20 - limited progression for HSS GS ORBP, continue to monitor, 8/4 - S3 mesh misalignment, 11/18 - alightly increased amp of S3 2x GMF, slight increase in trend, HSS GS ORBP peaks back down to ~.05g</t>
  </si>
  <si>
    <t>6/27/23 - Borescope found early spalling on S1 planetary bearings, CMS will continue to monitor.</t>
  </si>
  <si>
    <t>6/13/23 - Inspect bearing grease and re-grease if needed
Test for an electrical short across bearing insulation ring and troubleshoot if necessary
Ensure accelerometer is securely mounted and isolated
Record any abnormal sounds during operation (before and after greasing, if possible) 
Submit a warranty claim with the inspection results to pursue bearing replacement if needed</t>
  </si>
  <si>
    <t>5/10 - vibration increased to and decreased from warning setpoint, timebase shows impacts, 6/20 - temps are ever so slightly elevated relative to neighbors, FFT does not indicate damage, monitor for increases, 8/4 - no significant increase above the warning setpoint, temps remain elevated, potential damage to ORBP and or cage, 8/22 - occasional 2-4g impacts, slightly elevated temps</t>
  </si>
  <si>
    <t>1/17/24 - Particle counter does not appear to be communicating. Please ensure communication cabling is secured from the AP2200 to the DM4500. Contact abarndt@invenergy.com or PISupport@invenergy.com for support.</t>
  </si>
  <si>
    <t>4/1 - elevated GMF's, 5/10 - envelope FFT shows many peaks at lower frequencies, potentially indiciating roller damage to the HSIS RS rollers, 6/20 - potential misalignment as well</t>
  </si>
  <si>
    <t>4/1 - elevated stage 3 2X GMF. Likely mesh misalignment, potential HSS bearing outer race damage, 6/20 - Power Mode 3 pinion fault sidebands are present, may indicate bearing damage as well. Envelope shows HSS RS fault peaks, occasional HSIS GS outer race fault peaks, temps are slightly elevated, elevating to cat 2, 8/4 - pinion fault sidebands are most pronounced in mode 3, envelope indicates HSIS RS IRBP, 8/23 - low amplitude pinion fault sidebands, monitor for timebase increase, 11/18 - pinion fault sidebands have reduced in size and number, 2g floor on timebase</t>
  </si>
  <si>
    <t>Gearbox 2 Sensor Issue</t>
  </si>
  <si>
    <t>High Speed Stage Accelerometer Short Circuit</t>
  </si>
  <si>
    <t>High Speed stage accelerometer is currently reading an short circuit. Please inspect wiring harness, replace sensor if needed.</t>
  </si>
  <si>
    <t>Follow Keyphasor Guide to check for common issues</t>
  </si>
  <si>
    <t>11/18 - trend has slightly peaked over warning threshold, misalignment suggested by elevated 2x GMF, potential HSS BRG IRBP GS damage</t>
  </si>
  <si>
    <t>3/27/2024 - Main bearing accelerometer is currently reading an open circuit, please investigate connections and wirings, replace sensor if needed</t>
  </si>
  <si>
    <t>4/1 - Stage 2 FFT indicates planet gear bearing issue, stage 3 pinion fault sidebands, 5/10 - stage 2 carrier damage potentially, stage 3 FFT is not conclusive, 6/20 - limited progression, 8/4 - keyphasor issue, instrumentation case created</t>
  </si>
  <si>
    <t>11/27/23 - Keyphasor signal not working properly, appears to be reading .8V. Please inspect PEM and gen encoder, ensure keyphasor communication is plugged into KPH2 port.</t>
  </si>
  <si>
    <t>6/20 - main bearing direct jumped to warning setpoint in late May, trend is matched by ORBP signal, temps look normal, continue to monitor, 8/4 - temps look normal, reduce to cat 2, 8/23 - signal reduced, 11/18 - signal still reduced, temps good</t>
  </si>
  <si>
    <t>12/11/23 - Generator Inboard accelerometer issue, sensor is giving erroneous readings. Please replace sensor at next tower climb.</t>
  </si>
  <si>
    <t xml:space="preserve">4/1 - stage 2 planet gear bearing fault harmonics present in FFT, 5/10 - potential samge to stage 2 carrier GS, 6/20 - limited progression, 8/4 - limited progression in bearing damage, </t>
  </si>
  <si>
    <t>Please inspect HSS brake disc pads for any signs of rubbing or dragging. If no signs of issues with brake are found, please inspect HSS pinion for signs of tooth breakage.</t>
  </si>
  <si>
    <t>4/1 - potential misalignment, 5/10 - high res FFT shows some mesh sidebands, along with high frequency bearing faults harmonics, early damage to HSS RS bearing, 6/20 - offline, feeder outage, 8/4 - misalignment in S3 mesh, potential early damage to HSS GS rollers</t>
  </si>
  <si>
    <t>8/4 - direct signal increase to just below alarm threshold, temps match 1072, 11/18 - temps good, decline in amp on trend</t>
  </si>
  <si>
    <t>Resolve</t>
  </si>
  <si>
    <t>4/1 - likely start up vibration, 5/10 - 3g impacts in stage 1 timebase, suspecting damage to stage 1 planet bearing rollers, 6/20 - offline, feeder outage, 8/4 - amplitude reduced after outages, now below warning setpoint, low concern</t>
  </si>
  <si>
    <t>4/1 - early HSS DnWind bearing damage to the rollers, 5/10 - harmonics present, no progression, 6/20 - offline, feeder outage, 8/4 - likely S3 mesh misalignment</t>
  </si>
  <si>
    <t>1/17/24 - ​Particle counter does not appear to be communicating. Please ensure communication cabling is secured from the AP2200 to the DM4500 and hardware is powered. Contact abarndt@invenergy.com or PISupport@invenergy.com for support.</t>
  </si>
  <si>
    <t xml:space="preserve">8/4 - first peak in S1 Direct, envelope indicates S1 PC BRG GS rollers, </t>
  </si>
  <si>
    <t>6/6/24 - Borescoped showed early spalled, recommend replacement in Q2-Q3 2025. 5/28/24 - Please perform a full gearbox borescope with focus on the 1st planetary stage at next tower climb. 5/16/24 - S1 spectrum data has check back in another month. 4/15/24 - Particle counts rising, check back in a month.</t>
  </si>
  <si>
    <t xml:space="preserve">4/1 - early pinion fault sidebands, FFT peak at 2X shaft, 5/10 - bearing fault harmonics with sidebands in the high res FFT, 6/20 - monitor for progression, 8/4 - pinion fault sidebands remain, increase to cat 2, 11/18 - significant increas in 2x S3 GMF, sidebands seem to have gone away, </t>
  </si>
  <si>
    <t xml:space="preserve">5/10 - Excessively high vibration in stage 1, FFT shows noise, no faults, suspected poor sensor mounting, creating instrumentation case to check sensor, 6/20 - offline, feeder outage, </t>
  </si>
  <si>
    <t>Sensor is showing suspect vibration, may be a mounting issue or bad sensor</t>
  </si>
  <si>
    <t>4/1 - monitor lost comms with server after trying to connect to check sensor status</t>
  </si>
  <si>
    <t>1st Planetary Stage Carrier Bearing Issue</t>
  </si>
  <si>
    <t>9/30/24 - Moderate damage to the 1st planetary stage bearing and some damage to the 2nd planetary stage bearings. Recommend replacing this gearbox Q2 of 2025 4/11/24 - Recommend full gearbox borescope with focus on the 1st planetary stage within 3 months from 4/11/24.</t>
  </si>
  <si>
    <t>4/1 - shaft harmonics present, 6/20 - offline, feeder outage, 8/4 - 13.094 peak and harmonics indicate S2 PS BRG roller damage</t>
  </si>
  <si>
    <t xml:space="preserve">4/1 - alarm level vibration, haystack, no harmonics yet, 5/10 - rising vibration floor, vibration has reduced to below alarm setpoint, 6/20 - offline, feeder outage, 8/4 - signal is reduced to mostly below warning setpoint, </t>
  </si>
  <si>
    <t>4/1/24 - Generator inboard accelerometer is reading an open circuit, please inspect wiring and connections. Replace sensor if needed.</t>
  </si>
  <si>
    <t>4/1 - alarm level vibration, haystack, no harmonics yet, 5/10 - vibration has reduced to the warning setpoint, 6/20 - offline, feeder outage, 8/4 - signal reduced to normal levels</t>
  </si>
  <si>
    <t xml:space="preserve">4/1 - stage 1 direct increasing to warning setpoint, FFT shows 3X shaft harmonics, 5/10 - timeseries shows siginificant progression above and back below the alarm setpoint. Occasional 10g impacts in the timebase account for pronounced shaft harmonics, potentially indicating damage to stage 1 bearings, 6/20 - Direct signal has remained below warning setpoint since 4/30, FFT indicates damage to S1 PC BRG GS rollers, 8/4 - tower offline, 8/23 - direct signal reduced after April/May peaks, 11/18 - trend still at normal levels, </t>
  </si>
  <si>
    <t>6/5/24 - Roller spalls found during borescope. 5/16/24 - Turbine derated to 50%. 5/15/24 - CMS indicates BS2X rolling element issue, sent out for main bearing borescope</t>
  </si>
  <si>
    <t>5/6/24 - Keyphasor signal not working properly, appears to be reading .62V. Please inspect PEM and gen encoder, ensure keyphasor communication is plugged into KPH2 port.</t>
  </si>
  <si>
    <t xml:space="preserve">•	Derate turbine to 50% or rated power.
•	Visually inspect gearbox internals for cracks or broken teeth on the HSS Pinion within 48 hours
•	Ensure brake disc pads are not rubbing
•	Photograph findings and submit a warranty claim
•	If a crack or broken tooth is found, shutdown turbine until further notice </t>
  </si>
  <si>
    <t>Please ensure keyphasor signal is plugged into KPH2 instead of KPH1. Ensure PEM is properly wired. Contact abarndt@invenergy.com for support.​</t>
  </si>
  <si>
    <t>Potential 1st Stage Planetary Gearing + Bearing Issue</t>
  </si>
  <si>
    <t>6/19/24 - Turbine offline until replacement. 6/17/24 - CMS Data + oil particle data indicates possible 1st Planetary Stage gearing fracture and damage to the planet bearings as well. Recommend full gearbox borescope with focus on the 1st planetary stage at next possible opportunity and derating turbine to 50%.</t>
  </si>
  <si>
    <t>5/10 - increase stage 1 direct peak amplitude, now past alarm threshold. Envelop FFT indicates damage to stage 1 carrier GS rollers, monitor after outage, 5/24 - peaks above alarm setpoint after the outage, then decrease to normal levels. AEP wants to file a warranty claim, recommeded waiting for particle counter install to avoid borescope in the mean time, 6/20 - Stage 1 direct has reduced to below warning setpoint, keyphasor isn't reading shaft speed correctly, adding instrumentation case, 11/18 - keyphasor fixed now, S1 direct still looks good, MB was reaching warning level but has since dropped below threshold</t>
  </si>
  <si>
    <t>7/18/24 - Keyphasor signal not working properly, appears to be reading .62V. Please inspect PEM and gen encoder, ensure keyphasor communication is plugged into KPH2 port.</t>
  </si>
  <si>
    <t>5/10 - peak to alarm setpoint on 4/15/22, keyphasor is not reading speed correctly, added to instrumentation cases, 11/18 - occasional 1g impacts on timebase</t>
  </si>
  <si>
    <t>8/4 - direct remains at warning setpoint, 11/18 - trend still at warning setpoint, potential ORBP damage seen on FFT</t>
  </si>
  <si>
    <t>4/1 - haystack, no other harmonics, warning/alarm level vibration at all power modes, 5/10 - suspected start up vibration or poorly mounted sensor, 6/20 - vibration has reduced to below the warning setpoint, semi-frequent 1g impacts in the timebase suggest potential blunted damage</t>
  </si>
  <si>
    <t>4/1 - potential damage to stage 2 planet gear bearing inner race, 5/10 - additional stage 3 SER pinion fault event, some modulation in the timebase, 6/20 - some misalignment, envelope indicates mild HSS GS roller damage, 8/4 - S2 GMFs carrying planet fault sidebands</t>
  </si>
  <si>
    <t>6/20 - temps look normal, direct signal hit the alarm setpoint after outage, occasional 1g impacts in the timebase, monitor for damage indicators, 8/4 - Direct signal remains between warning and alarm threshold, temps look normal, 11/18 - returned to service and the trend is below warning levels now, temps good</t>
  </si>
  <si>
    <t>4/1 - low concern, 6/20 - offline, feeder outage, 8/4 back online, now operating at the warning setpoint in mode 5</t>
  </si>
  <si>
    <t>CMS monitor not receiving power signal, please perform toolbox download to CBM card. Contact abarndt@invenergy.com for support.</t>
  </si>
  <si>
    <t>4/1 - likely start up vibration and misalignment, 5/10 - no data past 2/20, 6/20 - offline, feeder outage, 8/4 - potential damage to S2 PC BRG GS ORBP</t>
  </si>
  <si>
    <t>7/1/24 - Turbine faulted out on EM81 again, turbine DNR'd. 6/24/24 - Turbine faulted out on EM81 and derated to 50%. 11/27/23 - Potential main bearing issue, awaiting signature progression</t>
  </si>
  <si>
    <t>4/1 - misalignment in stage 3 mesh, 8/4 - pinion fault sidebands, envelope indicates HSS GS rollers, 11/18 - sidebands b/w 2x and 3x GMF continue to develop , trend steady</t>
  </si>
  <si>
    <t>4/1 - main bearing direct hitting alarm setpoint, 1X harmonics a low frequencies, 5/10 - latch reset when possible, 6/20 - additional warning event, temps look fine, 8/4 - potential cage wear, max around 6/15</t>
  </si>
  <si>
    <t>8/11/23 - GE recommends 50% derate until repair can be completed.</t>
  </si>
  <si>
    <t>4/1 - low concern</t>
  </si>
  <si>
    <t>4/1 - low concern, 6/20 - offline, feeder outage, 8/4 - S2 Sun Fault sidebands are present in the high res spectrum, envelope indicates S2 PS BRG</t>
  </si>
  <si>
    <t>4/1 - low concern, 5/10 - shaft harmonics in envelop FFT, peak at 13.094X with harmonics, does not align with any bearing faults, monitor, 6/20 - offline, feeder outage, 8/4 - elevated IMS harmonics</t>
  </si>
  <si>
    <t>4/1 - potential damage to stage 1 planet gear IRBP, 5/10 - potentiald amage to stage 2 carrier GS outer race, 6/20 - offline, feeder outage, 8/4 - limited progression</t>
  </si>
  <si>
    <t>8/4 - step up to warning setpoint, occasional 4g impacts, low temps, 11/18 - temps good, continued operation at warning setpoint, no indicators on FFT</t>
  </si>
  <si>
    <t>2nd Planetary Stage Bearing IRBP Issue</t>
  </si>
  <si>
    <t>4/22/24 - Initial borescope (1/4/24) was denied by GE, recommend secondary borescope. 10/3/23 - Recommend full gearbox borescope with focus on 2nd planetary stage bearings within 2 months from 10/3/23.</t>
  </si>
  <si>
    <t>5/10 - Increase in main bearing direct signal since March. FFT does not indicate specific faults and temps look normal compared to neighbors. Continue to monitor, 6/20 - offline, feeder outage, 8/4 - back online, reduce to cat 2, 11/18 - temps good, trend low</t>
  </si>
  <si>
    <t>4/1 - potential damage to stage 1 planet gear IRBP, 6/20 - offline, feeder outage, 8/4 - back online</t>
  </si>
  <si>
    <t>5/10 - Increase in main bearing direct signal since March. FFT does not indicate specific faults and temps look normal compared to neighbors. Continue to monitor, 6/20 - offline, feeder outage, 8/23 - temps remain normal, 11/18 - temps in line with neighbors, potential roller damage on FFT</t>
  </si>
  <si>
    <t xml:space="preserve">11/18 - trend increased to warning threshold after return to service and lookks to still be increasing, potential roller damage seen on FFT, temps are in line with neighbors, </t>
  </si>
  <si>
    <t>4/1 - potential misalignment in stage 3 mesh, low sidebands, 5/10 - envelope FFT suggest damage to HSIS RS races or GS rollers, 6/20 - offline, feeder outage, 8/4 - Stage 1 change alert, S2 GFED, monitor for progression</t>
  </si>
  <si>
    <t>8/4 - direct is operating at the warning setpoint, 11/18 - operating well below warning threshold, temps good</t>
  </si>
  <si>
    <t>4/11/24 - Recommend full gearbox borescope with focus on the 1st planetary stage within 3 months from 4/11/24.</t>
  </si>
  <si>
    <t>4/1 - warning level direct vibration, no faults in FFT, 5/10 - hitting alarm threshold, similar to 1126 and 1128, suspecting high winds? 6/20 - offline, feeder outage, 8/4 - still offline, 11/18 - trend much lower when back online, temps good</t>
  </si>
  <si>
    <t>3/1/23 - roller micropitting, raceway standstill marks and micropitting, claim rejected</t>
  </si>
  <si>
    <t>4/1 - not enough data, 5/10 - latch reset when possible, 6/20 - latch reset</t>
  </si>
  <si>
    <t>5/15/24 - Possibly consider to reborescope soon due to step change from 15,000 cummulitive to 32,000mg of debri. Slight progression of defect signature in spectrum as well. 7/28/23 - Recommend full gearbox borescope with focus on 1st planetary stage within 1 month from 7/28/23.</t>
  </si>
  <si>
    <t>4/1 - stage 3 HSS dnwind shows damage to the outer race with clear harmonics, no data past 2/13/22, 5/10 - data restored, missing keyphasor speed, 6/20 - speed available on 6/8, likely damage to HSS GS outer race, limited progression, 8/23 - potential blunting, HSS GS ORBP harmonics present at high frequencies</t>
  </si>
  <si>
    <t>4/1 - Sudden increase in stage 1 direct vibration, FFT shows well-developed harmonics, indicating damage to stage 1 bearings and/or stage 1 ring gear. Timebase shows successive impacts ~15g. Monitor for progression, prepare to inspect, 5/10 - sudden decrease as well, post elevated vibration, the FFT shows shaft harmonics, 6/20 - monitor for increases, 8/4 - no progression, 11/18 - no progression</t>
  </si>
  <si>
    <t>6/20 - increase to warning setpoint after outage on 5/21, mystery peak at 268.625X in high res spectrum, ORBP signal shows slight increase along with direct trend, temps look normal, 8/4 - now hitting alarm threshold, temps are normal</t>
  </si>
  <si>
    <t>Traverse 2</t>
  </si>
  <si>
    <t>5/11 - elevated main bearing vibration, no fault indication in FFT, 8/2 - signal has reduced from the warning setpoint, 11/14 - continued reduction in trend, no faults on FFT, 12/6 - no concerning signals, consider resolving</t>
  </si>
  <si>
    <t>3/22/24 - Warranty approved, turbine down until gen bearing replacement. 2/12/24 - Please perform an auditory and visual inspection of the generator bearings:
- record audio of both bearings, take note if anything sounds off
- check quantity and quality of grease in the traps
- check slip ring assembly
- check gen brush assembly
- check vibration sensor mounting and circuit for looseness and open/shorted wiring.
Add grease to both bearings
Please create an inspection report in HUVR, including all photos and videos taken during inspection
Contact abarndt@invenergy.com for support</t>
  </si>
  <si>
    <t xml:space="preserve">5/11 - low concern, 6/21 - potential damage to S2 PS BRG rollers, 8/2 - Keyphasor issue, no shaft speed after 6/11, no FFT either, instrumentation case created, 11/14 - WO still Ready to Schedule, 12/6 - </t>
  </si>
  <si>
    <t>11/27/23 - No data producing, rebooted monitor.</t>
  </si>
  <si>
    <t>9/9/24 - Turbine faulted out and placed into DNR. 7/28 - Not much damage seen, continue to monitor. 7/8/24 - Recommend borescoping this main bearing within 2 weeks from 7/8/24 with focus on rollers.</t>
  </si>
  <si>
    <t>8/2 - step change in DEI Structural signal after outage in early June, fault peak at S1 PC BRG GS rollers, minor harmonics, 11/14 - no progression, 12/6 - no progression</t>
  </si>
  <si>
    <t>6/20/24 -CMS monitor is not receiving a speed signal from the generator encoder. Please inspect PEM and encoder using attached guide. Reach out to abarndt@invenergy.com for support.</t>
  </si>
  <si>
    <t>8/2 - direct signal shows recent peaks just below warning setpoint, potential bearing damage, 11/14 - no progression on trend, potential roller damage on S1 GS CB, 12/6 -  NP</t>
  </si>
  <si>
    <t>3/29 - 1.5g peak at 2X GMF, misalignment, 6/21 - peak on 3/25 has reduced to normal levels, misalignment is clear in both S3 and on DE Gen, 11/14 - normal levels on trend, misalignment still clear, 12/6 - trend has flatlined, consider resolving if no progression</t>
  </si>
  <si>
    <t>5/11 - increase to warning setpoint in direct signal, FFT shows elevated vibration floor, potential roller damage, temps are not elevated relative to neighbors, 6/21 - 2-4g impacts in the timebase, direct signal peaks are sustained above the alarm setpoint, temps look ok, 8/2 - no major progression, direct remains elevated, temps look normal, 8/24 - reduce to cat 2, 10/27 - missing data between 9/1 and now, resatisfied warning event, 11/14 - slight reduction in trend since data returned, elevated temperature compared to neighbors, increasing Severity to 3 and submitted CMSMB WO, 12/6 - temps good, trend continues to be elevated, potential roller damage seen on FFT</t>
  </si>
  <si>
    <t>Potential Main Bearing Inner Race Issue</t>
  </si>
  <si>
    <t>9/30/24 - Possible signs of MB inner race damage, check back in two weeks.</t>
  </si>
  <si>
    <t>6/14/24 - Please perform an auditory and visual inspection of the generator bearings:
- record audio of both bearings, take note if anything sounds off
- check quantity and quality of grease in the traps
- check slip ring assembly
- check gen brush assembly
- check vibration sensor mounting and circuit for looseness and open/shorted wiring.
Add grease to both bearings
Please create an inspection report in HUVR, including all photos and videos taken during inspection
Contact CMSEngineers_OSW@invenergyllc.com for support</t>
  </si>
  <si>
    <t>3/29 - stage 3 FFT shows potential HSS bearing issue, 8/2 - no progression, HSS bearing fault harmonics are still present, 11/14 - clear HSS misalignment indicators on FFT, no progression on trend, 12/6 - NDE bearing shows ORBP indicator on FFT</t>
  </si>
  <si>
    <t>6/21 - main bearing is following site trend for increasing main bearing vibrations, 3g impacts in the timebase, limited evidence of damage in the FFT, 11/14 - trend has steadily declined to below the warning threshold, FFT indicates roller fault, temps good, 12/6 - trend has intensified again, 1-4g impacts on timebase, temps in line with neighbors, increase to Cat 3</t>
  </si>
  <si>
    <t>Potential Sensor Issue</t>
  </si>
  <si>
    <t>5/11 - check sensor mounting</t>
  </si>
  <si>
    <t>Check Main Bearing Sensor</t>
  </si>
  <si>
    <t>3/29 - 0.01g peak at 1X shaft speed, 5/11 - main bearing direct has been elevated for operating life, suspected poor mounting. Adding instrumentation case to check sensor,  8/24 - signal reduced to below warning threshold, 11/14 - continued reduction of trend, 12/6 - more trend reduction, potential roller fault, temps good, reduce to Cat 1</t>
  </si>
  <si>
    <t>Generator Outboard Accelerometer Open Circuit</t>
  </si>
  <si>
    <t>1/22/24 - Generator outboard accelerometer dropping in and out of an open circuit, possible loose accelerometer. Contact abarndt@invenergy.com for support.</t>
  </si>
  <si>
    <t>8/2 - gear mesh misalignment, 11/14 - no progression on trend, 12/6 - increase of pinion fault sidebands between 2x and 3x GMF, 4x GMF high amp on FFT</t>
  </si>
  <si>
    <t>11/14 - significant increas to above warning level and clear ORBP damage from FFT, 20g impacts on timebase, watch for increase in timebase, 12/6 - increase in Gen NDE ORBP to above alarm setpoint in last 2 weeks, continued impacts of ~20g, assigned WO to RMORRIS</t>
  </si>
  <si>
    <t xml:space="preserve">5/11 - low concern, 6/21 - potential damage to S2 PS BRG rollers or S2 PC BRG ORBP, 8/2 - peak in GFED signal, 11/14 - no progression on timebase, S2 ring fault indicators, 12/6 - S2 RG sidebands around 3x and 4x GMF are nearing GMF amps  </t>
  </si>
  <si>
    <t xml:space="preserve">3/29 - extremely elevated stage 2 vibration without any indicators in the FFT, likely sensor issue, instrumentation case created, 11/14 - No progression, 12/6 - HSS 1x freq elevated, S1 PC GS possible IRBP damage, </t>
  </si>
  <si>
    <t xml:space="preserve">8/3/23 - CMS levels have increased further, recommend this turbine be shut down until repair. 7/25/23 - Bearing signature has greatly increased in amplitude over the past month, recommend derating this turbine to 50%. </t>
  </si>
  <si>
    <t>Main Bearing Inner + Outer Race Issue</t>
  </si>
  <si>
    <t>9/30/24 - Please borescope with focus on MB outer race within 2 weeks from 9/30/24.</t>
  </si>
  <si>
    <t>11/9/23 - CMS monitor not receiving power signal, please perform toolbox download to CBM card. Contact abarndt@invenergy.com for support.</t>
  </si>
  <si>
    <t xml:space="preserve">8/24 - S2 PC BRG GS ORBP, 11/14 - no progression on trend, misalignment indicators on FFT, 12/6 - no progression </t>
  </si>
  <si>
    <t>SVC-CMSINSTALL</t>
  </si>
  <si>
    <t>8/24 - monitor left state</t>
  </si>
  <si>
    <t>Stage 3 Pinion Damage</t>
  </si>
  <si>
    <t>3/29 - Stage 2 FFT shows planet fault sidebands throughout with 0.1g bearing fault peaks, Stage 3 FFT shows pinion fault sidebands surrounding 2X GMF, around 0.2g. Stage 3 direct remains at warning setpoint, 5/11 - Stage 1 envelop suggests damage to stage 1 carrier GS rollers, Stage 2 evelope suggests damage to stage 2 carrier GS, stage 3 still shows pinion fault sidebands, limited progression overall, continue to monitor, 5/24 - AEP wants to file a warranty claim, recommended waiting for particle counter install due to lack of obvious progression, 6/21 - No data collected after 6/4, retrieved configuration and pushed firmware update, misalignment at coupler, 2X GMF surrounded by mesh fault sidebands, data flow restored, 8/24 - prominent pinion fault sidebands, impacts in the timebase, 11/14 - pinion fault sidebands still prominent, no progression in amplitude, 12/6 - S2 SER PG GFR1 SR1 consistently popping above alarm level</t>
  </si>
  <si>
    <t>Potential 1st/2nd Stage Planetary Gearing Issue</t>
  </si>
  <si>
    <t>CMS indicates possible damage to this turbine’s 1st stage planetary gearing. Particle counts are also rising. Recommend full gearbox borescope within 1 month from 6/9/23.</t>
  </si>
  <si>
    <t>3/29 - FFT shows peaks at HSS cage and ORBP, near 0.08g, 5/11 - potential misalignment, 6/21 - envelope has a peak at HSS GS roller fault frequency, limited progression, 11/14 - no progression, 12/7 - Roller fault has gone away on FFT, a couple of Large pinion fault sidebands on S3 2x GMF, NP on trends</t>
  </si>
  <si>
    <t>3/29 - Main Bearing direct shows increases nearing alarm setpoint, 8/2 - low concern, reduce to cat 1, 11/14 - No progression, temps look good compared to neighbors</t>
  </si>
  <si>
    <t>9/3/24 - Moderate damage to PBs and planetary gearing, est. replacement early Q3 2025. 7/18/24 - Recommend full gearbox borescope with focus on the 1st planetary stage within 3 months from 7/18/24.</t>
  </si>
  <si>
    <t>8/24 - potential early S2 planet fault, 11/14 - trend amp still- elevated, more sidebands in between 1x and 2x GMFs, 12/7 - NP</t>
  </si>
  <si>
    <t>6/21 - potential damage to S2 PC BRG GS ORBP, 8/3 - S3 shows HSS RS raceway faults with harmonics, amplitude is still low, tower offline since 6/27 for PMT, 11/14 - No progression since tower has come back online, 12/7 - a few spikes on DEI Intermediate trend to near warning, Direct looks good</t>
  </si>
  <si>
    <t>3/29 - peaks to warning setpoint following outage, all shaft harmonics present, 8/3 - direct signal below the warning setpoint, still peaking throughout July, 8/24 - reduce to cat 1, 11/14 - shaft harmonics gone on FFT, amps on trend show no progression, 12/7 - temps good</t>
  </si>
  <si>
    <t>1st Planetary Stage Bearing Issues</t>
  </si>
  <si>
    <t>7/8/24 - S1 Planet Bearing damage, particle indentation on S1 planet + sun gears and on S2 carrier bearings. and gearing. Estimated replacement Q2-3 2025. 5/20/24 - CMS indicates stage 1 IRBP issue. Signature is seen 6 months ago but has progressed. The particle counter shho past month cumnuluative FE mass is at 15,00mg.  10/25/23 - With EOW borescopes coming up, just an alert to focus on the 1st planetary stage carrier + planetary bearings on this turbine in particular.</t>
  </si>
  <si>
    <t>11/9/23 - CMS monitor is not receiving a speed signal from the generator encoder. Please inspect PEM and encoder using attached guide. Reach out to abarndt@invenergy.com for support.</t>
  </si>
  <si>
    <t>Check monitor power supply or reboot</t>
  </si>
  <si>
    <t>5/11 - potential stage 2 carrier GS damage, 6/21 - S2 PC BRG GS ORBP damage, limited progression, 11/14 - sidebands in between 1x and 2x S2 GMF beginning to show up, 12/5 - S2 Ring Fault sidebands look to be elevating around 3x GMF, trend steady, HSS harmonics presence</t>
  </si>
  <si>
    <t>5/11 - increase to warning setpoint in direct signal, temps are not elevated relative to neighbors, 6/21 - trend follows site main bearing increase trend, 8/3 - signal reduced to normal levels, 8/24 - reduce to cat 1, 11/14 - .25-1g impacts on timebase, temps ok, 12/7 - trend reduction continues, potential roller damage on FFT, temps good</t>
  </si>
  <si>
    <t>1st Stage Planetary Bearing/Gearing Issue</t>
  </si>
  <si>
    <t>10/11/24 - Turbine DNR'd due to gearing defect. 9/3/24 - Moderate damage to PBs and planetary gearing, est. replacement early Q2 2025. 7/2/24 - Recommend full gearbox borescope with focus on 1st stage within 3 months from 7/2/24.</t>
  </si>
  <si>
    <t>4/15/24 - Parking mark/damage on inner race, CMS will continue to monitor. 2/12/24 - Recommend main bearing borescope with focus on main bearing rolling elements at next opportunity, please upload results to HUVR.</t>
  </si>
  <si>
    <t>Keyphasor Issue/Monitor Netcom</t>
  </si>
  <si>
    <t>9/25/24 - CMS monitor is not receiving a speed signal from the generator encoder. Please inspect PEM and encoder using attached guide. Reach out to abarndt@invenergy.com for support.</t>
  </si>
  <si>
    <t>6/21 - low concern, 8/3 - slightly noisy floor in high res spectrum, envelope indicates damage to S2 PC BRG GS rollers and ORBP, limited harmonics, SER ring fault has been elevated for full operating life, 11/17 - limited progression, 12/7 - no progression</t>
  </si>
  <si>
    <t>10/14/24 - Recommend full gearbox borescope within 1-2 months from 10/14/24 with focus on the 1st planetary stage.</t>
  </si>
  <si>
    <t>3/29 - peaks to warning setpoint between outages, very low vibration in FFT, 5/11 - vibration settles at warning setpoint, monitor, 6/21 - vibration signal continues to reduce, temps are relatively low, 12/7 - temps good</t>
  </si>
  <si>
    <t>Swap sensor 1 and 2 and check voltage. Replace sensor 1 if voltage remains around -5V</t>
  </si>
  <si>
    <t>5/11 - stage 2 ring and planet fault sidebands, very low. Potential damage to stage 2 bearings, 8/3 - low concern, 11/17 - increased harmonics in between S2 1x and 2x GMF, misalignment likely, 12/7 - sidebands starting to pop up in between 1x and 2x S2 GMF</t>
  </si>
  <si>
    <t>3/29 - Stage 3 FFT show elevated GMF 1X and 2X peaks, limited sidebands, 5/11 - no progression, low concern, 6/21 - likely misalignment, 11/17 - trend amp is decreasing slightly, 2x GMF amp has increased, 12/7 - no progression</t>
  </si>
  <si>
    <t>CMS Monitor Netcom/IONet Issue</t>
  </si>
  <si>
    <t>Keyphasor\Netcom issue appears fixed, CBM download to turbine controller is now needed.</t>
  </si>
  <si>
    <t>5/11 - low concern, 6/21 - potential damage to S2 PC BRG GS ORBP, 8/3 - limited progression, 11/17 - limited progression</t>
  </si>
  <si>
    <t>Check sensor harness for shorts</t>
  </si>
  <si>
    <t>8/2 - originally keyphasor issue, no longer and issue, changed to sensor 1 shorted wiring troubleshoot</t>
  </si>
  <si>
    <t>Please inspect gen encoder and keyphasor PEM using attached guide.</t>
  </si>
  <si>
    <t>6/21 - S2 PC BRG GS ORBP fault and harmonics peaks, 8/3 - limited progression, minor impacts in the timebase, 11/17 - periodic spikes in DEI Intermediate trend above threshold, but immediate drop to baseline, HSS shaft harmonics, Stage 2 Sun 1x and 2x peaks shown on FFT, 12/7 - Spike up to near alarm again</t>
  </si>
  <si>
    <t>7/12/24 - Please perform an auditory and visual inspection of the generator bearings:
- record audio of both bearings, take note if anything sounds off
- check quantity and quality of grease in the traps
- check slip ring assembly
- check gen brush assembly
- check vibration sensor mounting and circuit for looseness and open/shorted wiring.
Add grease to both bearings
Please create an inspection report in HUVR, including all photos and videos taken during inspection
Contact CMSEngineers_OSW@invenergyllc.com for support</t>
  </si>
  <si>
    <t>9/12/23 - First planetary stage + high speed stage accelerometers are reading a short circuits at ~0.1V, please investigate wirings and connections, replace sensors if needed.​</t>
  </si>
  <si>
    <t>7/8/24 -Bently now reading a speed signal but no power signal, please download to turbine's CBM card in toolbox. Contact abarndt@invenergy.com for support and validation. 4/17/23 - Please inspect gen encoder and keyphasor PEM using attached guide.</t>
  </si>
  <si>
    <t>Oil Particle Counts Rising</t>
  </si>
  <si>
    <t>1/17/24 - Particle counts rising, continue to monitor.</t>
  </si>
  <si>
    <t>3/29 - main bearing direct hit alarm sepoint, timebase shows occational impacts, 6/21 - signal reduced to below warning setpoint, 11/14 - slight increase in signal after coming back online, periodic 2g impacts on timebase, lots of shaft harmonics on FFT, temps good, 12/7 - trend has been consistently above warning, 12x shaft harmonic elevated, temps good</t>
  </si>
  <si>
    <t>5/11 - early stage 2 bearing damage, 6/21 - potentially carrier or planet damage, limited progression, 8/3 - S2 PS BRG IRBP, potentially carrying ring fault sidebands, 8/24 - mode 3 shows PS BRG IRBP progression, 11/17 - HSS harmonics present, 12/7 - trend steady even after being offline</t>
  </si>
  <si>
    <t>DE Gen Bearing Damage</t>
  </si>
  <si>
    <t xml:space="preserve">10/17/24 Please perform an auditory and visual inspection of the generator bearings:
- record audio of both bearings, take note if anything sounds off
- check quantity and quality of grease in the traps
- check slip ring assembly
- check gen brush assembly
10/17/24 - check vibration sensor mounting and circuit for looseness and open/shorted wiring.
Add grease to both bearings
Please create an inspection report in HUVR, including all photos and videos taken during inspection
Contact CMSEngineers_OSW@invenergyllc.com for support </t>
  </si>
  <si>
    <t>CMS monitor stopped producing data, please ensure CMS monitor is lit up and communication channel is plugged into Port A on the monitor.</t>
  </si>
  <si>
    <t>11/3/23 - CMS monitor is not receiving a speed signal from the generator encoder. Please inspect PEM and encoder using attached guide. Reach out to abarndt@invenergy.com for support.</t>
  </si>
  <si>
    <t>3/29 - stage 2 FFT shows bearing fault peaks, max 0.1g, 5/11 - no progression, stage 2 planet bearing fault peaks remain, 8/24 - limited progression reduce to cat 1, 11/17 - S2 PB IRBP peak on FFT, limited progression , 12/7 - NP on trend, FFT doesn't show fault indicators</t>
  </si>
  <si>
    <t>3/29 - stage 3 pinion fault sidebands in FFT, max 0.1g, 5/11 - potential HSIS bearing damage, inner race, 6/21 - potential damage to HSIS IRBP, 8/5 - pinion fault sidebands most prominent in mode 3, 8/24 - limited progression, 11/17 - increase in pinion fault sidebands between 2x and 3x S3 GMF, trend has reduced, 12/7 - More pinion sideband progression, but trend has lowered to near the warning setpoint</t>
  </si>
  <si>
    <t>5/11 - increase to warning setpoint in direct signal, temps are slightly elevated relative to neighbors, 6/21 - temps remain slightly elevated, likely damage to ORBP, 8/5 - following site trend for FAG bearings, 8/24 - signal reduced, reduce to cat 2, 11/17 - continued reduction in MB signal, 12/7 - NP on trend, temps good</t>
  </si>
  <si>
    <t>Recommend inspecting the bearing noise + grease quality, recommend ensuring that the accelerometer is not loose as well.</t>
  </si>
  <si>
    <t>3/29 - stage 3 pinion fault sidebands around 2X GMF, 5/11 - no progression, 6/21 - S2 PC BRG GS ORBP. potential HSS damage, 8/5 - misalignment in S3 mesh, limited progression, 11/17 - limited progression, 12/7 - Major intensification of pinion fault sidebands around 2x S3 GMF, increasing to Cat 3 and submitting WO</t>
  </si>
  <si>
    <t>8/5/24 - Derated to 50%. 7/18/24 - Recommend borescoping this main bearing within 2 weeks from 7/18/24 with focus on outer race and rollers.</t>
  </si>
  <si>
    <t>11/9/23 - CMS monitor appears netcom, please inspect that CMS monitor is powered and ethernet cable is plugged into port A.</t>
  </si>
  <si>
    <t>3/29 - Main bearing direct hit warning setpoint, harmonics present in FFT, 5/11 - direct continues to peak at or below the warning setpoint, 6/21 - direct remains largely below the warning setpoint, no significant progression in sub-signals, 8/24 - tower offline since 8/9, 11/17 - still offline</t>
  </si>
  <si>
    <t xml:space="preserve">3/29 - low level pinion fault sidebands, 5/11 - low amplitude HSS bearing fault frequencies in the envelopem 6/21 - potential HSIS GS roller damage, 8/5 - misalignment in S3 mesh, HSIS GS rollers and IRBP damage, increase to cat 2, 11/17 -potential HSIS GS IRBP fault, 12/7 - NP on trend, </t>
  </si>
  <si>
    <t>3/29 - potential stage 2 bearing issue, 5/11 - stage 2 carrier GS outer race fault frequency with harmonics, 6/21 - Stage 2 sensor may be picking up S1 Carrier vibration, 8/5 - limited progression, no shaft speed since 6/16, instrumentation case created, 11/17 - still no shaft speed, 12/7 - still nothing</t>
  </si>
  <si>
    <t>4/15/24 - ​2nd planetary stage accelerometer is reading a short circuit, please inspect wirings and connections, replace sensor if needed. Contact abarndt@invenergy.com for support.</t>
  </si>
  <si>
    <t>3/29 - 0.01g ring fault sidebands, 5/11 - dense sidebands at GMFs, potential stage 2 carrier GS outer race damage, 6/21 - S1 PC BRG GS roller damage indicated by Stage 1 envelope, S2 PC BRG GS ORBP fault and harmonics are still present, no progression, 11/17 - no progression, 12/7 - NP</t>
  </si>
  <si>
    <t>3/29 - 0.01g ring fault sidebands, 5/11 - potential stage 2 carrier GS outer race damage, 6/21 - noisy vibration floor in high res FFT, 8/5 - Ring fault sidebands are present, S2 PC BRG GS ORBP, 11/17 - no progression, 12/7 - slight reduction on trend</t>
  </si>
  <si>
    <t xml:space="preserve">3/29 - stage 2 FFT indicated damage to the planet gear bearing, 5/11 - no progression, 11/17 - likely S2 PG BRG IRBP damage </t>
  </si>
  <si>
    <t>3/29 - Potential stage 1 carrier damage to rollers, stage 3 FFT indicates damage to HSS DnWind, 5/11 - no significant progression, 6/21 - misalignment, 8/5 - limited progression in stage 1, S3 indicates HSIS RS rollers and raceways, 11/17 - S1 indicates S1 PC GS roller damage, S1 &amp; S3 show limited progresion</t>
  </si>
  <si>
    <t>4/26/23 - CMS monitor is not receiving a speed signal from the generator encoder. Please inspect PEM and encoder using attached guide. Reach out to abarndt@invenergy.com for support.</t>
  </si>
  <si>
    <t>9/3/24 - 1st planetary stage accelerometer is currently reading a short, please investigate wirings and connections. Replace sensor if needed.</t>
  </si>
  <si>
    <t xml:space="preserve">5/11 - elevated vibration floor in high res fft, potential carrier GS outer race damage, 6/21 - no progression, 8/5 - S2 PC BRG GS ORBP, </t>
  </si>
  <si>
    <t>3/29 - FFT shows peaks at 1X and 2X shaft speed, 5/11 - damage to HSS GS inner and outer races is aparent, monitor for progression, 6/21 - likely damage to HSS GS Rear raceways, elevate to cat 2, 8/5 - limited progression, monitor timebase for increasing vibration floor, 11/17 - timebase shows vibration floor around 2g, continue to monitor</t>
  </si>
  <si>
    <t>3/29 - low concern, 6/21 - no progression, 11/17 - slight progression of Ring fault sidebands on S2 1x, 2x, 3x GMFs</t>
  </si>
  <si>
    <t>3/29 - elevated shaft harmonics in stage 2 FFT may indicate bearing issue, 5/11 - stage 2 carrier GS outer race harmonincs, 11/17 - potential damage to S2 RG IRBP</t>
  </si>
  <si>
    <t>3/29 - peaks to warning setpoint, 5/11 - elevated main bearing direct signal, 8/5 - occasional 2-5g impacts, temps look normal, 11/17 - slight decline in trend amplitude, potential roller damage, temps look good</t>
  </si>
  <si>
    <t>8/5 - site trend for elevated FAG bearing vibration, 8/24 - temps are normal, 11/17 - return to warning level after return to service, no fault indicators on FFT, slightly elevated temps, increase to Cat 2</t>
  </si>
  <si>
    <t>Traverse 3</t>
  </si>
  <si>
    <t>3/30 - 20g impacts in timebase, 2g peak at ORBP for NDE bearing on 3/10, return to normal levels after, 6/22 - reduce to cat 1, 8/5 - low concern, 11/17 - impacts on timebase down to 5g, 12/8 - NP</t>
  </si>
  <si>
    <t>​Please inspect keyphasor PEM and ensure connection is made into KPH2 port instead of KPH1. Please contact abarndt@invenergy.com for support.</t>
  </si>
  <si>
    <t>7/3/24 - CMS monitor not receiving speed signal. Please investigate keyphasor circuit using attached guide. Contact abarndt@invenergy.com for support.</t>
  </si>
  <si>
    <t>9/8/23 - Please troubleshoot keyphasor using attached guide.</t>
  </si>
  <si>
    <t>5/12 - Stage 2 envelope FFT indicates damage to stage 2 planet bearing rollers. Harmonics are already present, suggesting some progression. 6/22 - potential damage to S2 PC BRG ORBP, limited progression, 8/5 - minor ring fault sidebands, limited evidence of bearing damage, reduce to cat 2, 8/26 - elevated IMS, 11/17 - ring fault sidebands have progressed slightly, 12/8 - NP</t>
  </si>
  <si>
    <t>11/17- MB signal has steadily increased to above the warning threshold, potential ORBP damage seen on FFT, temps in line with neighbors, 12/8 - trend has stopped increasing but is still near warning setpoint, temps in line with neighbors</t>
  </si>
  <si>
    <t>3/30 - increase to warning setpoint following outage, low concern, 5/12 - vibration has reduce to normal operation, 6/22 - potential roller damage, 8/5 - normal temps, continue to monitor, 8/26 - signal reduced, 11/17 - no change in signal, 12/8 - temps and signals look good</t>
  </si>
  <si>
    <t>3/30 - Stage 1 direct shows sudden increase in vibration along with well-developed shaft harmonics throughout the FFT, Stage 2 FFT indicates damage to the planet gear bearing, 5/12 - stage 1 direct has returned to normal levels, harmonics are significantly reduced, mild damage to stage 1 carrier GS has likely been sustained, 6/22 - S2 PS BRG roller damage may be present, 8/5 - reduce to cat 2, limited progression, 11/17 - 5g impacts on timebase, no progression on trend, 12/8 - NP</t>
  </si>
  <si>
    <t>Main Bearing High Direct</t>
  </si>
  <si>
    <t>8/16/23 - Main bearing direct appears elevated and temperature is deviating from neighboring turbines. Recommend coverplate removal and inspection of grease.</t>
  </si>
  <si>
    <t>Possible Main Bearing ORBP Damage</t>
  </si>
  <si>
    <t>9/16/24 - Possible main bearing outer race issue, please borescope with focus on MB outer race within 1 month from 9/16/24.</t>
  </si>
  <si>
    <t xml:space="preserve">3/30 - Stage 3 pinion fault sidebands around 2X GMF, 5/12 - sidebands and harmonics around 2X GMF in stage 3 with mild modulation in the timebase waveform, envelope FFT shows fault peak and harmonics for HSS GS outer race, Stage 2 envelope FFT indicates damage to stage 2 carrier, unclear which bearing, 6/22 - HSS GS ORBP, modulation in timebase, potentially some pinion damage. S2 PS BRG IRBP, S2 PC BRG RS roller damage, monitor for progression, 8/26 - Increase in S3 Pinion fault sidebands, likely mild progression, increase to cat 2, 11/17 - Progressed to above threshold again, progression of S3 pinion fault sidebands indicating further pinion damage, 12/8 - slight progression of S3 pinion fault sidebands, looks liuke trend just has an elevated normal operating amp, </t>
  </si>
  <si>
    <t>GE HSS Check</t>
  </si>
  <si>
    <t>9/27 - GE alert, step change in S3 SER signal after outage, low amplitude pinion fault suggest minor pinion damage, 11/17 - trend has returned back to normal levels, potential HSS misalignment suggested by elevated to 2x GMF, 12/8 - trend shows return to normal operation</t>
  </si>
  <si>
    <t>Main Bearing Accelerometer Short Circuit</t>
  </si>
  <si>
    <t>​Main bearing sensor is reading a short circuit. Please inspect wirings and connections, replace sensor if needed.</t>
  </si>
  <si>
    <t xml:space="preserve">3/30 - stage 2 peak on 2/11 reduced after outage, stage 3 FFT shows pinion fault sidebands, max 0.275g, maintained after outage, stage 3 timebase shows modulation, 5/12 - stage 2 envelope shows fault frequency peaks and harmonics for stage 2 planet bearing inner race. Likely damage to stage 3 pinion gear, 6/22 - tower offline since 4/22, waiting on slip ring inspection, 12/8 - now online again, no data before 12/2/22, </t>
  </si>
  <si>
    <t>3/30 - low concern, 6/22 - tower offline for slip ring, 8/26 - tower online, signal reduced, 12/8 - no data before 2/11</t>
  </si>
  <si>
    <t>3/30 - stage 2 FFT shows shaft harmonics along with potential damage to stage 2 planet gear bearings, 5/12 - stage 3 instrumentation, stage 2 shows evidence of planet bearing inner race damage, 12/8 - NP</t>
  </si>
  <si>
    <t>Gearbox 3 Sensor Replacement</t>
  </si>
  <si>
    <t>8/5 - sensor needs to be replaced, setting work order to Ready to Schedule</t>
  </si>
  <si>
    <t>Generator Inboard Bearing Issue</t>
  </si>
  <si>
    <t xml:space="preserve">•	Inspect bearing grease and re-grease if needed
•	Test for an electrical short across bearing insulation ring and troubleshoot if necessary
•	Ensure accelerometer is securely mounted and isolated
•	Record any abnormal sounds during operation (before and after greasing, if possible)  
•	Submit a warranty claim with the inspection results to pursue bearing replacement if needed  </t>
  </si>
  <si>
    <t>HSS Brake Drag/Pinion Issue</t>
  </si>
  <si>
    <t>10/21/24 - Please perform an auditory and visual inspection of the
high speed shaft, gears, and bearings:
-check pinion and gear for any tooth damage
-record a video if there is any noise while running
-check gearbox oil filter for shavings, take a picture
if present
- check vibration sensor mounting and circuit for looseness
and open/shorted wiring.
Please create an inspection report in HUVR, including
all photos and videos taken during inspection
Contact CMSEngineers_OSW@invenergyllc.com
for support</t>
  </si>
  <si>
    <t>3/30 - low level pinion fault sidebands, 5/12 - some bearing fault harmonics at higher frequencies in mode 3, 6/22 - elevated 2X indicates misalignment, potential HSS GS roller damage</t>
  </si>
  <si>
    <t xml:space="preserve">8/5 - main bearing shows steady increase from normal operation. Temps looks normal in TADs, 8/26 - occasional 1-4g impacts in the timebase, temps remain low, 12/8 - no data since 11/28, </t>
  </si>
  <si>
    <t>8/26 - increase to warning setpoint, following site average, remains at warning threshold, occastional impacts, temps are low, 10/26 - additional warning, trend continues to increase</t>
  </si>
  <si>
    <t>Please inspect keyphasor PEM and ensure connection is made into KPH2 port instead of KPH1. Please contact abarndt@invenergy.com for support.</t>
  </si>
  <si>
    <t>CMS monitor not receiving speed signal. Please investigate keyphasor circuit using attached guide. Contact abarndt@invenergy.com for support.</t>
  </si>
  <si>
    <t>9/25/24 - CMS monitor not receiving speed signal. Please investigate keyphasor circuit using attached guide. Contact abarndt@invenergy.com for support.</t>
  </si>
  <si>
    <t>3/30 - shaft harmonics may indicate damage to the planet gear, 5/12 - likely inner race and roller damage to stage 2 planet bearings, 6/22 - S2 PS BRG IRBP, 8/26 - limited progression, S3 mesh misalignment, 12/8 - slight reduction in trend after coming back onlne</t>
  </si>
  <si>
    <t>Please troubleshoot keyphasor using attached guide.</t>
  </si>
  <si>
    <t>11/18 - S2 GMF harmonics and ring fault sidebands present, S1 FFT shows potential roller damage to S1 PC GS, 12/8 - small increase in sidebands in between GMFs especially 3x and 4x</t>
  </si>
  <si>
    <t>3/30 - Main bearing direct hitting alarm setpoint, occasional shaft harmonics in FFT, potential sensor mounting issue? 5/12 - vibration somewhat reduced, 6/22 - signal has reduced monitor for progression, 8/5 - temps look normal, 12/8 - continued reduction in trend, temps slightly elevated ~3C, increase to Cat 2</t>
  </si>
  <si>
    <t>3/30 - 2g peak at 2X GMF - likely misalignment, 6/22 - potential damage to HSS GS IRBP, 8/26 - limited progression, 12/8 - trend has reduced, BRG damage not evident anymore</t>
  </si>
  <si>
    <t>1/11/24 - Please ensure communication cabling is plugged into Port A and ensure that CMS monitor is powered.</t>
  </si>
  <si>
    <t>3/30 - potential early stage 2 bearing issue, 5/12 - likely damage to stage 2 planet bearings inner race, 6/22 - limited progression, potential damage to S2 PC BRG ORBP as well, 12/8 - NP</t>
  </si>
  <si>
    <t>6/22 - main bearing direct shows increasing trend since late April, 4g impacts in the timebase, likely damage to ORBP, temps are slightly elevated relative to neighbors, 8/5 - vibration remains elevated, no fault indicated, site trend, 8/26 - reduce to cat 2, 12/8 - trend is back to normal level, temps ok</t>
  </si>
  <si>
    <t>6/22 - potential damage to S2 PC BRG GS ORBP, 8/5 - limited progression, 8/26 - tower offline since 8/9, 12/8 - trend above warning and sometimes alarm setpoint since coming back online, no bad indicators on FFT</t>
  </si>
  <si>
    <t xml:space="preserve">8/5 - elevated main bearing vibration and temperature, 5g impacts, CMSMB recommended, </t>
  </si>
  <si>
    <t>8/5 - increase in main bearing vibration, temps look normal, 8/26 - tower offline since 8/11, 10/28 - tower back online with high amplitude spike and Direct alarm, no fault indicators in the spectrum, 11/18 - high amplitudes have persisted, roller damage now evident on FFT, elevated temps, already a WO for CMSMBBORE on EAM, 12/8 - trend still elevated, temps good</t>
  </si>
  <si>
    <t>8/5 - elevated main bearing vibration and temperature, 5g impacts, CMSMB recommended, 12/8 - temps ok now, occasional 3g impacts on timebase, trend below warning, potential blunting</t>
  </si>
  <si>
    <t>2nd Stage Planetary Bearings</t>
  </si>
  <si>
    <t>10/14/24 - Recommend full gearbox borescope within 1-2 months from 10/14/24 with focus on the 2nd planetary stage.</t>
  </si>
  <si>
    <t>3/30 - shaft harmonics present, 0.05g, 5/12 - potential planet bearing damage, inner race and rollers, 6/22 - potential damage to S2 PC BRG GS ORBP, 8/26 - tower offline since 8/17, concerning increase in GFR SR1, 11/18 - occassional peaks over warning point continue, no change on FFT, 12/8 - NP</t>
  </si>
  <si>
    <t>3/30 - 1.3g peak at 2X, 5/12 - potential damage to HSS UpWind rollers, 6/22 - no progression, 12/8 - NP</t>
  </si>
  <si>
    <t>8/5 - potential damage to ORBP, temps look normal, elevated main bearing vibration, 8/26 - additional warning event, temps look ok, 11/18 - additional alarm, but no real progression since Aug, temps good, looks like roller damage, 12/9 - signal trending downwards, temps good</t>
  </si>
  <si>
    <t>Check power supply and reboot</t>
  </si>
  <si>
    <t>6/22 - monitor has been lost comms since 3/30, 12/7 - comms returned WO still ready to schedule</t>
  </si>
  <si>
    <t>1st Stage Planetary Accelerometer Short Circuit</t>
  </si>
  <si>
    <t>​1st planetary stage accelerometer is reading a short circuit, recommend replacing sensor. Please contact abarndt@invenergy.com for support.</t>
  </si>
  <si>
    <t>Gearbox sensor 1 and 2 issue</t>
  </si>
  <si>
    <t>5/14/24 - CMS shows -22 voltage for earbox sensor 1 and 2.</t>
  </si>
  <si>
    <t xml:space="preserve">6/22 - misalignment, </t>
  </si>
  <si>
    <t>3/30 - spike to warning setpoint after outage, 20g impacts, 2.5g peak at ORBP, reduced to lower operation following, 6/22 - 5g impacts, low concern, 12/9 - still 5g impacts</t>
  </si>
  <si>
    <t>5/12 - Envelope FFT shows clean fault frequency peak and harmonics at HSS GS Rear inner race, 6/22 - tower has been offline since 5/25, tower online, inconsisten KPH readings, 11/18 - jusmp in amp after coming back online but then immediate dip back below warning point, no FFT bc of keyphasor issue, 12/8 - NP on trend, no FFT</t>
  </si>
  <si>
    <t>Since inspection was made, the CMS monitor appears netcom and connection cannot be established. Please inspect monitor lights are turned on and appears to be operating correctly, also inspect that network connection is plugged into Port A.</t>
  </si>
  <si>
    <t>6/22 - tower is offline, wait to come back online to troubleshoot keyphasor, 12/7 - tower back online</t>
  </si>
  <si>
    <t>10/9/23 - Please perform an auditory and visual inspection of the generator bearings:
- record audio of both bearings, take note if anything sounds off
- check quantity and quality of grease in the traps
- check slip ring assembly
- check gen brush assembly
- check vibration sensor mounting and circuit for looseness and open/shorted wiring.
Add grease to both bearings</t>
  </si>
  <si>
    <t>8/5 - elevated main bearing vibration, temps are low, 12/9 - main bearing trend is subsiding, temps good</t>
  </si>
  <si>
    <t>11/18 - huge spike in trend on 11/13, but nothing before or after that, nothing concerning on FFT, monitor for progression</t>
  </si>
  <si>
    <t>Gearbox sensor 1 issue</t>
  </si>
  <si>
    <t>5/14/24 - CMS shows bias volatge of -22, for gearbox sensor 1</t>
  </si>
  <si>
    <t>Coyote Ridge</t>
  </si>
  <si>
    <t>A01</t>
  </si>
  <si>
    <t>Potential S1 Issue</t>
  </si>
  <si>
    <t>4/18/24 - CMS shows potential S1 issue (potentially IRBP, seeing 3 order apart signature), continue to monitor via CMS until progression</t>
  </si>
  <si>
    <t>A03</t>
  </si>
  <si>
    <t>Potential S2 Issue</t>
  </si>
  <si>
    <t>7/10/24 - potential s2 issue, could just be noisy bearing</t>
  </si>
  <si>
    <t>Generatr Inboard ORBP/IRBP</t>
  </si>
  <si>
    <t xml:space="preserve">1/22/25 - CMS indicates Generator Inboard issue. </t>
  </si>
  <si>
    <t>A04</t>
  </si>
  <si>
    <t>Check gearbox sensors 1 and 2 for open wiring</t>
  </si>
  <si>
    <t>A06</t>
  </si>
  <si>
    <t>S1 Planetary stage IRBP/ORBP Issue</t>
  </si>
  <si>
    <t xml:space="preserve">4/18/24 - CMS indicates S1 Planetary IRBP/OBRP issue. Please perform full gearbox borescope/inspection. </t>
  </si>
  <si>
    <t>A08</t>
  </si>
  <si>
    <t xml:space="preserve">Main Bearing BS2X </t>
  </si>
  <si>
    <t>11/19/24 - replaced 7/22/24 - metal chunks found in inspection port, turbine DNR'd.  6/13/24 - Main bearing BS2X signature present. Request main bearing borescope</t>
  </si>
  <si>
    <t>Q3-Q4 2024</t>
  </si>
  <si>
    <t>Main Bearing potential IBRP/ORBP issue</t>
  </si>
  <si>
    <t>7/23/24- main bearing failed and going on DNR list. request reborescope in 2-3 months following progression. 5/7/24 - Normal wear and tear. Continue to monitor for progression via CMS. 5/3/24 - CMS indicates potential main bearing inner race damage</t>
  </si>
  <si>
    <t>A2</t>
  </si>
  <si>
    <t>(DNR) Failed main bearing, replaced, update new MB config</t>
  </si>
  <si>
    <t>3/17 - https://invenergy.huvrdata.app/projects/5475</t>
  </si>
  <si>
    <t>A5</t>
  </si>
  <si>
    <t>2/9 - Borescope didn't find any damage, continue to run, 3/22 - 2X-3X sidebands, 5g floor in timebase, 5/23 - offline for failed PMT, 6/15- back online, potential misalignment, 7/7 - direct signal now hitting alarm threshold, potential HSS bearing damage, elevating to cat 2, 8/15 - high res spectrum shows mesh misalignment and HSS bearing fault harmonics, 9/26 - 5g average in the timebase, early S2 Ring fault, 11/29 - offline for about a month and trend has lowered after coming back online, 5g avg on timebase still, 2x GMF on S3 SER Pinion fault elevated with sidebands between 2x and 3x GMF</t>
  </si>
  <si>
    <t>ASB04-12</t>
  </si>
  <si>
    <t>5/29/25 - CMS Monitor is netcom, please ensure monitor is power and communications is plugged into Port A</t>
  </si>
  <si>
    <t>SR 00218</t>
  </si>
  <si>
    <t>ASB04-11</t>
  </si>
  <si>
    <t>1/6/26 - NDE generator bearing is showing signs of damage in the CMS data. Please inspect generator bearing noise and grease quality, take photos of grease and videos of noise for review. Add grease to both bearings.</t>
  </si>
  <si>
    <t>SR 00431</t>
  </si>
  <si>
    <t>ASB04-20</t>
  </si>
  <si>
    <t xml:space="preserve">11/7/24 - O acelerômetro do estágio de alta está lendo como circuito aberto. Por favor investigar os enrolamentos e as conexões. Trocar o sersor se for necessário.
 </t>
  </si>
  <si>
    <t>SS00044</t>
  </si>
  <si>
    <t>ASB05-03</t>
  </si>
  <si>
    <t>Planetary Bearing Issue</t>
  </si>
  <si>
    <t>9/1/24 - Late stage planetary bearing issue, gearbox likely needs to be replaced within the next 6 months.</t>
  </si>
  <si>
    <t>ASB06-03</t>
  </si>
  <si>
    <t>SR 00219</t>
  </si>
  <si>
    <t>1/27/26 - O acelerômetro do estágio de alta está lendo como circuito aberto. Por favor investigar os enrolamentos e as conexões. Trocar o sersor se for necessário.</t>
  </si>
  <si>
    <t>SR 00449</t>
  </si>
  <si>
    <t>ASB05-10</t>
  </si>
  <si>
    <t>6/10/25 - DNR requested due to borescope results</t>
  </si>
  <si>
    <t>ASB06-08</t>
  </si>
  <si>
    <t>Potential Planetary Gearing Damage/Standstill Marking</t>
  </si>
  <si>
    <t>5/29/25 - Planetary stage is showing signs of potential planetary gearing marking after long outage. Continue to monitor</t>
  </si>
  <si>
    <t>ASB06-13</t>
  </si>
  <si>
    <t>4/15/25 - May 2023 borescope showed damages to planetary bearings, recommend re-borescope to show current extent of damages. Due to timeline of the defect, also recommending that we derate this turbine to 50%. 9/1/24 - Late stage planetary bearing issue, gearbox likely needs to be replaced within the next 6 months.</t>
  </si>
  <si>
    <t>SS00189</t>
  </si>
  <si>
    <t>ASB07-05</t>
  </si>
  <si>
    <t>2/27/25 - CMS Monitor is not currently collecting data, please ensure montiro is powered and ethernet is plugged into Port A</t>
  </si>
  <si>
    <t>HSIS Stage Accelerometer Issue</t>
  </si>
  <si>
    <t>11/7/24 - O acelerômetro de estágio intermediário está lendo como circuito aberto. Por favor, investigue os enrolamentos e conexões. Troque o seridor, se necessário.</t>
  </si>
  <si>
    <t>SS00045</t>
  </si>
  <si>
    <t>ASB07-02</t>
  </si>
  <si>
    <t>5/7/25 - Recommend borescoping gearbox with focus on planetary stage within 3 months from 5/7/25. Please also take photos of oil filter inspection or sump sweep and attach these photos to HUVR report.</t>
  </si>
  <si>
    <t>SR 00200</t>
  </si>
  <si>
    <t>HSS Accelerometer Open Circuit</t>
  </si>
  <si>
    <t>11/10/25 - HSS accelerometer is currently reading an open circuit, please inspect wiring and connections, replace sensor if needed.</t>
  </si>
  <si>
    <t>SR 00396</t>
  </si>
  <si>
    <t>Planetary Stage Accelerometer issue</t>
  </si>
  <si>
    <t>12/30/25 - Planetary Stage accelerometer is currently reading an open circuit, please inspect wiring and connections, replace sensor if needed.</t>
  </si>
  <si>
    <t>SR 00428</t>
  </si>
  <si>
    <t>ASB07-11</t>
  </si>
  <si>
    <t>6/30/25 - Recommend borescoping gearbox with focus on planetary stage within 3 months from 6/30/25.</t>
  </si>
  <si>
    <t>SR 00266</t>
  </si>
  <si>
    <t>ASB07-13</t>
  </si>
  <si>
    <t>HSIS Accelerometer Issue</t>
  </si>
  <si>
    <t>1/27/26 - O acelerômetro de estágio intermediário está lendo como circuito aberto. Por favor, investigue os enrolamentos e conexões. Troque o seridor, se necessário.</t>
  </si>
  <si>
    <t>SR 00450</t>
  </si>
  <si>
    <t>ASB07-15</t>
  </si>
  <si>
    <t>Planetary Stage Accelerometer Open Circuit</t>
  </si>
  <si>
    <t>11/10/25 - Planetary stage accelerometer is currently reading an open circuit, please inspect wiring and connections, replace sensor if needed.</t>
  </si>
  <si>
    <t>SR 00397</t>
  </si>
  <si>
    <t>ASB07-16</t>
  </si>
  <si>
    <t>SS00046</t>
  </si>
  <si>
    <t>ASB08-06</t>
  </si>
  <si>
    <t>10/22/25 - CMS Monitor is netcom, please ensure monitor is power and communications is plugged into Port A</t>
  </si>
  <si>
    <t>ASB08-01</t>
  </si>
  <si>
    <t>9/16/25 - Main bearing ORBP, recommend main bearing borescope within 3 months from 9/16/25</t>
  </si>
  <si>
    <t>SR 00326</t>
  </si>
  <si>
    <t>JOA09-01</t>
  </si>
  <si>
    <t>9/24/24 - Signature has been arounds since ~April 2023, recently showed signs of damage to sun gear. Turbine derated to 50% on 9/20/24. Turbine is on Essentia MCE list for 2025</t>
  </si>
  <si>
    <t>AUG03-05</t>
  </si>
  <si>
    <t>6/2/25 - CMS indicates potential damage to the gearbox's planetary stage. Recommend full gearbox borescope within 2 weeks from 6/2/25 with focus on the planetary stage. </t>
  </si>
  <si>
    <t>SR 00230</t>
  </si>
  <si>
    <t>AUG03-06</t>
  </si>
  <si>
    <t>1st Planetary Stage Sensor Open Circuit</t>
  </si>
  <si>
    <t>10/11/24 - Planetary stage sensor open circuit, please investigate wirings and connections. Replace sensor if needed.</t>
  </si>
  <si>
    <t>SS00099</t>
  </si>
  <si>
    <t>TBD</t>
  </si>
  <si>
    <t>HSS Stage Accelerometer Issue</t>
  </si>
  <si>
    <t>03154</t>
  </si>
  <si>
    <t>AUG04-02</t>
  </si>
  <si>
    <t>11/4/25 - Turbine is showing signs on planetary bearing spalling recommend full gearbox borescope inspection within 3 months from 11/4/25.</t>
  </si>
  <si>
    <t>SR 00376</t>
  </si>
  <si>
    <t>1st Planetary Stage Accelerometer Issues</t>
  </si>
  <si>
    <t>4/28/26 - 1st planetary stage sensor is currently reading an open circuit, recommend inspecting wiring and connections. Replace sensor if needed,</t>
  </si>
  <si>
    <t>SR 00568</t>
  </si>
  <si>
    <t>AUG04-03</t>
  </si>
  <si>
    <t>4/28/26 - Intermediate stage accelerometer is reading a short circuit, recommend inspecting wiring and connections. Replace sensor if needed,</t>
  </si>
  <si>
    <t>SR 00543</t>
  </si>
  <si>
    <t>AUG04-06</t>
  </si>
  <si>
    <t>5/26/26 - HSS bearing energy increasing, likely needing bearing replacement within 6-9 months from 10/11/24 - HSS Bearing issue, continue to monitor for progression.</t>
  </si>
  <si>
    <t>AUG05-10</t>
  </si>
  <si>
    <t>2/16/26 - CMS indicates potential damage to the main bearing's outer raceways. Recommend main bearing borescope with focus on roller elements within 3 months from 2/16/26. </t>
  </si>
  <si>
    <t>SR 00459</t>
  </si>
  <si>
    <t>1/27/26 - High speed stage sensor is currently showing an short circuit, please investigate wirings and connections. Replace sensor if needed.</t>
  </si>
  <si>
    <t>SR 00451</t>
  </si>
  <si>
    <t>JOA09-02</t>
  </si>
  <si>
    <t>HSS UpWind ORBP</t>
  </si>
  <si>
    <t>6/24/25 - August 2024 borescope revealed HSS upWind ORBP damage, confirm via secondary borescope for HSS replacement</t>
  </si>
  <si>
    <t>AUG04-07</t>
  </si>
  <si>
    <t>10/11/24 - HSS Bearing issue, continue to monitor for progression.</t>
  </si>
  <si>
    <t>AUG04-08</t>
  </si>
  <si>
    <t>6/18/25 - Low level HSS UpWind ORBP, continue to monitor.</t>
  </si>
  <si>
    <t>AUG04-14</t>
  </si>
  <si>
    <t>HSIS Accelerometer Open Circuit</t>
  </si>
  <si>
    <t>9/16/25 - HSIS accelerometer reading an open circuit, recommend inspecting wirings and connections, replace sensor if needed.</t>
  </si>
  <si>
    <t>SR 00323</t>
  </si>
  <si>
    <t>AUG03-15</t>
  </si>
  <si>
    <t>12/30/25 - Awaiting signature progression.</t>
  </si>
  <si>
    <t>AUG05-06</t>
  </si>
  <si>
    <t>12/30/25 - Potential planetary bearing signature present, recommend full gearbox borescope with focus on planetary stage within 3 months from 12/30/25</t>
  </si>
  <si>
    <t>SR 00429</t>
  </si>
  <si>
    <t>HSIS Accelerometer Short Circuit</t>
  </si>
  <si>
    <t>12/31/24 - HSIS sensor is currently reading a short circuit. Please inspect wirings and connections, replace sensor if needed.</t>
  </si>
  <si>
    <t>SS00101</t>
  </si>
  <si>
    <t>JOA09-06</t>
  </si>
  <si>
    <t>Possible Ring Gear Issue</t>
  </si>
  <si>
    <t>3/7/25 - Intermittent ring gear signature, direct increasing. Continue to monitor.</t>
  </si>
  <si>
    <t>AUG05-15</t>
  </si>
  <si>
    <t>Potential Planetary Bearing Issue</t>
  </si>
  <si>
    <t>12/1/25 - Potential planetary bearing issue, recommend borescope with focus on the planetary stage within 1-3 months from 12/1/25.</t>
  </si>
  <si>
    <t>SR 00416</t>
  </si>
  <si>
    <t>JOA04-02</t>
  </si>
  <si>
    <t>12/1/25 - Main bearing acclerometer is currently reading an open circuit, please inspect wirings and connections. Replace sensor if needed.</t>
  </si>
  <si>
    <t>SR 00417</t>
  </si>
  <si>
    <t>JOA09-08</t>
  </si>
  <si>
    <t>Planetary Sensor Open Circuit</t>
  </si>
  <si>
    <t>3/25/25 - Planetary accelometer currently reading an open circuit, ensure sensor is plugged in. Check wirings and connections for any breakages. Replace sensor if needed. Acelerômetro do planetário está lendo como circuito aberto. Certifique-se que o sensor está conectado. Cheque os condutores e conexões em busca de alguma falha. Troque o sensor caso seja necessário.</t>
  </si>
  <si>
    <t>SS00161</t>
  </si>
  <si>
    <t>JOA09-09</t>
  </si>
  <si>
    <t>12/31/25 - Monitor not picking up a speed signal. Please inspect keyphasor and ensure it's plugged into KPH2.</t>
  </si>
  <si>
    <t>SS00102</t>
  </si>
  <si>
    <t>AUG04-11</t>
  </si>
  <si>
    <t>SR 00232</t>
  </si>
  <si>
    <t>HSIS Accelerometer</t>
  </si>
  <si>
    <t>11/4/25 - HSIS accelerometer is reading erronous data, please inspect wirings and connections. Replace sensor if needed.</t>
  </si>
  <si>
    <t>SR 00569</t>
  </si>
  <si>
    <t>HSS DnWind ORBP</t>
  </si>
  <si>
    <t>9/24/24 - Progressing HSS bearing issue.</t>
  </si>
  <si>
    <t>Tatanka Ridge</t>
  </si>
  <si>
    <t>B01</t>
  </si>
  <si>
    <t>EOW Gearbox Claim</t>
  </si>
  <si>
    <t>Replace for EOW claim - swap complete, wait for MB swap info</t>
  </si>
  <si>
    <t>12/27 - small spikes to the warning setpoint in December, 4/1 - borescope on 7/11/21 found indents throughout stage 1 planet bearings, particle mesh in stage 1 mesh, monitor for progression, 4/11 - stage 3 2X GMF peak indicates mild misalignment, evidence of stage 1 planet bearing damage in FFT - haystack with bearing fault harmonics at high frequencies, 5/27 - minor progression in stage 1. 6/13 - Stage 3 FFT indicated HSS RS inner race damage, carrying pinion fault sidebands, GMF carrying sidebands as well, limited progression, 9/9 - Spike in S2 SER Ring Fault GFED, 11/8 - spike in S3 SER Pinion Fault GFED trend, S3 FFT shows very high 12x harmonic of S2 GMF, 12/5 - no clear progression</t>
  </si>
  <si>
    <t>Generator DE Sensor Issue</t>
  </si>
  <si>
    <t>1/30/23 - Suspect vibration indicates loose mounting or bad sensor</t>
  </si>
  <si>
    <t>1/30 - suspect de gen vibration, potential bad sensor or mounting</t>
  </si>
  <si>
    <t>EOW Main Bearing Claim</t>
  </si>
  <si>
    <t>Replace for EOW claim</t>
  </si>
  <si>
    <t xml:space="preserve">5/16 - CMS shows main bearing fault harmonics higher than 1X GMF, 6/13 - no grease sample in fluidlife, 11/8 - still no grease in fluidlife, 11/23 - no grease, 12/5 - no grease </t>
  </si>
  <si>
    <t xml:space="preserve">Generator Inboad ORBP/IRBP </t>
  </si>
  <si>
    <t>1/29/25 - CMS indicates generator inboad orbp/irbp issue</t>
  </si>
  <si>
    <t xml:space="preserve"> 1st stage Planetary bearing issue</t>
  </si>
  <si>
    <t>12/17/24 - CMS indicates potential 1st stage planetary IRBP/ORBP Issue</t>
  </si>
  <si>
    <t>B02</t>
  </si>
  <si>
    <t>3/7 - elevated stage 3 GMF peaks, stage 2 direct shows clear ring fault sidebands, potential damage to stage 2 planet gears, 6/13 - stage 3 FFT indicates early HSS Gear mesh and HSS bearing rollers, limited progression, 10/18 - No progression - still sitting at warning threshold, possible stage 3 gear fault - 1g harmonics on FFT, 2g on timebase, 11/10 - No progression - still looks like S3 Gear Fault 2x harmonic much higher than 1x</t>
  </si>
  <si>
    <t>B03</t>
  </si>
  <si>
    <t>10/26 - high amplitude peaks at the end of August at the Ring Fault frequency. Small sidebands match ring fault frequency, 12/3 - continue to monitor 1/18 - potential damage to hss bearing, 2/10 - all direct signals below warning setpoint, 0.03g peak at HSS DnWind Ball Spin 2X, monitor,</t>
  </si>
  <si>
    <t xml:space="preserve">12/28 - Latch Reset, 2/8 -direct vibration remains near 4g, 1.5g peak at 2X GMF, 3/7 - elevated stage 3 GMF peaks monitor, 4/8 - keyphasor is not functioning, 5/24 - still no keyphasor, potential misalignment, 10/18 - Keyphasor works now, 2.x GMF peak has gone down, but pinion fault sidebands have developed, Vibration of around 2g on timebase, 11/10 - no progression, likely misalignment </t>
  </si>
  <si>
    <t>keyphasor isn't reading speed</t>
  </si>
  <si>
    <t>9/9 - keyphasor came back online after feeder outage on 6/28</t>
  </si>
  <si>
    <t>10/18 - Direct signal took off in June/July and has remained elevated since with amplitudes nearing alarm setpoint. No indicators in FFT of MB damage. Slightly elevated temps compared to neighbors but still in normal range, 11/10 - No progression in trend, 1g impacts on timebase, potential ORBP damage from FFT</t>
  </si>
  <si>
    <t>Main bearing, gearbox 1,2 &amp; 3 sensor issue</t>
  </si>
  <si>
    <t>5/22/24 - CMS shows main bearing, gearbox sensor 1, 2, and 3 are all at -22 v.</t>
  </si>
  <si>
    <t>B1</t>
  </si>
  <si>
    <t>SKF Main Bearing Issue - swap complete, update config</t>
  </si>
  <si>
    <t>Elevated temps and vibrations indicate progressing failure, thrust derated, 4/3 - shutdown + visual inspection, DNR, swap complete, waiting on config info</t>
  </si>
  <si>
    <t>B3</t>
  </si>
  <si>
    <t>SKF Main Bearing Issue roller elements</t>
  </si>
  <si>
    <t>5/8/4 -Turbine shut down due to pitch bearing issue, likely main bearing will be swapped in a month. 9/7/23 - Main bearing borescoped due to high temps. Borescope showed signs of cage damage and surface damage. Continue to monitor CMS + Temps. Non-CMS thrust derate.</t>
  </si>
  <si>
    <t>3/14 - damage isn't aparent in CMS</t>
  </si>
  <si>
    <t xml:space="preserve">11/15 - SKF bearing - vibrations increased gradually, likely damage to main bearing, WO 2645566, 2725805, 3/3 - bearing looks good some damage to DLC, unclear if grease purge was performed, 3/7 - no purge performed, work order cancelled, 5/23 - no significant progression, 6/15 - Main Bearing Ball Spin 1X shows some recent progression, 7/7 -  spike in cage signal on 5/28, temps still elevated, 8/15 - vibration signal has slowly reduced, temps are still slightly elevated, below 55, borescope completed 7/13/22, minor indents and one spall found on rollers, 9/9 - temps remain elevated, below 55C, 11/29 - temps still elevated compared to neighbors, not &gt;50C in past 20 days, </t>
  </si>
  <si>
    <t>B5</t>
  </si>
  <si>
    <t>8/20/22</t>
  </si>
  <si>
    <t>Stage 3 Sensor Issue</t>
  </si>
  <si>
    <t>12/2 - faulting again, making another WO</t>
  </si>
  <si>
    <t>B8</t>
  </si>
  <si>
    <t>8/15 - borescope complete, found minor damage, indents on rollers, small spall, evidence of sela spacer spinning, monitor for progression, 9/9 - no evidence of progression in CMS, 11/29 - no progression, temps good</t>
  </si>
  <si>
    <t>C02</t>
  </si>
  <si>
    <t>3/7 - 1g @ 2X GMF stage 3, lower amplitude harmonics are present at high frequencies, not clearly sidebands of a particular faults, may be damage pinion, monitor trend for increases, 4/8 - likely misalignment, 5/24 - potential damage to S2 PC BRG GS inner race, peak at fault frequency with harmonics, 6/13 - no progression, 10/18 - No Progression on trend, one bigger sideband on Stage 3 2x GMF, 11/10 - no progression on trend</t>
  </si>
  <si>
    <t>C03</t>
  </si>
  <si>
    <t>4/8 - Stage 1 direct signal shows peaks to warning setpoint, the frequency spectrum shows shaft harmonics that may indicate damage to stage 1 bearings. Monitor for progression or characteristic fault frequencies, 5/24 - no additional peaks to warning or alarm setpoint. 6/13 - stage 1 direct has returned to normal levels, damage may already be sustained. New warning in stage 3, Stage 3 shows elevated GMFs, 10/18 - Increase in Stage 3 2x GMF to 1.5g, slight increase in trend to warning levels recently, reduce to cat 2, 11/10 - no progression in S3 trend, potential misalignment shown by 2x harmonic</t>
  </si>
  <si>
    <t>Check wiring next climb, replace monitor if necessary</t>
  </si>
  <si>
    <t>Replace monitor if sensor troubleshoot doesn't work, 3/7 - techs checked wiring and found no issues</t>
  </si>
  <si>
    <t>C04</t>
  </si>
  <si>
    <t>4/8 - direct signal trends between alarm and warning setpoint, timebase shows occasional 3g impacts, minor haystack, temps looks normal to neighbors, 5/24 - trend now remains at or below warning setpoint, no clear faults in the FFT, 6/13 - peak at 2.175x; 10/18 - Slight increase in trend since early September but below warning threshold, temps looks good, 11/10 - No progression on trend, potential Roller damage indicated by Ball spin freq</t>
  </si>
  <si>
    <t>C05</t>
  </si>
  <si>
    <t>Monitor HSS BRGs</t>
  </si>
  <si>
    <t xml:space="preserve">11/23 - S3 SER Pinion GFED signal has been at warning level over lifetime, recent spike up to almost alarm level, Pinion fault sidebands emerging between 2x and 3x GMFs, potential HSS GS IRBP dmaage seen on Direct FFT, </t>
  </si>
  <si>
    <t>Failed Timken Main Bearing</t>
  </si>
  <si>
    <t>Thrust derate, bearing failed 4/2/23,</t>
  </si>
  <si>
    <t>1/19/23 - early roller fault harmonics above 300x</t>
  </si>
  <si>
    <t>C07</t>
  </si>
  <si>
    <t>Main Bearing BS2X issue</t>
  </si>
  <si>
    <t>Borescope shows no significant damage, continue to monitor for progression. 10/7 - CMS indicates Main Bearing BS2X issue</t>
  </si>
  <si>
    <t>C2</t>
  </si>
  <si>
    <t>Potential Planetary IRBP issue</t>
  </si>
  <si>
    <t>10/29/24 - CMS indictates s1 planetary IRBP issue</t>
  </si>
  <si>
    <t>C7</t>
  </si>
  <si>
    <t>Reboot 60M100, check LED panel for fault indication, verify correct installation</t>
  </si>
  <si>
    <t>Data issues resolved with firmware update/reboot</t>
  </si>
  <si>
    <t>Potential HSS Bearing Damage</t>
  </si>
  <si>
    <t>HSS bearing fault harmonics present in the spectrum</t>
  </si>
  <si>
    <t>1/27/23 - HSS harmonics</t>
  </si>
  <si>
    <t>3/3 - 0.047g @ HSS DnWind ORBP, very likely damage to stage 3 HSS DnWind bearing. Monitor for now, 4/12 - clear fault harmonics for outer racer damage to HSS GS bearing, recommending HSS check, 7/7 - increasing work order priority, 8/15 - keyphasor/IONet Speed not reading correctly, doesn't match PI, resending configuration, 9/9 - HSS GS ORBP peak with harmonics and pinion fault sidebands, HSS bearing fault harmonics at high frequencies, 11/29 - HSIS GS BRG IRBP fault frequency, no increase in trend</t>
  </si>
  <si>
    <t>C8</t>
  </si>
  <si>
    <t>Thrust Derate</t>
  </si>
  <si>
    <t>9/8/22</t>
  </si>
  <si>
    <t>C9</t>
  </si>
  <si>
    <t>Main bearing sensor issue</t>
  </si>
  <si>
    <t>Main Bearing CMS sensor is showing an open in the wiring. Check harness for opens Bias = -22V, should be Bias = -13V</t>
  </si>
  <si>
    <t>D01</t>
  </si>
  <si>
    <t>Generator Inboard Potential ORBP issue</t>
  </si>
  <si>
    <t>2/20/25 - Potential Generator Inbard orbp issue</t>
  </si>
  <si>
    <t>D02</t>
  </si>
  <si>
    <t>S1 + S2 Sensor Issue</t>
  </si>
  <si>
    <t>Check both S1 and S2 sensor harnesses for opens</t>
  </si>
  <si>
    <t>9/11/24 - CMS indicates potential gearing issue. Please conduct gearbox borescoe.</t>
  </si>
  <si>
    <t>D10</t>
  </si>
  <si>
    <t>D11</t>
  </si>
  <si>
    <t>Main Bearing ORBP damage</t>
  </si>
  <si>
    <t>No longer derated. Main bearing is showing roller damage, monitor for damage progression (non-DLC SKF). Thrust derate requested on 3/9/23.</t>
  </si>
  <si>
    <t>3/9 - RCS-20230309-0882 requesting thrust derate, 3/14 - Ge declined thrust derate, 3/22 - non-DLC SKF</t>
  </si>
  <si>
    <t>1/24 - minor ORBP harmonics above 300x</t>
  </si>
  <si>
    <t>D2</t>
  </si>
  <si>
    <t>Main Bearing Roller damage</t>
  </si>
  <si>
    <t>Main bearing shows roller damage, recommend borescope (non-DLC SKF).</t>
  </si>
  <si>
    <t>3/22 - non-DLC SKF</t>
  </si>
  <si>
    <t>Potential S1 gearing issue</t>
  </si>
  <si>
    <t xml:space="preserve">9/11/24 - CMS indicates potential gearing issue. 9/19- Borescope doesn't show defect indication, secondary borescope requested, and derate due to nature of defect and CMS signature progression. 9/25 - Turbine shutdown and DNR'd due to CMS signature showing potential gearing failure. </t>
  </si>
  <si>
    <t>D3</t>
  </si>
  <si>
    <t>No longer derated. Main bearing is showing roller damage, borescope (non-DLC SKF). Thrust derated 3/9/23</t>
  </si>
  <si>
    <t>2/15 - persistant 13.5x harmonics above 2x GMF, 3/14 -GE declined thrust derate request, 3/22 - non-DLC SKF</t>
  </si>
  <si>
    <t>2/8 - main bearing roller signature present in spectrum, found in SKF sweep</t>
  </si>
  <si>
    <t>D5</t>
  </si>
  <si>
    <t>Check for shorted sensor wiring, gearbox 3</t>
  </si>
  <si>
    <t>4/28 - sensor mount found loose, tightened</t>
  </si>
  <si>
    <t>10/29 - vibrations have been elevated since 8/2020, continue to monitor, 3/22 - cancelled work order, reduce to cat 2, 7/7 - temps are elevated, below 55, 12/2 - reduction in signal after time offline, temp still slightly elevated, 1/24 - minor ORBP harmonics above 300x</t>
  </si>
  <si>
    <t>D6</t>
  </si>
  <si>
    <t xml:space="preserve">8/15 - Main bearing direct shows an increasing trend to the warning setpoint, temps look normal, monitor, 9/9 - occasional cyclical impacts, no fault harmonics, 9/26 - signal decreasing from the setpoint, 12/2 - MB has settled at normal operating signal </t>
  </si>
  <si>
    <t>2/19/24 - Oil Particle counts rising, possible 1st stage planetary issue. Continue to monitor</t>
  </si>
  <si>
    <t>D9</t>
  </si>
  <si>
    <t>2/15 - noisy harmonics above 2X GMF for 1+ month</t>
  </si>
  <si>
    <t>12/2 - high amplittude spikes of S2 SER PG GFR SR1 trend, S2 SER Planet fault sidebands still present, HSS harmonics present,</t>
  </si>
  <si>
    <t>CMS signatures have continued to progress, turbine should now be shutdown and DNR'd.</t>
  </si>
  <si>
    <t>E01</t>
  </si>
  <si>
    <t>Borescope found adhesion damage, ORBP damage. Continue to monitor for progression, operate as normal.</t>
  </si>
  <si>
    <t>3/22 - limited damage- in 1/24 borescope</t>
  </si>
  <si>
    <t>1/18/23 - well developed ORBP harmonics, recommending thrust derate, 2/2 - 1 spike in direct mode 0, 10/27/23 harmonics for mb issue are present but it hasn't progressed to the direct alarm threshold</t>
  </si>
  <si>
    <t>9/25/23 - Main bearing sensor is currently reading an open circuit. Please investigate sensor wirings and connections, replace sensor if needed.</t>
  </si>
  <si>
    <t>E02</t>
  </si>
  <si>
    <t>3/2 - stage 3 direct shows dense peaks to about 4g, below warning setpoint. FFT peaks: 0.064g @ 2X, 0.029g @ 7.5X, 6/13 - stage 3 FFT indicates roller damage to HSS GS, 11/8 - no progression on trend in past year, Stage 3 FFT indicates HSIS RS IRBP damage and possible roller damage</t>
  </si>
  <si>
    <t>S1 Planetary IRBP/ORBP Issue</t>
  </si>
  <si>
    <t>7/24/24 - CMS shows potential ORBP/IRBP S1 planetary bearing issue</t>
  </si>
  <si>
    <t>Potential Main Bearing IRBP issue</t>
  </si>
  <si>
    <t>7/9/24 - CMS shows potential IRBP issue continue to monitor via CMS</t>
  </si>
  <si>
    <t>E03</t>
  </si>
  <si>
    <t>Potential MB IRBP Banding</t>
  </si>
  <si>
    <t>CMS shows banding on main bearing.</t>
  </si>
  <si>
    <t>3/14 - ORBP harmonics starting mid-July 2022, limited progression</t>
  </si>
  <si>
    <t>3/2 - main bearing direct timeseries shows potential mild damage sustained Spring 2021, monitor for increases or FFT peaks, 11/8 - no progression</t>
  </si>
  <si>
    <t>Elevated DE bearing vibration, inspect, add grease to reduce vibration</t>
  </si>
  <si>
    <t>8/19 - low concern, 11/8 - clear ORBP damage (1.5g peak on FFT) with 10g impacts on timebase upgrade to Cat 2</t>
  </si>
  <si>
    <t>9/24/24 - Bearings currently being replaced. 7/30/24 - requested 50% derate due to direct inscrease. 6/18/24 - CMS data shows generator outboard ORBP issue, sent out for inspection</t>
  </si>
  <si>
    <t>Replace monitor if sensor troubleshoot doesn't work, 6/13 - CMS now showing shaft speed, unclear if action was taken, 9/9 - keyphasor came back online after SCR retro and likely reboots</t>
  </si>
  <si>
    <t>Potential Main bearing IRBP Issue</t>
  </si>
  <si>
    <t>E04</t>
  </si>
  <si>
    <t>Particle Counter Troubleshooting</t>
  </si>
  <si>
    <t>9/7/23 - Awaiting total mass counter reset. 7/7/23 - Particle counter is showing large amounts of debris generation and change in flow rate over the past week with not correlation to CMS data. Recommend inspecting the fittings and connections of the inlet and outlet flows of the sensor and noting any abnormalities.</t>
  </si>
  <si>
    <t>S1 PS, S2 PC BRG damage, monitor CMS and debris, 50% derate, rapid debris generation, 5/23 - shutdown by GE</t>
  </si>
  <si>
    <t>1/18/23 - S1 PS BRG harmonics present</t>
  </si>
  <si>
    <t>2/10 - early S1 PS BRG harmoincs, monitor</t>
  </si>
  <si>
    <t>2/8 - low amplitude ring fault sidebands in stage 2, 5/24 - potential S2 PC BRG RS roller damage, some progression, monitor for increases in fault peaks in FFT, 6/13 - low level stage 2 planet mesh sidebands, 11/10 - No progression</t>
  </si>
  <si>
    <t>E05</t>
  </si>
  <si>
    <t>1/11/24 - estimated replacement is end of Q1-Q2</t>
  </si>
  <si>
    <t xml:space="preserve">8/19 - low concern, 11/8 - no progression, 1/25 - EOW found severe OR spalling and micropitting, spectrum shows </t>
  </si>
  <si>
    <t>E07</t>
  </si>
  <si>
    <t>Replace monitor if sensor troubleshoot doesn't work, 9/9 - keyphasor came back online after feeder outage on 6/28</t>
  </si>
  <si>
    <t>E08</t>
  </si>
  <si>
    <t>Wait until next report</t>
  </si>
  <si>
    <t>Potential early MB Issue</t>
  </si>
  <si>
    <t>5/15/24 - CMS shows slight main bearing defect signature continue to monitor for progression</t>
  </si>
  <si>
    <t>E1</t>
  </si>
  <si>
    <t>(DNR) Failed main bearing</t>
  </si>
  <si>
    <t>E3</t>
  </si>
  <si>
    <t>7/20/23 - MB CMS + Temp has increased in severity, turbine should be DNR'd until replacement.</t>
  </si>
  <si>
    <t>3/22 - likely damage to main bearing outer race, normal temps, 6/15 - ORBP harmonics are well-pronounced, temps are still normal, 12/2 - no trend progression, temps good</t>
  </si>
  <si>
    <t>F07</t>
  </si>
  <si>
    <t>F08</t>
  </si>
  <si>
    <t>Potential Main bearing BS2X issue</t>
  </si>
  <si>
    <t>8/06/24 - CMS shows potential main bearing bs2x issue. Request for borescope when progression is visble, currently intermittent. 9/18/24 - Request for CMSMBBORE sent.</t>
  </si>
  <si>
    <t>F10</t>
  </si>
  <si>
    <t>2/8 - sudden increase in stage 1 vibration on 2/7, FFT consistently shows shaft harmonics ~0.015g, timebase shows impacts with a 58msec interval, 3/4 - Stage 1 SER Ring Fault signal shows peaks of increasing amplitude, stage 1 ring fault side bands are present throughout spectrum, 4/8 - cancelled WO 2813048, 5/24 - additional peak to alarm on 5/8, Envelope FFT indicates potential damage to S1 PC BRG GS raceways,  6/13 - stage 1 direct returned to normal levels, monitor for progression, 10/18 - no progression, 11/10 - no progression, lowering severity to Cat 2</t>
  </si>
  <si>
    <t>F11</t>
  </si>
  <si>
    <t>3/7 - stage 3 FFT shows 0.1g peak at HSS DnWind IRBP with harmonics, monitor for increases in timeseries,  4/8 - likely damage to HSS DnWind Rear inner race, harmonics  for IRBP fault pervade spectrum, 5/24 - limited progression, continue to monitor, 6/13 - HSS GS Rear fault peak with harmonics carrying pinion fault sidebands, minor progression, 10/18 - no progression, 11/10 - continued decline in trend amplitude, IRBP damage still clear, indication of misalignment due to elevated 2x harmonic on S3 SER Gear fault</t>
  </si>
  <si>
    <t>F12</t>
  </si>
  <si>
    <t>4/8 - stage 1 direct peaked to warning setpoint in December, monitor for progression, 5/24 - FFT indicates damage to S1 PC BRG GS rollers, 6/13 - recent low amplitude peaks, low amplitude roller fault harmonics in the envelope, 10/18 - No progression, 11/10 - no progression</t>
  </si>
  <si>
    <t>G01</t>
  </si>
  <si>
    <t>8/28/24 - Grease added. 12/18/2023 - CMS indicates IRBP issue in generator outboard, reccomend inspection/grease check</t>
  </si>
  <si>
    <t>G02</t>
  </si>
  <si>
    <t>10/6 - Alarm triggered after amplitude steadily increased from last shutdown. 50g peaks on direct signal timebase and 3g pk on FFT for 2nd harmonic of ORBP with 1,2,3&amp;4 harmonics clear, 11/8 - trend has died down to normal levels since 10/21, Still clear ORBP peak and 2x harmonic, 1g signal on timebase,11/23 - decrease to Cat 2</t>
  </si>
  <si>
    <t>Second Stage Planetary bearing</t>
  </si>
  <si>
    <t>7/24/24 - run off damage found, continue to monitor until spectrum progresses. 4/26/24 - CMS indicates progression in S2 for bearing defect, sent out for a gearbox borescope.  1/11/24 - CMS has not alerted for this turbine for any issues. It also isn't showing any damage or deviation in the spectrum data or the direct that could indicate there are any issues. However, the EOW borescope did show spalling damage.
Estimated replacement: Q4 '24. 9/9/22 - Elevated DE bearing vibration, inspect, add grease to reduce vibration</t>
  </si>
  <si>
    <t>12/3 - sudden increase in direct stage 2 vibrations, requesting immediate derate, borescope recommended 12/14 - maybe sensor issue, maybe a cracked race? No images yet, 1/18 - more events, extending to stage 1 &amp;2, reopening borescope, 3/2 - direct stage 2 vibration has reduced to below the warning setpoint. 1.021g @ Stage 1 Carrier DnWind, borescope is still open. 3/23 - GE is planning on doing an uptower HSS Swap, unclear is borescope was performed</t>
  </si>
  <si>
    <t>G03</t>
  </si>
  <si>
    <t xml:space="preserve">12/27/21 - typical operation is just below the warning setpoint, spike above alarm on 12/13, 1/18 - continue to monitor, 2/10 - timebase floor = 5g, 0.15g peak at HSS DnWind cage frequency in the FFT, 3/2 - low concern, latch reset, 4/11 - 0.457g peak at 1X stage 3 GMF, followed by potential bearing fault harmonics, 6/13 - 2x sidebands likely sensor noise, 11/8 - no progression on trend, 5g peaks on timebase, </t>
  </si>
  <si>
    <t>12/22/22 - Generator Outboard spiked up rapidly over 5hrs but immediately went back to regular operating levels, both IRBP and ORBP faults seen on spectrum</t>
  </si>
  <si>
    <t>G07</t>
  </si>
  <si>
    <t>Replace monitor if sensor troubleshoot doesn't work</t>
  </si>
  <si>
    <t>G10</t>
  </si>
  <si>
    <t>10/18 - potential early damage to Stage 2 bearings, 11/10 - trend has peaked over alarm signal since last check but overall trend is consistent with the past year, Mode 3 seems to be the worst, modulations on timebase to ~2g</t>
  </si>
  <si>
    <t>G16</t>
  </si>
  <si>
    <t xml:space="preserve">2/8 - ring fault harmonics present throughout FFT, Peaks to the alarm setpoint in the Direct timeseries, occasional impacts in the timebase, 3/7 - monitor for increases in the timeseries, 5/24 - peaks are reducing amplitude, now below warning setpoint, potential damage to S1 PC BRG GS rollers, low level fault peak with harmonics, 6/13 - no progression, 10/18 - no progression, 11/10 - no progression on timebase, now see roller damage indicated in the FFT </t>
  </si>
  <si>
    <t>1st Planetary Stage Sun Pinion Damage</t>
  </si>
  <si>
    <t>Continue to monitor for defect progression. 2/29/24 - Sending out for secondary borescope. 10/4/23 - Debris runover seen in in EOW inspection, signature seen in CMS data. Continuing to monitor. 12/18 - alert flagged, specturm has increased. Direct peaked at 52; EOW rejected</t>
  </si>
  <si>
    <t>G3</t>
  </si>
  <si>
    <t>3/21/24 - CMS indicates progression to defect damage, please perform full main bearing borescope. 9/27/23 - Evidence of golden grease, pitting seen on rollers and raceways. Estimated replacement 6/1/24. 8/30/23 - Recommend main bearing borescope within 2 weeks with focus on cage and rolling elements. Thrust Derated</t>
  </si>
  <si>
    <t>H01</t>
  </si>
  <si>
    <t xml:space="preserve">S1 Planetary stage Carrier Bearing Issue </t>
  </si>
  <si>
    <t>7/25/24 - CMS shows potential carrier bearing issue. Perform borescope within 3 months from now</t>
  </si>
  <si>
    <t>H02</t>
  </si>
  <si>
    <t>S1 Gearbox Failure</t>
  </si>
  <si>
    <t>Tower is offline awaiting repair</t>
  </si>
  <si>
    <t>12/27 - peak to warning setpoint, monitor, 2/10 - 0.011g peak at Stage 2 Carrier DnWind ORBP frequency, 3/2 - resolving, 4/4 - reopening, borescope from October 21, found spalling on all 3 s1 planet gears, indents on other bearings, particle mesh in s1 and s2 mesh, replacement timeline is unclear, 6/13 - limited progression, 10/3 - stage 1 sun fault warning, 3/29/23 - replacement complete, configuration updated</t>
  </si>
  <si>
    <t>Second Stage Planetary Sensor issue</t>
  </si>
  <si>
    <t>1/10/24 - CMS shows electrical noise, work order made to troubleshoot</t>
  </si>
  <si>
    <t>1/10/24 CMS indicates there is a sensor issue in stage 2</t>
  </si>
  <si>
    <t>H03</t>
  </si>
  <si>
    <t>S1 + S2 Planetary Damage</t>
  </si>
  <si>
    <t>3/6/24 - Warranty case updated. Borescope found inner race spalling, outer race and bearing pitting, and CMS shows progression in spectrum for S1 and S2.  4/17/23 - Replace for EOW claim, 50% derate on 4/17.</t>
  </si>
  <si>
    <t>1/18/23 - S2 Planet Fault GFED, EOW claim in process</t>
  </si>
  <si>
    <t>12/27 - peak to warning setpoint, monitor, 3/2 - resolving, 4/11 - Stage 1 FFT shows peaks at both planet bearing roller fault frequencies, stage 3 FFT indicates potential damage to HSS bearings, 6/13 - likely damage to HSS RS outer race, fault peaks and harmonics, 11/8 - EOW Inspection showed S1 PB damage, S1 SP, S2 RG and Planet damage,</t>
  </si>
  <si>
    <t>H05</t>
  </si>
  <si>
    <t>9/11/23 - S1 planetary sensor is currently reading an open circuit. Please investigate wiring and connections, replace sensor if needed.</t>
  </si>
  <si>
    <t>I02</t>
  </si>
  <si>
    <t>8/31/23 - Main bearing sensor is reading an open circuit. Please investigate wiring and connections, replace sensor if needed.</t>
  </si>
  <si>
    <t>I05</t>
  </si>
  <si>
    <t>S2 Planetary Damage</t>
  </si>
  <si>
    <t>7/17/23 - Gearbox replaced, awaiting repair report</t>
  </si>
  <si>
    <t>12/5 - Major spike in S1 PG IRBP BFA trend in late Nov, S1 PC GS roller damage indicated on that FFT, S1 Direct FFT shows same roller damage indicator but direct trend not elevated, EOW Borescope found: S1 PB1 DW Raceway and Roller Spalling (101-172), S1 PB1 UW Spalling  (085-099), S2 UWCB Indents (053-062), S2 DWCB Indents (040-051), RLS Indents (023-032) - claim submitted</t>
  </si>
  <si>
    <t>I13</t>
  </si>
  <si>
    <t xml:space="preserve">10/18 - trend has been nearing/over the warning limit for over a year, slight intensification in past 6 month, shows indication of early stage Stage 1 ring fault, 11/10 - no progression </t>
  </si>
  <si>
    <t>10/18 - trend elevated in late Sept. and has remained at that level until present, FFT shows clear ORBP fault frequency, .5g impacts on timebase, 11/10 - no progression on trend, but ocassional impacts up to ~3g on timebase, probable roller damage seen on FFT</t>
  </si>
  <si>
    <t>J01</t>
  </si>
  <si>
    <t>S2 PC BRG Damage</t>
  </si>
  <si>
    <t>10/7 - Damage to Stage 2 Downwind Carrier Bearing, roller damage, probably from standstill damage, 11/8 - no progression, 1/25/23 - prior claim approved</t>
  </si>
  <si>
    <t>4/25/24 - CMS data is missing, please conduct a CBM download.</t>
  </si>
  <si>
    <t>J02</t>
  </si>
  <si>
    <t>5/24 - peaks in the GFED signal above alarm setpoint, increase in direct signal amplitude, still below warning setpoint, envelope is dominated by 3X shaft harmonics on 5/12, frequent impacts in the timebase,  6/7 - severly worn brake pad and cat 5 transverse crack on a blade. CMS may indicate roller damage to HSIS RS, S1 PS Tooth, S1 PC BRG GS rollers, borescope when Direct warning or alarm is satisfied, 6/13 - stage 1 direct now hit warning setpoint, Stage 2 Planet Fault now evident on FFT, 11/10 - no progression in trend, FFT still shows S2 Planet Fault, 12/22 - NP</t>
  </si>
  <si>
    <t>10/18 - increase in trend after coming back online in early August, no clear fault frequencies on FFT, 11/10 - trend has settled down to normal levels, possible Roller damage seen on FFT</t>
  </si>
  <si>
    <t>1/18/24 - Particle counts rising, setting remind to check back in 1 month.</t>
  </si>
  <si>
    <t>J03</t>
  </si>
  <si>
    <t>S1 Planetary sensor accelerometer is currently reading an open circuit. Please inspect wirings and connection, replace sensor if needed.</t>
  </si>
  <si>
    <t>J07</t>
  </si>
  <si>
    <t>Potential Rolling element issue</t>
  </si>
  <si>
    <t>5/20/24 - Borescope shows normal wear, and nothing  was found that that would necessitate a replacement. 5/15/24 - sent out for main beareing borescope. 3/22/24 - CMS indicates possible early signs of rolling element issue in Main bearing, continue to monitor CMS for signs of progression</t>
  </si>
  <si>
    <t>J08</t>
  </si>
  <si>
    <t xml:space="preserve"> </t>
  </si>
  <si>
    <t>9/24/24 - Turbine showing signs on planetary bearing signature since ~Feb 2024. On Essentia MCE list for 2025</t>
  </si>
  <si>
    <t>JOA09-13</t>
  </si>
  <si>
    <t>7/29/25 - Main bearing outer race issue, recommend borescoping main bearing within 1 month from 7/29/25.</t>
  </si>
  <si>
    <t>SR 00286</t>
  </si>
  <si>
    <t>JOA09-14</t>
  </si>
  <si>
    <t>8/22/25 - Main bearing damage as confirmed by 2024 borescope. Bearing appears to be reaching near shutdown levels.</t>
  </si>
  <si>
    <t>JOA09-15</t>
  </si>
  <si>
    <t>Potential HSIS Pinion Issue</t>
  </si>
  <si>
    <t>11/4/25 - CMS indicates potential HSIS pinion issue, recommend visual inspection of gearing within two weeks from 11/4/25.</t>
  </si>
  <si>
    <t>SR 00371</t>
  </si>
  <si>
    <t>JOA01-12</t>
  </si>
  <si>
    <t>9/16/25 - Generator Inboard accelerometer reading an open circuit, recommend inspecting wirings and connections, replace sensor if needed.</t>
  </si>
  <si>
    <t>SR 00324</t>
  </si>
  <si>
    <t>10/11/24 - Defect + component is on MCE list</t>
  </si>
  <si>
    <t>JOA10-01</t>
  </si>
  <si>
    <t>HSIS Pinion Issue</t>
  </si>
  <si>
    <t>3/10/25 - Confirmed crack on the HSIS pinion (07/30/2024), turbine is currently derated. Monitoring for progression.</t>
  </si>
  <si>
    <t>JOA01-08</t>
  </si>
  <si>
    <t>10/15/25 - CMS monitor is netcom, please ensure CMS monitor is powered and ethernet is plugged into Port A.</t>
  </si>
  <si>
    <t>SR 00342</t>
  </si>
  <si>
    <t>JOA01-13</t>
  </si>
  <si>
    <t>10/15/25 - Turbine is showing possible planetary accelerometer issue, please inspect wiring and connections. Replace sensor if needed.</t>
  </si>
  <si>
    <t>SR 00349</t>
  </si>
  <si>
    <t>6/10 - Turbine is DNRd due to crack in planetary section.  1/21/25 - Also now seeing potential secondary damage to HSS DnWind outer race. 1/14/25 - August 2023 borescope showed wear to PBs, not much progression in signature since. Recommending followup borescope within 3 months from 1/14/25 to follow defect progression.</t>
  </si>
  <si>
    <t>SS00088</t>
  </si>
  <si>
    <t>https://app.safetyculture.com/report/audit/audit_ce9ab2e76cb14553a04120f95f183a0d</t>
  </si>
  <si>
    <t>JOA01-06</t>
  </si>
  <si>
    <t>HSIS + HSS Accelerometer Short Circuits</t>
  </si>
  <si>
    <t>8/22/25 - Both HSS and HSIS accelerometer reading short circuit, please investigate wirings and connections. Replace sensors if needed.</t>
  </si>
  <si>
    <t>SR 00299</t>
  </si>
  <si>
    <t>AUG04-16</t>
  </si>
  <si>
    <t xml:space="preserve">1/6/26 - Potential generator misalignment, please perform generator alignment </t>
  </si>
  <si>
    <t>SR 00432</t>
  </si>
  <si>
    <t>JOA10-02</t>
  </si>
  <si>
    <t>HSS DnWind Rear ORBP</t>
  </si>
  <si>
    <t>JOA10-04</t>
  </si>
  <si>
    <t>Generator Outboard Open Circuit</t>
  </si>
  <si>
    <t>11/4/25 - Non-drive end generator accelerometer is currently reading an open, please inspect wirings and connections. Replace sensor if needed.</t>
  </si>
  <si>
    <t>SR 00372</t>
  </si>
  <si>
    <t>11/24/25 - Continue to monitor for amplitude increase.</t>
  </si>
  <si>
    <t>reach out to essentia</t>
  </si>
  <si>
    <t>JOA10-06</t>
  </si>
  <si>
    <t>6/27/25 - CMS has detected a potential planetary stage bearing issue. Recommend borescoping gearbox with focus on planetary stage within 3 months from 6/27/25. </t>
  </si>
  <si>
    <t>SR 00262</t>
  </si>
  <si>
    <t>JOA10-13</t>
  </si>
  <si>
    <t>Planet Bearing Parking Marks</t>
  </si>
  <si>
    <t>2/27/25 - Turbine showing planet bearing signature after coming out of a long term outage. Continue to monitor.</t>
  </si>
  <si>
    <t>JOA10-14</t>
  </si>
  <si>
    <t>Generator Outboard Sensor Open Circuit</t>
  </si>
  <si>
    <t>12/19/24 - NDE Sensor currently reading an open circuit, please inspect wirings and connections. Replace sensor if needed.</t>
  </si>
  <si>
    <t>SS00074</t>
  </si>
  <si>
    <t>JOA01-09</t>
  </si>
  <si>
    <t>HSS DnWind + HSIS Bearing Issue</t>
  </si>
  <si>
    <t>12/9/24 - Turbine was borescoped in Jan 2024, heavy standstill marking on HSS pinion and bearing. Not much progression since, continue to monitor. 9/1/24 - Turbine showing unusually high energy in the HSIS stage, with a clear HSS dnwind signature. Recommend borescope with focus on the HSIS and HSS bearings if inspection hasn't been completed recently.</t>
  </si>
  <si>
    <t>SS00151</t>
  </si>
  <si>
    <t>JOA10-16</t>
  </si>
  <si>
    <t>Planetary Bearing Isssue</t>
  </si>
  <si>
    <t>10/225</t>
  </si>
  <si>
    <t>11/14/25 - Tubrine is currently derated since 2024.</t>
  </si>
  <si>
    <t>JOA04-13</t>
  </si>
  <si>
    <t>HSIS + Main Bearing Accelerometer Open Circuit</t>
  </si>
  <si>
    <t>7/29/25 - Main bearing and HSIS accelerometers are both reading open circuits, please investigate wirings and connections. Replace sensors if needed.</t>
  </si>
  <si>
    <t>SR 00283</t>
  </si>
  <si>
    <t>JOA11-06</t>
  </si>
  <si>
    <t>7/29/25 - Potential planetary bearing issue, recommend gearbox borescope within the next 3 months from 7/29/25.</t>
  </si>
  <si>
    <t>SR 00284</t>
  </si>
  <si>
    <t>JOA11-09</t>
  </si>
  <si>
    <t>3/10/25 - CMS monitor is netcom, please ensure CMS monitor is powered and ethernet is plugged into Port A.</t>
  </si>
  <si>
    <t>SR00146</t>
  </si>
  <si>
    <t>JOA04-14</t>
  </si>
  <si>
    <t xml:space="preserve">2/12/25 - Potential generator misalignment, please perform generator alignment </t>
  </si>
  <si>
    <t>SS00115</t>
  </si>
  <si>
    <t>8/22/25 - HSIS Accelerometer reading an open circuit, recommend inspecting wiring and connections. Replace sensor if needed.</t>
  </si>
  <si>
    <t>SR 00300</t>
  </si>
  <si>
    <t>7/25/25 - HSIS sensor is giving erroneous readings, recommend inspecting wiring and connections, replace sensor if needed.</t>
  </si>
  <si>
    <t>SR 00280</t>
  </si>
  <si>
    <t>JOA01-11</t>
  </si>
  <si>
    <t>5/26/26 - Potential planetary bearing issue, recommend borescopem inspection on first planetary stage within 3 months from 5/26/26.</t>
  </si>
  <si>
    <t>SR 00619</t>
  </si>
  <si>
    <t>JOA01-14</t>
  </si>
  <si>
    <t>Potential Ring Gear Damage</t>
  </si>
  <si>
    <t>10/15/25 - Turbine is showing signs of ring gear wear, recommend full gearbox borescope with focus on planetary stage within 3 months from 10/15/25</t>
  </si>
  <si>
    <t>SR 00343</t>
  </si>
  <si>
    <t>JOA07-09</t>
  </si>
  <si>
    <t>3/25/25 - Turbine showing uptick in energy in the HSS section of the gearbox. Recommend derating turbine to 50% and performing secondary borescope. 12/9/24 - Recommend full gearbox borescope with focus on HSS stage  and planetary stage within 3 months from 12/9/24.
Recomendar boroscópio de caixa de engrenagens completa com foco no estágio HSS e estágio planetário dentro de 3 meses a partir de 09/12/24.</t>
  </si>
  <si>
    <t>SS00069</t>
  </si>
  <si>
    <t>12/9/24 - Recommend full gearbox borescope with focus on HSS stage  and planetary stage within 3 months from 12/9/24.
Recomendar boroscópio de caixa de engrenagens completa com foco no estágio HSS e estágio planetário dentro de 3 meses a partir de 09/12/24. 3/18/25 - Borescope found heavy damages to planetary bearings, recommend replacement within 6-9 months from 3/18/25.</t>
  </si>
  <si>
    <t>AUG05-14</t>
  </si>
  <si>
    <t>Planetary Gearing Issue</t>
  </si>
  <si>
    <t>6/27/25 - Recommend full gearbox borescope within 72 hours from 6/27/25 with focus on the planetary stage. Also recommend derating turbine to 50% until an inspection can be performed.</t>
  </si>
  <si>
    <t>SR 00261</t>
  </si>
  <si>
    <t>JOA11-11</t>
  </si>
  <si>
    <t>SS00103</t>
  </si>
  <si>
    <t>JOA11-12</t>
  </si>
  <si>
    <t>12/31/24 - NDE Gen CMS sensor is currently reading a open circuit. Please inspect wirings and connections, replace sensor if needed.</t>
  </si>
  <si>
    <t>SS00104</t>
  </si>
  <si>
    <t>JOA01-15</t>
  </si>
  <si>
    <t>Potential HSS Pinion Issue</t>
  </si>
  <si>
    <t>7/22/25 - Recommend visual inspection of HSS pinion teeth within 72 hours from 7/22/25. Also recommend derating turbine to 50% until inspection can be completed.</t>
  </si>
  <si>
    <t>AUG05-01</t>
  </si>
  <si>
    <t>6/18/25 - Potential planetary bearing issue, recommend borescope with focus on the planetary stage within 1-3 months from 6/18/25.</t>
  </si>
  <si>
    <t>SR 00247</t>
  </si>
  <si>
    <t>11/16/24 - Gearbox failed, DNR. 10/11/24 - Long standing planetary bearing issue</t>
  </si>
  <si>
    <t>JOA03-02</t>
  </si>
  <si>
    <t>6/18/25 - Potential main bearing ORBP issue, recommend borescope with focus on the outer races within 3 months from 6/18/25.</t>
  </si>
  <si>
    <t>SR 00248</t>
  </si>
  <si>
    <t>AUG03-08</t>
  </si>
  <si>
    <t>5/12/26 - Damage confirmed via november 2025 borescope
6/2/25 - CMS indicates potential damage to the gearbox's planetary stage. Recommend full gearbox borescope within 2 weeks from 6/2/25 with focus on the planetary stage. </t>
  </si>
  <si>
    <t>JOA03-04</t>
  </si>
  <si>
    <t>2/12/25 - Recommend borescope of the main bearing with focus on outer raceways within 3 months from 2/12/25</t>
  </si>
  <si>
    <t>SS00114</t>
  </si>
  <si>
    <t>JOA11-13</t>
  </si>
  <si>
    <t>Generator Outboard Accelerometer Issue</t>
  </si>
  <si>
    <t>3/10/25 - Generator outboard accelerometer is picking up electrical noise. Please ensure sensor and generator is properly grounded.</t>
  </si>
  <si>
    <t>SR00147</t>
  </si>
  <si>
    <t>HSS DnWind Rear IRBP + HSIS Pinion Issue</t>
  </si>
  <si>
    <t>SS00116</t>
  </si>
  <si>
    <t>HSS Accelerometer Short Circuit</t>
  </si>
  <si>
    <t>5/22/25 - High speed stage accelerometer is currently reading a short circuit, please investigate wirings and connections. Replace sensor if needed.</t>
  </si>
  <si>
    <t>JOA11-16</t>
  </si>
  <si>
    <t>HSIS Pinion Signature</t>
  </si>
  <si>
    <t>11/14/25 - Requesting visual inspection of the HSIS stage due to abnormal spiking after downtown.</t>
  </si>
  <si>
    <t>AUG03-04</t>
  </si>
  <si>
    <t>5/14/2025 - Main bearing outer race issue detected, recommend borescope with focus on outer raceway within 3 months from 5/14/25.</t>
  </si>
  <si>
    <t>Generator Outboard Sensor Issue</t>
  </si>
  <si>
    <t>12/31/24 - NDE Gen CMS sensor is currently showing a potential sensor issue. Please inspect wirings and connections, replace sensor if needed.</t>
  </si>
  <si>
    <t>SS00105</t>
  </si>
  <si>
    <t>JOA12-01</t>
  </si>
  <si>
    <t>HSS Pinion Signature</t>
  </si>
  <si>
    <t>12/11/24 - Turbine showing signs of parking marks on HSS and HSIS pinions, continue to monitor.</t>
  </si>
  <si>
    <t>JOA12-02</t>
  </si>
  <si>
    <t>HSS DnWind Bearing Parking Marks</t>
  </si>
  <si>
    <t>JOA12-04</t>
  </si>
  <si>
    <t xml:space="preserve">LSIS Gear Crack </t>
  </si>
  <si>
    <t>1/1/25 - LSIS gear crack, continue to monitor.</t>
  </si>
  <si>
    <t>JOA12-05</t>
  </si>
  <si>
    <t xml:space="preserve">HSS DnWind Rear ORBP </t>
  </si>
  <si>
    <t>9/16/25 - HSS DnWind Rear ORBP, not borescopeable. Recommend HSS assembly replacement within 6 months from 9/16/25.</t>
  </si>
  <si>
    <t>JOA12-06</t>
  </si>
  <si>
    <t>Possible Planetary Stage Damages</t>
  </si>
  <si>
    <t>9/23/25 - Shut down due to potential catastrophic failure. 9/16/25 - Possible planetary stage damage or wear, recommend full gearbox borescope with focus on planetary stage within 1 month from 9/16/25</t>
  </si>
  <si>
    <t>SS00333</t>
  </si>
  <si>
    <t>JOA04-08</t>
  </si>
  <si>
    <t>JOA12-11</t>
  </si>
  <si>
    <t>11/4/25 - Please perform generator alignment and check HSS coupler for any signs of damage.
Also check high speed stage vibration sensor mounting and circuit for looseness
and open/shorted wiring.
Please create an inspection report in HUVR, including
all photos and videos taken during inspection</t>
  </si>
  <si>
    <t>SR 00373</t>
  </si>
  <si>
    <t>JOA03-08</t>
  </si>
  <si>
    <t>1/6/26 - CMS is showing signs on a main bearing ORBP issue, recommend borescope and grease purge within 3 months from 1/6/26.</t>
  </si>
  <si>
    <t>SR 00433</t>
  </si>
  <si>
    <t>JOA03-10</t>
  </si>
  <si>
    <t>9/16/25 - Potential Planetary Bearing Issue, recommend full gearbox borescope with focus on plnetary stage within 3 months from 9/16/25.</t>
  </si>
  <si>
    <t>SR 00325</t>
  </si>
  <si>
    <t>6/13/25 - Turbine DNRd. 12/9/24 - July 24 borescope found spalling on PBs, recommend replacement by end of 2025.</t>
  </si>
  <si>
    <t>JOA05-08</t>
  </si>
  <si>
    <t>2/4/25 - Please inspect sensor wirings and connections. Replace sensor isolator, ensure generator is properly grounded.</t>
  </si>
  <si>
    <t>SS00108</t>
  </si>
  <si>
    <t>JOA12-12</t>
  </si>
  <si>
    <t>Main Bearing Open Circuit</t>
  </si>
  <si>
    <t>5/22/25 - Main Bearing Accelerometer Open circuit, recommend inspecting wirings and connections. Replace sensor if needed.</t>
  </si>
  <si>
    <t>SR 00211</t>
  </si>
  <si>
    <t>AUG05-04</t>
  </si>
  <si>
    <t>Generator Outboard Increasing Energy</t>
  </si>
  <si>
    <t>1/14/25 - Recommend adding grease to both generator bearings, take photos of current grease quality.</t>
  </si>
  <si>
    <t>SS00085</t>
  </si>
  <si>
    <t>JOA04-06</t>
  </si>
  <si>
    <t>12/9/24 - Aug 2024 found tooth breakage, recommend immediate replacement and derating turbine to 50%. 9/1/24 - Possible HSIS pinion issue, recommend inspection of the HSIS pinion for any signs of tooth breakage. Replacement likely needed at next opportunity.</t>
  </si>
  <si>
    <t>JOA05-05</t>
  </si>
  <si>
    <t>1/7/25 - HSIS accelerometer reading an open circuit, please investigate wirings and connecions. Replace sensor if needed.</t>
  </si>
  <si>
    <t>SS00107</t>
  </si>
  <si>
    <t>HSS DnWInd ORBP + Planetary Bearing</t>
  </si>
  <si>
    <t>12/11/25 - Turbine is showing signs on planetary bearing spalling and damage to the HSS Dnwind Bearings, recommend full gearbox borescope inspection within 3 months from 12/11/24.</t>
  </si>
  <si>
    <t>SS00070</t>
  </si>
  <si>
    <t>JOA12-13</t>
  </si>
  <si>
    <t>SR 00222</t>
  </si>
  <si>
    <t>JOA12-14</t>
  </si>
  <si>
    <t>SR 00374</t>
  </si>
  <si>
    <t>JOA12-16</t>
  </si>
  <si>
    <t>2/3/26 - Planetary bearing crack</t>
  </si>
  <si>
    <t>JOA13-04</t>
  </si>
  <si>
    <t>5/29/25 - Recommend full gearbox borescope with focus on planetary stage within 1-3 months from 5/29/25.</t>
  </si>
  <si>
    <t>SR 00223</t>
  </si>
  <si>
    <t>JOA13-08</t>
  </si>
  <si>
    <t>11/4/25 - Continue to monitor for progression.</t>
  </si>
  <si>
    <t>JOA13-14</t>
  </si>
  <si>
    <t>HSS + HSIS Sensor Issue</t>
  </si>
  <si>
    <t>12/16/25 - Both stage sensors are reading electrical noise. Please inspect wirings and connections, replace sensor if needed.</t>
  </si>
  <si>
    <t>SR00430</t>
  </si>
  <si>
    <t>JOA15-01</t>
  </si>
  <si>
    <t>Planetary Stage Damage</t>
  </si>
  <si>
    <t>12/11/24 - Turbine showing signs of significant planetary stage damages, turbine stopped on 11/21/24</t>
  </si>
  <si>
    <t>JOA15-05</t>
  </si>
  <si>
    <t>Incorrect Kinematics</t>
  </si>
  <si>
    <t>JOA15-06</t>
  </si>
  <si>
    <t>11/14/25 - Turbine is showing large signs of imbalance, recommending the weights on the generator fan be moved and gen alignment performed.</t>
  </si>
  <si>
    <t>HSS UpWind IRBP</t>
  </si>
  <si>
    <t>8/18/25 - HSS UpWind IRBP signature progressing, recommend borescope inspection within the next 6 months.</t>
  </si>
  <si>
    <t>JOA15-07</t>
  </si>
  <si>
    <t>3/7/25 - Turbine experienced a planetary gearing failure and is now currently down. 12/11/24 - Turbine is showing signs on planetary bearing spalling recommend full gearbox borescope inspection within 3 months from 12/11/24.</t>
  </si>
  <si>
    <t>SS00071</t>
  </si>
  <si>
    <t>JOA15-08</t>
  </si>
  <si>
    <t>10/21/25 - Turbine currently derated for potential planetary gearing issue</t>
  </si>
  <si>
    <t>JOA15-12</t>
  </si>
  <si>
    <t>8/5/25 - Main bearing accelerometer open circuit, recommend inspecting wiring and connections. Replace sensor if needed.</t>
  </si>
  <si>
    <t>SR 00287</t>
  </si>
  <si>
    <t>SS00067</t>
  </si>
  <si>
    <t>AUG05-13</t>
  </si>
  <si>
    <t>Potential Planetary Gearing Failure</t>
  </si>
  <si>
    <t>11/11/24 - Recommend performing a full gearbox borescope with focus on the planetary stage at next possible opportunity. Please shut down turbine until borescope can be completed.
Recomendamos a realização de um boroscópio de caixa de engrenagens completo com foco no estágio planetário na próxima oportunidade possível. Desligue a turbina até que o boroscópio possa ser concluído.</t>
  </si>
  <si>
    <t>SS00049</t>
  </si>
  <si>
    <t>Possibly Incorrect Kinematics</t>
  </si>
  <si>
    <t>11/11/24 - Turbine possibly has the incorrect kinematics, need to verify.</t>
  </si>
  <si>
    <t>JOA15-11</t>
  </si>
  <si>
    <t>12/31/24 - Main Bearing CMS sensor is currently reading a open circuit. Please inspect wirings and connections, replace sensor if needed.</t>
  </si>
  <si>
    <t>SS00106</t>
  </si>
  <si>
    <t>JOA04-07</t>
  </si>
  <si>
    <t>4/20/26 - Potential planetary bearing issue, recommend borescope with focus on planetary stage within 3 months from 4/20/26.</t>
  </si>
  <si>
    <t>SR 00525</t>
  </si>
  <si>
    <t>JOA05-01</t>
  </si>
  <si>
    <t>11/11/24 - Turbine has had a long term planetary bearing issue that appears to have progressed into damaging the planetary gearing as well. Recommend gearbox replacement by end of 2024.</t>
  </si>
  <si>
    <t>12/9/24 - Recommend borescoping turbine with focus on HSS bearings within 3 months from 12/9</t>
  </si>
  <si>
    <t>SS00068</t>
  </si>
  <si>
    <t>JOA05-04</t>
  </si>
  <si>
    <t>11/11/24 - Recommend replacement of HSS DnWind Rear bearing within 6 months from 11/11/24</t>
  </si>
  <si>
    <t>HSIS DnWind ORBP</t>
  </si>
  <si>
    <t>2/4/25 - Recommend gearbox borescope with focus on the HSIS section of the gearbox within 3 months from 2/4/25.</t>
  </si>
  <si>
    <t>SS00110</t>
  </si>
  <si>
    <t>JOA05-11</t>
  </si>
  <si>
    <t>Potential Main Bearing ORBP+IRBP</t>
  </si>
  <si>
    <t>6/30/25 - CMS indicates potential damage to the main bearing's outer raceways, recommend borescope with focus on the outer races within 3 months from 6/18/25.</t>
  </si>
  <si>
    <t>SR 00265</t>
  </si>
  <si>
    <t>JOA05-13</t>
  </si>
  <si>
    <t>HSIS DnWind Rear IRBP</t>
  </si>
  <si>
    <t>AUG03-11</t>
  </si>
  <si>
    <t>8/31/24 -Recommend HSS replacement within the next 6 months.</t>
  </si>
  <si>
    <t>SS000157</t>
  </si>
  <si>
    <t>JOA15-14</t>
  </si>
  <si>
    <t>SR 00375</t>
  </si>
  <si>
    <t>HSS DnWind IRBP + HSIS Bearing Issue</t>
  </si>
  <si>
    <t>3/20/25 - Limitação da turbina em 50%.
Requisição para o time de campo para realizar uma boroscopia completa na Gearbox.  10/11/24 - Turbine appears to have an HSS bearing issue, on uptower replacement list</t>
  </si>
  <si>
    <t>K00</t>
  </si>
  <si>
    <t>Monitor regained communications without troubleshoot</t>
  </si>
  <si>
    <t>K03</t>
  </si>
  <si>
    <t>6/9/23 - Check main bearing sensor harness for open circuit</t>
  </si>
  <si>
    <t>K04</t>
  </si>
  <si>
    <t>5/11/23 - Borescope found secondary debris damage and possible planetary bearing damage. Gearbox replacement likely needed Q2-Q3 2024, CMS will continue to monitor vibration and particle counts. WEC requested 50% derate.</t>
  </si>
  <si>
    <t>4/4 - noticed on MB spectrum, started mid February 2023, planned PC install</t>
  </si>
  <si>
    <t>L01</t>
  </si>
  <si>
    <t>S2 Planetary Damage - EOW</t>
  </si>
  <si>
    <t>Replace for EOW claim, 50% power derate on 3/14, shutdown by GE 5/18</t>
  </si>
  <si>
    <t>1/18/23 - EOW inspection found damage S1 and S2 planetary damage to both bearings and gears, 3/3 - increasing DEI Intermediate, lowered alarm to 0.4 for derate needs, 3/14 - increased DEI intermediate, derate</t>
  </si>
  <si>
    <t>2/10 - stage 2 FFT shows peaks at 3x and 6x shaft speed, may indicate bearing damage, 0.01 g planet fault sidebands in stage 2, 3/2 - resolving, 4/11 - reopening case for EOW serial defect tracking. Limited evidence of damage to stage 1 planet bearings. FFT shows occasional peaks at 38.344X shaft speed that does not align with known bearing or gear fault frequencies. 11/8- S1 PC RS shown in S2 FFT, trend looks fine</t>
  </si>
  <si>
    <t>L02</t>
  </si>
  <si>
    <t>resolving, monitor offline due to failed PMT</t>
  </si>
  <si>
    <t>L03</t>
  </si>
  <si>
    <t>2/10 - very early damage to DE gen bearing, 1g impacts in timebase, 0.15g peak at ORBP, 3/2 - isolated peak to the alarm setpoint on 1/25, low concern, 11/8 - time base shows modulation up to 5g, potential ORBP damage</t>
  </si>
  <si>
    <t>L06</t>
  </si>
  <si>
    <t>10/17/23 - Please perform an auditory and visual inspection of the generator bearings:
- record audio of both bearings, take note if anything sounds off
- check quantity and quality of grease in the traps
- check slip ring assembly
- check gen brush assembly
- check vibration sensor mounting and circuit for looseness and open/shorted wiring.
Add grease to both bearings
Please create an inspection report in HUVR, including all photos and videos taken during inspection
Contact abarndt@invenergy.com for support</t>
  </si>
  <si>
    <t>L08</t>
  </si>
  <si>
    <t>10/10/22</t>
  </si>
  <si>
    <t>Sudden Failure</t>
  </si>
  <si>
    <t>CMS Troubleshoot</t>
  </si>
  <si>
    <t>8/6 - CMS shows instrumentation issue.</t>
  </si>
  <si>
    <t>L10</t>
  </si>
  <si>
    <t>Early S1 PS BRG, detected in MB signal</t>
  </si>
  <si>
    <t xml:space="preserve">10/29 - continue to monitor, 11/16 - may have already sustained damage, 3/2 - repeat warning on 2/20/22, 3/23 - monitor for progression, 6/13 - potential S2 PC BRG outer race, 11/8 - Indication of S1 GS PC roller damage </t>
  </si>
  <si>
    <t>L11</t>
  </si>
  <si>
    <t>S1 PS BRG Damage - EOW</t>
  </si>
  <si>
    <t>2/9/24 - Turbine down for EOW gearbox replacement</t>
  </si>
  <si>
    <t xml:space="preserve">12/27 - peak to warning setpoint, monitor, 2/10 - 0.015g peak at Stage 2 Carrier DnWind ORBP frequency, 3/2 - resolving, 4/11 reopening case for EOW/serial defect tracking, 6/13 - modulation in stage 2 timebase, 11/8 - S2 Ring Fault Developing, 1/18/23 - EOW found S2 PS BRG indents and early spalls, S1 PS BRG raceway spalling, </t>
  </si>
  <si>
    <t>P03</t>
  </si>
  <si>
    <t>2/10 - 0.2g sidebands between 2X and 3X GMF, monitor, 3/23 - 0.1g peaks at 6X and 12X stage 2 shaft speed, 6/13 - potential S2 PC BRG GS roller and outer race damage, 11/8 - less clear harmonics now, trend shows no progression</t>
  </si>
  <si>
    <t>P04</t>
  </si>
  <si>
    <t>Potential Main bearing ORBP</t>
  </si>
  <si>
    <t>2/5/2025 - Continue to monitor shows potential main bearing issue however was shut down for a prolong period of time.</t>
  </si>
  <si>
    <t>P06</t>
  </si>
  <si>
    <t>12/22 - very big spike on trend in Gen DE, has gone back down to regular levels, 18x freq very high</t>
  </si>
  <si>
    <t>S1 PC BRG OR damage</t>
  </si>
  <si>
    <t>6/18/24 - Turbine shut down until repair. 4/19/23 -CMS shows fault harmonics indicating damage to S1 PC BRG ORBP</t>
  </si>
  <si>
    <t>P07</t>
  </si>
  <si>
    <t>Generator Replacement</t>
  </si>
  <si>
    <t>Wait for gen replacement to be complete</t>
  </si>
  <si>
    <t>2nd Stage Planetary Gearing Issue</t>
  </si>
  <si>
    <t>4/15/24 - CMS indicates potential damage to second  planetary stage gearings, sent out for full borescope with focus on 2nd stage. Currently under 50% derate</t>
  </si>
  <si>
    <t>P08</t>
  </si>
  <si>
    <t>Sensor issue no longer active, sensor is correctly reading vibration</t>
  </si>
  <si>
    <t>S06</t>
  </si>
  <si>
    <t>11/19/24 - repair complete. 7/6/23 - Main bearing showing moderate pitting damage on rolling elements and inner and outer races. Recommend replacement 6-9 months from 7/6/23.</t>
  </si>
  <si>
    <t>4/5 - new roller damage since 3/1</t>
  </si>
  <si>
    <t>TC-2</t>
  </si>
  <si>
    <t>Possible Generator Misalignment</t>
  </si>
  <si>
    <t>Peak at 1X HSS shaft speed, 3/7 - continue to monitor gen bearings for increases, 5/9 - gen outboard direct remains below 10g no apparent impacts in the timebase, 6/8 - monitor for increases, 8/29 - potential coupler misalignment, 10/14 - no progression, 11/3 - no progression, more evidence of potential misalignment, 12/13 - no progression</t>
  </si>
  <si>
    <t>TC-3</t>
  </si>
  <si>
    <t>Lost Comms with monitor</t>
  </si>
  <si>
    <t>11/23 - signal suddenly peaked on 11/20 after no prior indication, S2 Pinion Fault Sidebands present and S2 GMF 1x,2x,3x  harmonics, S3 Gear Fault&amp;sidebands seen on S2 Direct High res, 12/13 - trend has settled down but still elevated signal near the Alarm amplitude, Progression of S2 Pinion fault sidebands and 3x GMF, still waiting on Borescope</t>
  </si>
  <si>
    <t>TC-4</t>
  </si>
  <si>
    <t>TC-5</t>
  </si>
  <si>
    <t>9/20 - peaks in the ORBP BFA signal, temps are low, 10/14 - no progression, 11/3 - No vibrations or temp progression, 1/17/23 - Some progression is signature seen over a year of data. Could potentially be parking marks, but just as likely a real defect. Escalating for borescope.</t>
  </si>
  <si>
    <t>8/29 - turbine offline for gen failure, wait to troubleshoot CMS monitor until tower is back online</t>
  </si>
  <si>
    <t>comms restored on 3/2, closing work order though no work was noted in the WO</t>
  </si>
  <si>
    <t>check main bearing sensor for open wiring</t>
  </si>
  <si>
    <t>3/30 - sensor troubleshoot did not resolve issue, replacing sensor</t>
  </si>
  <si>
    <t>Check for open wiring, else replacce sensor</t>
  </si>
  <si>
    <t>NA</t>
  </si>
  <si>
    <t>we love the judith gap team</t>
  </si>
  <si>
    <t>Latch Reset</t>
  </si>
  <si>
    <t>TC-6</t>
  </si>
  <si>
    <t>3/18 - alarm and warning events following no damage found in borescope and a latch reset, continue to monitor, 4/6 - no data past 3/26, FFT indicates damage to the rollers of the HSS DnWind bearing, timebase shows impacts from bearing fault, latch reset, 6/8 - LSIS GS roller fault peaks with harmonics, monitor for progression, 8/29 - additional LSIS warning event, LSIS GS roller fault as well, Stage 3 shows progression and 5g cyclical impacts in the timebase, massive pinion faults in the high resolution spectrum, 9/20 - LSIS GS roller damage appears to have progressed, 10/14 - 5g impacts still in timebase, no progression in trend, pinion faults amplitude intensifying, LSIS GS roller no progression, 11/3 - Stage 3 SER pinion fault no progression, no progression on LSIS GS, 12/13 - HSIS RS IRBP has peaked above the warning level and near alarm, S2 Direct signal is also slowly progressing,  S3 HSS GS Roller damage trend progressing</t>
  </si>
  <si>
    <t>TC-7</t>
  </si>
  <si>
    <t>Replace sensor 3</t>
  </si>
  <si>
    <t>Gearbox sensor 2 is not ok, likely requires sensor replacement, 1/25/22 - Jesse and Mike switched gearbox 2 &amp; 3 sensors to confirm bad sensor, sensor 3 needs replacement, no sensors in stock, ordering for replacement</t>
  </si>
  <si>
    <t>TC-9</t>
  </si>
  <si>
    <t>1/25 - monitor was rebooted still lost comms, order new monitor for replacement, 5/5 - monitor replaced, configured, sychronized, and updated</t>
  </si>
  <si>
    <t>Update Firmware, resolve configmismatch</t>
  </si>
  <si>
    <t>6/8 - updated firmware, lost comms with monitor. Check config when monitor is back online</t>
  </si>
  <si>
    <t>WTG-002</t>
  </si>
  <si>
    <t>Timken Main Bearing Issue</t>
  </si>
  <si>
    <t>Main bearing failed DNR applied. 08/15/24 - Sent out for re-borescope due to CMS defect signature progression. 3/28/24 - Borescope found metal shavings in the grease and light denting in the races of the bearing, recommend close monitoring. 3/26/24 - CMS indicates progression to MB timken rolling elements issue 4/18/23 - Turbine is preemptively thrust derated, continue to monitor. 5/14/24 - CMS shows slight progression to main bearing defect signature</t>
  </si>
  <si>
    <t>WTG-003</t>
  </si>
  <si>
    <t>12/21 - EOW found S1 PS BRG micropitting, claim rejected, limited CMS indicators</t>
  </si>
  <si>
    <t>4/14/23 - Borescope indicated some cage wear, CMS will continue to monitor for signature progression. Thrust derated</t>
  </si>
  <si>
    <t>Stage 1 Planetary beaing ORBP/IRBP</t>
  </si>
  <si>
    <t>1/24/25 - CMS shows indication of stage 1 ORBP/IRBP</t>
  </si>
  <si>
    <t>WTG-006</t>
  </si>
  <si>
    <t>10/14 - EOW found brinelling and spalling on rollers and inner race, outer race micropitting, seal spacer spinning in bore, 12/21 - claim rejected</t>
  </si>
  <si>
    <t>11/8 - Frequency spectrum has peaks around 0.06g, indicate bearing fault, 12/20 - FFT peaks around 0.02g, 1/17 -borescope at first opportunity, 6/14 - likely damage to S2 PS BRG inner race, potential mesh damage as well, limited progression. Stage 1 FFT indicates damage to S1 PC BRG rollers. Stage 3 shows clear misalignment, 10/13 - EOW found leaking carrier seal, claim submitted</t>
  </si>
  <si>
    <t>WTG-007</t>
  </si>
  <si>
    <t>3/1 - peak to warning setpoint on 1/19, 6/14 - limited progression, likely misalignment, 10/13 - no damage in EOW, resolving</t>
  </si>
  <si>
    <t>WTG-009</t>
  </si>
  <si>
    <t>6/14 - low concern, 10/14 - no claim, resolving</t>
  </si>
  <si>
    <t>WTG-010</t>
  </si>
  <si>
    <t>3/1 - some stage 1 ring fault sidebands, less than 0.04g, 6/14 - likely stage 2 bearing damage, potentially S2 PC BRG raceways, 10/13 - EOW found S1 PS BRG end scoring and abrasions, S2 PS BRG spall and banding, 12/21 - claim rejected</t>
  </si>
  <si>
    <t>3/1 - small peaks to warning setpoint since October, varying peaks in FFT, less than 0.008g, 6/14 - likely outer race damage to main bearing, 10/13 - no claim at EOW, missing inspection port cover, resolving</t>
  </si>
  <si>
    <t>Please order new CMS monitor and install it in this turbine.</t>
  </si>
  <si>
    <t>11/28 - GE alert to derate to 50%, adding CMS spectrum to case, 12/19 - GE Alert to shutdown, claim updated, claim accepted</t>
  </si>
  <si>
    <t>WTG-011</t>
  </si>
  <si>
    <t>msa exchanged.  5/3/24 - DLC delamination from the rollers and some secondary damage such as indents on the raceways. Turbine added to the list to replace with ongoing work at blooming grove. 5/2/24 - Sent out for main bearing borescope, CMS shows progresssion. 4/29/2024 - CMS shows an increase in noise floor and early potential BS2X signature, continue to monitor via CMS.</t>
  </si>
  <si>
    <t>WTG-012</t>
  </si>
  <si>
    <t>12/14 - potential ring fault in stage 2, 12/20 - stage 2 has been between 3-5g in timeseries, occasional peaks above 5g, ring fault sidebands at 1x and 3x GMF ~0.02g, 6/14 - peak at 13.094x with harmonics indicate stage 2 bearing damage</t>
  </si>
  <si>
    <t xml:space="preserve"> Potential S1 Planetary/Carrier Bearing Issue</t>
  </si>
  <si>
    <t>10/29/24 - Potential planetary gearing defect, requested new borescope and derated tower to 50%. 8/16. Borescope found secondary damage. Continue to monitor for progresssion. 8/7 - CMS indicates potential S1 Planetary/carrier bearing issue</t>
  </si>
  <si>
    <t>WTG-015</t>
  </si>
  <si>
    <t>Gearbox was replaced</t>
  </si>
  <si>
    <t>12/21 - claim accepted pending replacement</t>
  </si>
  <si>
    <t xml:space="preserve">11/8 - sidebands at GMF varying in amplitude, 11/19 - gearbox replacement request sent to GE {{{1/17 - Borescope completed 12/21, planet bearing spalling has progressed, expected failure Spring 2022}}}, 5/26 - no obvious signs of progression, low amplitude peak in the trend may indicate recent minor progression, considering low amplitude profile of known damage, 6/14 - jump in stage 2 direct hit warning setpoint on 6/13, </t>
  </si>
  <si>
    <t>WTG-016</t>
  </si>
  <si>
    <t>12/21 - EOW found S2 PC BRGS GS spall, claim rejected, monitor</t>
  </si>
  <si>
    <t xml:space="preserve">11/8 - Frequency spectrum indicates damage to stage 3 HSS upwind bearing, CMSHSS Check, 12/20 - work completed under WO 2644708 on 11/11, no damage found, Signal begins to show 0.5-0.8g sidebands throughout FFT, concerned about Pinion and gear teeth could be vibe, 3/1 - 1.779g peak at 86X stage 3 shaft speed - cause unclear (2X GMF = 76X), 6/14 - potential stage 2 bearing damage, </t>
  </si>
  <si>
    <t>WTG-018</t>
  </si>
  <si>
    <t>Potential Main bearing ball spin 2x issue</t>
  </si>
  <si>
    <t>9/11/24 - CMS indicates potential BS2X issue continue to monitor for progression</t>
  </si>
  <si>
    <t>WTG-019</t>
  </si>
  <si>
    <t>​PEM was replaced with previous tower's, encoder remained. Please inspect encoder using attached keyphasor guide.</t>
  </si>
  <si>
    <t>Gap Voltage = 4.12V, likely transducer failure, requires replacement</t>
  </si>
  <si>
    <t>WTG-020</t>
  </si>
  <si>
    <t>10/4 - low concern,</t>
  </si>
  <si>
    <t>WTG-024</t>
  </si>
  <si>
    <t>10/14/22</t>
  </si>
  <si>
    <t>ZF S2 Planetary Stage Carrier Bearing</t>
  </si>
  <si>
    <t>Gearbox failure</t>
  </si>
  <si>
    <t>5/26 - Invenergy identified catastrophic damage to S1 PS BRG inner races, with indents throughout stage 1 and 2. GE sent alert on 11/29. CMS does not indicate significant progression, 6/14 - potential damage to S2 PC BRG outer race, no indication of impending failure, 12/2 - additional S2 warning events, borescope determined its ok to run until EOW replacement,  3/9/23 - Gearbox Failed</t>
  </si>
  <si>
    <t>12/06/23 - performed main bearing borescope and purge, during the inspection there were no findings of damage, could possibly be parking marks. 11/21/23 - Please perform a full main bearing borescope and upload the report to HUVR.
- Take a grease sample from in between the rollers
- Check vibration and temperature sensors are tightly mounted
https://invenergy.sharepoint.com/sites/ODR/Procedures/Procedure_Fleet_Main_Bearing_Inspection_current.pdf</t>
  </si>
  <si>
    <t>WTG-025</t>
  </si>
  <si>
    <t>WTG-027</t>
  </si>
  <si>
    <t>Gearbox sensor 1</t>
  </si>
  <si>
    <t>11/13/24 - CMS shows gearbox sensor 1 issue.</t>
  </si>
  <si>
    <t>WTG-028</t>
  </si>
  <si>
    <t>10/19 - recent peaks near alarm, impacts in timebase, temps look normal from TADS, monitor, 11/8 - timebase and freq spec amplitudes are low, potential early damage to main bearing, 12/20 - timeseries shows dramatic increase from normal operating levels around 1g, increased  to 10g alarm setpoint since July, WO to check sensor mounting,</t>
  </si>
  <si>
    <t>12/21 - EOW found S1 PS BRG RS spall, claim rejected, occasional PS BRG roller fault harmonics</t>
  </si>
  <si>
    <t>WTG-029</t>
  </si>
  <si>
    <t>WTG-030</t>
  </si>
  <si>
    <t>6/5/24 - CMS shows potential main bearing bs2x issue, however turbine was down for a while due to gearbox repair so it probably is just parking marks. Continue to monitor for progression.</t>
  </si>
  <si>
    <t>S1 PS BRG IRBP issue</t>
  </si>
  <si>
    <t xml:space="preserve">5/30/24 - repair complete. 4/30/24 - currently DNR'd. 4/29/24 - Turbine shut down due to particle accumulation and CMS shows direct peaked at around 89g. 4/02/24 - Borescope found banding  (normal wear and tear), particle mesh on S2 planet gear and S1 planet gear 3 (indentation), continue to monitor using CMS and particle counter.  3/22/24 - CMS indicates potential damage to S1 Planetary stage inner race </t>
  </si>
  <si>
    <t>WTG-031</t>
  </si>
  <si>
    <t>11/8 - vibration peaks hit alarm setpoint in October 11/24 - indent damage found in stage 1 planet bearing, warranty claim to be filed, 6/14 - Stage 2 high res FFT shows bearing fault sidebands, envelope indicates damage to S2 PC BRG ORBP, 10/13 - EOW claim accepted</t>
  </si>
  <si>
    <t>WTG-032</t>
  </si>
  <si>
    <t>12/21 - EOW found S1 PS BRG RS spall, S2 Ring dent, claim rejected, some ring fault sidebands in S2</t>
  </si>
  <si>
    <t>WTG-033</t>
  </si>
  <si>
    <t xml:space="preserve">3/1 - 1.605g peak at 2X GMF, 12/2 - recent spike in S3 direct, 12/21 - EOW found sun drift, GE requested additional information, </t>
  </si>
  <si>
    <t>WTG-034</t>
  </si>
  <si>
    <t>2/29/24- Borescope shows indentation on S2, and potential spalling. Borescope likely missed more damage, will continue to monitor and re-borescope in a couple of months. 1/5/24 - Debris alert, and CMS indicates possible damage to the 1st planetary stage bearing, sent out for inspection/borescope</t>
  </si>
  <si>
    <t>WTG-036</t>
  </si>
  <si>
    <t>11/8 - skeptical of GFED alarms, 1X peak = 0.966g, 2X peak = 1.369g, CMSHSS Check Recommended once GMF's carry more sidebands, 3/1 - 1g peak at 1X GMF, 5/27 - likely misalignment, 6/14 - limited progression, 9/29 - carrier damage found at EOW, 12/21 - claim accepted</t>
  </si>
  <si>
    <t>WTG-037</t>
  </si>
  <si>
    <t xml:space="preserve">5/26 - GE Alert on 11/18, borescope found damage. Limited indicators in CMS, 6/14 - extremely small indications for S1 PS BRG rollers, 10/13 - EOW found gearbox damage, claim accepted, 12/21 - Additional S2 planet warnings, </t>
  </si>
  <si>
    <t>WTG-039</t>
  </si>
  <si>
    <t>12/21 - EOW found indents and banding throughout S1 PS BRGs, claim rejected</t>
  </si>
  <si>
    <t>WTG-041</t>
  </si>
  <si>
    <t>12/21 - EOW found micropitting, standstills, and a spall on S1 PS BRGs, claim rejected</t>
  </si>
  <si>
    <t xml:space="preserve">3/1 - direct timeseries shows increases to the warning setpoint, 1g impact in the timebase, temps look normal compared to neighbors, monitor, 6/14 -  signal now below warning setpoint after outage, </t>
  </si>
  <si>
    <t>WTG-042</t>
  </si>
  <si>
    <t xml:space="preserve">5/27 - GE Alert on 9/21, borescope found catastrophic spalling on stage 1 planet bearing. Recent increase in Stage 1 SER Sun Fault may indicate progressing damage to stage 1 bearings. Borescope, 6/14 - waiting for borescope results in HUVR, WO notes say damage is progressing, ok to run, 10/14 - EOW claim accepted, </t>
  </si>
  <si>
    <t>WTG-045</t>
  </si>
  <si>
    <t>Troubleshoot monitor connection</t>
  </si>
  <si>
    <t>CMS monitor is now showing up in Adapt.wind</t>
  </si>
  <si>
    <t>WTG-052</t>
  </si>
  <si>
    <t>12/21 - EOW found S1 PC BRG RS edge chipping, S1 PS BRGs</t>
  </si>
  <si>
    <t>Main Bearing ORBP issue</t>
  </si>
  <si>
    <t xml:space="preserve">msa exchanged. 4/25/24 - borescope showed several sections of debris damage as well as the "golden grease" with metallic flakes, we suspect that there is likely more damage than shown in the borescope with this evidence and the CMS data. 4/17/24 - CMS indicates potential Main Bearing ORBP issue, work order sent out for CMSMBBORE inspection. </t>
  </si>
  <si>
    <t>WTG-053</t>
  </si>
  <si>
    <t xml:space="preserve">1/3/24 - EAM notes stated that nothing catastrophic was found but there was some spalling on stage 1 and 2 bearing and gears, asked tech to upload borescope to HUVR. Continue to monitor until progression.  4/21/23 - Recommend full gearbox borescope with focus on the first planetary stage.  </t>
  </si>
  <si>
    <t>1/3/23 - comments from EAM state that nothing catastrophic was found but there was some spalling on stage 1 and 2 bearing and gears.</t>
  </si>
  <si>
    <t>Gearbox sensor 1 and Keyphasor issue</t>
  </si>
  <si>
    <t>9/11/24 - CMS monitor shows -22v for gearbox 1 sensor bias voltage and an invalid speed for keyphasor. Please begin troubleshooting CMS sensors</t>
  </si>
  <si>
    <t>WTG-054</t>
  </si>
  <si>
    <t>WTG-056</t>
  </si>
  <si>
    <t>6/5/24 - CMS shows potential main bearing bs2x issue, however turbine was down for a while, which could indicate parking marks. Continue to monitor for progression.</t>
  </si>
  <si>
    <t>WTG-057</t>
  </si>
  <si>
    <t>Main Bearing BS2X Signature NTN</t>
  </si>
  <si>
    <t>msa exchanged.  4/6/4 - Borescope may have missed main damage but due to experiance with NTN main bearings its reccomended replacement is early Q3-Q4, at the latest for repair. 4/24/24 - CMS indicates damage to main bearing rolling elements, Please perform full main bearing borescope/inspection, grease sample, check vibration and temperature sensors are tightly mounted.</t>
  </si>
  <si>
    <t>WTG-058</t>
  </si>
  <si>
    <t>10/14 - EOW found pitting and indents on raceways and rollers, 12/21 - claim rejected</t>
  </si>
  <si>
    <t>WTG-059</t>
  </si>
  <si>
    <t>WTG-061</t>
  </si>
  <si>
    <t>WTG-062</t>
  </si>
  <si>
    <t>Potential MB ORBP issue</t>
  </si>
  <si>
    <t>11/19/24 - CMS Main bearing borescope requested. 10/7 - CMS early indications of potential MB issue.</t>
  </si>
  <si>
    <t>Main bearing ORBP/IRBP Issue</t>
  </si>
  <si>
    <t>11/19/24 - CMS indicates potential Main bearing ORBP/IRBP issue.</t>
  </si>
  <si>
    <t>WTG-065</t>
  </si>
  <si>
    <t>10/14 - EOW found S1 PS BRG micropitting and indents, S1 PC BRG RS edge chipping, 12/21 - claim rejected, S1 PS BRG fault harmonics present</t>
  </si>
  <si>
    <t>WTG-067</t>
  </si>
  <si>
    <t>10/14 - EOW found inner race brinelling, micropitting, roller spalling, outerrace spalling and micropitting, 12/21 - claim rejected</t>
  </si>
  <si>
    <t>WTG-069</t>
  </si>
  <si>
    <t>Replace monitor</t>
  </si>
  <si>
    <t>10/14 - EOW found S2 PS BRG indents and S2 Sun indents, 12/21 - claim accepted, monitor S2 Planet trend</t>
  </si>
  <si>
    <t>WTG-070</t>
  </si>
  <si>
    <t>since 6/15/21, modulation in timebase, staying below warning levels</t>
  </si>
  <si>
    <t>WTG-071</t>
  </si>
  <si>
    <t>10/19 - continue to monitor, 12/20 - peak to warning setpoint on 11/29, no indicators in FFT of gear mesh damage, 2/7 - signs of damage to stage 1 carrier DnWind rollers, 6/15 - limited progression, low amplitude peaks in trend have reduced, 10/14 - EOW found leaking dust seal</t>
  </si>
  <si>
    <t>WTG-072</t>
  </si>
  <si>
    <t>11/8 - Impacts in timebase are worrisome, continue to monitor, 12/20 alarm level peaks August - October, FFT does not indicate specific damage. Timeseries amplitude has decreased since the fall, damage may already be sustained. PM Borescope candidate, 10/14 - EOW found spalling on rollers and raceway, 12/21 - claim rejected</t>
  </si>
  <si>
    <t>WTG-073</t>
  </si>
  <si>
    <t>10/14 - EOW found inner race indents, roller spalling, outer race micropitting, hardened grease, 12/21 - claim rejected</t>
  </si>
  <si>
    <t>EOW, S2 Sungear shift downwind</t>
  </si>
  <si>
    <t>10/14/22 - EOW found S2 Sun gear shift downwind and HSS seal leak, 12/21/22 - claim accepted</t>
  </si>
  <si>
    <t>WTG-076</t>
  </si>
  <si>
    <t>4/12 - peak to warning setpoint, FFT shows clear peak at ORBP fault with harmonics and sidebands, 6/15 - ORBP fault harmonics only present occasionally, continue to monitor, 10/14 - EOW found roller spalling on outer race micropitting, hardened grease, 12/21 - claim rejected</t>
  </si>
  <si>
    <t>WTG-078</t>
  </si>
  <si>
    <t>10/14 - EOW found roller spalling, raceway spall and micropitting, separated grease, 12/21 - claim rejected</t>
  </si>
  <si>
    <t>WTG-079</t>
  </si>
  <si>
    <t xml:space="preserve">10/14 - EOW found S2 sun shifted dw, 12/21 - claim rejected, </t>
  </si>
  <si>
    <t>10/14 - EOW found foller spalling, broken off cage piece, outer race micropitting and spalling, blackened separated grease, 12/21 - claim rejected</t>
  </si>
  <si>
    <t>WTG-082</t>
  </si>
  <si>
    <t>10/14 - EOW found spalling on rollers and raceways, split grease, 12/21 - claim rejected</t>
  </si>
  <si>
    <t>WTG-083</t>
  </si>
  <si>
    <t>10/14 - EOW found S1 PS BRG RS pitting and indents, S2 Sun pitting, 12/21 - claim rejected</t>
  </si>
  <si>
    <t>10/14 - EOW found roller spalling, raceways damage, split grease, 12/2 - additional warning event, 12/21 - claim rejected</t>
  </si>
  <si>
    <t>Potential Main Bearing Outer race Issue</t>
  </si>
  <si>
    <t xml:space="preserve">1/24/23 - EOW found roller and inner race damage.  7/27 - Thrust derate, CMS will continue to monitor for signature progression. </t>
  </si>
  <si>
    <t>1/24/23 - EOW found roller and inner race damage. Current CMS signature has progressed, going to followup in a month. 12/18 - alert flagged, specturm slightly increase and temp is currently at 36 C.</t>
  </si>
  <si>
    <t>WTG-084</t>
  </si>
  <si>
    <t>10/14 - EOW found roller spalling, smearing througout, split grease12/21 - claim rejected</t>
  </si>
  <si>
    <t>WTG-085</t>
  </si>
  <si>
    <t>10/14 - EOW found roller spalling and raceway damag, 12/21 - claim rejected</t>
  </si>
  <si>
    <t>WTG-086</t>
  </si>
  <si>
    <t>Waiting on warranty claim to replace monitor, completed 10/28</t>
  </si>
  <si>
    <t xml:space="preserve">10/14 - EOW found S1 PC BRG RS spinning in bore, bubbling at outerrace and housing interface, 12/21 - claim rejected, </t>
  </si>
  <si>
    <t>10/14 - EOW found roller spalling and abrasive wear, split grease, 12/21 - claim rejected</t>
  </si>
  <si>
    <t>WTG-087</t>
  </si>
  <si>
    <t>10/14 - EOW found spalling rollers, outer race micropitting, burnt and split grease, 12/21 - claim rejected</t>
  </si>
  <si>
    <t>WTG-088</t>
  </si>
  <si>
    <t>10/14 - EOW found excessive micropitting throughout, 12/21 - claim rejected</t>
  </si>
  <si>
    <t>ZF Flash 2nd Stage Carrier Bearing Issue</t>
  </si>
  <si>
    <t>1/2/24 - Particle counts and CMS data increases drastically, turbine to be shut down until repair. 7/17/23 - Signature started Nov 2022, July 2023 borescope confirmed moderate damage to 2nd stage carrier bearings. Estimated replacement needed Q2-3 2024</t>
  </si>
  <si>
    <t>Gearbox 1 sensor issue/Keyphasor Issue</t>
  </si>
  <si>
    <t>Please conduct CMS troubleshoot for incorrect gearbox 1 voltage values and keyphasor issue.</t>
  </si>
  <si>
    <t>WTG-089</t>
  </si>
  <si>
    <t>10/14 - EOW found roller spalling and inner race indents, 12/21 - claim rejected</t>
  </si>
  <si>
    <t>Potential Main Bearing BS2X, and Inner Race damage</t>
  </si>
  <si>
    <t>5/7/24 - turbine repaired and back online. 3/29/24 - Borescope found metal material in grease, and severe spalling, light spalling, and denting trhoughout the bearing. Both rollers found missing metal roughly 1/4'' deep on the roller. Based on CMS data and experiance with NTNs, will continue to operate derated for a few weeks. 3/22/24 - CMS indicates potential rolling element, and inner race damage. Main Bearing borescope requested.</t>
  </si>
  <si>
    <t>potential S2 Issue</t>
  </si>
  <si>
    <t>4/29/24 - CMS shows flagged for a potential S2 issue, however there is nothing in the oil particle data. Continue to monitor via CMS.</t>
  </si>
  <si>
    <t>WTG-090</t>
  </si>
  <si>
    <t>Monitor for now, 6/15 - potential damage to S1 and S2 carriers GS, 10/14 - S1 PC BRG RS spinning in bore, bubbling between outer race and housing interface, 12/21 - claim rejected</t>
  </si>
  <si>
    <t>Main Bearing BS2X/Inner race issue</t>
  </si>
  <si>
    <t>6/15/24 - repaired 4/26/24 - Borescope found very progressed damage, should be replaced within the upcoming MCE work. 50% Derate implemented. 3/22/24 - CMS spectrum indicates potential damage to BS2X and Inner Race, please perform full main bearing borescope.</t>
  </si>
  <si>
    <t>WTG-092</t>
  </si>
  <si>
    <t xml:space="preserve">12/2 - limited indicators of damage, no damage found at EOW, </t>
  </si>
  <si>
    <t>WTG-093</t>
  </si>
  <si>
    <t>WTG-094</t>
  </si>
  <si>
    <t>repaired. 5/28/24 - Recommend 50% power derate due to particle count spike. 9/20/23 - Borescope found damage on S1 PBs, particle damage seen throughout the gearbox. Continue to monitor via CMS and particle data. Estimated repair date Q4 2024 - Q1 2025. 7/25/23 - Recommend full gearbox borescope with focus on 1st planetary stage within 1 month from 7/25/23.</t>
  </si>
  <si>
    <t>JOA05-14</t>
  </si>
  <si>
    <t>HSIS UpWind Bearing Issue</t>
  </si>
  <si>
    <t>8/14/25 - CMS indicates damage to HSIS section bearings, recommend borescope within 3 months from 8/14/25.</t>
  </si>
  <si>
    <t>SR 00293</t>
  </si>
  <si>
    <t>JOA07-15</t>
  </si>
  <si>
    <t>2/12/25 - JOA7-015 - Recommend full gearbox borescope within 3 months from 2/12/25.</t>
  </si>
  <si>
    <t>SS00113</t>
  </si>
  <si>
    <t>AUG04-12</t>
  </si>
  <si>
    <t>HSIS Sensor Issue</t>
  </si>
  <si>
    <t>10/11/24 - Possible HSIS sensor issue, please investigate wirings and connections, replace sensor if needed.</t>
  </si>
  <si>
    <t>SS00100</t>
  </si>
  <si>
    <t>Koyo Main Bearing Outer Race Issue</t>
  </si>
  <si>
    <t>02/11/2025 - Recommend borescoping this main bearing within 2 month from 02/11/2025 with focus on outer race.</t>
  </si>
  <si>
    <t>SS00109</t>
  </si>
  <si>
    <t>ASB08-05</t>
  </si>
  <si>
    <t>11/7/24 - O acelerômetro do primeiro estágio planetário está em curto-circuito. Por favor, investigue os enrolamentos e conexões. Troque o seridor, se necessário.</t>
  </si>
  <si>
    <t>SS00047</t>
  </si>
  <si>
    <t>JOA16-02</t>
  </si>
  <si>
    <t>12/17/24 - Borescope found severe damage to planet bearings and rolling elements.Recommend gearbox replacement within 6 months. 12/11/24 - Turbine is showing signs on planetary bearing spalling recommend full gearbox borescope inspection within 3 months from 12/11/24.</t>
  </si>
  <si>
    <t>JOA16-04</t>
  </si>
  <si>
    <t>7/15/25 - HSIS accelerometer is currently reading an open circuit, please inspect wiring and connections, replace sensor if needed.</t>
  </si>
  <si>
    <t>SR 00275</t>
  </si>
  <si>
    <t>JOA16-07</t>
  </si>
  <si>
    <t xml:space="preserve">12/11/24 - </t>
  </si>
  <si>
    <t>AUG05-16</t>
  </si>
  <si>
    <t>JOA16-09</t>
  </si>
  <si>
    <t>9/23/25 - Potential HSIS accelerometer issue, please inspect wirings and connection</t>
  </si>
  <si>
    <t>SS00334</t>
  </si>
  <si>
    <t>ASB08-08</t>
  </si>
  <si>
    <t>5/29/25 - Main bearing accelerometer is showing signs of an open circuit. Recommend check wiring and connections, replace sensor if needed.</t>
  </si>
  <si>
    <t>SR 00217</t>
  </si>
  <si>
    <t>ASB08-11</t>
  </si>
  <si>
    <t>SR 00220</t>
  </si>
  <si>
    <t>Planetary Gearing Failure</t>
  </si>
  <si>
    <t>12/31/24 - Turbine appears failed on 11/30. DNR</t>
  </si>
  <si>
    <t>JOA07-01</t>
  </si>
  <si>
    <t>Planetary Stage Sensor Issue</t>
  </si>
  <si>
    <t>1/9/25 - Planetary stage sensor is giving bad readings, recommend replacment of sensor.</t>
  </si>
  <si>
    <t>SS00152</t>
  </si>
  <si>
    <t>https://app.safetyculture.com/report/audit/audit_533bc20f94064ad9ac1e79237936525a</t>
  </si>
  <si>
    <t>Planetary Stage + Main Bearing Accelerometer Issue</t>
  </si>
  <si>
    <t>5/14/25 - Main Bearing + Planetary stage accelerometer issues. Please investigate sensor wirings and connections, replace sensors if needed.</t>
  </si>
  <si>
    <t>SR 00207</t>
  </si>
  <si>
    <t>JOA16-10</t>
  </si>
  <si>
    <t>9/23/25 - Continue to monitor.</t>
  </si>
  <si>
    <t>ASB08-15</t>
  </si>
  <si>
    <t>SR 00221</t>
  </si>
  <si>
    <t>JOA16-11</t>
  </si>
  <si>
    <t>10/22/2025 - Monitor not picking up a speed signal. Please inspect keyphasor and ensure it's plugged into KPH2.</t>
  </si>
  <si>
    <t>SR 00350</t>
  </si>
  <si>
    <t>JOA16-13</t>
  </si>
  <si>
    <t xml:space="preserve">HSS Rotational </t>
  </si>
  <si>
    <t>X</t>
  </si>
  <si>
    <t>XXX</t>
  </si>
  <si>
    <t>Operation Status</t>
  </si>
  <si>
    <t>Master Access?</t>
  </si>
  <si>
    <t>Platform</t>
  </si>
  <si>
    <t>WTG Count</t>
  </si>
  <si>
    <t>CMS Monitoring</t>
  </si>
  <si>
    <t>State</t>
  </si>
  <si>
    <t>Region</t>
  </si>
  <si>
    <t>Site Lead</t>
  </si>
  <si>
    <t>AE</t>
  </si>
  <si>
    <t>Gearbox</t>
  </si>
  <si>
    <t>Asset Manager (01/16/23)</t>
  </si>
  <si>
    <t>Southern</t>
  </si>
  <si>
    <t>Out of Warranty</t>
  </si>
  <si>
    <t>Yes</t>
  </si>
  <si>
    <t>2.x</t>
  </si>
  <si>
    <t>WV</t>
  </si>
  <si>
    <t>East</t>
  </si>
  <si>
    <t>Sam</t>
  </si>
  <si>
    <t>William</t>
  </si>
  <si>
    <t>Annie</t>
  </si>
  <si>
    <t>BTH</t>
  </si>
  <si>
    <t>Out of Warranty - Left rFSA, CMS TBD</t>
  </si>
  <si>
    <t>TX</t>
  </si>
  <si>
    <t>Texas 2</t>
  </si>
  <si>
    <t>Erick Avila</t>
  </si>
  <si>
    <t>Alex</t>
  </si>
  <si>
    <t>BH3</t>
  </si>
  <si>
    <t>IL</t>
  </si>
  <si>
    <t>Midwest</t>
  </si>
  <si>
    <t>Michael Belcher</t>
  </si>
  <si>
    <t>Milene</t>
  </si>
  <si>
    <t>Tommy</t>
  </si>
  <si>
    <t>BLG</t>
  </si>
  <si>
    <t>Grant Lengfelder</t>
  </si>
  <si>
    <t>Chicksaw</t>
  </si>
  <si>
    <t>MEC</t>
  </si>
  <si>
    <t>Siemens+GE</t>
  </si>
  <si>
    <t>Abbey</t>
  </si>
  <si>
    <t>CYR</t>
  </si>
  <si>
    <t>NO</t>
  </si>
  <si>
    <t>SD</t>
  </si>
  <si>
    <t>Northern Plains</t>
  </si>
  <si>
    <t>Teresa</t>
  </si>
  <si>
    <t>get approval from WEC, RCS case, SCADA implement thrust derate</t>
  </si>
  <si>
    <t>Desert Sky</t>
  </si>
  <si>
    <t>10.165.14.200</t>
  </si>
  <si>
    <t>Invenergy</t>
  </si>
  <si>
    <t>1.X</t>
  </si>
  <si>
    <t>No</t>
  </si>
  <si>
    <t>Justin</t>
  </si>
  <si>
    <t>Frances</t>
  </si>
  <si>
    <t>DUL</t>
  </si>
  <si>
    <t>Cody Kraus</t>
  </si>
  <si>
    <t>Annie Wyman</t>
  </si>
  <si>
    <t>In Warranty</t>
  </si>
  <si>
    <t>Sierra</t>
  </si>
  <si>
    <t>Goldthwaite</t>
  </si>
  <si>
    <t>rFSA</t>
  </si>
  <si>
    <t>1.x-100, 2.5</t>
  </si>
  <si>
    <t>Max</t>
  </si>
  <si>
    <t>GB Wind</t>
  </si>
  <si>
    <t>YES</t>
  </si>
  <si>
    <t>SLE, 2.x</t>
  </si>
  <si>
    <t>MT</t>
  </si>
  <si>
    <t>West</t>
  </si>
  <si>
    <t>Jack?</t>
  </si>
  <si>
    <t>JAY</t>
  </si>
  <si>
    <t>2.82-127</t>
  </si>
  <si>
    <t>KS</t>
  </si>
  <si>
    <t>Central Plains</t>
  </si>
  <si>
    <t>Dave Anderson</t>
  </si>
  <si>
    <t>Tommy?</t>
  </si>
  <si>
    <t>Marsh Hill</t>
  </si>
  <si>
    <t>1.x-100</t>
  </si>
  <si>
    <t>NY</t>
  </si>
  <si>
    <t>MAV</t>
  </si>
  <si>
    <t>OK</t>
  </si>
  <si>
    <t>Oklahoma</t>
  </si>
  <si>
    <t>Barry Wasson</t>
  </si>
  <si>
    <t>Ashley</t>
  </si>
  <si>
    <t>Sally</t>
  </si>
  <si>
    <t>Miami</t>
  </si>
  <si>
    <t>Number 3 (GE)</t>
  </si>
  <si>
    <t>N3</t>
  </si>
  <si>
    <t>Vestas - FSA, COD ?</t>
  </si>
  <si>
    <t>??</t>
  </si>
  <si>
    <t>Chloe</t>
  </si>
  <si>
    <t>Maggie</t>
  </si>
  <si>
    <t>5 GE safe harbor, rest are Vestas FSA</t>
  </si>
  <si>
    <t>Number 3 (Vestas)</t>
  </si>
  <si>
    <t>Orangeville</t>
  </si>
  <si>
    <t>MidAmerican</t>
  </si>
  <si>
    <t>IA</t>
  </si>
  <si>
    <t>Todd Westerdahl</t>
  </si>
  <si>
    <t>ONYX Pilot, Keyphasor issue</t>
  </si>
  <si>
    <t>WIMONREDBCM01</t>
  </si>
  <si>
    <t>WI</t>
  </si>
  <si>
    <t>Greg Peterson</t>
  </si>
  <si>
    <t>Connect to WEC Customer Server from 10,10.10.11, then to CMS server</t>
  </si>
  <si>
    <t>CMS 1</t>
  </si>
  <si>
    <t>Pacificorp</t>
  </si>
  <si>
    <t>SRE</t>
  </si>
  <si>
    <t>Josh Wilson</t>
  </si>
  <si>
    <t>Cody Boebel</t>
  </si>
  <si>
    <t>GB</t>
  </si>
  <si>
    <t>Sapphire Sky</t>
  </si>
  <si>
    <t>Vestas - FSA,  COD 12/1/22</t>
  </si>
  <si>
    <t>V150-4.2 + V136-3.6</t>
  </si>
  <si>
    <t>Vestas</t>
  </si>
  <si>
    <t>Spring Canyon Exp.</t>
  </si>
  <si>
    <t>Clearway</t>
  </si>
  <si>
    <t>Kevin Burdeck</t>
  </si>
  <si>
    <t>Onyx Monitoring</t>
  </si>
  <si>
    <t>MidAm</t>
  </si>
  <si>
    <t>SND</t>
  </si>
  <si>
    <t>Jeremy Ross</t>
  </si>
  <si>
    <t>Need AEP permissions for derates + parameter changes</t>
  </si>
  <si>
    <t>TTR</t>
  </si>
  <si>
    <t>INV</t>
  </si>
  <si>
    <t>Trent Mesa</t>
  </si>
  <si>
    <t>10.167.14.200</t>
  </si>
  <si>
    <t>THD</t>
  </si>
  <si>
    <t>2.x-127</t>
  </si>
  <si>
    <t>NE</t>
  </si>
  <si>
    <t>Nicholas Heithoff</t>
  </si>
  <si>
    <t>Tophat</t>
  </si>
  <si>
    <t>67?</t>
  </si>
  <si>
    <t>TV1</t>
  </si>
  <si>
    <t>Remo</t>
  </si>
  <si>
    <t>TV2</t>
  </si>
  <si>
    <t>Jeremy Cartwright</t>
  </si>
  <si>
    <t>TV3</t>
  </si>
  <si>
    <t>UPS</t>
  </si>
  <si>
    <t>2.5-116</t>
  </si>
  <si>
    <t>Dan Tillis</t>
  </si>
  <si>
    <t xml:space="preserve">Vibrations for T20 show up for T57 bc 57 was removed </t>
  </si>
  <si>
    <t>IP Structure:</t>
  </si>
  <si>
    <t>10.X.14.200</t>
  </si>
  <si>
    <t>Case Studies</t>
  </si>
  <si>
    <t>Hostname Structure</t>
  </si>
  <si>
    <t>XXX-SGESCMS1.INVSCADA.LOCAL</t>
  </si>
  <si>
    <t>Description</t>
  </si>
  <si>
    <t>Immediate Action Needed</t>
  </si>
  <si>
    <t>Data Validation Tables</t>
  </si>
  <si>
    <t>Action Needed Soon</t>
  </si>
  <si>
    <t>Action within 2 months</t>
  </si>
  <si>
    <t>Case Outcome</t>
  </si>
  <si>
    <t>Action within 6 months</t>
  </si>
  <si>
    <t>Next Climb</t>
  </si>
  <si>
    <t>Component Name</t>
  </si>
  <si>
    <t>Alternate Name(s)</t>
  </si>
  <si>
    <t>GE PN</t>
  </si>
  <si>
    <t>EAM PN</t>
  </si>
  <si>
    <t>EAM Historic PN</t>
  </si>
  <si>
    <t>Keyphasor (2.x) PEM</t>
  </si>
  <si>
    <t>Pulse Extender, Tachometer</t>
  </si>
  <si>
    <t>109W2582P001</t>
  </si>
  <si>
    <t>NT00-0272A</t>
  </si>
  <si>
    <t>946300007193</t>
  </si>
  <si>
    <t>Keyphasor (1.5)</t>
  </si>
  <si>
    <t>Pulse Extender, Tachometer, Generator</t>
  </si>
  <si>
    <t>108W6630P001</t>
  </si>
  <si>
    <t>60M100 Monitor</t>
  </si>
  <si>
    <t>Bently Nevada PLC</t>
  </si>
  <si>
    <t>104W9823P002</t>
  </si>
  <si>
    <t>NALC-0016A</t>
  </si>
  <si>
    <t>946300007055</t>
  </si>
  <si>
    <t>Accelerometer</t>
  </si>
  <si>
    <t>CMS Sensor, Transducer</t>
  </si>
  <si>
    <t>108W9046P001</t>
  </si>
  <si>
    <t>ND00-1062A</t>
  </si>
  <si>
    <t>946300007056</t>
  </si>
  <si>
    <t>Sensor Cable, Straight Connector</t>
  </si>
  <si>
    <t>Wiring connector</t>
  </si>
  <si>
    <t>104W9931P010</t>
  </si>
  <si>
    <t>ND00-1852A</t>
  </si>
  <si>
    <t>Sensor Cable, Right Angle Connector</t>
  </si>
  <si>
    <t>104W9931P011</t>
  </si>
  <si>
    <t>ND00-2078A</t>
  </si>
  <si>
    <t>CMS Module Adapter Plate</t>
  </si>
  <si>
    <t>Adapts 60M100 to 3701</t>
  </si>
  <si>
    <t>444W2207P001</t>
  </si>
  <si>
    <t>NALC-0024A</t>
  </si>
  <si>
    <t>CMS Kit, 60M100, CMS, Din Rail Mount with plate</t>
  </si>
  <si>
    <t>104W9823D002</t>
  </si>
  <si>
    <t>WTG0-0649A</t>
  </si>
  <si>
    <t>946300007182</t>
  </si>
  <si>
    <t>Component</t>
  </si>
  <si>
    <t>Make</t>
  </si>
  <si>
    <t>Ratio/Model</t>
  </si>
  <si>
    <t>Subcomponent</t>
  </si>
  <si>
    <t>Order</t>
  </si>
  <si>
    <t>Input RPM</t>
  </si>
  <si>
    <t>Hz</t>
  </si>
  <si>
    <t>All</t>
  </si>
  <si>
    <t>240/750</t>
  </si>
  <si>
    <t>IRBP</t>
  </si>
  <si>
    <t>ORBP</t>
  </si>
  <si>
    <t>NTN</t>
  </si>
  <si>
    <t>SKF</t>
  </si>
  <si>
    <t>Ball Spin</t>
  </si>
  <si>
    <t>Timken</t>
  </si>
  <si>
    <t>Nanjing</t>
  </si>
  <si>
    <t>FDM2C</t>
  </si>
  <si>
    <t>S1 PC BRG ORBP</t>
  </si>
  <si>
    <t>S1 PC BRG RS</t>
  </si>
  <si>
    <t>FDM2F</t>
  </si>
  <si>
    <t>S2 PC BRG</t>
  </si>
  <si>
    <t>ZF</t>
  </si>
  <si>
    <t>EH811A</t>
  </si>
  <si>
    <t>S1 PS BRG IRBP</t>
  </si>
  <si>
    <t>S1 PS BRG ORBP</t>
  </si>
  <si>
    <t>S2 PC BRG ORBP</t>
  </si>
  <si>
    <t>Winergy</t>
  </si>
  <si>
    <t>111.9/PZAB 3505</t>
  </si>
  <si>
    <t>IR</t>
  </si>
  <si>
    <t>OR</t>
  </si>
  <si>
    <t>Cage</t>
  </si>
  <si>
    <t>Roller</t>
  </si>
  <si>
    <t>Turbine:</t>
  </si>
  <si>
    <t>Description of Incident:</t>
  </si>
  <si>
    <t>How Found?:</t>
  </si>
  <si>
    <t>CMS Failure:</t>
  </si>
  <si>
    <t>Corrective Actions:</t>
  </si>
  <si>
    <t>Bethel 82</t>
  </si>
  <si>
    <t>Turbine was found on to have experienced a thermal event, possibly in part caused by a failure of the main bearing that wasn't detected by CMS.</t>
  </si>
  <si>
    <t>Site found turbine after the thermal event had occurred.</t>
  </si>
  <si>
    <t>Turbine had a long overdue WO to fix the main bearing circuit, CMS likely could have caught indcident before catastrophic failure had occurred</t>
  </si>
  <si>
    <t>• Possibly send sites an email of long overdue EAM WOs on a consistent basis
Come up with a standard of when case is overdue</t>
  </si>
  <si>
    <t>Sundance 49</t>
  </si>
  <si>
    <t>Customer relayed that they were seeing issues with the turbine via CMS and temp data. Turbine was then DNRd and inspected, severe outer race damage was found.</t>
  </si>
  <si>
    <t>Customer notification</t>
  </si>
  <si>
    <t>Turbine could've been caught weeks earlier if we had access to CMS spectrum data. With just measurement trend data, we could've caught it much earlier as well.</t>
  </si>
  <si>
    <t>Working on getting CMS data into internal databases to run calculations off of and have alerting outside of the CMS server in place.</t>
  </si>
  <si>
    <t>Bethel 96</t>
  </si>
  <si>
    <t>Column1</t>
  </si>
  <si>
    <t>see snip</t>
  </si>
  <si>
    <t>--</t>
  </si>
  <si>
    <t>i+pZ,'Fq8jdW</t>
  </si>
  <si>
    <t>Uppercase Z F W</t>
  </si>
  <si>
    <t>Red Barn:</t>
  </si>
  <si>
    <t>WIRED\Abarndt</t>
  </si>
  <si>
    <t>Password1234!</t>
  </si>
  <si>
    <t>None - warranty until 6/2023</t>
  </si>
  <si>
    <t>None - warranty until 4/2023</t>
  </si>
  <si>
    <t>None</t>
  </si>
  <si>
    <t>None - warranty until 6/2024</t>
  </si>
  <si>
    <t>COD 7/1/22</t>
  </si>
  <si>
    <t>ONYX</t>
  </si>
  <si>
    <t>COD 2/1/22</t>
  </si>
  <si>
    <t>None - warranty until 3/2022</t>
  </si>
  <si>
    <t>None - warranty until 11/2022</t>
  </si>
  <si>
    <t>rFSA - no reports until further notice</t>
  </si>
  <si>
    <t>None - warranty until  11/2022</t>
  </si>
  <si>
    <t>None - warranty until 12/2023</t>
  </si>
  <si>
    <t>None - warranty until 2023?</t>
  </si>
  <si>
    <t>COD 6/1/22</t>
  </si>
  <si>
    <t>WPS</t>
  </si>
  <si>
    <t>COD 12/31/22</t>
  </si>
  <si>
    <t>SystemNumber</t>
  </si>
  <si>
    <t>Buffalo Mountain</t>
  </si>
  <si>
    <t>1</t>
  </si>
  <si>
    <t>Hansen</t>
  </si>
  <si>
    <t>2</t>
  </si>
  <si>
    <t>3</t>
  </si>
  <si>
    <t>4</t>
  </si>
  <si>
    <t>L&amp;S (Bosh)</t>
  </si>
  <si>
    <t>5</t>
  </si>
  <si>
    <t>Moventas</t>
  </si>
  <si>
    <t>6</t>
  </si>
  <si>
    <t>7</t>
  </si>
  <si>
    <t>8</t>
  </si>
  <si>
    <t>9</t>
  </si>
  <si>
    <t>hansen</t>
  </si>
  <si>
    <t>10</t>
  </si>
  <si>
    <t>11</t>
  </si>
  <si>
    <t>12</t>
  </si>
  <si>
    <t>13</t>
  </si>
  <si>
    <t>14</t>
  </si>
  <si>
    <t>15</t>
  </si>
  <si>
    <t>Tymien</t>
  </si>
  <si>
    <t>16</t>
  </si>
  <si>
    <t>17</t>
  </si>
  <si>
    <t>18</t>
  </si>
  <si>
    <t>19</t>
  </si>
  <si>
    <t>20</t>
  </si>
  <si>
    <t>21</t>
  </si>
  <si>
    <t>22</t>
  </si>
  <si>
    <t>23</t>
  </si>
  <si>
    <t>24</t>
  </si>
  <si>
    <t>25</t>
  </si>
  <si>
    <t>Number Three</t>
  </si>
  <si>
    <t>106</t>
  </si>
  <si>
    <t>VESTAS</t>
  </si>
  <si>
    <t>107</t>
  </si>
  <si>
    <t>108</t>
  </si>
  <si>
    <t>109</t>
  </si>
  <si>
    <t>110</t>
  </si>
  <si>
    <t>111</t>
  </si>
  <si>
    <t>112</t>
  </si>
  <si>
    <t>113</t>
  </si>
  <si>
    <t>114</t>
  </si>
  <si>
    <t>115</t>
  </si>
  <si>
    <t>116</t>
  </si>
  <si>
    <t>117</t>
  </si>
  <si>
    <t>118</t>
  </si>
  <si>
    <t>119</t>
  </si>
  <si>
    <t>120</t>
  </si>
  <si>
    <t>121</t>
  </si>
  <si>
    <t>122</t>
  </si>
  <si>
    <t>123</t>
  </si>
  <si>
    <t>124</t>
  </si>
  <si>
    <t>125</t>
  </si>
  <si>
    <t>126</t>
  </si>
  <si>
    <t>127</t>
  </si>
  <si>
    <t>Campo Palomas</t>
  </si>
  <si>
    <t>26</t>
  </si>
  <si>
    <t>27</t>
  </si>
  <si>
    <t>28</t>
  </si>
  <si>
    <t>29</t>
  </si>
  <si>
    <t>30</t>
  </si>
  <si>
    <t>31</t>
  </si>
  <si>
    <t>32</t>
  </si>
  <si>
    <t>33</t>
  </si>
  <si>
    <t>34</t>
  </si>
  <si>
    <t>35</t>
  </si>
  <si>
    <t>Flat Ridge III</t>
  </si>
  <si>
    <t>37A</t>
  </si>
  <si>
    <t>FAG</t>
  </si>
  <si>
    <t>Koyo</t>
  </si>
  <si>
    <t>36</t>
  </si>
  <si>
    <t>79A</t>
  </si>
  <si>
    <t>39</t>
  </si>
  <si>
    <t>40</t>
  </si>
  <si>
    <t>41</t>
  </si>
  <si>
    <t>43</t>
  </si>
  <si>
    <t>44</t>
  </si>
  <si>
    <t>45</t>
  </si>
  <si>
    <t>46</t>
  </si>
  <si>
    <t>47</t>
  </si>
  <si>
    <t>48</t>
  </si>
  <si>
    <t>49</t>
  </si>
  <si>
    <t>51</t>
  </si>
  <si>
    <t>52</t>
  </si>
  <si>
    <t>74</t>
  </si>
  <si>
    <t>75</t>
  </si>
  <si>
    <t>76</t>
  </si>
  <si>
    <t>77</t>
  </si>
  <si>
    <t>78</t>
  </si>
  <si>
    <t>502XX</t>
  </si>
  <si>
    <t>88</t>
  </si>
  <si>
    <t>89</t>
  </si>
  <si>
    <t>90</t>
  </si>
  <si>
    <t>12A</t>
  </si>
  <si>
    <t>13A</t>
  </si>
  <si>
    <t>13B</t>
  </si>
  <si>
    <t>15A</t>
  </si>
  <si>
    <t>50</t>
  </si>
  <si>
    <t>53</t>
  </si>
  <si>
    <t>54</t>
  </si>
  <si>
    <t>55</t>
  </si>
  <si>
    <t>56</t>
  </si>
  <si>
    <t>80A</t>
  </si>
  <si>
    <t>91</t>
  </si>
  <si>
    <t>37</t>
  </si>
  <si>
    <t>38</t>
  </si>
  <si>
    <t>42</t>
  </si>
  <si>
    <t>58</t>
  </si>
  <si>
    <t>59</t>
  </si>
  <si>
    <t>60</t>
  </si>
  <si>
    <t>61</t>
  </si>
  <si>
    <t>63</t>
  </si>
  <si>
    <t>66</t>
  </si>
  <si>
    <t>67</t>
  </si>
  <si>
    <t>68</t>
  </si>
  <si>
    <t>82</t>
  </si>
  <si>
    <t>83</t>
  </si>
  <si>
    <t>86</t>
  </si>
  <si>
    <t>Ustka</t>
  </si>
  <si>
    <t>U2/16</t>
  </si>
  <si>
    <t>Darlowo IIIa</t>
  </si>
  <si>
    <t>P18</t>
  </si>
  <si>
    <t>U1/03</t>
  </si>
  <si>
    <t>U1/04</t>
  </si>
  <si>
    <t>U2/26</t>
  </si>
  <si>
    <t>P19</t>
  </si>
  <si>
    <t>U1/08</t>
  </si>
  <si>
    <t>U2/02</t>
  </si>
  <si>
    <t>P5</t>
  </si>
  <si>
    <t>P14</t>
  </si>
  <si>
    <t>U1/02</t>
  </si>
  <si>
    <t>P16</t>
  </si>
  <si>
    <t>U1/09</t>
  </si>
  <si>
    <t>P10</t>
  </si>
  <si>
    <t>P2</t>
  </si>
  <si>
    <t>P3</t>
  </si>
  <si>
    <t>U1/01</t>
  </si>
  <si>
    <t>U2/27</t>
  </si>
  <si>
    <t>P9</t>
  </si>
  <si>
    <t>U2/19</t>
  </si>
  <si>
    <t>P12</t>
  </si>
  <si>
    <t>P4</t>
  </si>
  <si>
    <t>P7</t>
  </si>
  <si>
    <t>U2/20</t>
  </si>
  <si>
    <t>P6</t>
  </si>
  <si>
    <t>P22</t>
  </si>
  <si>
    <t>U2/01</t>
  </si>
  <si>
    <t>U2/17</t>
  </si>
  <si>
    <t>P20</t>
  </si>
  <si>
    <t>P17</t>
  </si>
  <si>
    <t>High Sheldon</t>
  </si>
  <si>
    <t>A-1</t>
  </si>
  <si>
    <t>A-2</t>
  </si>
  <si>
    <t>A-3</t>
  </si>
  <si>
    <t>B-1</t>
  </si>
  <si>
    <t>B-2</t>
  </si>
  <si>
    <t>B-3</t>
  </si>
  <si>
    <t>C-1</t>
  </si>
  <si>
    <t>C-2</t>
  </si>
  <si>
    <t>C-3</t>
  </si>
  <si>
    <t>D-1</t>
  </si>
  <si>
    <t>D-2</t>
  </si>
  <si>
    <t>D-3</t>
  </si>
  <si>
    <t>D-4</t>
  </si>
  <si>
    <t>D-5</t>
  </si>
  <si>
    <t>E-1</t>
  </si>
  <si>
    <t>Replacement Pending</t>
  </si>
  <si>
    <t>E-2</t>
  </si>
  <si>
    <t>E-3</t>
  </si>
  <si>
    <t>E-4</t>
  </si>
  <si>
    <t>E-5</t>
  </si>
  <si>
    <t>E-6</t>
  </si>
  <si>
    <t>E-7</t>
  </si>
  <si>
    <t>E-8</t>
  </si>
  <si>
    <t>E-9</t>
  </si>
  <si>
    <t>E-10</t>
  </si>
  <si>
    <t>F-1</t>
  </si>
  <si>
    <t>F-2</t>
  </si>
  <si>
    <t>F-3</t>
  </si>
  <si>
    <t>F-4</t>
  </si>
  <si>
    <t>F-5</t>
  </si>
  <si>
    <t>F-6</t>
  </si>
  <si>
    <t>F-7</t>
  </si>
  <si>
    <t>F-8</t>
  </si>
  <si>
    <t>G-1</t>
  </si>
  <si>
    <t>G-2</t>
  </si>
  <si>
    <t>G-3</t>
  </si>
  <si>
    <t>G-4</t>
  </si>
  <si>
    <t>G-5</t>
  </si>
  <si>
    <t>G-6</t>
  </si>
  <si>
    <t>G-7</t>
  </si>
  <si>
    <t>H-1</t>
  </si>
  <si>
    <t>H-2</t>
  </si>
  <si>
    <t>H-3</t>
  </si>
  <si>
    <t>H-4</t>
  </si>
  <si>
    <t>H-5</t>
  </si>
  <si>
    <t>H-6</t>
  </si>
  <si>
    <t>H-7</t>
  </si>
  <si>
    <t>GETS</t>
  </si>
  <si>
    <t>H-8</t>
  </si>
  <si>
    <t>H-9</t>
  </si>
  <si>
    <t>I-1</t>
  </si>
  <si>
    <t>I-2</t>
  </si>
  <si>
    <t>I-3</t>
  </si>
  <si>
    <t>I-4</t>
  </si>
  <si>
    <t>I-5</t>
  </si>
  <si>
    <t>I-6</t>
  </si>
  <si>
    <t>I-7</t>
  </si>
  <si>
    <t>I-8</t>
  </si>
  <si>
    <t>I-9</t>
  </si>
  <si>
    <t>I-10</t>
  </si>
  <si>
    <t>J-1</t>
  </si>
  <si>
    <t>J-2</t>
  </si>
  <si>
    <t>J-3</t>
  </si>
  <si>
    <t>J-4</t>
  </si>
  <si>
    <t>J-5</t>
  </si>
  <si>
    <t>J-6</t>
  </si>
  <si>
    <t>J-7</t>
  </si>
  <si>
    <t>J-8</t>
  </si>
  <si>
    <t>J-9</t>
  </si>
  <si>
    <t>J-10</t>
  </si>
  <si>
    <t>K-1</t>
  </si>
  <si>
    <t>K-2</t>
  </si>
  <si>
    <t>K-3</t>
  </si>
  <si>
    <t>K-4</t>
  </si>
  <si>
    <t>L-1</t>
  </si>
  <si>
    <t>L-2</t>
  </si>
  <si>
    <t>L-3</t>
  </si>
  <si>
    <t>Vantage</t>
  </si>
  <si>
    <t>57</t>
  </si>
  <si>
    <t>62</t>
  </si>
  <si>
    <t>Rexroth</t>
  </si>
  <si>
    <t>Fowler Ridge II</t>
  </si>
  <si>
    <t>A-001</t>
  </si>
  <si>
    <t>A-002</t>
  </si>
  <si>
    <t>A-003</t>
  </si>
  <si>
    <t>A-004</t>
  </si>
  <si>
    <t>A-005</t>
  </si>
  <si>
    <t>A-006</t>
  </si>
  <si>
    <t>A-007</t>
  </si>
  <si>
    <t>A-008</t>
  </si>
  <si>
    <t>A-009</t>
  </si>
  <si>
    <t>A-010</t>
  </si>
  <si>
    <t>A-011</t>
  </si>
  <si>
    <t>A-012</t>
  </si>
  <si>
    <t>A-013</t>
  </si>
  <si>
    <t>A-014</t>
  </si>
  <si>
    <t>A-015</t>
  </si>
  <si>
    <t>B-016</t>
  </si>
  <si>
    <t>B-017</t>
  </si>
  <si>
    <t>B-018</t>
  </si>
  <si>
    <t>B-019</t>
  </si>
  <si>
    <t>B-020</t>
  </si>
  <si>
    <t>B-021</t>
  </si>
  <si>
    <t>B-022</t>
  </si>
  <si>
    <t>B-023</t>
  </si>
  <si>
    <t>B-024</t>
  </si>
  <si>
    <t>B-025</t>
  </si>
  <si>
    <t>B-026</t>
  </si>
  <si>
    <t>B-027</t>
  </si>
  <si>
    <t>B-028</t>
  </si>
  <si>
    <t>B-029</t>
  </si>
  <si>
    <t>B-030</t>
  </si>
  <si>
    <t>C-031</t>
  </si>
  <si>
    <t>C-032</t>
  </si>
  <si>
    <t>C-033</t>
  </si>
  <si>
    <t>C-034</t>
  </si>
  <si>
    <t>C-035</t>
  </si>
  <si>
    <t>C-036</t>
  </si>
  <si>
    <t>C-037</t>
  </si>
  <si>
    <t>C-038</t>
  </si>
  <si>
    <t>C-039</t>
  </si>
  <si>
    <t>C-040</t>
  </si>
  <si>
    <t>C-041</t>
  </si>
  <si>
    <t>C-042</t>
  </si>
  <si>
    <t>C-043</t>
  </si>
  <si>
    <t>C-044</t>
  </si>
  <si>
    <t>C-045</t>
  </si>
  <si>
    <t>D-046</t>
  </si>
  <si>
    <t>D-047</t>
  </si>
  <si>
    <t>D-048</t>
  </si>
  <si>
    <t>D-049</t>
  </si>
  <si>
    <t>D-050</t>
  </si>
  <si>
    <t>D-051</t>
  </si>
  <si>
    <t>D-052</t>
  </si>
  <si>
    <t>D-053</t>
  </si>
  <si>
    <t>D-054</t>
  </si>
  <si>
    <t>D-055</t>
  </si>
  <si>
    <t>D-056</t>
  </si>
  <si>
    <t>D-057</t>
  </si>
  <si>
    <t>D-058</t>
  </si>
  <si>
    <t>D-059</t>
  </si>
  <si>
    <t>D-060</t>
  </si>
  <si>
    <t>D-061</t>
  </si>
  <si>
    <t>E-062</t>
  </si>
  <si>
    <t>E-063</t>
  </si>
  <si>
    <t>E-064</t>
  </si>
  <si>
    <t>E-065</t>
  </si>
  <si>
    <t>E-066</t>
  </si>
  <si>
    <t>E-067</t>
  </si>
  <si>
    <t>E-068</t>
  </si>
  <si>
    <t>E-069</t>
  </si>
  <si>
    <t>E-070</t>
  </si>
  <si>
    <t>E-071</t>
  </si>
  <si>
    <t>F-072</t>
  </si>
  <si>
    <t>F-073</t>
  </si>
  <si>
    <t>F-074</t>
  </si>
  <si>
    <t>F-075</t>
  </si>
  <si>
    <t>F-076</t>
  </si>
  <si>
    <t>F-077</t>
  </si>
  <si>
    <t>F-078</t>
  </si>
  <si>
    <t>F-079</t>
  </si>
  <si>
    <t>F-080</t>
  </si>
  <si>
    <t>F-081</t>
  </si>
  <si>
    <t>F-082</t>
  </si>
  <si>
    <t>F-083</t>
  </si>
  <si>
    <t>F-084</t>
  </si>
  <si>
    <t>F-085</t>
  </si>
  <si>
    <t>F-086</t>
  </si>
  <si>
    <t>F-087</t>
  </si>
  <si>
    <t>G-088</t>
  </si>
  <si>
    <t>G-089</t>
  </si>
  <si>
    <t>G-090</t>
  </si>
  <si>
    <t>G-091</t>
  </si>
  <si>
    <t>G-092</t>
  </si>
  <si>
    <t>G-093</t>
  </si>
  <si>
    <t>G-094</t>
  </si>
  <si>
    <t>G-095</t>
  </si>
  <si>
    <t>G-096</t>
  </si>
  <si>
    <t>G-097</t>
  </si>
  <si>
    <t>G-098</t>
  </si>
  <si>
    <t>G-099</t>
  </si>
  <si>
    <t>G-100</t>
  </si>
  <si>
    <t>G-101</t>
  </si>
  <si>
    <t>G-102</t>
  </si>
  <si>
    <t>H-103</t>
  </si>
  <si>
    <t>H-104</t>
  </si>
  <si>
    <t>H-105</t>
  </si>
  <si>
    <t>H-106</t>
  </si>
  <si>
    <t>H-107</t>
  </si>
  <si>
    <t>H-108</t>
  </si>
  <si>
    <t>H-109</t>
  </si>
  <si>
    <t>H-110</t>
  </si>
  <si>
    <t>H-111</t>
  </si>
  <si>
    <t>H-112</t>
  </si>
  <si>
    <t>H-113</t>
  </si>
  <si>
    <t>H-114</t>
  </si>
  <si>
    <t>H-115</t>
  </si>
  <si>
    <t>H-116</t>
  </si>
  <si>
    <t>H-117</t>
  </si>
  <si>
    <t>H-118</t>
  </si>
  <si>
    <t>I-119</t>
  </si>
  <si>
    <t>I-120</t>
  </si>
  <si>
    <t>I-121</t>
  </si>
  <si>
    <t>I-122</t>
  </si>
  <si>
    <t>I-123</t>
  </si>
  <si>
    <t>I-124</t>
  </si>
  <si>
    <t>I-125</t>
  </si>
  <si>
    <t>I-126</t>
  </si>
  <si>
    <t>I-127</t>
  </si>
  <si>
    <t>I-128</t>
  </si>
  <si>
    <t>I-129</t>
  </si>
  <si>
    <t>I-130</t>
  </si>
  <si>
    <t>I-131</t>
  </si>
  <si>
    <t>I-132</t>
  </si>
  <si>
    <t>I-133</t>
  </si>
  <si>
    <t>Beech Ridge</t>
  </si>
  <si>
    <t>G-8</t>
  </si>
  <si>
    <t>G-9</t>
  </si>
  <si>
    <t>G-10</t>
  </si>
  <si>
    <t>G-11</t>
  </si>
  <si>
    <t>G-12</t>
  </si>
  <si>
    <t>G-15</t>
  </si>
  <si>
    <t>G-13</t>
  </si>
  <si>
    <t>G-14</t>
  </si>
  <si>
    <t>G-16</t>
  </si>
  <si>
    <t>G-17</t>
  </si>
  <si>
    <t>H-10</t>
  </si>
  <si>
    <t>A-11</t>
  </si>
  <si>
    <t>A-12</t>
  </si>
  <si>
    <t>A-13</t>
  </si>
  <si>
    <t>A-14</t>
  </si>
  <si>
    <t>A-15</t>
  </si>
  <si>
    <t>A-16</t>
  </si>
  <si>
    <t>A-17</t>
  </si>
  <si>
    <t>A-18</t>
  </si>
  <si>
    <t>A-19</t>
  </si>
  <si>
    <t>B-4</t>
  </si>
  <si>
    <t>B-5</t>
  </si>
  <si>
    <t>B-6</t>
  </si>
  <si>
    <t>B-7</t>
  </si>
  <si>
    <t>E-11</t>
  </si>
  <si>
    <t>E-12</t>
  </si>
  <si>
    <t>E-13</t>
  </si>
  <si>
    <t>TC-1</t>
  </si>
  <si>
    <t>Cedar Creek II</t>
  </si>
  <si>
    <t>G-18</t>
  </si>
  <si>
    <t>G-19</t>
  </si>
  <si>
    <t>G-20</t>
  </si>
  <si>
    <t>G-21</t>
  </si>
  <si>
    <t>G-22</t>
  </si>
  <si>
    <t>G-23</t>
  </si>
  <si>
    <t>G-24</t>
  </si>
  <si>
    <t>G-25</t>
  </si>
  <si>
    <t>G-26</t>
  </si>
  <si>
    <t>G-27</t>
  </si>
  <si>
    <t>G-28</t>
  </si>
  <si>
    <t>G-29</t>
  </si>
  <si>
    <t>G-30</t>
  </si>
  <si>
    <t>G-31</t>
  </si>
  <si>
    <t>G-32</t>
  </si>
  <si>
    <t>G-33</t>
  </si>
  <si>
    <t>G-34</t>
  </si>
  <si>
    <t>G-35</t>
  </si>
  <si>
    <t>G-36</t>
  </si>
  <si>
    <t>G-37</t>
  </si>
  <si>
    <t>G-38</t>
  </si>
  <si>
    <t>G-39</t>
  </si>
  <si>
    <t>G-40</t>
  </si>
  <si>
    <t>G-41</t>
  </si>
  <si>
    <t>G-42</t>
  </si>
  <si>
    <t>G-43</t>
  </si>
  <si>
    <t>G-44</t>
  </si>
  <si>
    <t>G-45</t>
  </si>
  <si>
    <t>G-46</t>
  </si>
  <si>
    <t>G-47</t>
  </si>
  <si>
    <t>G-48</t>
  </si>
  <si>
    <t>G-49</t>
  </si>
  <si>
    <t>G-50</t>
  </si>
  <si>
    <t>G-51</t>
  </si>
  <si>
    <t>G-52</t>
  </si>
  <si>
    <t>G-53</t>
  </si>
  <si>
    <t>G-54</t>
  </si>
  <si>
    <t>G-55</t>
  </si>
  <si>
    <t>G-56</t>
  </si>
  <si>
    <t>G-57</t>
  </si>
  <si>
    <t>G-58</t>
  </si>
  <si>
    <t>G-59</t>
  </si>
  <si>
    <t>G-60</t>
  </si>
  <si>
    <t>G-61</t>
  </si>
  <si>
    <t>G-62</t>
  </si>
  <si>
    <t>G-63</t>
  </si>
  <si>
    <t>Gratiot</t>
  </si>
  <si>
    <t>64</t>
  </si>
  <si>
    <t>65</t>
  </si>
  <si>
    <t>69</t>
  </si>
  <si>
    <t>70</t>
  </si>
  <si>
    <t>71</t>
  </si>
  <si>
    <t>Pending Repair Report</t>
  </si>
  <si>
    <t>72</t>
  </si>
  <si>
    <t>73</t>
  </si>
  <si>
    <t>79</t>
  </si>
  <si>
    <t>80</t>
  </si>
  <si>
    <t>81</t>
  </si>
  <si>
    <t>84</t>
  </si>
  <si>
    <t>85</t>
  </si>
  <si>
    <t>87</t>
  </si>
  <si>
    <t>92</t>
  </si>
  <si>
    <t>93</t>
  </si>
  <si>
    <t>94</t>
  </si>
  <si>
    <t>95</t>
  </si>
  <si>
    <t>96</t>
  </si>
  <si>
    <t>97</t>
  </si>
  <si>
    <t>98</t>
  </si>
  <si>
    <t>99</t>
  </si>
  <si>
    <t>100</t>
  </si>
  <si>
    <t>101</t>
  </si>
  <si>
    <t>102</t>
  </si>
  <si>
    <t>103</t>
  </si>
  <si>
    <t>104</t>
  </si>
  <si>
    <t>105</t>
  </si>
  <si>
    <t>128</t>
  </si>
  <si>
    <t>129</t>
  </si>
  <si>
    <t>130</t>
  </si>
  <si>
    <t>131</t>
  </si>
  <si>
    <t>132</t>
  </si>
  <si>
    <t>133</t>
  </si>
  <si>
    <t>Bishop Hill</t>
  </si>
  <si>
    <t>California Ridge</t>
  </si>
  <si>
    <t>134</t>
  </si>
  <si>
    <t>Prairie Breeze</t>
  </si>
  <si>
    <t>3W</t>
  </si>
  <si>
    <t>39E</t>
  </si>
  <si>
    <t>43E</t>
  </si>
  <si>
    <t>43W</t>
  </si>
  <si>
    <t>Spring Canyon Expansion</t>
  </si>
  <si>
    <t>201</t>
  </si>
  <si>
    <t>202</t>
  </si>
  <si>
    <t>Rattlesnake</t>
  </si>
  <si>
    <t>203</t>
  </si>
  <si>
    <t>204</t>
  </si>
  <si>
    <t>205</t>
  </si>
  <si>
    <t>206</t>
  </si>
  <si>
    <t>207</t>
  </si>
  <si>
    <t>208</t>
  </si>
  <si>
    <t>209</t>
  </si>
  <si>
    <t>210</t>
  </si>
  <si>
    <t>211</t>
  </si>
  <si>
    <t>212</t>
  </si>
  <si>
    <t>213</t>
  </si>
  <si>
    <t>214</t>
  </si>
  <si>
    <t>215</t>
  </si>
  <si>
    <t>216</t>
  </si>
  <si>
    <t>Buckeye</t>
  </si>
  <si>
    <t>Gunsight</t>
  </si>
  <si>
    <t>Prairie Breeze II</t>
  </si>
  <si>
    <t>Prairie Breeze III</t>
  </si>
  <si>
    <t>301</t>
  </si>
  <si>
    <t>302</t>
  </si>
  <si>
    <t>217</t>
  </si>
  <si>
    <t>218</t>
  </si>
  <si>
    <t>219</t>
  </si>
  <si>
    <t>220</t>
  </si>
  <si>
    <t>221</t>
  </si>
  <si>
    <t>222</t>
  </si>
  <si>
    <t>223</t>
  </si>
  <si>
    <t>224</t>
  </si>
  <si>
    <t>225</t>
  </si>
  <si>
    <t>226</t>
  </si>
  <si>
    <t>227</t>
  </si>
  <si>
    <t>228</t>
  </si>
  <si>
    <t>229</t>
  </si>
  <si>
    <t>230</t>
  </si>
  <si>
    <t>231</t>
  </si>
  <si>
    <t>232</t>
  </si>
  <si>
    <t>233</t>
  </si>
  <si>
    <t>234</t>
  </si>
  <si>
    <t>235</t>
  </si>
  <si>
    <t>236</t>
  </si>
  <si>
    <t>237</t>
  </si>
  <si>
    <t>238</t>
  </si>
  <si>
    <t>239</t>
  </si>
  <si>
    <t>240</t>
  </si>
  <si>
    <t>241</t>
  </si>
  <si>
    <t>Wake</t>
  </si>
  <si>
    <t>303</t>
  </si>
  <si>
    <t>304</t>
  </si>
  <si>
    <t>305</t>
  </si>
  <si>
    <t>306</t>
  </si>
  <si>
    <t>307</t>
  </si>
  <si>
    <t>308</t>
  </si>
  <si>
    <t>309</t>
  </si>
  <si>
    <t>310</t>
  </si>
  <si>
    <t>311</t>
  </si>
  <si>
    <t>312</t>
  </si>
  <si>
    <t>313</t>
  </si>
  <si>
    <t>314</t>
  </si>
  <si>
    <t>315</t>
  </si>
  <si>
    <t>316</t>
  </si>
  <si>
    <t>317</t>
  </si>
  <si>
    <t>318</t>
  </si>
  <si>
    <t>319</t>
  </si>
  <si>
    <t>320</t>
  </si>
  <si>
    <t>135</t>
  </si>
  <si>
    <t>136</t>
  </si>
  <si>
    <t>137</t>
  </si>
  <si>
    <t>138</t>
  </si>
  <si>
    <t>139</t>
  </si>
  <si>
    <t>140</t>
  </si>
  <si>
    <t>141</t>
  </si>
  <si>
    <t>142</t>
  </si>
  <si>
    <t>143</t>
  </si>
  <si>
    <t>144</t>
  </si>
  <si>
    <t>145</t>
  </si>
  <si>
    <t>146</t>
  </si>
  <si>
    <t>147</t>
  </si>
  <si>
    <t>148</t>
  </si>
  <si>
    <t>149</t>
  </si>
  <si>
    <t>150</t>
  </si>
  <si>
    <t>151</t>
  </si>
  <si>
    <t>152</t>
  </si>
  <si>
    <t>153</t>
  </si>
  <si>
    <t>154</t>
  </si>
  <si>
    <t>155</t>
  </si>
  <si>
    <t>156</t>
  </si>
  <si>
    <t>Forward</t>
  </si>
  <si>
    <t>Roncevaux</t>
  </si>
  <si>
    <t>Upland Prairie</t>
  </si>
  <si>
    <t>Kossuth</t>
  </si>
  <si>
    <t>WTG-008</t>
  </si>
  <si>
    <t>WTG-068</t>
  </si>
  <si>
    <t>Golden Plains</t>
  </si>
  <si>
    <t>Whispering Willow North</t>
  </si>
  <si>
    <t>409</t>
  </si>
  <si>
    <t>415</t>
  </si>
  <si>
    <t>421</t>
  </si>
  <si>
    <t>425</t>
  </si>
  <si>
    <t>426</t>
  </si>
  <si>
    <t>427</t>
  </si>
  <si>
    <t>431</t>
  </si>
  <si>
    <t>440</t>
  </si>
  <si>
    <t>446</t>
  </si>
  <si>
    <t>449</t>
  </si>
  <si>
    <t>456</t>
  </si>
  <si>
    <t>470</t>
  </si>
  <si>
    <t>481</t>
  </si>
  <si>
    <t>Richland</t>
  </si>
  <si>
    <t>English Farms</t>
  </si>
  <si>
    <t>Darlowo I</t>
  </si>
  <si>
    <t>D12</t>
  </si>
  <si>
    <t>B19</t>
  </si>
  <si>
    <t>B21</t>
  </si>
  <si>
    <t>W12</t>
  </si>
  <si>
    <t>Eickhoff</t>
  </si>
  <si>
    <t>D04</t>
  </si>
  <si>
    <t>D03</t>
  </si>
  <si>
    <t>D06</t>
  </si>
  <si>
    <t>D07</t>
  </si>
  <si>
    <t>D08</t>
  </si>
  <si>
    <t>D09</t>
  </si>
  <si>
    <t>D05</t>
  </si>
  <si>
    <t>W04</t>
  </si>
  <si>
    <t>W07</t>
  </si>
  <si>
    <t>W08</t>
  </si>
  <si>
    <t>W01</t>
  </si>
  <si>
    <t>W02</t>
  </si>
  <si>
    <t>W03</t>
  </si>
  <si>
    <t>W05</t>
  </si>
  <si>
    <t>W06</t>
  </si>
  <si>
    <t>J04</t>
  </si>
  <si>
    <t>J05</t>
  </si>
  <si>
    <t>J06</t>
  </si>
  <si>
    <t>J09</t>
  </si>
  <si>
    <t>J10</t>
  </si>
  <si>
    <t>NSK</t>
  </si>
  <si>
    <t>321</t>
  </si>
  <si>
    <t>322</t>
  </si>
  <si>
    <t>323</t>
  </si>
  <si>
    <t>324</t>
  </si>
  <si>
    <t>325</t>
  </si>
  <si>
    <t>326</t>
  </si>
  <si>
    <t>327</t>
  </si>
  <si>
    <t>328</t>
  </si>
  <si>
    <t>329</t>
  </si>
  <si>
    <t>330</t>
  </si>
  <si>
    <t>331</t>
  </si>
  <si>
    <t>332</t>
  </si>
  <si>
    <t>333</t>
  </si>
  <si>
    <t>334</t>
  </si>
  <si>
    <t>335</t>
  </si>
  <si>
    <t>336</t>
  </si>
  <si>
    <t>337</t>
  </si>
  <si>
    <t>338</t>
  </si>
  <si>
    <t>339</t>
  </si>
  <si>
    <t>340</t>
  </si>
  <si>
    <t>341</t>
  </si>
  <si>
    <t>342</t>
  </si>
  <si>
    <t>343</t>
  </si>
  <si>
    <t>344</t>
  </si>
  <si>
    <t>345</t>
  </si>
  <si>
    <t>346</t>
  </si>
  <si>
    <t>347</t>
  </si>
  <si>
    <t>348</t>
  </si>
  <si>
    <t>349</t>
  </si>
  <si>
    <t>350</t>
  </si>
  <si>
    <t>351</t>
  </si>
  <si>
    <t>352</t>
  </si>
  <si>
    <t>353</t>
  </si>
  <si>
    <t>Traverse III</t>
  </si>
  <si>
    <t>3004</t>
  </si>
  <si>
    <t>3044</t>
  </si>
  <si>
    <t>3045</t>
  </si>
  <si>
    <t>3047</t>
  </si>
  <si>
    <t>3050</t>
  </si>
  <si>
    <t>3052</t>
  </si>
  <si>
    <t>3053</t>
  </si>
  <si>
    <t>3054</t>
  </si>
  <si>
    <t>3056</t>
  </si>
  <si>
    <t>3057</t>
  </si>
  <si>
    <t>3061</t>
  </si>
  <si>
    <t>3063</t>
  </si>
  <si>
    <t>3064</t>
  </si>
  <si>
    <t>3065</t>
  </si>
  <si>
    <t>3066</t>
  </si>
  <si>
    <t>3067</t>
  </si>
  <si>
    <t>3068</t>
  </si>
  <si>
    <t>3070</t>
  </si>
  <si>
    <t>3071</t>
  </si>
  <si>
    <t>3072</t>
  </si>
  <si>
    <t>WINERGY</t>
  </si>
  <si>
    <t>401</t>
  </si>
  <si>
    <t>402</t>
  </si>
  <si>
    <t>403</t>
  </si>
  <si>
    <t>404</t>
  </si>
  <si>
    <t>405</t>
  </si>
  <si>
    <t>406</t>
  </si>
  <si>
    <t>407</t>
  </si>
  <si>
    <t>408</t>
  </si>
  <si>
    <t>410</t>
  </si>
  <si>
    <t>411</t>
  </si>
  <si>
    <t>412</t>
  </si>
  <si>
    <t>413</t>
  </si>
  <si>
    <t>414</t>
  </si>
  <si>
    <t>416</t>
  </si>
  <si>
    <t>417</t>
  </si>
  <si>
    <t>418</t>
  </si>
  <si>
    <t>419</t>
  </si>
  <si>
    <t>420</t>
  </si>
  <si>
    <t>423</t>
  </si>
  <si>
    <t>424</t>
  </si>
  <si>
    <t>428</t>
  </si>
  <si>
    <t>429</t>
  </si>
  <si>
    <t>430</t>
  </si>
  <si>
    <t>432</t>
  </si>
  <si>
    <t>433</t>
  </si>
  <si>
    <t>434</t>
  </si>
  <si>
    <t>435</t>
  </si>
  <si>
    <t>436</t>
  </si>
  <si>
    <t>437</t>
  </si>
  <si>
    <t>438</t>
  </si>
  <si>
    <t>441</t>
  </si>
  <si>
    <t>442</t>
  </si>
  <si>
    <t>443</t>
  </si>
  <si>
    <t>444</t>
  </si>
  <si>
    <t>445</t>
  </si>
  <si>
    <t>447</t>
  </si>
  <si>
    <t>448</t>
  </si>
  <si>
    <t>450</t>
  </si>
  <si>
    <t>451</t>
  </si>
  <si>
    <t>452</t>
  </si>
  <si>
    <t>453</t>
  </si>
  <si>
    <t>454</t>
  </si>
  <si>
    <t>455</t>
  </si>
  <si>
    <t>457</t>
  </si>
  <si>
    <t>458</t>
  </si>
  <si>
    <t>459</t>
  </si>
  <si>
    <t>461</t>
  </si>
  <si>
    <t>462</t>
  </si>
  <si>
    <t>463</t>
  </si>
  <si>
    <t>464</t>
  </si>
  <si>
    <t>466</t>
  </si>
  <si>
    <t>467</t>
  </si>
  <si>
    <t>468</t>
  </si>
  <si>
    <t>469</t>
  </si>
  <si>
    <t>471</t>
  </si>
  <si>
    <t>472</t>
  </si>
  <si>
    <t>473</t>
  </si>
  <si>
    <t>474</t>
  </si>
  <si>
    <t>475</t>
  </si>
  <si>
    <t>476</t>
  </si>
  <si>
    <t>477</t>
  </si>
  <si>
    <t>478</t>
  </si>
  <si>
    <t>479</t>
  </si>
  <si>
    <t>480</t>
  </si>
  <si>
    <t>482</t>
  </si>
  <si>
    <t>483</t>
  </si>
  <si>
    <t>484</t>
  </si>
  <si>
    <t>485</t>
  </si>
  <si>
    <t>A1</t>
  </si>
  <si>
    <t>A3</t>
  </si>
  <si>
    <t>A4</t>
  </si>
  <si>
    <t>A6</t>
  </si>
  <si>
    <t>B2</t>
  </si>
  <si>
    <t>B4</t>
  </si>
  <si>
    <t>B7</t>
  </si>
  <si>
    <t>C1</t>
  </si>
  <si>
    <t>D1</t>
  </si>
  <si>
    <t>D4</t>
  </si>
  <si>
    <t>D7</t>
  </si>
  <si>
    <t>D8</t>
  </si>
  <si>
    <t>E2</t>
  </si>
  <si>
    <t>E4</t>
  </si>
  <si>
    <t>E5</t>
  </si>
  <si>
    <t>E6</t>
  </si>
  <si>
    <t>F1</t>
  </si>
  <si>
    <t>F2</t>
  </si>
  <si>
    <t>Darlowo II</t>
  </si>
  <si>
    <t>N1</t>
  </si>
  <si>
    <t>N2</t>
  </si>
  <si>
    <t>N4</t>
  </si>
  <si>
    <t>N5</t>
  </si>
  <si>
    <t>N6</t>
  </si>
  <si>
    <t>N7</t>
  </si>
  <si>
    <t>N8</t>
  </si>
  <si>
    <t>N9</t>
  </si>
  <si>
    <t>N10</t>
  </si>
  <si>
    <t>S11</t>
  </si>
  <si>
    <t>S12</t>
  </si>
  <si>
    <t>S5</t>
  </si>
  <si>
    <t>S6</t>
  </si>
  <si>
    <t>S8</t>
  </si>
  <si>
    <t>S9</t>
  </si>
  <si>
    <t>S10</t>
  </si>
  <si>
    <t>S3</t>
  </si>
  <si>
    <t>S4</t>
  </si>
  <si>
    <t>K1</t>
  </si>
  <si>
    <t>K2</t>
  </si>
  <si>
    <t>K3</t>
  </si>
  <si>
    <t>K4</t>
  </si>
  <si>
    <t>K5</t>
  </si>
  <si>
    <t>K6</t>
  </si>
  <si>
    <t>K7</t>
  </si>
  <si>
    <t>B14</t>
  </si>
  <si>
    <t>B11</t>
  </si>
  <si>
    <t>B9</t>
  </si>
  <si>
    <t>B13</t>
  </si>
  <si>
    <t>B10</t>
  </si>
  <si>
    <t>B6</t>
  </si>
  <si>
    <t>W14</t>
  </si>
  <si>
    <t>TC-8</t>
  </si>
  <si>
    <t>Darlowo IIIb</t>
  </si>
  <si>
    <t>G7</t>
  </si>
  <si>
    <t>WK3</t>
  </si>
  <si>
    <t>G6</t>
  </si>
  <si>
    <t>G17</t>
  </si>
  <si>
    <t>G8</t>
  </si>
  <si>
    <t>G4</t>
  </si>
  <si>
    <t>G5</t>
  </si>
  <si>
    <t>G13</t>
  </si>
  <si>
    <t>G15</t>
  </si>
  <si>
    <t>WK6</t>
  </si>
  <si>
    <t>WK7</t>
  </si>
  <si>
    <t>WK5</t>
  </si>
  <si>
    <t>WK4</t>
  </si>
  <si>
    <t>WTG-001</t>
  </si>
  <si>
    <t>WTG-004</t>
  </si>
  <si>
    <t>WTG-005</t>
  </si>
  <si>
    <t>WTG-013</t>
  </si>
  <si>
    <t>WTG-014</t>
  </si>
  <si>
    <t>WTG-035</t>
  </si>
  <si>
    <t>WTG-023</t>
  </si>
  <si>
    <t>WTG-022</t>
  </si>
  <si>
    <t>WTG-021</t>
  </si>
  <si>
    <t>WTG-017</t>
  </si>
  <si>
    <t>WTG-040</t>
  </si>
  <si>
    <t>WTG-043</t>
  </si>
  <si>
    <t>WTG-038</t>
  </si>
  <si>
    <t>WTG-051</t>
  </si>
  <si>
    <t>WTG-046</t>
  </si>
  <si>
    <t>WTG-050</t>
  </si>
  <si>
    <t>WTG-060</t>
  </si>
  <si>
    <t>WTG-063</t>
  </si>
  <si>
    <t>WTG-064</t>
  </si>
  <si>
    <t>WTG-074</t>
  </si>
  <si>
    <t>WTG-075</t>
  </si>
  <si>
    <t>WTG-066</t>
  </si>
  <si>
    <t>WTG-081</t>
  </si>
  <si>
    <t>WTG-080</t>
  </si>
  <si>
    <t>WTG-077</t>
  </si>
  <si>
    <t>WTG-049</t>
  </si>
  <si>
    <t>WTG-048</t>
  </si>
  <si>
    <t>WTG-047</t>
  </si>
  <si>
    <t>WTG-026</t>
  </si>
  <si>
    <t>WTG-044</t>
  </si>
  <si>
    <t>WTG-055</t>
  </si>
  <si>
    <t>WTG-091</t>
  </si>
  <si>
    <t>E06</t>
  </si>
  <si>
    <t>F01</t>
  </si>
  <si>
    <t>F02</t>
  </si>
  <si>
    <t>H04</t>
  </si>
  <si>
    <t>I03</t>
  </si>
  <si>
    <t>I04</t>
  </si>
  <si>
    <t>K01</t>
  </si>
  <si>
    <t>K02</t>
  </si>
  <si>
    <t>K06</t>
  </si>
  <si>
    <t>K07</t>
  </si>
  <si>
    <t>K08</t>
  </si>
  <si>
    <t>L04</t>
  </si>
  <si>
    <t>L05</t>
  </si>
  <si>
    <t>L07</t>
  </si>
  <si>
    <t>L09</t>
  </si>
  <si>
    <t>P01</t>
  </si>
  <si>
    <t>S05</t>
  </si>
  <si>
    <t>S08</t>
  </si>
  <si>
    <t>Traverse I</t>
  </si>
  <si>
    <t>1001</t>
  </si>
  <si>
    <t>1002</t>
  </si>
  <si>
    <t>1003</t>
  </si>
  <si>
    <t>1004</t>
  </si>
  <si>
    <t>1005</t>
  </si>
  <si>
    <t>1006</t>
  </si>
  <si>
    <t>1007</t>
  </si>
  <si>
    <t>1008</t>
  </si>
  <si>
    <t>1009</t>
  </si>
  <si>
    <t>1010</t>
  </si>
  <si>
    <t>1011</t>
  </si>
  <si>
    <t>1012</t>
  </si>
  <si>
    <t>1013</t>
  </si>
  <si>
    <t>1014</t>
  </si>
  <si>
    <t>1015</t>
  </si>
  <si>
    <t>1016</t>
  </si>
  <si>
    <t>1017</t>
  </si>
  <si>
    <t>1018</t>
  </si>
  <si>
    <t>1019</t>
  </si>
  <si>
    <t>1020</t>
  </si>
  <si>
    <t>1021</t>
  </si>
  <si>
    <t>1022</t>
  </si>
  <si>
    <t>1023</t>
  </si>
  <si>
    <t>1024</t>
  </si>
  <si>
    <t>1025</t>
  </si>
  <si>
    <t>1026</t>
  </si>
  <si>
    <t>1027</t>
  </si>
  <si>
    <t>1028</t>
  </si>
  <si>
    <t>1029</t>
  </si>
  <si>
    <t>1030</t>
  </si>
  <si>
    <t>1031</t>
  </si>
  <si>
    <t>1032</t>
  </si>
  <si>
    <t>1033</t>
  </si>
  <si>
    <t>1034</t>
  </si>
  <si>
    <t>1035</t>
  </si>
  <si>
    <t>1036</t>
  </si>
  <si>
    <t>1037</t>
  </si>
  <si>
    <t>1038</t>
  </si>
  <si>
    <t>1039</t>
  </si>
  <si>
    <t>1040</t>
  </si>
  <si>
    <t>1041</t>
  </si>
  <si>
    <t>1042</t>
  </si>
  <si>
    <t>1043</t>
  </si>
  <si>
    <t>1044</t>
  </si>
  <si>
    <t>1050</t>
  </si>
  <si>
    <t>1052</t>
  </si>
  <si>
    <t>1053</t>
  </si>
  <si>
    <t>1054</t>
  </si>
  <si>
    <t>1055</t>
  </si>
  <si>
    <t>1056</t>
  </si>
  <si>
    <t>1057</t>
  </si>
  <si>
    <t>1058</t>
  </si>
  <si>
    <t>1059</t>
  </si>
  <si>
    <t>1060</t>
  </si>
  <si>
    <t>1061</t>
  </si>
  <si>
    <t>1067</t>
  </si>
  <si>
    <t>1075</t>
  </si>
  <si>
    <t>1079</t>
  </si>
  <si>
    <t>1083</t>
  </si>
  <si>
    <t>1088</t>
  </si>
  <si>
    <t>1092</t>
  </si>
  <si>
    <t>1093</t>
  </si>
  <si>
    <t>1094</t>
  </si>
  <si>
    <t>1095</t>
  </si>
  <si>
    <t>1096</t>
  </si>
  <si>
    <t>1110</t>
  </si>
  <si>
    <t>1114</t>
  </si>
  <si>
    <t>1119</t>
  </si>
  <si>
    <t>1120</t>
  </si>
  <si>
    <t>1122</t>
  </si>
  <si>
    <t>1123</t>
  </si>
  <si>
    <t>1124</t>
  </si>
  <si>
    <t>1125</t>
  </si>
  <si>
    <t>1126</t>
  </si>
  <si>
    <t>1128</t>
  </si>
  <si>
    <t>1129</t>
  </si>
  <si>
    <t>1130</t>
  </si>
  <si>
    <t>1131</t>
  </si>
  <si>
    <t>1132</t>
  </si>
  <si>
    <t>1135</t>
  </si>
  <si>
    <t>1142</t>
  </si>
  <si>
    <t>Traverse II</t>
  </si>
  <si>
    <t>2001</t>
  </si>
  <si>
    <t>2002</t>
  </si>
  <si>
    <t>2003</t>
  </si>
  <si>
    <t>2004</t>
  </si>
  <si>
    <t>2005</t>
  </si>
  <si>
    <t>2006</t>
  </si>
  <si>
    <t>2007</t>
  </si>
  <si>
    <t>2008</t>
  </si>
  <si>
    <t>2009</t>
  </si>
  <si>
    <t>2010</t>
  </si>
  <si>
    <t>2011</t>
  </si>
  <si>
    <t>2012</t>
  </si>
  <si>
    <t>2013</t>
  </si>
  <si>
    <t>2014</t>
  </si>
  <si>
    <t>2015</t>
  </si>
  <si>
    <t>2016</t>
  </si>
  <si>
    <t>2017</t>
  </si>
  <si>
    <t>2018</t>
  </si>
  <si>
    <t>2019</t>
  </si>
  <si>
    <t>2020</t>
  </si>
  <si>
    <t>2021</t>
  </si>
  <si>
    <t>2022</t>
  </si>
  <si>
    <t>2023</t>
  </si>
  <si>
    <t>2024</t>
  </si>
  <si>
    <t>2025</t>
  </si>
  <si>
    <t>2026</t>
  </si>
  <si>
    <t>2027</t>
  </si>
  <si>
    <t>2028</t>
  </si>
  <si>
    <t>2029</t>
  </si>
  <si>
    <t>2030</t>
  </si>
  <si>
    <t>2031</t>
  </si>
  <si>
    <t>2032</t>
  </si>
  <si>
    <t>2033</t>
  </si>
  <si>
    <t>2034</t>
  </si>
  <si>
    <t>2035</t>
  </si>
  <si>
    <t>2036</t>
  </si>
  <si>
    <t>2037</t>
  </si>
  <si>
    <t>2038</t>
  </si>
  <si>
    <t>2039</t>
  </si>
  <si>
    <t>2040</t>
  </si>
  <si>
    <t>2041</t>
  </si>
  <si>
    <t>2042</t>
  </si>
  <si>
    <t>2043</t>
  </si>
  <si>
    <t>2044</t>
  </si>
  <si>
    <t>2045</t>
  </si>
  <si>
    <t>2046</t>
  </si>
  <si>
    <t>2047</t>
  </si>
  <si>
    <t>2048</t>
  </si>
  <si>
    <t>2049</t>
  </si>
  <si>
    <t>2050</t>
  </si>
  <si>
    <t>2051</t>
  </si>
  <si>
    <t>2052</t>
  </si>
  <si>
    <t>2053</t>
  </si>
  <si>
    <t>2054</t>
  </si>
  <si>
    <t>2055</t>
  </si>
  <si>
    <t>2056</t>
  </si>
  <si>
    <t>2057</t>
  </si>
  <si>
    <t>2058</t>
  </si>
  <si>
    <t>2059</t>
  </si>
  <si>
    <t>2060</t>
  </si>
  <si>
    <t>2061</t>
  </si>
  <si>
    <t>2062</t>
  </si>
  <si>
    <t>2063</t>
  </si>
  <si>
    <t>2064</t>
  </si>
  <si>
    <t>2065</t>
  </si>
  <si>
    <t>2066</t>
  </si>
  <si>
    <t>2067</t>
  </si>
  <si>
    <t>2068</t>
  </si>
  <si>
    <t>2069</t>
  </si>
  <si>
    <t>2070</t>
  </si>
  <si>
    <t>2071</t>
  </si>
  <si>
    <t>2072</t>
  </si>
  <si>
    <t>2073</t>
  </si>
  <si>
    <t>2074</t>
  </si>
  <si>
    <t>2075</t>
  </si>
  <si>
    <t>2076</t>
  </si>
  <si>
    <t>2077</t>
  </si>
  <si>
    <t>2078</t>
  </si>
  <si>
    <t>2079</t>
  </si>
  <si>
    <t>2080</t>
  </si>
  <si>
    <t>2081</t>
  </si>
  <si>
    <t>2082</t>
  </si>
  <si>
    <t>2083</t>
  </si>
  <si>
    <t>2084</t>
  </si>
  <si>
    <t>2085</t>
  </si>
  <si>
    <t>2086</t>
  </si>
  <si>
    <t>2087</t>
  </si>
  <si>
    <t>2088</t>
  </si>
  <si>
    <t>2089</t>
  </si>
  <si>
    <t>2090</t>
  </si>
  <si>
    <t>2091</t>
  </si>
  <si>
    <t>2092</t>
  </si>
  <si>
    <t>2093</t>
  </si>
  <si>
    <t>2094</t>
  </si>
  <si>
    <t>2095</t>
  </si>
  <si>
    <t>2096</t>
  </si>
  <si>
    <t>2097</t>
  </si>
  <si>
    <t>2098</t>
  </si>
  <si>
    <t>2099</t>
  </si>
  <si>
    <t>2100</t>
  </si>
  <si>
    <t>2101</t>
  </si>
  <si>
    <t>2102</t>
  </si>
  <si>
    <t>2103</t>
  </si>
  <si>
    <t>2104</t>
  </si>
  <si>
    <t>2105</t>
  </si>
  <si>
    <t>2106</t>
  </si>
  <si>
    <t>2107</t>
  </si>
  <si>
    <t>2108</t>
  </si>
  <si>
    <t>2109</t>
  </si>
  <si>
    <t>2110</t>
  </si>
  <si>
    <t>2111</t>
  </si>
  <si>
    <t>2112</t>
  </si>
  <si>
    <t>2113</t>
  </si>
  <si>
    <t>2114</t>
  </si>
  <si>
    <t>2115</t>
  </si>
  <si>
    <t>2116</t>
  </si>
  <si>
    <t>2117</t>
  </si>
  <si>
    <t>2118</t>
  </si>
  <si>
    <t>2119</t>
  </si>
  <si>
    <t>2120</t>
  </si>
  <si>
    <t>2121</t>
  </si>
  <si>
    <t>2122</t>
  </si>
  <si>
    <t>2123</t>
  </si>
  <si>
    <t>2124</t>
  </si>
  <si>
    <t>2125</t>
  </si>
  <si>
    <t>2126</t>
  </si>
  <si>
    <t>2127</t>
  </si>
  <si>
    <t>2128</t>
  </si>
  <si>
    <t>2129</t>
  </si>
  <si>
    <t>2130</t>
  </si>
  <si>
    <t>2131</t>
  </si>
  <si>
    <t>2132</t>
  </si>
  <si>
    <t>2133</t>
  </si>
  <si>
    <t>2134</t>
  </si>
  <si>
    <t>2135</t>
  </si>
  <si>
    <t>2136</t>
  </si>
  <si>
    <t>2137</t>
  </si>
  <si>
    <t>2138</t>
  </si>
  <si>
    <t>2139</t>
  </si>
  <si>
    <t>2140</t>
  </si>
  <si>
    <t>2141</t>
  </si>
  <si>
    <t>2142</t>
  </si>
  <si>
    <t>3001</t>
  </si>
  <si>
    <t>3002</t>
  </si>
  <si>
    <t>3003</t>
  </si>
  <si>
    <t>3005</t>
  </si>
  <si>
    <t>3006</t>
  </si>
  <si>
    <t>3007</t>
  </si>
  <si>
    <t>3008</t>
  </si>
  <si>
    <t>3009</t>
  </si>
  <si>
    <t>3010</t>
  </si>
  <si>
    <t>3011</t>
  </si>
  <si>
    <t>3012</t>
  </si>
  <si>
    <t>3013</t>
  </si>
  <si>
    <t>3014</t>
  </si>
  <si>
    <t>3015</t>
  </si>
  <si>
    <t>3016</t>
  </si>
  <si>
    <t>3017</t>
  </si>
  <si>
    <t>3018</t>
  </si>
  <si>
    <t>3019</t>
  </si>
  <si>
    <t>3020</t>
  </si>
  <si>
    <t>3021</t>
  </si>
  <si>
    <t>3022</t>
  </si>
  <si>
    <t>3023</t>
  </si>
  <si>
    <t>3024</t>
  </si>
  <si>
    <t>3025</t>
  </si>
  <si>
    <t>3026</t>
  </si>
  <si>
    <t>3027</t>
  </si>
  <si>
    <t>3028</t>
  </si>
  <si>
    <t>3029</t>
  </si>
  <si>
    <t>3030</t>
  </si>
  <si>
    <t>3031</t>
  </si>
  <si>
    <t>3032</t>
  </si>
  <si>
    <t>3033</t>
  </si>
  <si>
    <t>3034</t>
  </si>
  <si>
    <t>3035</t>
  </si>
  <si>
    <t>3036</t>
  </si>
  <si>
    <t>3037</t>
  </si>
  <si>
    <t>3038</t>
  </si>
  <si>
    <t>3039</t>
  </si>
  <si>
    <t>3040</t>
  </si>
  <si>
    <t>3041</t>
  </si>
  <si>
    <t>3042</t>
  </si>
  <si>
    <t>3043</t>
  </si>
  <si>
    <t>3046</t>
  </si>
  <si>
    <t>3048</t>
  </si>
  <si>
    <t>3049</t>
  </si>
  <si>
    <t>3051</t>
  </si>
  <si>
    <t>3055</t>
  </si>
  <si>
    <t>3058</t>
  </si>
  <si>
    <t>3059</t>
  </si>
  <si>
    <t>3060</t>
  </si>
  <si>
    <t>3062</t>
  </si>
  <si>
    <t>3069</t>
  </si>
  <si>
    <t>1045</t>
  </si>
  <si>
    <t>1046</t>
  </si>
  <si>
    <t>1047</t>
  </si>
  <si>
    <t>1048</t>
  </si>
  <si>
    <t>1049</t>
  </si>
  <si>
    <t>1051</t>
  </si>
  <si>
    <t>1062</t>
  </si>
  <si>
    <t>1063</t>
  </si>
  <si>
    <t>1064</t>
  </si>
  <si>
    <t>1065</t>
  </si>
  <si>
    <t>1066</t>
  </si>
  <si>
    <t>1068</t>
  </si>
  <si>
    <t>1069</t>
  </si>
  <si>
    <t>1070</t>
  </si>
  <si>
    <t>1071</t>
  </si>
  <si>
    <t>1072</t>
  </si>
  <si>
    <t>1073</t>
  </si>
  <si>
    <t>1074</t>
  </si>
  <si>
    <t>1076</t>
  </si>
  <si>
    <t>1077</t>
  </si>
  <si>
    <t>1078</t>
  </si>
  <si>
    <t>1080</t>
  </si>
  <si>
    <t>1081</t>
  </si>
  <si>
    <t>1082</t>
  </si>
  <si>
    <t>1084</t>
  </si>
  <si>
    <t>1085</t>
  </si>
  <si>
    <t>1086</t>
  </si>
  <si>
    <t>1087</t>
  </si>
  <si>
    <t>1089</t>
  </si>
  <si>
    <t>1090</t>
  </si>
  <si>
    <t>1091</t>
  </si>
  <si>
    <t>1097</t>
  </si>
  <si>
    <t>1098</t>
  </si>
  <si>
    <t>1099</t>
  </si>
  <si>
    <t>1100</t>
  </si>
  <si>
    <t>1101</t>
  </si>
  <si>
    <t>1102</t>
  </si>
  <si>
    <t>1103</t>
  </si>
  <si>
    <t>1104</t>
  </si>
  <si>
    <t>1105</t>
  </si>
  <si>
    <t>1106</t>
  </si>
  <si>
    <t>1107</t>
  </si>
  <si>
    <t>1108</t>
  </si>
  <si>
    <t>1109</t>
  </si>
  <si>
    <t>1111</t>
  </si>
  <si>
    <t>1112</t>
  </si>
  <si>
    <t>1113</t>
  </si>
  <si>
    <t>1115</t>
  </si>
  <si>
    <t>1116</t>
  </si>
  <si>
    <t>1117</t>
  </si>
  <si>
    <t>1118</t>
  </si>
  <si>
    <t>1121</t>
  </si>
  <si>
    <t>1127</t>
  </si>
  <si>
    <t>1133</t>
  </si>
  <si>
    <t>1134</t>
  </si>
  <si>
    <t>1136</t>
  </si>
  <si>
    <t>1137</t>
  </si>
  <si>
    <t>1138</t>
  </si>
  <si>
    <t>1139</t>
  </si>
  <si>
    <t>1140</t>
  </si>
  <si>
    <t>1141</t>
  </si>
  <si>
    <t>A02</t>
  </si>
  <si>
    <t>A07</t>
  </si>
  <si>
    <t>A09</t>
  </si>
  <si>
    <t>B04</t>
  </si>
  <si>
    <t>B05</t>
  </si>
  <si>
    <t>B06</t>
  </si>
  <si>
    <t>C06</t>
  </si>
  <si>
    <t>E09</t>
  </si>
  <si>
    <t>E10</t>
  </si>
  <si>
    <t>E12</t>
  </si>
  <si>
    <t>F04</t>
  </si>
  <si>
    <t>F05</t>
  </si>
  <si>
    <t>F06</t>
  </si>
  <si>
    <t>F09</t>
  </si>
  <si>
    <t>G06</t>
  </si>
  <si>
    <t>G08</t>
  </si>
  <si>
    <t>G09</t>
  </si>
  <si>
    <t>G11</t>
  </si>
  <si>
    <t>G12</t>
  </si>
  <si>
    <t>G14</t>
  </si>
  <si>
    <t>H06</t>
  </si>
  <si>
    <t>H08</t>
  </si>
  <si>
    <t>H09</t>
  </si>
  <si>
    <t>I08</t>
  </si>
  <si>
    <t>I09</t>
  </si>
  <si>
    <t>I10</t>
  </si>
  <si>
    <t>I11</t>
  </si>
  <si>
    <t>J17</t>
  </si>
  <si>
    <t>Rock Creek I</t>
  </si>
  <si>
    <t>Judith Gap</t>
  </si>
  <si>
    <t>Wolverine Creek</t>
  </si>
  <si>
    <t>Spring Canyon</t>
  </si>
  <si>
    <t>Camp Springs I</t>
  </si>
  <si>
    <t>Stanton</t>
  </si>
  <si>
    <t>2C</t>
  </si>
  <si>
    <t>3A</t>
  </si>
  <si>
    <t>19A</t>
  </si>
  <si>
    <t>23A</t>
  </si>
  <si>
    <t>29A</t>
  </si>
  <si>
    <t>40A</t>
  </si>
  <si>
    <t>41A</t>
  </si>
  <si>
    <t>49A</t>
  </si>
  <si>
    <t>55A</t>
  </si>
  <si>
    <t>56A</t>
  </si>
  <si>
    <t>59A</t>
  </si>
  <si>
    <t>60A</t>
  </si>
  <si>
    <t>63A</t>
  </si>
  <si>
    <t>71A</t>
  </si>
  <si>
    <t>72A</t>
  </si>
  <si>
    <t>74A</t>
  </si>
  <si>
    <t>75B</t>
  </si>
  <si>
    <t>210A</t>
  </si>
  <si>
    <t>211A</t>
  </si>
  <si>
    <t>Camp Springs II</t>
  </si>
  <si>
    <t>157</t>
  </si>
  <si>
    <t>158</t>
  </si>
  <si>
    <t>159</t>
  </si>
  <si>
    <t>160</t>
  </si>
  <si>
    <t>161</t>
  </si>
  <si>
    <t>162</t>
  </si>
  <si>
    <t>163</t>
  </si>
  <si>
    <t>164</t>
  </si>
  <si>
    <t>165</t>
  </si>
  <si>
    <t>166</t>
  </si>
  <si>
    <t>167</t>
  </si>
  <si>
    <t>168</t>
  </si>
  <si>
    <t>169</t>
  </si>
  <si>
    <t>170</t>
  </si>
  <si>
    <t>171</t>
  </si>
  <si>
    <t>172</t>
  </si>
  <si>
    <t>173</t>
  </si>
  <si>
    <t>174</t>
  </si>
  <si>
    <t>175</t>
  </si>
  <si>
    <t>176</t>
  </si>
  <si>
    <t>177</t>
  </si>
  <si>
    <t>178</t>
  </si>
  <si>
    <t>179</t>
  </si>
  <si>
    <t>180</t>
  </si>
  <si>
    <t>McAdoo</t>
  </si>
  <si>
    <t>Willow Creek</t>
  </si>
  <si>
    <t>Grand Ridge I</t>
  </si>
  <si>
    <t>Grand Ridge II</t>
  </si>
  <si>
    <t>Grand Ridge III</t>
  </si>
  <si>
    <t>NGC</t>
  </si>
  <si>
    <t>Grand Ridge IV</t>
  </si>
  <si>
    <t>Turkey Track</t>
  </si>
  <si>
    <t>Equipment</t>
  </si>
  <si>
    <t>Work Order</t>
  </si>
  <si>
    <t>Date Created</t>
  </si>
  <si>
    <t>Status</t>
  </si>
  <si>
    <t>Problem Code</t>
  </si>
  <si>
    <t>Standard WO</t>
  </si>
  <si>
    <t>Organization</t>
  </si>
  <si>
    <t>Created By</t>
  </si>
  <si>
    <t>Duration</t>
  </si>
  <si>
    <t>Date Completed</t>
  </si>
  <si>
    <t>WTG-0059-0000</t>
  </si>
  <si>
    <t>GEARBOX OIL, Replace oil cooler fan/motor/pump</t>
  </si>
  <si>
    <t>GBXOIL</t>
  </si>
  <si>
    <t>GBXOILCOOL</t>
  </si>
  <si>
    <t>BETHEL</t>
  </si>
  <si>
    <t>DWOOD</t>
  </si>
  <si>
    <t>WTG-0004-N000-0000</t>
  </si>
  <si>
    <t xml:space="preserve"> Secondary filter cut-out contactor installation</t>
  </si>
  <si>
    <t>GBXFILTINS</t>
  </si>
  <si>
    <t>JUDITH GAP</t>
  </si>
  <si>
    <t>JUDITHGAP</t>
  </si>
  <si>
    <t>WTG-0042-0000</t>
  </si>
  <si>
    <t>Change gearbox inlet hose</t>
  </si>
  <si>
    <t>GBXOILLEAK</t>
  </si>
  <si>
    <t>CAL RIDGE</t>
  </si>
  <si>
    <t>JLAPPIN</t>
  </si>
  <si>
    <t>WTG-0023-NDGP-0000</t>
  </si>
  <si>
    <t>SPRING CANYON</t>
  </si>
  <si>
    <t>STAYLOR</t>
  </si>
  <si>
    <t>WTG-0062-NDGP-0000</t>
  </si>
  <si>
    <t>GEARBOX OIL, Fix oil leak</t>
  </si>
  <si>
    <t>MIAMI 1</t>
  </si>
  <si>
    <t>MIAMI</t>
  </si>
  <si>
    <t>WTG-0061-0000</t>
  </si>
  <si>
    <t>No Errors</t>
  </si>
  <si>
    <t>GBXOILSAMP</t>
  </si>
  <si>
    <t>TBRISCOE</t>
  </si>
  <si>
    <t>WTG-0084-NDGP-0000</t>
  </si>
  <si>
    <t>GEARBOX OIL, Particle counter installation</t>
  </si>
  <si>
    <t>GBXPARTINS</t>
  </si>
  <si>
    <t>TURKEY TRACK</t>
  </si>
  <si>
    <t>MSNOW</t>
  </si>
  <si>
    <t>WTG-0012-0000</t>
  </si>
  <si>
    <t>Install secondary filtration system on gearbox oil</t>
  </si>
  <si>
    <t>WOLVERINE CREEK</t>
  </si>
  <si>
    <t>DSTEO</t>
  </si>
  <si>
    <t>WTG-0036-NDG0-0000</t>
  </si>
  <si>
    <t>Oil filter housing replacement</t>
  </si>
  <si>
    <t>GOLDTHWAITE</t>
  </si>
  <si>
    <t>CRWADE</t>
  </si>
  <si>
    <t>WTG-0020-NDG0-0000</t>
  </si>
  <si>
    <t>GEARBOX OIL, Particle counter installation (Troubleshoot)</t>
  </si>
  <si>
    <t>WTG-0025-NDGP-0000</t>
  </si>
  <si>
    <t>Oil Pump Inversion</t>
  </si>
  <si>
    <t>AMARTORANA</t>
  </si>
  <si>
    <t>WTG-0022-NDGP-0000</t>
  </si>
  <si>
    <t>Gear oil pump replacement</t>
  </si>
  <si>
    <t>FORWARD</t>
  </si>
  <si>
    <t>WTG-0050-0000</t>
  </si>
  <si>
    <t>GEARBOX OIL, Oil Sample</t>
  </si>
  <si>
    <t>RATTLESNAKE 1</t>
  </si>
  <si>
    <t>NFALASZ</t>
  </si>
  <si>
    <t>WTG-0005-NDGP-0000</t>
  </si>
  <si>
    <t>Oil Pump Motor Inversion</t>
  </si>
  <si>
    <t>WTG-0072-0000</t>
  </si>
  <si>
    <t>BUCKEYE</t>
  </si>
  <si>
    <t>WTG-0128-NDGP-0000</t>
  </si>
  <si>
    <t>EM: Gearbox oil pessure too low</t>
  </si>
  <si>
    <t>EM52</t>
  </si>
  <si>
    <t>WAKE 1</t>
  </si>
  <si>
    <t>JDEWEESE</t>
  </si>
  <si>
    <t>WTG-0065-NDG0-0000</t>
  </si>
  <si>
    <t>MCADOO</t>
  </si>
  <si>
    <t>DHALE</t>
  </si>
  <si>
    <t>WTG-0009-0000</t>
  </si>
  <si>
    <t>gearbox oil sample and Post oil change Oil sample</t>
  </si>
  <si>
    <t>GUNSIGHT</t>
  </si>
  <si>
    <t>CMORRIS</t>
  </si>
  <si>
    <t>WTG-0010-0000</t>
  </si>
  <si>
    <t>gearbox oil change and Post oil change Oil sample</t>
  </si>
  <si>
    <t>WTG-0013-0000</t>
  </si>
  <si>
    <t>WTG-0022-0000</t>
  </si>
  <si>
    <t>WTG-0024-0000</t>
  </si>
  <si>
    <t>WTG-0028-0000</t>
  </si>
  <si>
    <t>WTG-0023-0000</t>
  </si>
  <si>
    <t>WTG-0029-0000</t>
  </si>
  <si>
    <t>WTG-0046-0000</t>
  </si>
  <si>
    <t>WTG-0065-0000</t>
  </si>
  <si>
    <t>gearbox oil change and post oil change Oil sample</t>
  </si>
  <si>
    <t>WTG-0031-0000</t>
  </si>
  <si>
    <t>WTG-0051-0000</t>
  </si>
  <si>
    <t>WTG-0052-0000</t>
  </si>
  <si>
    <t>WTG-0101-NDGP-0000</t>
  </si>
  <si>
    <t>WTG 0101 gearbox radiator has leak</t>
  </si>
  <si>
    <t>MGROTJAN</t>
  </si>
  <si>
    <t>WTG-0118-NDG0-0000</t>
  </si>
  <si>
    <t>GREXP</t>
  </si>
  <si>
    <t>SCLARK</t>
  </si>
  <si>
    <t>WTG-0066-0000</t>
  </si>
  <si>
    <t>GEARBOX OIL, Secondary filter system installation</t>
  </si>
  <si>
    <t>CWADE</t>
  </si>
  <si>
    <t>WTG-0068-0000</t>
  </si>
  <si>
    <t>WTG-0090-0000</t>
  </si>
  <si>
    <t>WTG-0100-0000</t>
  </si>
  <si>
    <t>WTG-0105-0000</t>
  </si>
  <si>
    <t>WTG-0078-0000</t>
  </si>
  <si>
    <t>WTG-0085-0000</t>
  </si>
  <si>
    <t>WTG-0086-0000</t>
  </si>
  <si>
    <t>MHUFF</t>
  </si>
  <si>
    <t>GBX-000039</t>
  </si>
  <si>
    <t>Pall Filter Housing Leak</t>
  </si>
  <si>
    <t>PRAIRIE BREEZE</t>
  </si>
  <si>
    <t>CHADDIX</t>
  </si>
  <si>
    <t>WTG-0061-NDGP-0000</t>
  </si>
  <si>
    <t>GEARBOX OIL, Fix oil leak (Radiator)</t>
  </si>
  <si>
    <t>JBRILEY</t>
  </si>
  <si>
    <t>WTG-0014-0000</t>
  </si>
  <si>
    <t>Gearbox Inspection</t>
  </si>
  <si>
    <t>RWALL</t>
  </si>
  <si>
    <t>WTG-0107-NDG0-0000</t>
  </si>
  <si>
    <t>WTG-0109-NDG0-0000</t>
  </si>
  <si>
    <t>GEARBOX OIL, Fix oil leak  (Follow up)</t>
  </si>
  <si>
    <t>WTG-0054-NDGP-0000</t>
  </si>
  <si>
    <t>GEARBOX OIL, Replace oil cooler hose</t>
  </si>
  <si>
    <t>JFREEMAN</t>
  </si>
  <si>
    <t>WTG-0010-NDG0-0000</t>
  </si>
  <si>
    <t>GEARBOX OIL, Add/Top-Off</t>
  </si>
  <si>
    <t>GBXOILADD</t>
  </si>
  <si>
    <t>WTG-0006-NDG0-0000</t>
  </si>
  <si>
    <t>WTG-0075-0000</t>
  </si>
  <si>
    <t>Hose Leak Found on Radiator after Nanjing Bolt retro</t>
  </si>
  <si>
    <t>DDIAZ</t>
  </si>
  <si>
    <t>TTEC-WTG-062</t>
  </si>
  <si>
    <t>EM: Gearbox oil level too low</t>
  </si>
  <si>
    <t>EM51</t>
  </si>
  <si>
    <t>SREYNOLDS</t>
  </si>
  <si>
    <t>MIA1</t>
  </si>
  <si>
    <t>JHAVENS</t>
  </si>
  <si>
    <t>WTG-0137-NDG0-0000</t>
  </si>
  <si>
    <t>EM: Shaft bearing overtemperature</t>
  </si>
  <si>
    <t>EM81</t>
  </si>
  <si>
    <t>IMORALES</t>
  </si>
  <si>
    <t>WTG-0014-NDGP-0000</t>
  </si>
  <si>
    <t>GEARBOX OIL, Secondary filter system element change</t>
  </si>
  <si>
    <t>GBXFILTELEM</t>
  </si>
  <si>
    <t>WTG-0002C-NDGP-0000</t>
  </si>
  <si>
    <t>GEARBOX OIL, Replace oil cooler fan motor</t>
  </si>
  <si>
    <t>GOTKIN</t>
  </si>
  <si>
    <t>WTG-0076-NDGP-0000</t>
  </si>
  <si>
    <t>WTG-0085-NDGP-0000</t>
  </si>
  <si>
    <t>WTG-0102-NDGP-0000</t>
  </si>
  <si>
    <t>WTG-0111-NDGP-0000</t>
  </si>
  <si>
    <t>WTG-0004-NDGP-0000</t>
  </si>
  <si>
    <t>WTG-0040-NDGP-0000</t>
  </si>
  <si>
    <t>GRAND RIDGE</t>
  </si>
  <si>
    <t>WTG-0043-NDGP-0000</t>
  </si>
  <si>
    <t>WTG-0093-0000</t>
  </si>
  <si>
    <t>WTG-0063-0000</t>
  </si>
  <si>
    <t>WTG-0070-0000</t>
  </si>
  <si>
    <t>WTG-0021-NDG0-0000</t>
  </si>
  <si>
    <t>WTG-0022-NDG0-0000</t>
  </si>
  <si>
    <t>WTG-0028-NDG0-0000</t>
  </si>
  <si>
    <t>WTG-0030-NDG0-0000</t>
  </si>
  <si>
    <t>WTG-0035-NDG0-0000</t>
  </si>
  <si>
    <t>WTG-0032-NDG0-0000</t>
  </si>
  <si>
    <t>JCUMMINGS</t>
  </si>
  <si>
    <t>Jensen Filter Verification</t>
  </si>
  <si>
    <t>CROLAND</t>
  </si>
  <si>
    <t>WTG-0049-NDG0-0000</t>
  </si>
  <si>
    <t>Replace oil pump to motor coupler</t>
  </si>
  <si>
    <t>JDWILLIAMS</t>
  </si>
  <si>
    <t>WTG-0122-0000</t>
  </si>
  <si>
    <t>WTG-0149-0000</t>
  </si>
  <si>
    <t>WTG-0026-NDGP-0000</t>
  </si>
  <si>
    <t>GEARBOX OIL, Fix oil leak-Replace drain valve</t>
  </si>
  <si>
    <t>WTG-0046-NDG0-0000</t>
  </si>
  <si>
    <t>CHUBBARD</t>
  </si>
  <si>
    <t>WTG-0026-NDG0-0000</t>
  </si>
  <si>
    <t>GEARBOX OIL, Add/Top-Off (Needed 5 gal.)</t>
  </si>
  <si>
    <t>WTG-0049-0000</t>
  </si>
  <si>
    <t>WTG-0113-NDGP-0000</t>
  </si>
  <si>
    <t>CAMP SPRINGS II</t>
  </si>
  <si>
    <t>RJOHNSON</t>
  </si>
  <si>
    <t>WTG-0160-NDGP-0000</t>
  </si>
  <si>
    <t>WTG-0165-NDGP-0000</t>
  </si>
  <si>
    <t>WTG-0125-NDGP-0000</t>
  </si>
  <si>
    <t>WTG-0105-NDGP-0000</t>
  </si>
  <si>
    <t>VANTAGE</t>
  </si>
  <si>
    <t>WTG-0056-NDGP-0000</t>
  </si>
  <si>
    <t>WTG-0036-NDGP-0000</t>
  </si>
  <si>
    <t>WTG-0049-NDGP-0000</t>
  </si>
  <si>
    <t>WTG-0016-NDGP-0000</t>
  </si>
  <si>
    <t>WILLOW CREEK</t>
  </si>
  <si>
    <t>WTG-0013-NDGP-0000</t>
  </si>
  <si>
    <t>WTG-0034-NDGP-0000</t>
  </si>
  <si>
    <t>WTG-0039-NDGP-0000</t>
  </si>
  <si>
    <t>WTG-0045-NDGP-0000</t>
  </si>
  <si>
    <t>WTG-0041-NDGP-0000</t>
  </si>
  <si>
    <t>CAMP SPRINGS I</t>
  </si>
  <si>
    <t>WTG-0029-NDGP-0000</t>
  </si>
  <si>
    <t>STANTON</t>
  </si>
  <si>
    <t>WTG-0012-NDGP-0000</t>
  </si>
  <si>
    <t>WTG-0090-NDGP-0000</t>
  </si>
  <si>
    <t>WTG-0019-NDGP-0000</t>
  </si>
  <si>
    <t>WTG-0011-NDGP-0000</t>
  </si>
  <si>
    <t>WTG-0006-NDGP-0000</t>
  </si>
  <si>
    <t>WTG-0033-NDGP-0000</t>
  </si>
  <si>
    <t>WTG-0053-NDGP-0000</t>
  </si>
  <si>
    <t>WTG-0080-0000</t>
  </si>
  <si>
    <t>JZARATE</t>
  </si>
  <si>
    <t>Pall filter housing leak</t>
  </si>
  <si>
    <t>WTG-0175-NDGP-0000</t>
  </si>
  <si>
    <t>72hr oil sample</t>
  </si>
  <si>
    <t>JPOTTER</t>
  </si>
  <si>
    <t>WTG-0142-NDG0-0000</t>
  </si>
  <si>
    <t>WTG-0151-NDG0-0000</t>
  </si>
  <si>
    <t>Fix leaks on Nanjing gearboxes</t>
  </si>
  <si>
    <t>WTG-0152-NDG0-0000</t>
  </si>
  <si>
    <t>WTG-0009-NDGP-0000</t>
  </si>
  <si>
    <t>WTG-0093-NDG0-0000</t>
  </si>
  <si>
    <t>LHINKLE</t>
  </si>
  <si>
    <t>WTG-0056-0000</t>
  </si>
  <si>
    <t>replace oil cooler motor</t>
  </si>
  <si>
    <t>WTG-0040A-NDGP-0000</t>
  </si>
  <si>
    <t>GEARBOX OIL, Replace pump</t>
  </si>
  <si>
    <t>Install Winergy oil pump inversion kit</t>
  </si>
  <si>
    <t>MSTONER</t>
  </si>
  <si>
    <t>WTG-0118-0000</t>
  </si>
  <si>
    <t>SCEXP</t>
  </si>
  <si>
    <t>SPRINGCANYON</t>
  </si>
  <si>
    <t>WTG-0003-0000</t>
  </si>
  <si>
    <t>WTG-0096-NDGP-0000</t>
  </si>
  <si>
    <t>WTG-0108-0000</t>
  </si>
  <si>
    <t>BDAILY</t>
  </si>
  <si>
    <t>WTG-0088-NDGP-0000</t>
  </si>
  <si>
    <t>MGIVENS</t>
  </si>
  <si>
    <t>WTG-0204A-NDGP-0000</t>
  </si>
  <si>
    <t>ACASPER</t>
  </si>
  <si>
    <t>WTG-0103-0000</t>
  </si>
  <si>
    <t>WTG-0045-0000</t>
  </si>
  <si>
    <t>KIRBY</t>
  </si>
  <si>
    <t>WTG-0144-0000</t>
  </si>
  <si>
    <t>WTG-0120-NDG0-0000</t>
  </si>
  <si>
    <t>WTG-0066-NDGP-0000</t>
  </si>
  <si>
    <t>WTG-0093-NDGP-0000</t>
  </si>
  <si>
    <t>pump inversion</t>
  </si>
  <si>
    <t>NSCHAEFER</t>
  </si>
  <si>
    <t>WTG-0026-0000</t>
  </si>
  <si>
    <t>Install Filter Mag</t>
  </si>
  <si>
    <t>ASCHRIMPSCHER</t>
  </si>
  <si>
    <t>WTG-0053-0000</t>
  </si>
  <si>
    <t>WTG-0104-0000</t>
  </si>
  <si>
    <t>Gearbox Oil Sample (Special)</t>
  </si>
  <si>
    <t>BISHOP HILL</t>
  </si>
  <si>
    <t>MCONWELL</t>
  </si>
  <si>
    <t>WTG-0096-NDG0-0000</t>
  </si>
  <si>
    <t>WTG-0122-NDGP-0000</t>
  </si>
  <si>
    <t>GEARBOX OIL, Replace oil cooler ( radiator) winergy</t>
  </si>
  <si>
    <t>WTG-0E13-0000</t>
  </si>
  <si>
    <t>BEECH RIDGE</t>
  </si>
  <si>
    <t>SLANGLEY</t>
  </si>
  <si>
    <t>WTG-0039-0000</t>
  </si>
  <si>
    <t>GEARBOX OIL, Particle counter troubleshooting</t>
  </si>
  <si>
    <t>WTG-0007-0000</t>
  </si>
  <si>
    <t>JGASTON</t>
  </si>
  <si>
    <t>WTG-0A02-0000</t>
  </si>
  <si>
    <t>Post Gear Box Oil Sample CT 320</t>
  </si>
  <si>
    <t>HIGH SHELDON</t>
  </si>
  <si>
    <t>BEUSCHER</t>
  </si>
  <si>
    <t>WTG-0B01-0000</t>
  </si>
  <si>
    <t>WTG-0C03-0000</t>
  </si>
  <si>
    <t>WTG-0F03-0000</t>
  </si>
  <si>
    <t>WTG-0F06-0000</t>
  </si>
  <si>
    <t xml:space="preserve">GEARBOX OIL, Replace oil cooler </t>
  </si>
  <si>
    <t>WTG-0033-0000</t>
  </si>
  <si>
    <t>Gearbox Oil Leak</t>
  </si>
  <si>
    <t>CSIPE</t>
  </si>
  <si>
    <t>WTG-0021-NDGP-0000</t>
  </si>
  <si>
    <t>T-21Needs new Radiator uptower. (Leaking)</t>
  </si>
  <si>
    <t>JLANDRUM</t>
  </si>
  <si>
    <t>WTG-0079-NDG0-0000</t>
  </si>
  <si>
    <t>LBENAVIDES</t>
  </si>
  <si>
    <t>WTG-0110-NDG0-0000</t>
  </si>
  <si>
    <t>WTG-0106-NDG0-0000</t>
  </si>
  <si>
    <t>WTG-0062-0000</t>
  </si>
  <si>
    <t>ZMCCASLAND</t>
  </si>
  <si>
    <t>WTG-0044-NDGP-0000</t>
  </si>
  <si>
    <t>FMORALES</t>
  </si>
  <si>
    <t>WTG-0040-NDG0-0000</t>
  </si>
  <si>
    <t>WTG-0020-NDGP-0000</t>
  </si>
  <si>
    <t>GEARBOX OIL, Fix oil leak- Replace O-Ring on filter housing</t>
  </si>
  <si>
    <t>WTG-0046-NDGP-0000</t>
  </si>
  <si>
    <t>WTG-0040-0000</t>
  </si>
  <si>
    <t>Replace radiator</t>
  </si>
  <si>
    <t>JDISS</t>
  </si>
  <si>
    <t>WTG-0031-NDGP-0000</t>
  </si>
  <si>
    <t>GEARBOX OIL, Clean Cooler Radiator</t>
  </si>
  <si>
    <t>WTG-0083-0000</t>
  </si>
  <si>
    <t>THUBBARD</t>
  </si>
  <si>
    <t xml:space="preserve">Tower clean up due to oi leak - Oil Cooler </t>
  </si>
  <si>
    <t>WTG-0097-NDG0-0000</t>
  </si>
  <si>
    <t>WTG-0100-NDG0-0000</t>
  </si>
  <si>
    <t>WTG-0032-0000</t>
  </si>
  <si>
    <t>GEARBOX OIL, Replace oil pump coupler</t>
  </si>
  <si>
    <t>BSMITH</t>
  </si>
  <si>
    <t>WTG-0119-NDG0-0000</t>
  </si>
  <si>
    <t>GBX-000010</t>
  </si>
  <si>
    <t>Gearbox inlet hose replacement</t>
  </si>
  <si>
    <t>Oil sample</t>
  </si>
  <si>
    <t>Winergy Oil Pump Inversion Kit</t>
  </si>
  <si>
    <t>WTG-0032-NDGP-0000</t>
  </si>
  <si>
    <t>WTG-0038-NDGP-0000</t>
  </si>
  <si>
    <t>WTG-0124-NDG0-0000</t>
  </si>
  <si>
    <t>In-House GearBox Oil Change Out</t>
  </si>
  <si>
    <t>R5</t>
  </si>
  <si>
    <t>WTG-0125-NDG0-0000</t>
  </si>
  <si>
    <t>WTG-0128-NDG0-0000</t>
  </si>
  <si>
    <t>WTG-0129-NDG0-0000</t>
  </si>
  <si>
    <t>3 Year Gearbox Borescope Inspection</t>
  </si>
  <si>
    <t>JURSUA</t>
  </si>
  <si>
    <t>WTG-0112-NDG0-0000</t>
  </si>
  <si>
    <t>BDOZLER</t>
  </si>
  <si>
    <t>WTG-0156-NDGP-0000</t>
  </si>
  <si>
    <t>Offline Filter Installation</t>
  </si>
  <si>
    <t>LPORTER</t>
  </si>
  <si>
    <t>WTG-0088-NDG0-0000</t>
  </si>
  <si>
    <t>WTG-0027-NLS0-0000</t>
  </si>
  <si>
    <t>BMARSHALL</t>
  </si>
  <si>
    <t>Changed leaking oil pump</t>
  </si>
  <si>
    <t>AHILL2</t>
  </si>
  <si>
    <t>WTG-0082-NDG0-0000</t>
  </si>
  <si>
    <t>Install pail under front of gearbox</t>
  </si>
  <si>
    <t>JLAWRENCE</t>
  </si>
  <si>
    <t>SITE-VWEC</t>
  </si>
  <si>
    <t>Built CJC secondary filter pumps</t>
  </si>
  <si>
    <t>WTG-0008-NDGP-0000</t>
  </si>
  <si>
    <t>GEARBOX OIL, Particle counter removal</t>
  </si>
  <si>
    <t>WTG-0057-0000</t>
  </si>
  <si>
    <t>change leaking rad</t>
  </si>
  <si>
    <t>RALEIGH</t>
  </si>
  <si>
    <t>KNOLAN</t>
  </si>
  <si>
    <t>WTG-0041-NDG0-0000</t>
  </si>
  <si>
    <t>RIRVING</t>
  </si>
  <si>
    <t>GBX-000079</t>
  </si>
  <si>
    <t>EM: Gearbox oil overtemperature</t>
  </si>
  <si>
    <t>EM77</t>
  </si>
  <si>
    <t>AMITCHELL</t>
  </si>
  <si>
    <t>WTG-0008-0000</t>
  </si>
  <si>
    <t xml:space="preserve">Install AMSOIL Labels on DTA &amp; Gearbox of Turbines that have been converted </t>
  </si>
  <si>
    <t>GBXOILCHG</t>
  </si>
  <si>
    <t>WTG-0017-NDGP-0000</t>
  </si>
  <si>
    <t>WTG-0073-NDGP-0000</t>
  </si>
  <si>
    <t>WTG #73_Replace Leaking Moventas Hose</t>
  </si>
  <si>
    <t>NZIRBEL</t>
  </si>
  <si>
    <t>WTG-0061-NDG0-0000</t>
  </si>
  <si>
    <t>Oil hose from oil cooler to gearbox is leaking. Needs to be replaced.</t>
  </si>
  <si>
    <t>WTG-0092-0000</t>
  </si>
  <si>
    <t>Replace Oil Filter Canister Breather Hose</t>
  </si>
  <si>
    <t>WTG-0029-NDG0-0000</t>
  </si>
  <si>
    <t>JGILLILAN</t>
  </si>
  <si>
    <t>WTG-0033-HC00-0000</t>
  </si>
  <si>
    <t>ACARR</t>
  </si>
  <si>
    <t>WTG-0003A-NDGP-0000</t>
  </si>
  <si>
    <t>GEARBOX OIL, Fix oil leak - Slow Leak Nacelle Wall Hose</t>
  </si>
  <si>
    <t>WTG-0036-0000</t>
  </si>
  <si>
    <t>Oil Leak</t>
  </si>
  <si>
    <t>WTG-0071-0000</t>
  </si>
  <si>
    <t>Gearbox Oil Work/Issue</t>
  </si>
  <si>
    <t>NSCHMEIDLER</t>
  </si>
  <si>
    <t>inspection port leak</t>
  </si>
  <si>
    <t>GEARBOX OIL, Replace oil pump</t>
  </si>
  <si>
    <t>WTG-0001-NDGP-0000</t>
  </si>
  <si>
    <t>WTG-0050-NDGP-0000</t>
  </si>
  <si>
    <t>WTG-0016-0000</t>
  </si>
  <si>
    <t>Pall Housing Change</t>
  </si>
  <si>
    <t>KYARNOLD</t>
  </si>
  <si>
    <t>WTG-0113-NDG0-0000</t>
  </si>
  <si>
    <t>Leaky oil pump</t>
  </si>
  <si>
    <t>PMASAKI</t>
  </si>
  <si>
    <t>KCOOPER</t>
  </si>
  <si>
    <t>WTG-0044-0000</t>
  </si>
  <si>
    <t>SEVANS</t>
  </si>
  <si>
    <t>WTG-0L01-0000</t>
  </si>
  <si>
    <t>Oil Cooler Replacment</t>
  </si>
  <si>
    <t>MRHODES</t>
  </si>
  <si>
    <t>GBX-000005</t>
  </si>
  <si>
    <t>LHATVELDT</t>
  </si>
  <si>
    <t>WTG-0057-NDGP-0000</t>
  </si>
  <si>
    <t>RSOBER</t>
  </si>
  <si>
    <t>BMEC-DT-003</t>
  </si>
  <si>
    <t>WTG003: Low Oil Level</t>
  </si>
  <si>
    <t>BUFFALO MOUNT</t>
  </si>
  <si>
    <t>CPARKS</t>
  </si>
  <si>
    <t>GBX-000098</t>
  </si>
  <si>
    <t>WTG-0011-0000</t>
  </si>
  <si>
    <t>JSULLIVAN</t>
  </si>
  <si>
    <t>WTG-0047-0000</t>
  </si>
  <si>
    <t>MBELCHER</t>
  </si>
  <si>
    <t>WTG-0004-0000</t>
  </si>
  <si>
    <t>WTG-0038-NDG0-0000</t>
  </si>
  <si>
    <t>Gearbox Oil Hose Leaks and Needs Replacement</t>
  </si>
  <si>
    <t>Winergy Gearbox Oil Pump and Motor Inversion Kit</t>
  </si>
  <si>
    <t>MMCCABE</t>
  </si>
  <si>
    <t>GBX-000073</t>
  </si>
  <si>
    <t>JFERRIS</t>
  </si>
  <si>
    <t>WTG-0037-NDGP-0000</t>
  </si>
  <si>
    <t>Winenergy Gearbox Oil Pump and Motor Flip Kit</t>
  </si>
  <si>
    <t>WTG-0065-NDGP-0000</t>
  </si>
  <si>
    <t>Inversion</t>
  </si>
  <si>
    <t>dispose of parts</t>
  </si>
  <si>
    <t>CMUSTAIN</t>
  </si>
  <si>
    <t>WTG-0I09-NDG0-0000</t>
  </si>
  <si>
    <t>Gearbox Oil Change</t>
  </si>
  <si>
    <t>RTRITES</t>
  </si>
  <si>
    <t>WTG-0037-0000</t>
  </si>
  <si>
    <t>Leaking gearbox</t>
  </si>
  <si>
    <t>BDIAZ</t>
  </si>
  <si>
    <t>WTG-0029A-NDGP-0000</t>
  </si>
  <si>
    <t>CMITCHELL</t>
  </si>
  <si>
    <t>WTG-0015-NDG0-0000</t>
  </si>
  <si>
    <t>WTG-0058-NDG0-0000</t>
  </si>
  <si>
    <t>GEARBOX OIL, Add/Top-Off (5 gallons)</t>
  </si>
  <si>
    <t>leaking cooling hose on gearbox</t>
  </si>
  <si>
    <t>WTG-0117-0000</t>
  </si>
  <si>
    <t>RATTLESNAKE</t>
  </si>
  <si>
    <t>WTG011 - GEARBOX, Oil Change</t>
  </si>
  <si>
    <t>CRO EAST</t>
  </si>
  <si>
    <t>WTG-0301-0000</t>
  </si>
  <si>
    <t>PRAIRIE BREEZE3</t>
  </si>
  <si>
    <t>NHEITHOFF</t>
  </si>
  <si>
    <t>WTG-0042-NDGP-0000</t>
  </si>
  <si>
    <t>Replace thermobypass</t>
  </si>
  <si>
    <t>GBX hose sweating</t>
  </si>
  <si>
    <t>WTG-0092-NDGP-0000</t>
  </si>
  <si>
    <t>DSLITTLE</t>
  </si>
  <si>
    <t>WTG-0082-0000</t>
  </si>
  <si>
    <t>IAREBALO</t>
  </si>
  <si>
    <t>JDKEY</t>
  </si>
  <si>
    <t>WTG-0027-0000</t>
  </si>
  <si>
    <t>WTG-0095-NDG0-0000</t>
  </si>
  <si>
    <t>WTG-0102-NDG0-0000</t>
  </si>
  <si>
    <t>WTG-0145-NDGP-0000</t>
  </si>
  <si>
    <t>BWHEELER</t>
  </si>
  <si>
    <t>WTG-0080-NDGP-0000</t>
  </si>
  <si>
    <t>WTG-0150-NDGP-0000</t>
  </si>
  <si>
    <t>WTG-0099-NDGP-0000</t>
  </si>
  <si>
    <t>WTG-0211-0000</t>
  </si>
  <si>
    <t>PRAIRIE BREEZE2</t>
  </si>
  <si>
    <t>WTG-0085-NDG0-0000</t>
  </si>
  <si>
    <t>RONCEVAUX</t>
  </si>
  <si>
    <t>WTG-0240-NDG0-0000</t>
  </si>
  <si>
    <t>GEARBOX OIL, Fix oil leak on t joint for bypass</t>
  </si>
  <si>
    <t>GEARBOX OIL, Inversion</t>
  </si>
  <si>
    <t>WTG-0043-0000</t>
  </si>
  <si>
    <t>WTG-0024-NDGP-0000</t>
  </si>
  <si>
    <t>Install new Secondary oil filtration/ Sample valve and low oil cut out</t>
  </si>
  <si>
    <t>Install low oil cut out/ Oil Sample Valve</t>
  </si>
  <si>
    <t>Install low oil cut out</t>
  </si>
  <si>
    <t>WTG-0018-NDGP-0000</t>
  </si>
  <si>
    <t>Fix oil cooler leak</t>
  </si>
  <si>
    <t>Oil cooler hose replacement gen side NGC</t>
  </si>
  <si>
    <t>FANAYA</t>
  </si>
  <si>
    <t>WTG-0084-0000</t>
  </si>
  <si>
    <t>AGALARZA</t>
  </si>
  <si>
    <t>GBXPARTREM</t>
  </si>
  <si>
    <t>WTG-0317-NDGP-0000</t>
  </si>
  <si>
    <t>JSTAHLECKER</t>
  </si>
  <si>
    <t>WTG-0075B-0000</t>
  </si>
  <si>
    <t>Fix oil leak  from plantetary / O'Hain Oil Bucket Installed</t>
  </si>
  <si>
    <t>WTG-0048-0000</t>
  </si>
  <si>
    <t>GEARBOX OIL, Fix oil leak (NGC repair)</t>
  </si>
  <si>
    <t>WTG-0156-0000</t>
  </si>
  <si>
    <t>TMORRIS</t>
  </si>
  <si>
    <t>WTG-0074A-NDG0-0000</t>
  </si>
  <si>
    <t>GEARBOX OIL, Add/Top-Off 5 gals</t>
  </si>
  <si>
    <t>missing gearbox cooler boot</t>
  </si>
  <si>
    <t>BLANK</t>
  </si>
  <si>
    <t>Replace Oil Pump</t>
  </si>
  <si>
    <t>WTG-0024-NDG0-0000</t>
  </si>
  <si>
    <t>GEARBOX OIL, Add/Top-Off 5 gal</t>
  </si>
  <si>
    <t>WTG-0G10-NDG0-0000</t>
  </si>
  <si>
    <t>WCEC</t>
  </si>
  <si>
    <t>Oil Samples to be sent off for testing</t>
  </si>
  <si>
    <t>WOLVERINECREEK</t>
  </si>
  <si>
    <t>GBX hose leak</t>
  </si>
  <si>
    <t>WTG-0107-0000</t>
  </si>
  <si>
    <t>CJERNIGAN</t>
  </si>
  <si>
    <t>WTG-0104-NDGP-0000</t>
  </si>
  <si>
    <t>WTG-0071-NDGP-0000</t>
  </si>
  <si>
    <t>WTG-0110-NDGP-0000</t>
  </si>
  <si>
    <t>WTG-0035-NDGP-0000</t>
  </si>
  <si>
    <t>Thermobypass</t>
  </si>
  <si>
    <t>DJACOBS</t>
  </si>
  <si>
    <t>Check Secondary Oil Filtration Filter</t>
  </si>
  <si>
    <t xml:space="preserve">Bypass to cooler hose replacment </t>
  </si>
  <si>
    <t>WTG-0043-NDG0-0000</t>
  </si>
  <si>
    <t>GEARBOX oil pump leaking</t>
  </si>
  <si>
    <t>WTG-0083-NDGP-0000</t>
  </si>
  <si>
    <t>GBX-000065</t>
  </si>
  <si>
    <t>GRATIOT</t>
  </si>
  <si>
    <t>SMAYER</t>
  </si>
  <si>
    <t>WTG-0064-0000</t>
  </si>
  <si>
    <t>WTG-0009-NDG0-0000</t>
  </si>
  <si>
    <t>EM245</t>
  </si>
  <si>
    <t>WTG-0209-0000</t>
  </si>
  <si>
    <t>WTG-0210-0000</t>
  </si>
  <si>
    <t>WTG-0070-NDGP-0000</t>
  </si>
  <si>
    <t>Need push  valve for  secondary pump</t>
  </si>
  <si>
    <t>WTG-0034-0000</t>
  </si>
  <si>
    <t>Oil cooler  fan motor  has worn bearings.</t>
  </si>
  <si>
    <t>WTG-0079-0000</t>
  </si>
  <si>
    <t>GPETERSON</t>
  </si>
  <si>
    <t>Replace oil cooler Plenum</t>
  </si>
  <si>
    <t>WTG-0080-NDG0-0000</t>
  </si>
  <si>
    <t>Replace secondary filtration system filter on gearbox oil</t>
  </si>
  <si>
    <t>GBOTT</t>
  </si>
  <si>
    <t>WTG-0018-0000</t>
  </si>
  <si>
    <t>GEARBOX, Uptower Gearbox Leak Repair</t>
  </si>
  <si>
    <t>SELLISON</t>
  </si>
  <si>
    <t>WTG-0055-0000</t>
  </si>
  <si>
    <t>TERP GBX Oil Change</t>
  </si>
  <si>
    <t>Leaking pall filter housing</t>
  </si>
  <si>
    <t>CWERNER</t>
  </si>
  <si>
    <t>WTG-0116-0000</t>
  </si>
  <si>
    <t>Gearbox oil pressure low</t>
  </si>
  <si>
    <t>DLANGDON</t>
  </si>
  <si>
    <t>WTG-0132-0000</t>
  </si>
  <si>
    <t>AMAXWELL</t>
  </si>
  <si>
    <t>WTG-0178-0000</t>
  </si>
  <si>
    <t>WTG-0J07-NDG0-0000</t>
  </si>
  <si>
    <t>WTG-0005-0000</t>
  </si>
  <si>
    <t>ZSEABLOOM</t>
  </si>
  <si>
    <t>JCAPEN</t>
  </si>
  <si>
    <t>Pre oil change detergent</t>
  </si>
  <si>
    <t>WTG-0017-0000</t>
  </si>
  <si>
    <t>Replaced oil filter housing</t>
  </si>
  <si>
    <t>WTG-0129-0000</t>
  </si>
  <si>
    <t>WTG-0153-0000</t>
  </si>
  <si>
    <t>WTG-0140-0000</t>
  </si>
  <si>
    <t>WTG-0042-NDG0-0000</t>
  </si>
  <si>
    <t>GEARBOX OIL, Fix oil leak,GBX Warranty</t>
  </si>
  <si>
    <t>RROBERTS</t>
  </si>
  <si>
    <t>KLEFFELMAN</t>
  </si>
  <si>
    <t>GBX oil filter leaking from base.</t>
  </si>
  <si>
    <t>Oil cooler Leak found</t>
  </si>
  <si>
    <t>Oil filter housing leak found</t>
  </si>
  <si>
    <t>WTG-0019-0000</t>
  </si>
  <si>
    <t>Add Oil to Gearbox</t>
  </si>
  <si>
    <t>WTG-0035-0000</t>
  </si>
  <si>
    <t>WTG-0025-0000</t>
  </si>
  <si>
    <t>GEARBOX OIL, Fix oil leak - outlet hose fitting</t>
  </si>
  <si>
    <t>AHOFFMANN</t>
  </si>
  <si>
    <t>WTG-0097-0000</t>
  </si>
  <si>
    <t>KMCLELAND</t>
  </si>
  <si>
    <t>WTG-0099-NDG0-0000</t>
  </si>
  <si>
    <t>GREC</t>
  </si>
  <si>
    <t>GR oil samples</t>
  </si>
  <si>
    <t>WTG-0067-0000</t>
  </si>
  <si>
    <t>PALL Filter Housing Leak</t>
  </si>
  <si>
    <t>WTG-0021-0000</t>
  </si>
  <si>
    <t>GEARBOX OIL, Sweating Hose</t>
  </si>
  <si>
    <t>CPRUIT</t>
  </si>
  <si>
    <t>WTG-0318-0000</t>
  </si>
  <si>
    <t>GEARBOX OIL, Replace oil cooler fan shroud</t>
  </si>
  <si>
    <t>WTG-0B05-NDGP-0000</t>
  </si>
  <si>
    <t>BEECHRIDGE</t>
  </si>
  <si>
    <t>WTG-0E02-NDGP-0000</t>
  </si>
  <si>
    <t>WTG-0G08-NDGP-0000</t>
  </si>
  <si>
    <t>WTG-0G14-NDGP-0000</t>
  </si>
  <si>
    <t>WTG-0H10-NDGP-0000</t>
  </si>
  <si>
    <t>WTG-0006-0000</t>
  </si>
  <si>
    <t>GEARBOX OIL, Replace oil cooler system</t>
  </si>
  <si>
    <t>WTG-0089-NDGP-0000</t>
  </si>
  <si>
    <t>Replace Gearbox Heat Exchanger</t>
  </si>
  <si>
    <t>GEARBOX OIL, Secondary filter system broken fitting.</t>
  </si>
  <si>
    <t>GEARBOX OIL, Fix oil leak-Replace Pall Filter Housing</t>
  </si>
  <si>
    <t>Replace Lube Pump Motor</t>
  </si>
  <si>
    <t>WTG-0002-NDG0-0000</t>
  </si>
  <si>
    <t>Replace Oil Cooler, and Add 5 Gal</t>
  </si>
  <si>
    <t>WTG-0117-NDG0-0000</t>
  </si>
  <si>
    <t>GEARBOX OIL COOLER LEAKING</t>
  </si>
  <si>
    <t>GBX-000087</t>
  </si>
  <si>
    <t>Love joy</t>
  </si>
  <si>
    <t>WTG-0115-0000</t>
  </si>
  <si>
    <t>WTG-0019-ND00-0000</t>
  </si>
  <si>
    <t>WTG-0078-NDGP-0000</t>
  </si>
  <si>
    <t>WTG-0076-0000</t>
  </si>
  <si>
    <t>FHUBBARD</t>
  </si>
  <si>
    <t>WTG-0213-NDG0-0000</t>
  </si>
  <si>
    <t>GEARBOX OIL, Add 5 Gallons</t>
  </si>
  <si>
    <t>WTG-0203B-NDGP-0000</t>
  </si>
  <si>
    <t>GEARBOX OIL, Replace oil  pump</t>
  </si>
  <si>
    <t>WTG-0204A-NDG0-0000</t>
  </si>
  <si>
    <t>WTG-0063A-NDGP-0000</t>
  </si>
  <si>
    <t>GEARBOX OIL, Replace oil cooler</t>
  </si>
  <si>
    <t>rFSA Claim- Pitch Tube Seals</t>
  </si>
  <si>
    <t>UPSTREAM</t>
  </si>
  <si>
    <t>rFSA Claim for leaking Pitch Tube Seals</t>
  </si>
  <si>
    <t>RBABIK</t>
  </si>
  <si>
    <t>WTG-0119-0000</t>
  </si>
  <si>
    <t xml:space="preserve">CMS Gearbox Borescope </t>
  </si>
  <si>
    <t>CMS</t>
  </si>
  <si>
    <t>ABARNDT</t>
  </si>
  <si>
    <t>WTG-0G03-NDG0-0000</t>
  </si>
  <si>
    <t>GBX-FDMD-4155</t>
  </si>
  <si>
    <t>OIL SAMPLES, WTG Major A Gen Align PM w/ M2</t>
  </si>
  <si>
    <t>SBROWNING</t>
  </si>
  <si>
    <t>GBX-JKD-W-0000999</t>
  </si>
  <si>
    <t>GBX-737000005476</t>
  </si>
  <si>
    <t>GBX-JKD-W-0000669</t>
  </si>
  <si>
    <t>Follow Up Oil Sample</t>
  </si>
  <si>
    <t>WTG-0070-ND00-0000</t>
  </si>
  <si>
    <t>Leaking Oil Pump</t>
  </si>
  <si>
    <t>WTG-0065-ND00-0000</t>
  </si>
  <si>
    <t>JTHOMPSON</t>
  </si>
  <si>
    <t>WTG-0027-ND00-0000</t>
  </si>
  <si>
    <t>WTG-0046-ND00-0000</t>
  </si>
  <si>
    <t>WTG-0045-ND00-0000</t>
  </si>
  <si>
    <t>WTG-0043-ND00-0000</t>
  </si>
  <si>
    <t>WTG-0042-ND00-0000</t>
  </si>
  <si>
    <t>WTG-0063-ND00-0000</t>
  </si>
  <si>
    <t>WTG-0082-ND00-0000</t>
  </si>
  <si>
    <t>TCARD</t>
  </si>
  <si>
    <t>WTG-0114-NDG0-0000</t>
  </si>
  <si>
    <t>WTG-0309-0000</t>
  </si>
  <si>
    <t>CBORER</t>
  </si>
  <si>
    <t>WTG-0090-NDG0-0000</t>
  </si>
  <si>
    <t>EM225</t>
  </si>
  <si>
    <t>WBAUGUS</t>
  </si>
  <si>
    <t>WTG-0057-NY00-0000</t>
  </si>
  <si>
    <t>Yaw drive oil top off</t>
  </si>
  <si>
    <t>WTG-0057-NDD0-0000</t>
  </si>
  <si>
    <t>Replace generator cooling fan top box side</t>
  </si>
  <si>
    <t>ACHAVIRA</t>
  </si>
  <si>
    <t>WTG-0037-NDG0-0000</t>
  </si>
  <si>
    <t>WTG-0003-NDGP-0000</t>
  </si>
  <si>
    <t>Oil Pump Replacement</t>
  </si>
  <si>
    <t>SENGLAND</t>
  </si>
  <si>
    <t>WTG-0066-NDG0-0000</t>
  </si>
  <si>
    <t>GEARBOX OIL, Add/Top-Off 5 gallons</t>
  </si>
  <si>
    <t>GEARBOX OIL, Add/Top-Off 10 gals</t>
  </si>
  <si>
    <t>MPEARSON</t>
  </si>
  <si>
    <t>GEARBOX OIL, Replace oil spigot on filter pot</t>
  </si>
  <si>
    <t>rFSA Claim for Pitch Tube Leak and UEA replacement</t>
  </si>
  <si>
    <t>EM: Dirty gearing oil filter (switching off)</t>
  </si>
  <si>
    <t>EM71</t>
  </si>
  <si>
    <t>GEARBOX OIL, Add 5 Gallons Amsoil</t>
  </si>
  <si>
    <t>WTG-0G01-NDG0-0000</t>
  </si>
  <si>
    <t>WTG-0025-NDG0-0000</t>
  </si>
  <si>
    <t>GBX-JKD-W-0000816</t>
  </si>
  <si>
    <t>GBX-737000004062</t>
  </si>
  <si>
    <t>GBX-JKD-W-0000875</t>
  </si>
  <si>
    <t>GBX-JKD-W-0000895</t>
  </si>
  <si>
    <t>GBX-JKD-W-0000709</t>
  </si>
  <si>
    <t>GBX-737000004030</t>
  </si>
  <si>
    <t>GBX-737000004027</t>
  </si>
  <si>
    <t>GBX-JKD-W-0000932</t>
  </si>
  <si>
    <t>GBX-737000004118</t>
  </si>
  <si>
    <t>GBX-JKD-W-0000770</t>
  </si>
  <si>
    <t>GBX-737000004086</t>
  </si>
  <si>
    <t>GBX-737000004042</t>
  </si>
  <si>
    <t>GBX-JKD-W-0000786</t>
  </si>
  <si>
    <t>GBX-JKD-W-0000785</t>
  </si>
  <si>
    <t>GBX-737000004079</t>
  </si>
  <si>
    <t>GBX-JKD-W-0000787</t>
  </si>
  <si>
    <t>GBX-737000003966</t>
  </si>
  <si>
    <t>GBX-JKD-W-0000836</t>
  </si>
  <si>
    <t>GBX-JKD-W-0000685</t>
  </si>
  <si>
    <t>GBX-JKD-W-0000822</t>
  </si>
  <si>
    <t>GBX-737000004020</t>
  </si>
  <si>
    <t>GBX-JKD-W-0000708</t>
  </si>
  <si>
    <t>GBX-737000004063</t>
  </si>
  <si>
    <t>GBX-737000004053</t>
  </si>
  <si>
    <t>GBX-737000004009</t>
  </si>
  <si>
    <t>GBX-JKD-W-0000830</t>
  </si>
  <si>
    <t>GBX-737000004029</t>
  </si>
  <si>
    <t>GBX-JKD-W-0000949</t>
  </si>
  <si>
    <t>GBX-737000004019</t>
  </si>
  <si>
    <t>GBX-737000004043</t>
  </si>
  <si>
    <t>GBX-737000004081</t>
  </si>
  <si>
    <t>GBX-JKD-W-0000704</t>
  </si>
  <si>
    <t>GBX-737000004070</t>
  </si>
  <si>
    <t>GBX-JKD-W-0000748</t>
  </si>
  <si>
    <t>GBX-737000004007</t>
  </si>
  <si>
    <t>GBX-JKD-W-0000809</t>
  </si>
  <si>
    <t>GBX-737000004114</t>
  </si>
  <si>
    <t>GBX-JKD-W-0000707</t>
  </si>
  <si>
    <t>GBX-737000004106</t>
  </si>
  <si>
    <t>GBX-737000004072</t>
  </si>
  <si>
    <t>GBX-JKD-W-0000844</t>
  </si>
  <si>
    <t>GBX-JKD-W-0000767</t>
  </si>
  <si>
    <t>GBX-JKD-W-0000721</t>
  </si>
  <si>
    <t>GBX-JKD-W-0000691</t>
  </si>
  <si>
    <t>GBX-JKD-W-0000692</t>
  </si>
  <si>
    <t>GBX-JKD-W-0000672</t>
  </si>
  <si>
    <t>GBX-737000003964</t>
  </si>
  <si>
    <t>GBX-737000004075</t>
  </si>
  <si>
    <t>GBX-737000004105</t>
  </si>
  <si>
    <t>GBX-JKD-W-0000838</t>
  </si>
  <si>
    <t>SYS-WTG-BUCK</t>
  </si>
  <si>
    <t>GBX-JKD-W-0000723</t>
  </si>
  <si>
    <t>GBX-JKD-W-0000818</t>
  </si>
  <si>
    <t>GBX-737000003947</t>
  </si>
  <si>
    <t>GBX-737000004052</t>
  </si>
  <si>
    <t>GBX-737000004073</t>
  </si>
  <si>
    <t>GBX-737000004041</t>
  </si>
  <si>
    <t>GBX-JKD-W-0000690</t>
  </si>
  <si>
    <t>GBX-737000004036</t>
  </si>
  <si>
    <t>GBX-737000004033</t>
  </si>
  <si>
    <t>GBX-JKD-W-0000670</t>
  </si>
  <si>
    <t>GBX-737000004044</t>
  </si>
  <si>
    <t>GBX-737000004058</t>
  </si>
  <si>
    <t>GBX-737000004078</t>
  </si>
  <si>
    <t>GBX-737000004071</t>
  </si>
  <si>
    <t>GBX-JKD-W-0000710</t>
  </si>
  <si>
    <t>GBX-FDMD-4021</t>
  </si>
  <si>
    <t>GBX-JKD-W-0000702</t>
  </si>
  <si>
    <t>GBX-JKD-W-0000768</t>
  </si>
  <si>
    <t>GBX-FDMD-4054</t>
  </si>
  <si>
    <t>GBX-JKD-W-0000751</t>
  </si>
  <si>
    <t>GBX-737000004038</t>
  </si>
  <si>
    <t>GBX-737000004002</t>
  </si>
  <si>
    <t>GBX-JKD-W-0000722</t>
  </si>
  <si>
    <t>GBX-JKD-W-0000699</t>
  </si>
  <si>
    <t>GBX-737000004119</t>
  </si>
  <si>
    <t>GBX-FDMD-4112</t>
  </si>
  <si>
    <t>GBX-737000004103</t>
  </si>
  <si>
    <t>GBX-737000004047</t>
  </si>
  <si>
    <t>GBX-JKD-W-0000866</t>
  </si>
  <si>
    <t>GBX-737000004061</t>
  </si>
  <si>
    <t>GBX-737000004077</t>
  </si>
  <si>
    <t>GBX-737000003942</t>
  </si>
  <si>
    <t>GBX-JKD-W-0000817</t>
  </si>
  <si>
    <t>LCOPELAND</t>
  </si>
  <si>
    <t>WTG-0072-NDGP-0000</t>
  </si>
  <si>
    <t>WTG-0H09-NDG0-0000</t>
  </si>
  <si>
    <t>WTG-0064-NDGP-0000</t>
  </si>
  <si>
    <t>WTG-0067-NDGP-0000</t>
  </si>
  <si>
    <t>WTG-0075-NDGP-0000</t>
  </si>
  <si>
    <t>WTG-0077-NDGP-0000</t>
  </si>
  <si>
    <t>MCALVERT</t>
  </si>
  <si>
    <t>WTG-0038-0000</t>
  </si>
  <si>
    <t>GEARBOX OIL, Add/Top-Off about 5 gallons</t>
  </si>
  <si>
    <t>WTG-0027-NDG0-0000</t>
  </si>
  <si>
    <t>Add 5 gal oil</t>
  </si>
  <si>
    <t>Replaced Cooler to thermal bypass manifold hose</t>
  </si>
  <si>
    <t>Gearbox oil sample</t>
  </si>
  <si>
    <t>GBX-737000004010</t>
  </si>
  <si>
    <t>2019 Maintenance Cycle GBX Oil Sample</t>
  </si>
  <si>
    <t>LLANG-PARSON</t>
  </si>
  <si>
    <t>GBX-000137</t>
  </si>
  <si>
    <t>LPIERCE</t>
  </si>
  <si>
    <t>WTG-0087-0000</t>
  </si>
  <si>
    <t>GEARBOX OIL, Top-Off about 2-3 Gallons of Amsoil</t>
  </si>
  <si>
    <t>WTG-0098-0000</t>
  </si>
  <si>
    <t>AMELIN</t>
  </si>
  <si>
    <t>WTG-0082-NDGP-0000</t>
  </si>
  <si>
    <t>GBX-000130</t>
  </si>
  <si>
    <t>GEARBOX OIL, Add/Top-Off5 gals</t>
  </si>
  <si>
    <t>WTG-0087-NDG0-0000</t>
  </si>
  <si>
    <t>GEARBOX OIL, Add/Top-Off  5 gal of gear oil</t>
  </si>
  <si>
    <t>Gearbox   Pump to filter flange is leaking</t>
  </si>
  <si>
    <t>Oil cooler vent tube fell off.</t>
  </si>
  <si>
    <t>GEARBOX OIL, Clean oil out of belly</t>
  </si>
  <si>
    <t>WTG-0101-0000</t>
  </si>
  <si>
    <t>Radiator Needed</t>
  </si>
  <si>
    <t>CAMP SPRINGS</t>
  </si>
  <si>
    <t>WTG-0001-0000</t>
  </si>
  <si>
    <t>GBX-000041</t>
  </si>
  <si>
    <t>ORANGEVILLE</t>
  </si>
  <si>
    <t>NSPINK</t>
  </si>
  <si>
    <t>WTG-0081-0000</t>
  </si>
  <si>
    <t>Filter housing clamps needed</t>
  </si>
  <si>
    <t>GBX-737000003999</t>
  </si>
  <si>
    <t>GBX-737000004005</t>
  </si>
  <si>
    <t>WTG-0041A-NDGP-0000</t>
  </si>
  <si>
    <t>Replace gear oil coupling</t>
  </si>
  <si>
    <t>TADS, Gearbox Cooling System - Mechanical Issue</t>
  </si>
  <si>
    <t>WTG-0132-NDG0-0000</t>
  </si>
  <si>
    <t>Oil Cooler Filter Needed</t>
  </si>
  <si>
    <t>WTG-0056-NDG0-0000</t>
  </si>
  <si>
    <t>2019 Gearbox Oil Samples</t>
  </si>
  <si>
    <t>SLEWALLEN</t>
  </si>
  <si>
    <t>CMORALES</t>
  </si>
  <si>
    <t>GEARBOX OIL, Replace hoses.</t>
  </si>
  <si>
    <t>WTG-0050-NDG0-0000</t>
  </si>
  <si>
    <t>WTG-0051-NDG0-0000</t>
  </si>
  <si>
    <t>WTG-0052-NDG0-0000</t>
  </si>
  <si>
    <t>WTG-0053-NDG0-0000</t>
  </si>
  <si>
    <t>WTG-0054-NDG0-0000</t>
  </si>
  <si>
    <t>WTG-0055-NDG0-0000</t>
  </si>
  <si>
    <t>WTG-0057-NDG0-0000</t>
  </si>
  <si>
    <t>WTG-0059-NDG0-0000</t>
  </si>
  <si>
    <t>WTG-0060-NDG0-0000</t>
  </si>
  <si>
    <t>WTG-0062-NDG0-0000</t>
  </si>
  <si>
    <t>WTG-0063-NDG0-0000</t>
  </si>
  <si>
    <t>WTG-0064-NDG0-0000</t>
  </si>
  <si>
    <t>WTG-0067-NDG0-0000</t>
  </si>
  <si>
    <t>WTG-0068-NDG0-0000</t>
  </si>
  <si>
    <t>WTG-0072-NDG0-0000</t>
  </si>
  <si>
    <t>WTG-0069-NDG0-0000</t>
  </si>
  <si>
    <t>WTG-0070-NDG0-0000</t>
  </si>
  <si>
    <t>WTG-0071-NDG0-0000</t>
  </si>
  <si>
    <t>WTG-0073-NDG0-0000</t>
  </si>
  <si>
    <t>WTG-0077-NDG0-0000</t>
  </si>
  <si>
    <t>WTG-0074-NDG0-0000</t>
  </si>
  <si>
    <t>WTG-0075-NDG0-0000</t>
  </si>
  <si>
    <t>WTG-0076-NDG0-0000</t>
  </si>
  <si>
    <t>WTG-0078-NDG0-0000</t>
  </si>
  <si>
    <t>WTG-0081-NDG0-0000</t>
  </si>
  <si>
    <t>WTG-0023-NDG0-0000</t>
  </si>
  <si>
    <t>SYS-WTG-BETH</t>
  </si>
  <si>
    <t>WTG-0047-NDGP-0000</t>
  </si>
  <si>
    <t>Replace gearbox oil pump</t>
  </si>
  <si>
    <t>GEARBOX OIL, Replace Leaking Hoses</t>
  </si>
  <si>
    <t>Oil leak</t>
  </si>
  <si>
    <t>CDEVOLL</t>
  </si>
  <si>
    <t>CHORN</t>
  </si>
  <si>
    <t>Bring 1 gal pail to empty gear oil catch bucket.</t>
  </si>
  <si>
    <t>2019 Padmount Oil Sample</t>
  </si>
  <si>
    <t>Gearbox running too hot</t>
  </si>
  <si>
    <t>WTG-0312-0000</t>
  </si>
  <si>
    <t>BISHOP HILL III</t>
  </si>
  <si>
    <t>Oil Inlet hose rubbing on flooring frame</t>
  </si>
  <si>
    <t>SOSTERLOH</t>
  </si>
  <si>
    <t>WTG-0097-NDGP-0000</t>
  </si>
  <si>
    <t>WTG-0216-0000</t>
  </si>
  <si>
    <t>GEARBOX, gasket/sealant needed</t>
  </si>
  <si>
    <t>GBX-000113</t>
  </si>
  <si>
    <t>5 gallons oil needed</t>
  </si>
  <si>
    <t>WTG-0305-0000</t>
  </si>
  <si>
    <t>Pump to oil cooler inlet hose leaking at plastic block </t>
  </si>
  <si>
    <t>BMEC-WTG-006</t>
  </si>
  <si>
    <t>WTG006 - Thermoerror Nacelle Fan F313</t>
  </si>
  <si>
    <t>Secondary filter system element change</t>
  </si>
  <si>
    <t xml:space="preserve">Install grommets on the oil pump motor. </t>
  </si>
  <si>
    <t>WTG-0211-NDG0-0000</t>
  </si>
  <si>
    <t>WTG-0099-0000</t>
  </si>
  <si>
    <t>Replace Leaking GBX Oil Hose</t>
  </si>
  <si>
    <t>SANTA RITA EAST</t>
  </si>
  <si>
    <t>AVILLARREAL</t>
  </si>
  <si>
    <t>WTG-0211A-NDG0-0000</t>
  </si>
  <si>
    <t>WTG-0211A-NDGP-0000</t>
  </si>
  <si>
    <t>Gbx oil pump leaking</t>
  </si>
  <si>
    <t>WTG-0007-NDG0-0000</t>
  </si>
  <si>
    <t>RPPATEL</t>
  </si>
  <si>
    <t>WTG-0104-NDG0-0000</t>
  </si>
  <si>
    <t>Rewitec additive by GE rFSA</t>
  </si>
  <si>
    <t>WTG-0135-NDG0-0000</t>
  </si>
  <si>
    <t>Oil cooler filter needs magnets</t>
  </si>
  <si>
    <t>Needs pump inversion ( leaking )</t>
  </si>
  <si>
    <t>WILLOWCREEK</t>
  </si>
  <si>
    <t>WTG-0002C-NDG0-0000</t>
  </si>
  <si>
    <t>GEARBOX OIL, Add/Top-Off 5 gallons of Amsoil</t>
  </si>
  <si>
    <t>GEARBOX OIL, replace hose from filter housing to oil cooler</t>
  </si>
  <si>
    <t>GEARBOX OIL, Replace oil pump and motor</t>
  </si>
  <si>
    <t>GBX-000016</t>
  </si>
  <si>
    <t>Replace Oil Cooler outlet to GBX hose</t>
  </si>
  <si>
    <t>WTG-0069-0000</t>
  </si>
  <si>
    <t>WTG-0013-NDG0-0000</t>
  </si>
  <si>
    <t>Add oil additive to main gearbox</t>
  </si>
  <si>
    <t>WTG-0310-0000</t>
  </si>
  <si>
    <t>WTG-0113-0000</t>
  </si>
  <si>
    <t>Bypass hose is seeping pump to gbx</t>
  </si>
  <si>
    <t>gearbox running too hot</t>
  </si>
  <si>
    <t>GEARBOX OIL, verification of oil level.</t>
  </si>
  <si>
    <t>WTG-0F06-NDGP-0000</t>
  </si>
  <si>
    <t>WTG-0K01-NDGP-0000</t>
  </si>
  <si>
    <t>WTG-0240-0000</t>
  </si>
  <si>
    <t>GEARBOX, Oil Change</t>
  </si>
  <si>
    <t>MCASPER</t>
  </si>
  <si>
    <t>WTG-0222-0000</t>
  </si>
  <si>
    <t>WTG-0001-NDG0-0000</t>
  </si>
  <si>
    <t>Add Gearbox oil</t>
  </si>
  <si>
    <t>GORDON BUTTE</t>
  </si>
  <si>
    <t>WTG-0317-0000</t>
  </si>
  <si>
    <t>rFSA Claim: Leaking pitch tube seals</t>
  </si>
  <si>
    <t>WTG-0081-NDGP-0000</t>
  </si>
  <si>
    <t>GEARBOX OIL, Add 5gals</t>
  </si>
  <si>
    <t>SBAY</t>
  </si>
  <si>
    <t>GBX-000151</t>
  </si>
  <si>
    <t>MMEADOWS</t>
  </si>
  <si>
    <t>WTG-0205-NDG0-0000</t>
  </si>
  <si>
    <t>Rewitec filter change, Borescope by GE rFSA</t>
  </si>
  <si>
    <t>WTG-0321-NDG0-0000</t>
  </si>
  <si>
    <t>MBUCK</t>
  </si>
  <si>
    <t>WTG-0015-0000</t>
  </si>
  <si>
    <t>GEARBOX OIL, Fix oil leak WC# 3617254</t>
  </si>
  <si>
    <t>WTG-0055A-NDG0-0000</t>
  </si>
  <si>
    <t>Replace Gearbox Hose (Filter to Cooler)</t>
  </si>
  <si>
    <t>WTG-0218-0000</t>
  </si>
  <si>
    <t>WTG-039E-0000</t>
  </si>
  <si>
    <t>Replace filter housing /Fix oil leak, </t>
  </si>
  <si>
    <t>ABRADSHAW</t>
  </si>
  <si>
    <t>Return oil cooler hose replacement</t>
  </si>
  <si>
    <t>WTG-0221-NDG0-0000</t>
  </si>
  <si>
    <t>All 3 oil hoses are sweating nanjing</t>
  </si>
  <si>
    <t>WTG-0215-HPA2-G000</t>
  </si>
  <si>
    <t>replace cooler to gearbox hose</t>
  </si>
  <si>
    <t>WTG-0234-0000</t>
  </si>
  <si>
    <t>WTG-0235-0000</t>
  </si>
  <si>
    <t>WTG-0236-0000</t>
  </si>
  <si>
    <t>WTG-0237-0000</t>
  </si>
  <si>
    <t>WTG-0238-0000</t>
  </si>
  <si>
    <t>WTG-0206-0000</t>
  </si>
  <si>
    <t>WTG-0212-0000</t>
  </si>
  <si>
    <t>WTG-0213-0000</t>
  </si>
  <si>
    <t>WTG-0230-0000</t>
  </si>
  <si>
    <t>WTG-0241-0000</t>
  </si>
  <si>
    <t>WTG-0302-0000</t>
  </si>
  <si>
    <t>WTG-0304-0000</t>
  </si>
  <si>
    <t>GEARBOX OIL, Fix oil leak/finish hub maintenance</t>
  </si>
  <si>
    <t>HFLORESGONZALEZ</t>
  </si>
  <si>
    <t>WTG-0J04-NDG0-0000</t>
  </si>
  <si>
    <t>ECOPELAND</t>
  </si>
  <si>
    <t>BCRUTCHFIELD</t>
  </si>
  <si>
    <t>GEARBOX OIL, Fix oil leak - Replace all 3 cooler hoses</t>
  </si>
  <si>
    <t>WTG-0227-0000</t>
  </si>
  <si>
    <t>GEARBOX OIL, Fix oil leak - Cooler Hose</t>
  </si>
  <si>
    <t>WTG-0210A-0000</t>
  </si>
  <si>
    <t>Mount for secondary filter pump needs to be tightened</t>
  </si>
  <si>
    <t>WTG-0211A-0000</t>
  </si>
  <si>
    <t>Gearbox oil leak from the front (O'Hain Oil Bucket)</t>
  </si>
  <si>
    <t>WTG-0005-NDG0-0000</t>
  </si>
  <si>
    <t>GBX oil pump inversion</t>
  </si>
  <si>
    <t>WTG-0J02-0000</t>
  </si>
  <si>
    <t>WTG-0054-N000-0000</t>
  </si>
  <si>
    <t>WTG-0074A-0000</t>
  </si>
  <si>
    <t>GEARBOX OIL, Add about 5 gallons</t>
  </si>
  <si>
    <t>WTG-0003A-NDG0-0000</t>
  </si>
  <si>
    <t>GEARBOX OIL, Add/Top-Off 5 Gallons</t>
  </si>
  <si>
    <t>HGARCIA</t>
  </si>
  <si>
    <t>WTG-0308-0000</t>
  </si>
  <si>
    <t>Belly full of oil</t>
  </si>
  <si>
    <t>BMEC-DT-006</t>
  </si>
  <si>
    <t>WTG006 - Low Oil Pressure</t>
  </si>
  <si>
    <t>WTG-0086-NDG0-0000</t>
  </si>
  <si>
    <t>WTG-0011-NDG0-0000</t>
  </si>
  <si>
    <t>WTG-0119-N000-0000</t>
  </si>
  <si>
    <t>WTG-0G05-NDGP-0000</t>
  </si>
  <si>
    <t>WTG-0G04-NDGP-0000</t>
  </si>
  <si>
    <t>WTG-0K04-NDGP-0000</t>
  </si>
  <si>
    <t>WTG-0109-0000</t>
  </si>
  <si>
    <t>GBX-000002</t>
  </si>
  <si>
    <t>WTG-0313-0000</t>
  </si>
  <si>
    <t>WTG-0229-0000</t>
  </si>
  <si>
    <t>RKUDERA</t>
  </si>
  <si>
    <t>WTG-0127-NDGP-0000</t>
  </si>
  <si>
    <t>GBX-000101</t>
  </si>
  <si>
    <t>WTG-0337-0000</t>
  </si>
  <si>
    <t>WTG-0339-0000</t>
  </si>
  <si>
    <t>WTG-0340-0000</t>
  </si>
  <si>
    <t>WTG-0303-0000</t>
  </si>
  <si>
    <t>WTG-0012-NDG0-0000</t>
  </si>
  <si>
    <t>2020 Gearbox Oil Samples</t>
  </si>
  <si>
    <t>WTG-0014-NDG0-0000</t>
  </si>
  <si>
    <t>WTG-0045-NDG0-0000</t>
  </si>
  <si>
    <t>WTG-0047-NDG0-0000</t>
  </si>
  <si>
    <t>WTG-0048-NDG0-0000</t>
  </si>
  <si>
    <t>WTG-0072A-NDGP-0000</t>
  </si>
  <si>
    <t>Replace red spider in gear oil pump</t>
  </si>
  <si>
    <t>WTG-0023A-0000</t>
  </si>
  <si>
    <t>5 gallon oil add</t>
  </si>
  <si>
    <t>GEARBOX OIL, Add/Top-Off/Clean up</t>
  </si>
  <si>
    <t>GEARBOX OIL, Add/Top-Off about 5 Gallons</t>
  </si>
  <si>
    <t>WTG-0310-NDG0-0000</t>
  </si>
  <si>
    <t>DGORDON</t>
  </si>
  <si>
    <t>GEARBOX OIL, Replace oil  cooler motor</t>
  </si>
  <si>
    <t>Oil filter housing needs new drain valve</t>
  </si>
  <si>
    <t>WTG-0203-0000</t>
  </si>
  <si>
    <t>GEARBOX OIL, Fix oil leak - Cooler Outlet Hose</t>
  </si>
  <si>
    <t>Secondary filtration assembly is leaking</t>
  </si>
  <si>
    <t>Replace O-Ring on GBX filter pot</t>
  </si>
  <si>
    <t>Replace oil Hose</t>
  </si>
  <si>
    <t>WTG-0073-0000</t>
  </si>
  <si>
    <t>CAM0073TADS GEN BRGS</t>
  </si>
  <si>
    <t>ZKIMPEL</t>
  </si>
  <si>
    <t>GEARBOX, Replace bypass hose (leaking)</t>
  </si>
  <si>
    <t>WTG-0029A-0000</t>
  </si>
  <si>
    <t>GBX-000059</t>
  </si>
  <si>
    <t>Gearbox oil overtemp</t>
  </si>
  <si>
    <t>BMEST</t>
  </si>
  <si>
    <t>GBX-000021</t>
  </si>
  <si>
    <t>GEARBOX OIL, Add 5 gallons</t>
  </si>
  <si>
    <t>WTG-0016-NDG0-0000</t>
  </si>
  <si>
    <t>2021 Gearbox Oil Samples</t>
  </si>
  <si>
    <t>NCLOYD</t>
  </si>
  <si>
    <t>WTG-0220-0000</t>
  </si>
  <si>
    <t>GEARBOX OIL, Fix oil leak - Hoses</t>
  </si>
  <si>
    <t>WTG-0074A-NDGP-0000</t>
  </si>
  <si>
    <t>GEARBOX OIL, Catch tray needed</t>
  </si>
  <si>
    <t>WTG-0071A-0000</t>
  </si>
  <si>
    <t>Check oil catch bucket</t>
  </si>
  <si>
    <t>WTG-0020-0000</t>
  </si>
  <si>
    <t>WTG-0030-0000</t>
  </si>
  <si>
    <t>WTG-0041-0000</t>
  </si>
  <si>
    <t>WTG-0102-0000</t>
  </si>
  <si>
    <t>WTG-0106-0000</t>
  </si>
  <si>
    <t>WTG-0110-0000</t>
  </si>
  <si>
    <t>WTG-0111-0000</t>
  </si>
  <si>
    <t>WTG-0112-0000</t>
  </si>
  <si>
    <t>WTG-0114-0000</t>
  </si>
  <si>
    <t>WTG-0120-0000</t>
  </si>
  <si>
    <t>WTG-0002-0000</t>
  </si>
  <si>
    <t>WTG-0074-0000</t>
  </si>
  <si>
    <t>WTG-0077-0000</t>
  </si>
  <si>
    <t>WTG-0088-0000</t>
  </si>
  <si>
    <t>WTG-0306-0000</t>
  </si>
  <si>
    <t>Oil hose</t>
  </si>
  <si>
    <t>7 gallons oil needed</t>
  </si>
  <si>
    <t>WTG-0202-0000</t>
  </si>
  <si>
    <t>Add Amsoil</t>
  </si>
  <si>
    <t>Winergy Yellow Oil Hose Replacement Needed</t>
  </si>
  <si>
    <t>Gearbox, replace gear oil pumps spider gear</t>
  </si>
  <si>
    <t>PMAGER</t>
  </si>
  <si>
    <t>WTG-0008-NDG0-0000</t>
  </si>
  <si>
    <t>BLOOMING GROVE</t>
  </si>
  <si>
    <t>DGEORGE</t>
  </si>
  <si>
    <t xml:space="preserve">Secondary filter plastic insert replacement </t>
  </si>
  <si>
    <t>JJENSEMA</t>
  </si>
  <si>
    <t xml:space="preserve">Purple hose replacement </t>
  </si>
  <si>
    <t>WTG-0328-NDG0-0000</t>
  </si>
  <si>
    <t>GEARBOX OIL, Particle counter installation - WTG 328 - Install</t>
  </si>
  <si>
    <t>MCOURTNEY</t>
  </si>
  <si>
    <t>CWRIGHT</t>
  </si>
  <si>
    <t>EAVILA</t>
  </si>
  <si>
    <t>GEARBOX OIL, Add/Top-Off 5gals</t>
  </si>
  <si>
    <t>Gearbox Oil Pressure</t>
  </si>
  <si>
    <t>WTG-0075B-NDG0-0000</t>
  </si>
  <si>
    <t>About 7 gallons oil needed</t>
  </si>
  <si>
    <t>GEARBOX OIL, Add about 5 gallons</t>
  </si>
  <si>
    <t>GEARBOX, Gearbox borescope Inspection</t>
  </si>
  <si>
    <t>GBXBORE</t>
  </si>
  <si>
    <t>CBILLIG</t>
  </si>
  <si>
    <t>MSCHMITT</t>
  </si>
  <si>
    <t xml:space="preserve"> Replace gearbox oil pump seals and coupling</t>
  </si>
  <si>
    <t>GEARBOX OIL, Add 3-5 gallons</t>
  </si>
  <si>
    <t>Administration</t>
  </si>
  <si>
    <t>DEUEL HARVEST</t>
  </si>
  <si>
    <t>CKRAUS</t>
  </si>
  <si>
    <t>Gearbox Borescope Inspection &amp; Report</t>
  </si>
  <si>
    <t>SUNDANCE</t>
  </si>
  <si>
    <t>GEARBOX OIL, Add/Top-Off 5 Gallons</t>
  </si>
  <si>
    <t>DKEETON</t>
  </si>
  <si>
    <t>GEARBOX OIL, Add 5 gals of gear oil</t>
  </si>
  <si>
    <t>OILCOOLERFILTER</t>
  </si>
  <si>
    <t>DROGGENBUCK</t>
  </si>
  <si>
    <t>BRG-000090</t>
  </si>
  <si>
    <t>CMS Main Bearing Check</t>
  </si>
  <si>
    <t>GEARBOX OIL, Secondary filter leak</t>
  </si>
  <si>
    <t>DMONROE</t>
  </si>
  <si>
    <t>MWILSON</t>
  </si>
  <si>
    <t>WTG-0D10-0000</t>
  </si>
  <si>
    <t>CMS HSS Check</t>
  </si>
  <si>
    <t>COYOTE RIDGE</t>
  </si>
  <si>
    <t>GEARBOX OIL Cooler, Fix oil leak</t>
  </si>
  <si>
    <t>MLEGLEITER</t>
  </si>
  <si>
    <t>WTG-2011-0000</t>
  </si>
  <si>
    <t>CMS Trouble Shoot (Invenergy request, non-GE)</t>
  </si>
  <si>
    <t>TRAVERSE</t>
  </si>
  <si>
    <t>Gearbox hose replacement</t>
  </si>
  <si>
    <t>WTG-0058-0000</t>
  </si>
  <si>
    <t>GEARBOX OIL, Add/Top-Off about 3 gallons</t>
  </si>
  <si>
    <t>WTG-0017-NDG0-0000</t>
  </si>
  <si>
    <t>GBX-000063</t>
  </si>
  <si>
    <t>OLAM</t>
  </si>
  <si>
    <t>GBX-000006</t>
  </si>
  <si>
    <t>gear box oil level low</t>
  </si>
  <si>
    <t>JWAELLIS</t>
  </si>
  <si>
    <t>Gearbox Leak and clean up</t>
  </si>
  <si>
    <t>WTG-0215-0000</t>
  </si>
  <si>
    <t>ABARRON</t>
  </si>
  <si>
    <t>WTG-0033-NDG0-0000</t>
  </si>
  <si>
    <t>Secondary Oil Filtration Leak</t>
  </si>
  <si>
    <t>Gearbox oil pressure too low</t>
  </si>
  <si>
    <t>GBLATNIK</t>
  </si>
  <si>
    <t>Replace Oil Filter Breather Hose</t>
  </si>
  <si>
    <t>GBUNCH</t>
  </si>
  <si>
    <t>SITE-DEUEL</t>
  </si>
  <si>
    <t>Site gearbox oil samples</t>
  </si>
  <si>
    <t>CNIEMANN</t>
  </si>
  <si>
    <t>Fix oil leak</t>
  </si>
  <si>
    <t>WTG-039E-NDG0-0000</t>
  </si>
  <si>
    <t>GEARBOX OIL, Adjustment and oil level check</t>
  </si>
  <si>
    <t>JROULIER</t>
  </si>
  <si>
    <t>WTG-0096-0000</t>
  </si>
  <si>
    <t>WTG-0094-0000</t>
  </si>
  <si>
    <t>WTG-0063A-NDG0-0000</t>
  </si>
  <si>
    <t>GEARBOX OIL, Fix oil leak from planetary oil supply</t>
  </si>
  <si>
    <t>ALANGKAU</t>
  </si>
  <si>
    <t>GEARBOX OIL, Secondary filter system seal repair</t>
  </si>
  <si>
    <t>FRAMIREZ</t>
  </si>
  <si>
    <t>Replace Jensen Pump Seal</t>
  </si>
  <si>
    <t>AWPL</t>
  </si>
  <si>
    <t>51 Alliant Oil Changes Fall of 2021</t>
  </si>
  <si>
    <t>FSO</t>
  </si>
  <si>
    <t>BRG-000117</t>
  </si>
  <si>
    <t>CMS Main Bearing Borescope</t>
  </si>
  <si>
    <t>GEARBOX Oil Leak, Secondary Filter Seal</t>
  </si>
  <si>
    <t>GEARBOX OIL,  clean belly/ gbx metal flakes</t>
  </si>
  <si>
    <t>Secondary filter switch not staying on</t>
  </si>
  <si>
    <t>WTG-0207-0000</t>
  </si>
  <si>
    <t>WTG-0217-NDB0-0000</t>
  </si>
  <si>
    <t>Secondary oil leak</t>
  </si>
  <si>
    <t>JSTAGNER</t>
  </si>
  <si>
    <t>WTG-00B3-0000</t>
  </si>
  <si>
    <t>MAIN BEARING, Grease Purge</t>
  </si>
  <si>
    <t>MBPURGE</t>
  </si>
  <si>
    <t>GEARBOX  secondary pump seal leaking</t>
  </si>
  <si>
    <t>TBUYESKE</t>
  </si>
  <si>
    <t>Replace main suction hose to pump (Moventas)</t>
  </si>
  <si>
    <t>WTG-0307-0000</t>
  </si>
  <si>
    <t>Oil leak</t>
  </si>
  <si>
    <t>DPRAUNER</t>
  </si>
  <si>
    <t>WTG-00B3-NDB0-0000</t>
  </si>
  <si>
    <t>Main Bearing Inspection</t>
  </si>
  <si>
    <t>JPETERSON</t>
  </si>
  <si>
    <t>WTG-0312-NDB0-0000</t>
  </si>
  <si>
    <t>WTG-0055A-0000</t>
  </si>
  <si>
    <t>GEARBOX OIL, Replace oil pump motor</t>
  </si>
  <si>
    <t>WTG-0344-0000</t>
  </si>
  <si>
    <t>WTG-2028-NDG0-0000</t>
  </si>
  <si>
    <t>GBX-00028</t>
  </si>
  <si>
    <t>CMS Gearbox Borescope - Gearbox EOW</t>
  </si>
  <si>
    <t>WTG-2061-0000</t>
  </si>
  <si>
    <t>KDYER</t>
  </si>
  <si>
    <t>JCRESSWELL</t>
  </si>
  <si>
    <t>GEARBOX OIL, Replace primary GBX oil filter</t>
  </si>
  <si>
    <t>WTG-0059A-NDGP-0000</t>
  </si>
  <si>
    <t xml:space="preserve">Replace oil cooler fan motor </t>
  </si>
  <si>
    <t>ZHURT</t>
  </si>
  <si>
    <t>Secondary filter leaking</t>
  </si>
  <si>
    <t>WTG-0041A-0000</t>
  </si>
  <si>
    <t>Replace primary GBX Filter</t>
  </si>
  <si>
    <t>Add Amsoil, 10 gallons</t>
  </si>
  <si>
    <t>CMS Generator Bearing Check</t>
  </si>
  <si>
    <t>MAVERICK</t>
  </si>
  <si>
    <t>WTG-0A07-0000</t>
  </si>
  <si>
    <t>JAYHAWK</t>
  </si>
  <si>
    <t>DRWEBB</t>
  </si>
  <si>
    <t>WTG-0002C-0000</t>
  </si>
  <si>
    <t xml:space="preserve">GEARBOX OIL, Fix oil leak at secondary filter </t>
  </si>
  <si>
    <t>WTG-0095-NDGP-0000</t>
  </si>
  <si>
    <t>GBX-00009</t>
  </si>
  <si>
    <t>MCONDON</t>
  </si>
  <si>
    <t>WTG-0089-0000</t>
  </si>
  <si>
    <t>Oil clean up</t>
  </si>
  <si>
    <t>LCRUZ</t>
  </si>
  <si>
    <t>PLYMOUTH</t>
  </si>
  <si>
    <t>GBX-00097</t>
  </si>
  <si>
    <t>Replace oil pump coupling</t>
  </si>
  <si>
    <t>MCARBAJAL</t>
  </si>
  <si>
    <t>APEREZ</t>
  </si>
  <si>
    <t>WTG-1085-0000</t>
  </si>
  <si>
    <t xml:space="preserve">Missing spider line </t>
  </si>
  <si>
    <t>ATHOMPSON</t>
  </si>
  <si>
    <t>Completed Awaiting Review</t>
  </si>
  <si>
    <t>WTG-0116-NDB0-0000</t>
  </si>
  <si>
    <t>WTG-0008-NDB0-0000</t>
  </si>
  <si>
    <t>WTG-00B8-0000</t>
  </si>
  <si>
    <t>WTG-0203B-0000</t>
  </si>
  <si>
    <t>Replace gear oil pump red spider insert</t>
  </si>
  <si>
    <t>WTG-0204A-0000</t>
  </si>
  <si>
    <t>GEARBOX OIL, Replace  Spider Gear</t>
  </si>
  <si>
    <t xml:space="preserve">Generator Bearing Inspection </t>
  </si>
  <si>
    <t>TKORNELE</t>
  </si>
  <si>
    <t>SITE-WHISP</t>
  </si>
  <si>
    <t xml:space="preserve">GEARBOX, FOUR PHASE OIL CHANGE - RENEW </t>
  </si>
  <si>
    <t>WHISPERING WILL</t>
  </si>
  <si>
    <t>KBJORKLUND</t>
  </si>
  <si>
    <t>WTG-0425-0000</t>
  </si>
  <si>
    <t>WTG-0426-0000</t>
  </si>
  <si>
    <t>WTG-0427-0000</t>
  </si>
  <si>
    <t>WTG-0440-0000</t>
  </si>
  <si>
    <t>WTG-0470-0000</t>
  </si>
  <si>
    <t>WTG-0481-0000</t>
  </si>
  <si>
    <t>WTG-0456-0000</t>
  </si>
  <si>
    <t>WTG-0449-0000</t>
  </si>
  <si>
    <t>WTG-0431-0000</t>
  </si>
  <si>
    <t>WTG-0446-0000</t>
  </si>
  <si>
    <t>WTG-0421-0000</t>
  </si>
  <si>
    <t>WTG-0409-0000</t>
  </si>
  <si>
    <t>WTG-0415-0000</t>
  </si>
  <si>
    <t>CGREIS</t>
  </si>
  <si>
    <t>WTG-0034-NTV0-0000</t>
  </si>
  <si>
    <t>EM: Vibrations detector defect</t>
  </si>
  <si>
    <t>EM41</t>
  </si>
  <si>
    <t>WTG-0F10-ND00-0000</t>
  </si>
  <si>
    <t>BRG-000085</t>
  </si>
  <si>
    <t>GEARBOX OIL, Replace Orange Hose</t>
  </si>
  <si>
    <t>WTG-0217-0000</t>
  </si>
  <si>
    <t>BEECH RIDGE II</t>
  </si>
  <si>
    <t>KHASS</t>
  </si>
  <si>
    <t>WTG-2049-0000</t>
  </si>
  <si>
    <t>LWRIGHT</t>
  </si>
  <si>
    <t>GBX-00045</t>
  </si>
  <si>
    <t>GBX-00118</t>
  </si>
  <si>
    <t>GEN-000074</t>
  </si>
  <si>
    <t>JCARRETTO</t>
  </si>
  <si>
    <t>WTG-0054-0000</t>
  </si>
  <si>
    <t>WTG-0060-0000</t>
  </si>
  <si>
    <t>WTG-0095-0000</t>
  </si>
  <si>
    <t>GBX-00024</t>
  </si>
  <si>
    <t xml:space="preserve">GEARBOX OIL, Add/Top-Off 3-5 gallons </t>
  </si>
  <si>
    <t>Secondary Oil Pump Washer and Cone Replacement</t>
  </si>
  <si>
    <t>DLOWREY</t>
  </si>
  <si>
    <t>WTG-1005-NDB0-0000</t>
  </si>
  <si>
    <t>WTG-0350-NDG0-0000</t>
  </si>
  <si>
    <t>GEARBOX OIL, Fix oil leak at CCJen</t>
  </si>
  <si>
    <t>Clean up oil spill</t>
  </si>
  <si>
    <t>MWEBER</t>
  </si>
  <si>
    <t>WTG-1139-0000</t>
  </si>
  <si>
    <t>WTG-1038-0000</t>
  </si>
  <si>
    <t>WTG-1068-0000</t>
  </si>
  <si>
    <t>WTG-1019-0000</t>
  </si>
  <si>
    <t>WTG-1043-0000</t>
  </si>
  <si>
    <t>WTG-1048-0000</t>
  </si>
  <si>
    <t>WTG-1052-0000</t>
  </si>
  <si>
    <t>WTG-2033-NDG0-0000</t>
  </si>
  <si>
    <t>WTG-0015-NDB0-0000</t>
  </si>
  <si>
    <t>Oil Pump Replacement &amp; Motor Inversion</t>
  </si>
  <si>
    <t>WTG-0027-NDD0-0000</t>
  </si>
  <si>
    <t>GBX-00027</t>
  </si>
  <si>
    <t>WTG-1053-0000</t>
  </si>
  <si>
    <t>WTG-1065-0000</t>
  </si>
  <si>
    <t>WTG-1067-0000</t>
  </si>
  <si>
    <t>WTG-1133-0000</t>
  </si>
  <si>
    <t>WTG-1134-0000</t>
  </si>
  <si>
    <t>WTG-1104-0000</t>
  </si>
  <si>
    <t>GEARBOX OIL, Add/Top-Off about 8-10 gallons</t>
  </si>
  <si>
    <t>1GT2-BRG-202</t>
  </si>
  <si>
    <t xml:space="preserve">GT2 bearing vibration BB5 has been reading erratic. </t>
  </si>
  <si>
    <t>GRAYS HARBOR</t>
  </si>
  <si>
    <t>PHUGHES</t>
  </si>
  <si>
    <t>WTG-0A08-0000</t>
  </si>
  <si>
    <t>Replace Orange GBX Hose</t>
  </si>
  <si>
    <t>Secondary oil pump, Fix oil leak</t>
  </si>
  <si>
    <t>TWIEDEMEIER</t>
  </si>
  <si>
    <t>SMILLER</t>
  </si>
  <si>
    <t>MROMAN</t>
  </si>
  <si>
    <t>BROHR</t>
  </si>
  <si>
    <t>CCUSACK</t>
  </si>
  <si>
    <t>WTG-2003-0000</t>
  </si>
  <si>
    <t>SVCS-GBXOILCHG</t>
  </si>
  <si>
    <t>JGARLAND</t>
  </si>
  <si>
    <t>WTG-00B5-NDG0-0000</t>
  </si>
  <si>
    <t>JCORDELL</t>
  </si>
  <si>
    <t>GBX-00084</t>
  </si>
  <si>
    <t>011D194</t>
  </si>
  <si>
    <t xml:space="preserve">Replace Pump Bearings </t>
  </si>
  <si>
    <t>Rejected</t>
  </si>
  <si>
    <t>NELSON</t>
  </si>
  <si>
    <t>LZIMMERMAN</t>
  </si>
  <si>
    <t>WTG-3018-0000</t>
  </si>
  <si>
    <t>HBELTRAN</t>
  </si>
  <si>
    <t>RTROWBRIDGE</t>
  </si>
  <si>
    <t>CMS Gearbox Borescope per GE CMS - Potential Planet Bearing Issue</t>
  </si>
  <si>
    <t>CMSINSP</t>
  </si>
  <si>
    <t>CMORRISON</t>
  </si>
  <si>
    <t>WTG-3053-NDG0-0000</t>
  </si>
  <si>
    <t xml:space="preserve">Main Bearing Inspection  </t>
  </si>
  <si>
    <t>JTBROWN</t>
  </si>
  <si>
    <t>WTG-2007-NDB0-0000</t>
  </si>
  <si>
    <t>WDEAS</t>
  </si>
  <si>
    <t>Oil Sample Bottle Misc, Consumption</t>
  </si>
  <si>
    <t>JVERA</t>
  </si>
  <si>
    <t>AALEMAN</t>
  </si>
  <si>
    <t>Secondary Filter Oil Leak</t>
  </si>
  <si>
    <t>TMILLER2</t>
  </si>
  <si>
    <t>WTG-0003-NDG0-0000</t>
  </si>
  <si>
    <t>GEARBOX OIL, Oil Sample from secondary</t>
  </si>
  <si>
    <t>MHERRERA</t>
  </si>
  <si>
    <t>MRAHMAN</t>
  </si>
  <si>
    <t>WTG-2117-0000</t>
  </si>
  <si>
    <t>GBX-00008</t>
  </si>
  <si>
    <t>GBX-00016</t>
  </si>
  <si>
    <t>WTG-0010-HPA2-T000</t>
  </si>
  <si>
    <t>JGRIFFIN</t>
  </si>
  <si>
    <t>WTG-0010-NDB0-0000</t>
  </si>
  <si>
    <t>FALCARAZ</t>
  </si>
  <si>
    <t>KWHATLEY</t>
  </si>
  <si>
    <t>GEARBOX OIL, Fix oil leak/sweating hoses</t>
  </si>
  <si>
    <t>WTG-0059A-0000</t>
  </si>
  <si>
    <t>Secondary Oil Leak</t>
  </si>
  <si>
    <t>MB Inspection</t>
  </si>
  <si>
    <t>KTINOCO</t>
  </si>
  <si>
    <t>WTG-0108-NTV0-0000</t>
  </si>
  <si>
    <t>GBUTTRY</t>
  </si>
  <si>
    <t>BVANVALKENBURG</t>
  </si>
  <si>
    <t>GBX-00032</t>
  </si>
  <si>
    <t>CMS Gearbox Borescope  MB/GBX</t>
  </si>
  <si>
    <t>WTG-0026-NTV0-0000</t>
  </si>
  <si>
    <t>WTG-0099-NDD0-0000</t>
  </si>
  <si>
    <t>WTG-0100-NDD0-0000</t>
  </si>
  <si>
    <t>WTG-0032-NTV0-0000</t>
  </si>
  <si>
    <t>WTG-0116-NDD0-0000</t>
  </si>
  <si>
    <t>WTG-0039-NDG0-0000</t>
  </si>
  <si>
    <t>High Speed Stage Bearing Issue</t>
  </si>
  <si>
    <t>WTG-0054-NDD0-0000</t>
  </si>
  <si>
    <t>WTG-0009-NTV0-0000</t>
  </si>
  <si>
    <t>WTG-0016-NDD0-0000</t>
  </si>
  <si>
    <t>WTG-0048-NDD0-0000</t>
  </si>
  <si>
    <t>WTG-0046-NTV0-0000</t>
  </si>
  <si>
    <t>WTG-0048-NTV0-0000</t>
  </si>
  <si>
    <t xml:space="preserve">Low Oil Level </t>
  </si>
  <si>
    <t>TLONG</t>
  </si>
  <si>
    <t>WTG-2131-0000</t>
  </si>
  <si>
    <t>GBX-00003</t>
  </si>
  <si>
    <t>CMS Gearbox Borescope/needs new CMS monitor</t>
  </si>
  <si>
    <t>WTG-0091-0000</t>
  </si>
  <si>
    <t>WTG-2030-0000</t>
  </si>
  <si>
    <t>TPARKER</t>
  </si>
  <si>
    <t>WTG-3063-0000</t>
  </si>
  <si>
    <t>GEARBOX OIL, Replace IMS seal</t>
  </si>
  <si>
    <t>EMACHALICEK</t>
  </si>
  <si>
    <t>GBX-00054</t>
  </si>
  <si>
    <t>WTG-0315-0000</t>
  </si>
  <si>
    <t>THOLZ</t>
  </si>
  <si>
    <t>BPOPE</t>
  </si>
  <si>
    <t>Oil pump leaking  / Top off about 5 gallons</t>
  </si>
  <si>
    <t>WTG-0208-0000</t>
  </si>
  <si>
    <t>KMERRITT</t>
  </si>
  <si>
    <t>RGRADO</t>
  </si>
  <si>
    <t>MB INSPECTION</t>
  </si>
  <si>
    <t>WTG-0149-NDG0-0000</t>
  </si>
  <si>
    <t>Nanjing HSS Oil Leak Inspection</t>
  </si>
  <si>
    <t>JCULLITY</t>
  </si>
  <si>
    <t>BMEC-DT-001</t>
  </si>
  <si>
    <t>WTG001 low oil pressure</t>
  </si>
  <si>
    <t>VFRENCH</t>
  </si>
  <si>
    <t>WTG-0029-NTV0-0000</t>
  </si>
  <si>
    <t>GSUGGETT</t>
  </si>
  <si>
    <t>WTG-0038-NDD0-0000</t>
  </si>
  <si>
    <t>WTG-3061-0000</t>
  </si>
  <si>
    <t>WTG-00A1-NDGP-0000</t>
  </si>
  <si>
    <t>KHELMS</t>
  </si>
  <si>
    <t>WTG-00C7-NDGP-0000</t>
  </si>
  <si>
    <t>Replace two GBX hoses, see comments</t>
  </si>
  <si>
    <t>WTG-0082-NDB0-0000</t>
  </si>
  <si>
    <t>Replace red spider gear</t>
  </si>
  <si>
    <t>WTG-1064-NTV0-0000</t>
  </si>
  <si>
    <t>CMS MB Check</t>
  </si>
  <si>
    <t>WTG-0046-NDB0-0000</t>
  </si>
  <si>
    <t>JEROMAN</t>
  </si>
  <si>
    <t>WTG-0002-NDB0-0000</t>
  </si>
  <si>
    <t>WTG-0074-NDB0-0000</t>
  </si>
  <si>
    <t>WTG-00D9-NDB0-0000</t>
  </si>
  <si>
    <t>Gearbox Oil overtemp faults</t>
  </si>
  <si>
    <t>MARSH HILL</t>
  </si>
  <si>
    <t>WTG-0075-NDD0-0000</t>
  </si>
  <si>
    <t>WTG-0040-NDD0-0000</t>
  </si>
  <si>
    <t>WTG-0053-NDD0-0000</t>
  </si>
  <si>
    <t>WTG-0092-NDD0-0000</t>
  </si>
  <si>
    <t>WTG-00E3-NDD0-0000</t>
  </si>
  <si>
    <t>TATANKA RIDGE</t>
  </si>
  <si>
    <t>GEARBOX OIL, Cooler hose leak</t>
  </si>
  <si>
    <t>GBX-00081</t>
  </si>
  <si>
    <t>T81 GBX Oil Change</t>
  </si>
  <si>
    <t>TWESTERDAHL</t>
  </si>
  <si>
    <t>GBX-00093</t>
  </si>
  <si>
    <t>T93 GBX Oil Change</t>
  </si>
  <si>
    <t>T97 GBX Oil Change</t>
  </si>
  <si>
    <t>GBX-00100</t>
  </si>
  <si>
    <t>T100 GBX Oil Change</t>
  </si>
  <si>
    <t>GEN-00031</t>
  </si>
  <si>
    <t>WTG-0D11-NDB0-0000</t>
  </si>
  <si>
    <t>WTG-00D3-NDB0-0000</t>
  </si>
  <si>
    <t>GBX-00037</t>
  </si>
  <si>
    <t xml:space="preserve">T24 GBX Oil Change </t>
  </si>
  <si>
    <t>GBX-00026</t>
  </si>
  <si>
    <t>T26 GBX Oil Change</t>
  </si>
  <si>
    <t>WTG-3021-NDD0-0000</t>
  </si>
  <si>
    <t>WTG-2079-0000</t>
  </si>
  <si>
    <t>Replace Purple GBX Oil Hose</t>
  </si>
  <si>
    <t>Replace Oil Breather Hose on Primary Filter</t>
  </si>
  <si>
    <t>Replace gear oil pump red spider</t>
  </si>
  <si>
    <t>WTG-1132-0000</t>
  </si>
  <si>
    <t>QCROUSE</t>
  </si>
  <si>
    <t>WTG-1105-0000</t>
  </si>
  <si>
    <t>Replace red spider insert</t>
  </si>
  <si>
    <t>GEARBOX OIL, Fix oil leakreplace hose.</t>
  </si>
  <si>
    <t>GEARBOX OIL, Fix oil leak  shrink disk main bearing seal</t>
  </si>
  <si>
    <t>WTG-0046-NDD0-0000</t>
  </si>
  <si>
    <t>WTG-0052-NDD0-0000</t>
  </si>
  <si>
    <t>WTG-0344-NDB0-0000</t>
  </si>
  <si>
    <t>WTG-00I5-0000</t>
  </si>
  <si>
    <t>Poseidon DM4500 Installation on WEC ZF Gearboxes</t>
  </si>
  <si>
    <t>GEARBOX OIL, Fix radiator leak and leaking hose elbow</t>
  </si>
  <si>
    <t>GEN-00044</t>
  </si>
  <si>
    <t>WTG-0007-NDGP-0000</t>
  </si>
  <si>
    <t>WTG-2116-0000</t>
  </si>
  <si>
    <t>WTG-00K4-NDG0-0000</t>
  </si>
  <si>
    <t>WTG-0026-NDB0-0000</t>
  </si>
  <si>
    <t>THUNDERHEAD</t>
  </si>
  <si>
    <t>WTG-0018-NDB0-0000</t>
  </si>
  <si>
    <t>CMS HSS Check and Borescope</t>
  </si>
  <si>
    <t>gearbox cooler to pump hose replacement</t>
  </si>
  <si>
    <t>LBUELKE</t>
  </si>
  <si>
    <t>WTG-1087-0000</t>
  </si>
  <si>
    <t>WTG-1085-NDG0-0000</t>
  </si>
  <si>
    <t>Major Gearbox Repair</t>
  </si>
  <si>
    <t>JMCCOY</t>
  </si>
  <si>
    <t>WTG-3030-0000</t>
  </si>
  <si>
    <t>CMS Install on WTG</t>
  </si>
  <si>
    <t>CMS Gearbox Borescope</t>
  </si>
  <si>
    <t>JPOWELL</t>
  </si>
  <si>
    <t>ZNASH</t>
  </si>
  <si>
    <t>WTG-0026-NT00-0000</t>
  </si>
  <si>
    <t>CPOLIFKA</t>
  </si>
  <si>
    <t>WTG-00J1-NDG0-0000</t>
  </si>
  <si>
    <t>WTG-00P6-NDG0-0000</t>
  </si>
  <si>
    <t xml:space="preserve">Poseidon inspection </t>
  </si>
  <si>
    <t>GBX-00088</t>
  </si>
  <si>
    <t>WTG-1056-0000</t>
  </si>
  <si>
    <t xml:space="preserve">GEARBOX OIL, Replace Oil Cooler </t>
  </si>
  <si>
    <t>WTG-0030-NDGP-0000</t>
  </si>
  <si>
    <t>CADAMS</t>
  </si>
  <si>
    <t>WTG-1115-0000</t>
  </si>
  <si>
    <t>WTG-2028-0000</t>
  </si>
  <si>
    <t>GEARBOX OIL SECONDARY, Fix oil leak</t>
  </si>
  <si>
    <t>GEARBOX OIL, Fix radiator leak</t>
  </si>
  <si>
    <t xml:space="preserve">Replace gearbox cooler plenum </t>
  </si>
  <si>
    <t>SDUNAVANT</t>
  </si>
  <si>
    <t>GBX-00110</t>
  </si>
  <si>
    <t>JWWILSON</t>
  </si>
  <si>
    <t>WTG-0083-NDG0-0000</t>
  </si>
  <si>
    <t>GEARBOX OIL, add 5 gals</t>
  </si>
  <si>
    <t>Replace oil cooler</t>
  </si>
  <si>
    <t>WTG-0063A-0000</t>
  </si>
  <si>
    <t>Replace Secondary Pump Shaft Seal</t>
  </si>
  <si>
    <t>GEARBOX OIL, Secondary oil pump</t>
  </si>
  <si>
    <t>WBLYTHE</t>
  </si>
  <si>
    <t>Secondary Oil leak</t>
  </si>
  <si>
    <t>WTG-3025-0000</t>
  </si>
  <si>
    <t>AUMSCHEID</t>
  </si>
  <si>
    <t>WTG-00G3-0000</t>
  </si>
  <si>
    <t>Replace Secondary pump  seal</t>
  </si>
  <si>
    <t>AALATORRE</t>
  </si>
  <si>
    <t>Oil Cooler Shroud Replacement _Blue Vent tube</t>
  </si>
  <si>
    <t>GBX-000001</t>
  </si>
  <si>
    <t>EM: Gearbox cooling fan</t>
  </si>
  <si>
    <t>MMILLER</t>
  </si>
  <si>
    <t>WTG-1035-0000</t>
  </si>
  <si>
    <t>WTG-1050-0000</t>
  </si>
  <si>
    <t>WTG-1111-0000</t>
  </si>
  <si>
    <t>WTG-2080-0000</t>
  </si>
  <si>
    <t>WTG-2056-0000</t>
  </si>
  <si>
    <t>GEARBOX OIL LEAK, Front Seal</t>
  </si>
  <si>
    <t>GEARBOX OIL, Install O'Hain Oil Bucket LLC</t>
  </si>
  <si>
    <t>GEARBOX OIL, Add 3 Gallons</t>
  </si>
  <si>
    <t>CSTRZELEC</t>
  </si>
  <si>
    <t>WTG-0E12-0000</t>
  </si>
  <si>
    <t>WTG-00I5-NDG0-0000</t>
  </si>
  <si>
    <t>JMILES</t>
  </si>
  <si>
    <t>GEN-00042</t>
  </si>
  <si>
    <t>GEARBOX OIL, Add/Top-Off  5 gals oil oil</t>
  </si>
  <si>
    <t>Replace red spider on gear oil pump</t>
  </si>
  <si>
    <t>LDURLER</t>
  </si>
  <si>
    <t>WTG-0028-ND00-0000</t>
  </si>
  <si>
    <t xml:space="preserve">Gearbox Borescope </t>
  </si>
  <si>
    <t>WTG-0072A-0000</t>
  </si>
  <si>
    <t>WTG-3016-0000</t>
  </si>
  <si>
    <t>GBX-HAN-EH804A-004/LM040 8</t>
  </si>
  <si>
    <t xml:space="preserve">WTG-004 LOW OIL PRESSURE </t>
  </si>
  <si>
    <t>EM: Gearbox oil level too low alarm</t>
  </si>
  <si>
    <t>EM425</t>
  </si>
  <si>
    <t>CWOOLLEY</t>
  </si>
  <si>
    <t>EM: Torque deviation non GE - "LOW WORKING PRESSURE EM163" not deviation related</t>
  </si>
  <si>
    <t>EM163</t>
  </si>
  <si>
    <t>LXPEREZ</t>
  </si>
  <si>
    <t>Jensen pump leaking at the pump shaft seal</t>
  </si>
  <si>
    <t>GEARBOX OIL, Add/Top-Off 3-5 gallons</t>
  </si>
  <si>
    <t>MTERRONES</t>
  </si>
  <si>
    <t>WTG-0037-TDTA-0000</t>
  </si>
  <si>
    <t>Gearbox needs 5Gal. of oil</t>
  </si>
  <si>
    <t>RCARSON</t>
  </si>
  <si>
    <t>WTG-0212-NDG0-0000</t>
  </si>
  <si>
    <t>WTG-0022-N000-0000</t>
  </si>
  <si>
    <t xml:space="preserve">Cleaned Oil Spill </t>
  </si>
  <si>
    <t>gearbox oi change and Post oil change Oil sample</t>
  </si>
  <si>
    <t>WTG-0164-NDGP-0000</t>
  </si>
  <si>
    <t>WTG-0174-NDGP-0000</t>
  </si>
  <si>
    <t>WTG-0059-NDGP-0000</t>
  </si>
  <si>
    <t>Tower Clean Up Needed due to oi leak - Gearbox Hose</t>
  </si>
  <si>
    <t>JJUTILA</t>
  </si>
  <si>
    <t>WTG-0027-NDGP-0000</t>
  </si>
  <si>
    <t>WTG-0091-NDGP-0000</t>
  </si>
  <si>
    <t>WTG-0051-NDGP-0000</t>
  </si>
  <si>
    <t>WTG-0015-NDGP-0000</t>
  </si>
  <si>
    <t>ZMUELLER</t>
  </si>
  <si>
    <t>JCHEUVRONT</t>
  </si>
  <si>
    <t>BCAPPELLO</t>
  </si>
  <si>
    <t>GBXOILLEAK - Oil Cooler Leak</t>
  </si>
  <si>
    <t>WTG #2_Gearbox Oil Cooler is leaking and needs to be replaced</t>
  </si>
  <si>
    <t>WTG-0201-0000</t>
  </si>
  <si>
    <t>HSS oil leak 201</t>
  </si>
  <si>
    <t>WTG-0E05-NDG0-0000</t>
  </si>
  <si>
    <t>Leaking oil cooler pump.</t>
  </si>
  <si>
    <t>BHUNTER</t>
  </si>
  <si>
    <t>GBX-000022</t>
  </si>
  <si>
    <t>DWEINGARDT</t>
  </si>
  <si>
    <t>WTG-0I09-NDGP-0000</t>
  </si>
  <si>
    <t>WTG-0055-NDGP-0000</t>
  </si>
  <si>
    <t>WTG-0019-NDG0-0000</t>
  </si>
  <si>
    <t>WTG-0004-NDG0-0000</t>
  </si>
  <si>
    <t>WTG-0056A-NDG0-0000</t>
  </si>
  <si>
    <t>Replace Gearbox Hose</t>
  </si>
  <si>
    <t>WTG-0017-N000-0000</t>
  </si>
  <si>
    <t>GEARBOX OIL, Suck out bottom of nacelle</t>
  </si>
  <si>
    <t xml:space="preserve">Tower Clean Up Needed due to oi leak - Oil Cooler </t>
  </si>
  <si>
    <t>WTG-0044-NDG0-0000</t>
  </si>
  <si>
    <t xml:space="preserve">Tower Clean Up Needed due to oi leak - Gearbox </t>
  </si>
  <si>
    <t>Tower Clean Up Needed due to oi leak - Gearbox Botton Bolt Nanjing issue</t>
  </si>
  <si>
    <t xml:space="preserve">Tower Clean Up Needed due to oi leak - Gearbox Front Seal - AA Wind Pro </t>
  </si>
  <si>
    <t>Tower Clean Up Needed due to oi leak - Filter Housing</t>
  </si>
  <si>
    <t>EM: Gearbox oilpressure mechanical pump not OK</t>
  </si>
  <si>
    <t>EM256</t>
  </si>
  <si>
    <t>BJAMESON</t>
  </si>
  <si>
    <t>GEARBOX OIL,( Replace gear oil pump motor)</t>
  </si>
  <si>
    <t>SSMITH</t>
  </si>
  <si>
    <t>GBX-000095</t>
  </si>
  <si>
    <t>Gearbox noise</t>
  </si>
  <si>
    <t>DAVANT</t>
  </si>
  <si>
    <t>GBX-000011</t>
  </si>
  <si>
    <t>Radiator Oil Cooler Leak - Cap leak</t>
  </si>
  <si>
    <t>Oil hose leaking from crimp</t>
  </si>
  <si>
    <t>GEARBOX OIL, Fix oil leak on filter pot</t>
  </si>
  <si>
    <t>WTG-0136-NDG0-0000</t>
  </si>
  <si>
    <t>Post-Gearbox Oil Change Oil Sample</t>
  </si>
  <si>
    <t>GRAND RIDGE IV</t>
  </si>
  <si>
    <t>WTG-0063-NDGP-0000</t>
  </si>
  <si>
    <t>WTG-0132-NDGP-0000</t>
  </si>
  <si>
    <t>WTG-0121-NDGP-0000</t>
  </si>
  <si>
    <t>WTG-0108-NDGP-0000</t>
  </si>
  <si>
    <t>WTG-0116-NDGP-0000</t>
  </si>
  <si>
    <t>Gearbox has crack in the bottom of the housing</t>
  </si>
  <si>
    <t>JMORRIS</t>
  </si>
  <si>
    <t>Leaking Filter Housing</t>
  </si>
  <si>
    <t>CSEIDER</t>
  </si>
  <si>
    <t>WTG-0115-NDG0-0000</t>
  </si>
  <si>
    <t>GBX-000107</t>
  </si>
  <si>
    <t>EM89</t>
  </si>
  <si>
    <t>DHOLTER</t>
  </si>
  <si>
    <t>WTG-0055A-NDGP-0000</t>
  </si>
  <si>
    <t>GEARBOX OIL, Replace oil cooler fan/motor/pump(pump leaking)</t>
  </si>
  <si>
    <t>MWINGLER</t>
  </si>
  <si>
    <t xml:space="preserve">Tower Clean Up Needed - Inspect </t>
  </si>
  <si>
    <t>Gearbox replaced Oil Converted to Amsoil</t>
  </si>
  <si>
    <t>Gearbox Replaced Oil converted to Amsoil</t>
  </si>
  <si>
    <t>NSCHINDLER</t>
  </si>
  <si>
    <t>EM: Gear oil temperature switching contact ( oil cooler fan not going High)</t>
  </si>
  <si>
    <t>EM72</t>
  </si>
  <si>
    <t>GEARBOX OIL, Fix oil leak(flange  between  filter housing and pump)</t>
  </si>
  <si>
    <t>Radiator Replacement</t>
  </si>
  <si>
    <t>Gearbox  leaking</t>
  </si>
  <si>
    <t>WTG-0152-0000</t>
  </si>
  <si>
    <t>WTG-0150-0000</t>
  </si>
  <si>
    <t>CCOTTINGHAM</t>
  </si>
  <si>
    <t>Clean up oil in belly</t>
  </si>
  <si>
    <t>Pre-Gearbox Oil Change Detergent Add</t>
  </si>
  <si>
    <t>NKLEIBER</t>
  </si>
  <si>
    <t>WTG-0203B-NDG0-0000</t>
  </si>
  <si>
    <t>WTG-0031-NDG0-0000</t>
  </si>
  <si>
    <t>Filter housing replacement</t>
  </si>
  <si>
    <t>Replace oil pump</t>
  </si>
  <si>
    <t>WTG-0G04-0000</t>
  </si>
  <si>
    <t>WTG-0G05-0000</t>
  </si>
  <si>
    <t>WTG-0K01-0000</t>
  </si>
  <si>
    <t>WTG-0K04-0000</t>
  </si>
  <si>
    <t>Lube Pump Leaking - Replace Lube Pump</t>
  </si>
  <si>
    <t>TALVARADO</t>
  </si>
  <si>
    <t>NMARTYN</t>
  </si>
  <si>
    <t>WTG-0232-NDG0-0000</t>
  </si>
  <si>
    <t>Post oil change Oil sample</t>
  </si>
  <si>
    <t>Gearbox Oil change Post oil change Oil sample</t>
  </si>
  <si>
    <t>replace inlet hose</t>
  </si>
  <si>
    <t>CINGRAM</t>
  </si>
  <si>
    <t>CBUHRMAN</t>
  </si>
  <si>
    <t>WTG-0023A-NDGP-0000</t>
  </si>
  <si>
    <t>Gearbox Oil Pump Leaking - Needs Replaced</t>
  </si>
  <si>
    <t>WTG-0001-ND00-0000</t>
  </si>
  <si>
    <t>WTG-0055-ND00-0000</t>
  </si>
  <si>
    <t>GBX Oil Leak</t>
  </si>
  <si>
    <t>WTG-0098-NDG0-0000</t>
  </si>
  <si>
    <t>GEARBOX OIL, Fix oil leak - inlet hose</t>
  </si>
  <si>
    <t>Oil Filter Seal Replacement</t>
  </si>
  <si>
    <t>Change Jensen System Filter</t>
  </si>
  <si>
    <t>Gearbox Oil Work/Issue (K 11 contacor slow side cooling needs replaced)</t>
  </si>
  <si>
    <t>MPUCKETT</t>
  </si>
  <si>
    <t>AHILL</t>
  </si>
  <si>
    <t>WTG-0086-NDGP-0000</t>
  </si>
  <si>
    <t xml:space="preserve">GEARBOX OIL, Replace oil cooler fan/motor/pump-Bearings starting to fail </t>
  </si>
  <si>
    <t>WTG-0141-NDGP-0000</t>
  </si>
  <si>
    <t>CSI-WTG-077</t>
  </si>
  <si>
    <t>JCRAWFORD</t>
  </si>
  <si>
    <t>Oil Cooler Hose Leak</t>
  </si>
  <si>
    <t>WTG-0071-ND00-0000</t>
  </si>
  <si>
    <t>Oil pump replacement, leaking</t>
  </si>
  <si>
    <t>WTG-0002-NDGP-0000</t>
  </si>
  <si>
    <t>GEARBOX OIL, Gearbox oil pump needs inversion (slight leak)</t>
  </si>
  <si>
    <t>replace leaking rad</t>
  </si>
  <si>
    <t>Replace Leaking Rad</t>
  </si>
  <si>
    <t>ARUDAKAS</t>
  </si>
  <si>
    <t>GBX-000029</t>
  </si>
  <si>
    <t>Replace oil pump motor</t>
  </si>
  <si>
    <t>GBX-000023</t>
  </si>
  <si>
    <t xml:space="preserve">Need to replace oil filter housing - Leaking down inside tower </t>
  </si>
  <si>
    <t>JBELLAVANCE</t>
  </si>
  <si>
    <t>Gearbox Oil Secondary Filter System Element Change</t>
  </si>
  <si>
    <t>WTG-0048-NDGP-0000</t>
  </si>
  <si>
    <t>GEARBOX OIL, Oil Sample - oil sample from yaw service</t>
  </si>
  <si>
    <t>WTG-0058-NDB0-0000</t>
  </si>
  <si>
    <t xml:space="preserve">Tower Clean Up Needed - Nanjing Gearbox Oil leak from bottom bolt </t>
  </si>
  <si>
    <t>Oil filter housing leak.</t>
  </si>
  <si>
    <t>WTG #8_Replace gearbox oil cooler</t>
  </si>
  <si>
    <t>GEARBOX OIL, replace PAL filter housing</t>
  </si>
  <si>
    <t>BMEC-DT-008</t>
  </si>
  <si>
    <t>wtg-008 low oil level</t>
  </si>
  <si>
    <t>CLAWSON</t>
  </si>
  <si>
    <t>WTG-0135-NDGP-0000</t>
  </si>
  <si>
    <t>Needs pump inversion</t>
  </si>
  <si>
    <t>GEARBOX OIL, Oil Sample- Gearbox Express</t>
  </si>
  <si>
    <t>Drain and replace oil due to wrong type being put in</t>
  </si>
  <si>
    <t>WTG-0138-0000</t>
  </si>
  <si>
    <t>Pump inversion needed - not leaking</t>
  </si>
  <si>
    <t>MFERRARO</t>
  </si>
  <si>
    <t>WTG-0071A-NDGP-0000</t>
  </si>
  <si>
    <t>WTG#71_gear oil pump leaking</t>
  </si>
  <si>
    <t>GEARBOX OIL, Replace oil cooler fan/motor/pump (do216 21A1 replacement)</t>
  </si>
  <si>
    <t>BMEC-DT-010</t>
  </si>
  <si>
    <t>WTG010 low oil pressure</t>
  </si>
  <si>
    <t>GBX-000034</t>
  </si>
  <si>
    <t>Replace Oil Cooler Inlet Hose</t>
  </si>
  <si>
    <t>Radiator Cooler Oil Leak Found - Nanjing</t>
  </si>
  <si>
    <t>WTG-0116-NDG0-0000</t>
  </si>
  <si>
    <t>GEARBOX OIL, clean oil out of belly</t>
  </si>
  <si>
    <t>GEARBOX OIL, gearbox filter housing leaking</t>
  </si>
  <si>
    <t>OGALLANT</t>
  </si>
  <si>
    <t>Replace oil filter housing and Oil clean up</t>
  </si>
  <si>
    <t>JJOHNSON</t>
  </si>
  <si>
    <t>Leaking plug on Radiator</t>
  </si>
  <si>
    <t>GEARBOX OIL, Replace oil pump &amp; invert</t>
  </si>
  <si>
    <t>Replace gear box thermal  switch</t>
  </si>
  <si>
    <t>GBX-000057</t>
  </si>
  <si>
    <t>Add pre oil change detergant</t>
  </si>
  <si>
    <t>GEARBOX OIL, (do216 21A1 replacement)</t>
  </si>
  <si>
    <t>Replace   Band holding blue vent tube</t>
  </si>
  <si>
    <t>GEARBOX OIL, Fix Leaking GBX Hose</t>
  </si>
  <si>
    <t>Oil cooler leak at plug</t>
  </si>
  <si>
    <t>WTG-0109-NDGP-0000</t>
  </si>
  <si>
    <t xml:space="preserve">Take Oil Sample of WTG 109 </t>
  </si>
  <si>
    <t>GBX-000111</t>
  </si>
  <si>
    <t>EM: Gearbox bearing overtemperature</t>
  </si>
  <si>
    <t>EM98</t>
  </si>
  <si>
    <t>ALUNA</t>
  </si>
  <si>
    <t>Gearbox pump coupler needs replaced</t>
  </si>
  <si>
    <t>WTG-0135-0000</t>
  </si>
  <si>
    <t>GEARBOX OIL, Fix oil leak, radiator hose</t>
  </si>
  <si>
    <t>GearBox  Oil Sample</t>
  </si>
  <si>
    <t>TSHARP</t>
  </si>
  <si>
    <t>JVICTOR</t>
  </si>
  <si>
    <t>WTG-0028-NDGP-0000</t>
  </si>
  <si>
    <t>GEARBOX OIL PARTICLE COUNTER Removal</t>
  </si>
  <si>
    <t>Oil Filter Change With Yellow Dish</t>
  </si>
  <si>
    <t>DESPINOSA</t>
  </si>
  <si>
    <t>Replace Heat Exchanger</t>
  </si>
  <si>
    <t>NLARIMER</t>
  </si>
  <si>
    <t>finish oil pump inversion</t>
  </si>
  <si>
    <t>EM: Gear oil temperature switching contact</t>
  </si>
  <si>
    <t>Replace Filter Housing</t>
  </si>
  <si>
    <t>TRUDE</t>
  </si>
  <si>
    <t>GEARBOX OIL, Check Nanjing replacement hose condition</t>
  </si>
  <si>
    <t>GEARBOX, Amsoil Change</t>
  </si>
  <si>
    <t>WTG-0128-0000</t>
  </si>
  <si>
    <t>Oil cooler hose replacement</t>
  </si>
  <si>
    <t>WTG-0148-0000</t>
  </si>
  <si>
    <t>WTG-0163-0000</t>
  </si>
  <si>
    <t>WTG-0126-0000</t>
  </si>
  <si>
    <t>WTG-0124-0000</t>
  </si>
  <si>
    <t>ARUSHING</t>
  </si>
  <si>
    <t>WTG-0125-0000</t>
  </si>
  <si>
    <t>WTG-0127-0000</t>
  </si>
  <si>
    <t>gearbox oil cooler leaking</t>
  </si>
  <si>
    <t>AMELENGU</t>
  </si>
  <si>
    <t>GEARBOX OIL, Fix oil leak - bypass cap leaking</t>
  </si>
  <si>
    <t xml:space="preserve">Inspect on next climb - Gearbox leak - See comments </t>
  </si>
  <si>
    <t>WTG-0J06-NDG0-0000</t>
  </si>
  <si>
    <t>leaking secondary pump</t>
  </si>
  <si>
    <t>CT-320 Oil Samples</t>
  </si>
  <si>
    <t>Needs washer for secondary filter</t>
  </si>
  <si>
    <t>GEARBOX OIL, Add/Top-Off (about 5 gallons)</t>
  </si>
  <si>
    <t>GEARBOX OIL, Replace oil cooler radiator</t>
  </si>
  <si>
    <t>WTG-0060A-NDGP-0000</t>
  </si>
  <si>
    <t>GEARBOX OIL, Add/Top-Off 5gals needed</t>
  </si>
  <si>
    <t>BFETZNER</t>
  </si>
  <si>
    <t>Oil change</t>
  </si>
  <si>
    <t>JDALTON</t>
  </si>
  <si>
    <t>WTG-0205-NDGP-0000</t>
  </si>
  <si>
    <t>GEARBOX OIL, Replace motor</t>
  </si>
  <si>
    <t>PALL Filter Housing Replacement</t>
  </si>
  <si>
    <t>WTG-0017-NDD0-0000</t>
  </si>
  <si>
    <t>Generator fan motor gen side replacement</t>
  </si>
  <si>
    <t>Jensen Pump Leaking at the Pump</t>
  </si>
  <si>
    <t>GEARBOX OIL, Sample</t>
  </si>
  <si>
    <t>WTG-0037-ND00-0000</t>
  </si>
  <si>
    <t>WTG-0039-ND00-0000</t>
  </si>
  <si>
    <t>WTG-0057-ND00-0000</t>
  </si>
  <si>
    <t>WTG-0059-ND00-0000</t>
  </si>
  <si>
    <t>WTG-0060-ND00-0000</t>
  </si>
  <si>
    <t>WTG-0006-ND00-0000</t>
  </si>
  <si>
    <t>WTG-0106-ND00-0000</t>
  </si>
  <si>
    <t>Gearbox Oil Work/ Issue</t>
  </si>
  <si>
    <t>WTG-0101-ND00-0000</t>
  </si>
  <si>
    <t>BSHOOK</t>
  </si>
  <si>
    <t>Replace oil cooler duct</t>
  </si>
  <si>
    <t>WTG-0060-NDGP-0000</t>
  </si>
  <si>
    <t>GEARBOX OIL, Fix oil leak-Replace Filter Housing</t>
  </si>
  <si>
    <t>WTG-0154-NDGP-0000</t>
  </si>
  <si>
    <t xml:space="preserve">GEARBOX OIL, Add/Top-Off Needs 2 to 3 Gals. </t>
  </si>
  <si>
    <t>WTG-0152-NDGP-0000</t>
  </si>
  <si>
    <t>rFSA claim for Gearbox front seal</t>
  </si>
  <si>
    <t>WTG-0213-NDGP-0000</t>
  </si>
  <si>
    <t>GEARBOX OIL, Add 5 Gal</t>
  </si>
  <si>
    <t>WTG-0056A-0000</t>
  </si>
  <si>
    <t>Gearbox needs new desiccant</t>
  </si>
  <si>
    <t>Replace cooler hoses</t>
  </si>
  <si>
    <t>Leak from Thermal Bypass Cap</t>
  </si>
  <si>
    <t>WTG-0019-N000-0000</t>
  </si>
  <si>
    <t>WTG-0008-TDTA-0000</t>
  </si>
  <si>
    <t>Secodary oil filter leaking</t>
  </si>
  <si>
    <t>GEARBOX OIL, Add/ 5 gals.</t>
  </si>
  <si>
    <t>GEARBOX OIL, Fix oil leak-Replace Pump to Cooler Inlet Hose</t>
  </si>
  <si>
    <t>SITE-RSW1</t>
  </si>
  <si>
    <t>Oil Cooler vent</t>
  </si>
  <si>
    <t>EM:Gearbox Oil Leak</t>
  </si>
  <si>
    <t>TBRAUN</t>
  </si>
  <si>
    <t>WTG-0061-ND00-0000</t>
  </si>
  <si>
    <t>WTG-0022-ND00-0000</t>
  </si>
  <si>
    <t>replace rotor side gearbox seal</t>
  </si>
  <si>
    <t>WTG-0110-ND00-0000</t>
  </si>
  <si>
    <t>WTG-0083-ND00-0000</t>
  </si>
  <si>
    <t>WTG-0112-ND00-0000</t>
  </si>
  <si>
    <t>WTG-0111-ND00-0000</t>
  </si>
  <si>
    <t>GEARBOX OIL, Add 5 Gallons (Amsoil)</t>
  </si>
  <si>
    <t>WTG-0106-NDGP-0000</t>
  </si>
  <si>
    <t>WTG-0094-NDG0-0000</t>
  </si>
  <si>
    <t>Replace rotor side gearbox  seal</t>
  </si>
  <si>
    <t>gearbox pressure error</t>
  </si>
  <si>
    <t>013D101</t>
  </si>
  <si>
    <t>Cooling tower gearcase 1,7</t>
  </si>
  <si>
    <t>RWEIDEL</t>
  </si>
  <si>
    <t>WTG-0058-NDGP-0000</t>
  </si>
  <si>
    <t>GBX-FDMD-4144</t>
  </si>
  <si>
    <t>GBX-JKD-W-0000802</t>
  </si>
  <si>
    <t>GBX-JKD-W-0000761</t>
  </si>
  <si>
    <t>GBX-737000004074</t>
  </si>
  <si>
    <t>GBX-JKD-W-0000907</t>
  </si>
  <si>
    <t>GBX-737000004065</t>
  </si>
  <si>
    <t>GBX-737000004023</t>
  </si>
  <si>
    <t>GBX-737000004031</t>
  </si>
  <si>
    <t>GBX-737000004059</t>
  </si>
  <si>
    <t>GBX-JKD-W-0000789</t>
  </si>
  <si>
    <t>GBX-737000004067</t>
  </si>
  <si>
    <t>GBX-737000004054</t>
  </si>
  <si>
    <t>GBX-JKD-W-0000835</t>
  </si>
  <si>
    <t>GBX-JKD-W-0000837</t>
  </si>
  <si>
    <t>GBX-JKD-W-0000701</t>
  </si>
  <si>
    <t>GBX-FDMD-4026</t>
  </si>
  <si>
    <t>GBX-JKD-W-0000747</t>
  </si>
  <si>
    <t>GBX-737000004076</t>
  </si>
  <si>
    <t>GBX-737000004039</t>
  </si>
  <si>
    <t>GBX-737000004028</t>
  </si>
  <si>
    <t>GBX-737000004085</t>
  </si>
  <si>
    <t>GEARBOX OIL, Catch tray cracked</t>
  </si>
  <si>
    <t>DNEWSOME</t>
  </si>
  <si>
    <t>GEARBOX OIL, Replace leaking hose from filter to cooler</t>
  </si>
  <si>
    <t>Oil cooler leaking</t>
  </si>
  <si>
    <t>GBX-000077</t>
  </si>
  <si>
    <t>Obtain Oil Samples</t>
  </si>
  <si>
    <t>GBX oil pump Making noise on NDE</t>
  </si>
  <si>
    <t>WTG-0210A-NDG0-0000</t>
  </si>
  <si>
    <t>GBX-FDMD-4142</t>
  </si>
  <si>
    <t>GEARBOX OIL, Add 5 gal</t>
  </si>
  <si>
    <t>Replace Oil Hose on Gearbox</t>
  </si>
  <si>
    <t>WTG-0068-NDGP-0000</t>
  </si>
  <si>
    <t>rFSA Claim- Radiator Replacement</t>
  </si>
  <si>
    <t>Add 5 gal of Amsoil</t>
  </si>
  <si>
    <t>WTG-0019A-NDGP-0000</t>
  </si>
  <si>
    <t>Replace GB Front Seal</t>
  </si>
  <si>
    <t>WTG-0154-NDG0-0000</t>
  </si>
  <si>
    <t>JTHOMAS</t>
  </si>
  <si>
    <t>GEARBOX OIL, Add/Top-Off 5 gallons</t>
  </si>
  <si>
    <t>WTG-0177-0000</t>
  </si>
  <si>
    <t>Ladder Clearance Decal Installation</t>
  </si>
  <si>
    <t>WTG-0084-NDG0-0000</t>
  </si>
  <si>
    <t>WTG-0092-NDG0-0000</t>
  </si>
  <si>
    <t>WTG-0089-NDG0-0000</t>
  </si>
  <si>
    <t>WTG-0091-NDG0-0000</t>
  </si>
  <si>
    <t>GEARBOX OIL, HSS Seal Repair</t>
  </si>
  <si>
    <t>WTG-0231-0000</t>
  </si>
  <si>
    <t>GEARBOX, Oil Change &amp; Tower Cleaning</t>
  </si>
  <si>
    <t>GEARBOX OIL, Particle counter REMOVE</t>
  </si>
  <si>
    <t>GBX-000007</t>
  </si>
  <si>
    <t>2019 GBX OIL SAMPLE ANALYSIS SERVICES</t>
  </si>
  <si>
    <t>GBX-000003</t>
  </si>
  <si>
    <t>GBX-000004</t>
  </si>
  <si>
    <t>GBX-000037</t>
  </si>
  <si>
    <t>GBX-000032</t>
  </si>
  <si>
    <t>GBX-000033</t>
  </si>
  <si>
    <t>GBX-000035</t>
  </si>
  <si>
    <t>GBX-000036</t>
  </si>
  <si>
    <t>GBX-000038</t>
  </si>
  <si>
    <t>GBX-000040</t>
  </si>
  <si>
    <t>GBX-000042</t>
  </si>
  <si>
    <t>WTG-003W-0000</t>
  </si>
  <si>
    <t>Oil pump motor coupling</t>
  </si>
  <si>
    <t>Inversion needed</t>
  </si>
  <si>
    <t>GEARBOX OIL, Add/Top-Off 5 Gallons Amsoil</t>
  </si>
  <si>
    <t>Top off oil</t>
  </si>
  <si>
    <t>GEARBOX OIL, Pump coupler</t>
  </si>
  <si>
    <t>GBX-000031</t>
  </si>
  <si>
    <t>Replace Oil Cooler Motor</t>
  </si>
  <si>
    <t>GEARBOX OIL, Replace  jensen oil filter motor</t>
  </si>
  <si>
    <t>GBX oil pump/spider gear replacement</t>
  </si>
  <si>
    <t>GEARBOX OIL, Add/Top-Off +5gals</t>
  </si>
  <si>
    <t>WTG010 - Oil Leak In Hub</t>
  </si>
  <si>
    <t>WTG-0202-NDG0-0000</t>
  </si>
  <si>
    <t>GEARBOX OIL, Fix oil leak-Inlet Hose leaking</t>
  </si>
  <si>
    <t>Catch tray for front gear oil leak.</t>
  </si>
  <si>
    <t>GEARBOX OIL, Add about 5 Gallons of Amsoil</t>
  </si>
  <si>
    <t>WTG-0169-0000</t>
  </si>
  <si>
    <t>JSANCHEZ</t>
  </si>
  <si>
    <t>GEARBOX OIL, Add about 5 Gallons of Amsoil</t>
  </si>
  <si>
    <t>GEARBOX OIL, Add 2-3 gallons of Amsoil</t>
  </si>
  <si>
    <t>WTG-0312-NDGP-0000</t>
  </si>
  <si>
    <t>GEARBOX OIL, Oil  Debris Sample</t>
  </si>
  <si>
    <t xml:space="preserve">GEARBOX OIL, Secondary filter system motor replacement </t>
  </si>
  <si>
    <t>Oil pump motor needs flipped (not leaking)</t>
  </si>
  <si>
    <t>Oil cooler shroud self tapping screws</t>
  </si>
  <si>
    <t>Leaking Pall filter housing</t>
  </si>
  <si>
    <t xml:space="preserve">gearbox inspection ,oil leak </t>
  </si>
  <si>
    <t>Oil hose has cracks, should try to warranty</t>
  </si>
  <si>
    <t>GEARBOX OIL, Oil cooler shround needs self tappers</t>
  </si>
  <si>
    <t>GEARBOX OIL, Add/Top-Off 5gals</t>
  </si>
  <si>
    <t>SYS-WTG-WIEC</t>
  </si>
  <si>
    <t>GEARBOX OIL, Oil Sample, Semi-annual</t>
  </si>
  <si>
    <t>GEARBOX OIL, Add/Top-Off  5gals</t>
  </si>
  <si>
    <t>WTG-0219-0000</t>
  </si>
  <si>
    <t>WTG-0J06-NDGP-0000</t>
  </si>
  <si>
    <t>GEARBOX OIL, Floor clean up</t>
  </si>
  <si>
    <t>WTG-0A02-NDGP-0000</t>
  </si>
  <si>
    <t>WTG-0B01-NDGP-0000</t>
  </si>
  <si>
    <t>WTG-0F03-NDGP-0000</t>
  </si>
  <si>
    <t>GEARBOX OIL, Add about 5 gallons</t>
  </si>
  <si>
    <t>WTG-0214-0000</t>
  </si>
  <si>
    <t>GEARBOX OIL, Fix oil leak // Misc. Repairs</t>
  </si>
  <si>
    <t>Oil sample</t>
  </si>
  <si>
    <t>Replace GB oil pump</t>
  </si>
  <si>
    <t>PALL Filter Housing Leak / Oil Pump Failing</t>
  </si>
  <si>
    <t>Replace O-Rings between gbx oil pump and filter housing</t>
  </si>
  <si>
    <t>Oil cooler outlet hose to gearbox manifold replacement </t>
  </si>
  <si>
    <t>GEARBOX OIL, Replace oil pump coupler</t>
  </si>
  <si>
    <t>GEARBOX OIL, Add 5 Gallons</t>
  </si>
  <si>
    <t>Gbx oil hoses changeout</t>
  </si>
  <si>
    <t>GEARBOX OIL, Secondary filter  Motor replacement</t>
  </si>
  <si>
    <t>Front seal leaking</t>
  </si>
  <si>
    <t>5 gallons oil add</t>
  </si>
  <si>
    <t>Replace Oil Hose</t>
  </si>
  <si>
    <t>JDETWILER</t>
  </si>
  <si>
    <t>WTG-0115-NDGP-0000</t>
  </si>
  <si>
    <t>Secondary Filter Leaking</t>
  </si>
  <si>
    <t>GEARBOX OIL, Add/Top-Off about 5 gallons</t>
  </si>
  <si>
    <t>GEARBOX OIL, Add about 5 Gallons</t>
  </si>
  <si>
    <t>WTG-0040A-0000</t>
  </si>
  <si>
    <t>Secondary filtration leaking</t>
  </si>
  <si>
    <t>Replace blue oil hose</t>
  </si>
  <si>
    <t>WTG-0003A-0000</t>
  </si>
  <si>
    <t>Add approximately 5 gal AMS oil</t>
  </si>
  <si>
    <t>WTG-0013-N000-0000</t>
  </si>
  <si>
    <t>CSLY</t>
  </si>
  <si>
    <t>WTG-0I02-NDG0-0000</t>
  </si>
  <si>
    <t>GEARBOX OIL, Add/Top-Off 5 gals</t>
  </si>
  <si>
    <t>GEARBOX OIL, Fix oil leak/snowflake</t>
  </si>
  <si>
    <t>WTG-0087-NDGP-0000</t>
  </si>
  <si>
    <t>Lube pump motor bearings are going bad</t>
  </si>
  <si>
    <t>WTG-0018-NDG0-0000</t>
  </si>
  <si>
    <t>Gbx low oil level </t>
  </si>
  <si>
    <t>SITE-FSO</t>
  </si>
  <si>
    <t>GEARBOX, Oil Change PBEC EXP 2020</t>
  </si>
  <si>
    <t>Secondary filtration leak</t>
  </si>
  <si>
    <t>WTG-0060A-NDG0-0000</t>
  </si>
  <si>
    <t>Add 5 gallons oil</t>
  </si>
  <si>
    <t>GEARBOX OIL, Fix oil leak at inspection covers</t>
  </si>
  <si>
    <t xml:space="preserve">GBX Oil Hose Inspection </t>
  </si>
  <si>
    <t>GEARBOX OIL, Add about 3 gallons</t>
  </si>
  <si>
    <t>JHOOD</t>
  </si>
  <si>
    <t>WTG-0239-0000</t>
  </si>
  <si>
    <t>GEARBOX OIL, Secondary filter system Leaking</t>
  </si>
  <si>
    <t>Leaking Secondary Pump</t>
  </si>
  <si>
    <t>Secondary Filtration Leaking</t>
  </si>
  <si>
    <t>DTILLIS</t>
  </si>
  <si>
    <t>CLANDERS</t>
  </si>
  <si>
    <t>WTG-0204-0000</t>
  </si>
  <si>
    <t>NMCFARLAND</t>
  </si>
  <si>
    <t>WTG-0221-0000</t>
  </si>
  <si>
    <t>GEARBOX OIL, Fix oil leak, 1 hose</t>
  </si>
  <si>
    <t>Check Particle Counter Connection</t>
  </si>
  <si>
    <t>2021_DEUEL HARVEST_RENENE_GBX OIL CHANGE (GE 2.3-90m) x12</t>
  </si>
  <si>
    <t>SVC-GBXOILCHNG</t>
  </si>
  <si>
    <t>Pressure wash oil cooler</t>
  </si>
  <si>
    <t>GEARBOX OIL, Fix oil leak - Hoses/yaw flag</t>
  </si>
  <si>
    <t>GEARBOX OIL, Add about 5 Gallons</t>
  </si>
  <si>
    <t>BBALDERAZ</t>
  </si>
  <si>
    <t>CROBERTS</t>
  </si>
  <si>
    <t>GEARBOX OIL, Replace oil cooler fan duct</t>
  </si>
  <si>
    <t>Remove remaining pigmat after oil spill</t>
  </si>
  <si>
    <t xml:space="preserve">Secondary Filtration Leaking </t>
  </si>
  <si>
    <t>GEARBOX OIL, Secondary filter system leaking</t>
  </si>
  <si>
    <t>GEARBOX OIL, replace gear oil coupling red spider insert.</t>
  </si>
  <si>
    <t>Replace jensen pump seal</t>
  </si>
  <si>
    <t>Replace red spider insert.</t>
  </si>
  <si>
    <t>GBX-000082</t>
  </si>
  <si>
    <t>GEARBOX OIL, Add/Top-Off about 6-7 Gallons</t>
  </si>
  <si>
    <t>Leaking GBX hose</t>
  </si>
  <si>
    <t>GBX-000217</t>
  </si>
  <si>
    <t xml:space="preserve">Oil leak on secondary filter seal </t>
  </si>
  <si>
    <t>WTG-00P7-NDD0-0000</t>
  </si>
  <si>
    <t>KSTEWART</t>
  </si>
  <si>
    <t>BRG-000107</t>
  </si>
  <si>
    <t>CMS Main Bearing Borescope and Purge</t>
  </si>
  <si>
    <t>WTG-0060A-0000</t>
  </si>
  <si>
    <t>Replace oil cooler motor</t>
  </si>
  <si>
    <t>WTG-0201-NDG0-0000</t>
  </si>
  <si>
    <t>Replace hose</t>
  </si>
  <si>
    <t>TPRIEST</t>
  </si>
  <si>
    <t>Oil Pump &amp; Motor Inversion</t>
  </si>
  <si>
    <t>Replace lube pump coupling</t>
  </si>
  <si>
    <t xml:space="preserve">Moventas Hose Replacement </t>
  </si>
  <si>
    <t>Secondary filter leaking from shaft seal</t>
  </si>
  <si>
    <t>EM: Drive train vibration</t>
  </si>
  <si>
    <t>Nanjing HS Seal Leak</t>
  </si>
  <si>
    <t>MAIN BEARING, Main bearing borescope inspection</t>
  </si>
  <si>
    <t>SITE-AIPL</t>
  </si>
  <si>
    <t>WO for OOS Oil Changes   GPWF</t>
  </si>
  <si>
    <t>ALLIANT IPL</t>
  </si>
  <si>
    <t>GEARBOX OIL, Add 3-5 Gallons</t>
  </si>
  <si>
    <t>BRG-000037</t>
  </si>
  <si>
    <t>BRG-000093</t>
  </si>
  <si>
    <t xml:space="preserve">HSS inspection </t>
  </si>
  <si>
    <t>Replace GBX Filter for Torque Maintenance</t>
  </si>
  <si>
    <t>Gearbox Borescope Inspection</t>
  </si>
  <si>
    <t>WTG-2080-NDG0-0000</t>
  </si>
  <si>
    <t>Gear oil motor and red spider coupling</t>
  </si>
  <si>
    <t>Replace Moventas GBX hose - cooler to manifold</t>
  </si>
  <si>
    <t>WTG-0328-0000</t>
  </si>
  <si>
    <t>GBX-000236</t>
  </si>
  <si>
    <t>TLOONEY</t>
  </si>
  <si>
    <t>GAXTENS</t>
  </si>
  <si>
    <t>GBX-000046</t>
  </si>
  <si>
    <t>ESTEPANOVIC</t>
  </si>
  <si>
    <t xml:space="preserve">GEARBOX Oil Hose Replacement, Purple and Yellow </t>
  </si>
  <si>
    <t>GEARBOX OIL, Fix oil leak/add oil/clean nacelle</t>
  </si>
  <si>
    <t>Secondary Filtration Leaking at the Pump</t>
  </si>
  <si>
    <t>WTG-0004-NDB0-0000</t>
  </si>
  <si>
    <t>CMS Main Bearing Borescope and Purge per GE request</t>
  </si>
  <si>
    <t>WTG-003W-NDG0-0000</t>
  </si>
  <si>
    <t>CMS Gearbox Inspection per GE request</t>
  </si>
  <si>
    <t>TBEILSMITH</t>
  </si>
  <si>
    <t xml:space="preserve">Secondary filtration system, leaking </t>
  </si>
  <si>
    <t>WTG-0210A-NDGP-0000</t>
  </si>
  <si>
    <t>Secondary oil pump is leaking</t>
  </si>
  <si>
    <t>BRG-000024</t>
  </si>
  <si>
    <t>GBX-00094</t>
  </si>
  <si>
    <t>CMS sensor</t>
  </si>
  <si>
    <t>SITE-GOLDP</t>
  </si>
  <si>
    <t>GEARBOX, FOUR PHASE OIL CHANGE - RENEW</t>
  </si>
  <si>
    <t>GOLDEN PLAINS</t>
  </si>
  <si>
    <t>GEARBOX OIL Leak,  Replace Filter Pot Drain Valve</t>
  </si>
  <si>
    <t>Plymouth SH GBX Oil Changeout</t>
  </si>
  <si>
    <t>ADUNBAR</t>
  </si>
  <si>
    <t>CMS Troubleshoot (Invenergy Request non-GE)</t>
  </si>
  <si>
    <t>GEARBOX, Replace Yellow Hose</t>
  </si>
  <si>
    <t>WTG-0010-NDGP-0000</t>
  </si>
  <si>
    <t xml:space="preserve">GBX Oil Maintenance </t>
  </si>
  <si>
    <t>ADMIN</t>
  </si>
  <si>
    <t>CTSOTIGH</t>
  </si>
  <si>
    <t>Oil cooler motor bearings are failing</t>
  </si>
  <si>
    <t>WTG-0447-0000</t>
  </si>
  <si>
    <t>GEARBOX, OIL CHANGE</t>
  </si>
  <si>
    <t>GBX-00036</t>
  </si>
  <si>
    <t>WTG-0D01-0000</t>
  </si>
  <si>
    <t>GBX-00060</t>
  </si>
  <si>
    <t>Replace green hose</t>
  </si>
  <si>
    <t>WTG-0002-TDTA-0000</t>
  </si>
  <si>
    <t>Replace DTA  Cooling Fan</t>
  </si>
  <si>
    <t>RHAYS</t>
  </si>
  <si>
    <t>Replace blue hose</t>
  </si>
  <si>
    <t>GEN-02021</t>
  </si>
  <si>
    <t>GBX-00055</t>
  </si>
  <si>
    <t>GBX-00083</t>
  </si>
  <si>
    <t>WTG-0052-NDGP-0000</t>
  </si>
  <si>
    <t>Secondary filter system pump replacement</t>
  </si>
  <si>
    <t>WTG-0233-0000</t>
  </si>
  <si>
    <t>GBX-00007</t>
  </si>
  <si>
    <t>Gearbox, Replace Blue Hose</t>
  </si>
  <si>
    <t>GBX-00079</t>
  </si>
  <si>
    <t>Borescope gearbox</t>
  </si>
  <si>
    <t>EM80</t>
  </si>
  <si>
    <t>EM: Gearbox oil level warning</t>
  </si>
  <si>
    <t>WTG-00G2-NDD0-0000</t>
  </si>
  <si>
    <t>GBX-00067</t>
  </si>
  <si>
    <t>GBX-00102</t>
  </si>
  <si>
    <t>120D303</t>
  </si>
  <si>
    <t xml:space="preserve">Inspect fan and motor for debris build up. </t>
  </si>
  <si>
    <t xml:space="preserve">GEARBOX OIL, Fix oil leak secondary  needs o ring </t>
  </si>
  <si>
    <t>ALATERZA</t>
  </si>
  <si>
    <t>Secondary oil filtration, Fix oil leak</t>
  </si>
  <si>
    <t>WTG-2069-0000</t>
  </si>
  <si>
    <t>Gearbox Oil Add</t>
  </si>
  <si>
    <t>CWERDIN</t>
  </si>
  <si>
    <t>WTG-00E1-NDB0-0000</t>
  </si>
  <si>
    <t>GBX borescope</t>
  </si>
  <si>
    <t>WTG-2051-0000</t>
  </si>
  <si>
    <t>WTG-00C8-0000</t>
  </si>
  <si>
    <t>MMATHER</t>
  </si>
  <si>
    <t>BRG-000087</t>
  </si>
  <si>
    <t>WTG-1018-NDG0-0000</t>
  </si>
  <si>
    <t>WEC - Upstream - Borescopes - 5 WTGs</t>
  </si>
  <si>
    <t>CBRIESE</t>
  </si>
  <si>
    <t>GEARBOX OIL, Secondary oil pump leak</t>
  </si>
  <si>
    <t>220D305</t>
  </si>
  <si>
    <t xml:space="preserve">Verify fan blades are not making contact with shroud. </t>
  </si>
  <si>
    <t>011D192</t>
  </si>
  <si>
    <t xml:space="preserve">Replace pump bearings </t>
  </si>
  <si>
    <t>011D193</t>
  </si>
  <si>
    <t>Drill inspection hole for gear oil pump coupler</t>
  </si>
  <si>
    <t>Change GBX Desiccant</t>
  </si>
  <si>
    <t>BRG-000007</t>
  </si>
  <si>
    <t>Replace Yellow Gearbox Oil Hose</t>
  </si>
  <si>
    <t>GBX-00076</t>
  </si>
  <si>
    <t>WTG-0340-NDG0-0000</t>
  </si>
  <si>
    <t>JJPADILLA</t>
  </si>
  <si>
    <t>SOTTO</t>
  </si>
  <si>
    <t>GEARBOX OIL, Replace oil cooler plenum</t>
  </si>
  <si>
    <t>WTG-0093-NDB0-0000</t>
  </si>
  <si>
    <t>WTG-0088-NDB0-0000</t>
  </si>
  <si>
    <t>NHERRERA</t>
  </si>
  <si>
    <t>GBX-00035</t>
  </si>
  <si>
    <t>WTG-0304-NDB0-0000</t>
  </si>
  <si>
    <t>WTG-0061-NTV0-0000</t>
  </si>
  <si>
    <t>WTG-0065-NDD0-0000</t>
  </si>
  <si>
    <t>WTG-0G10-0000</t>
  </si>
  <si>
    <t>WTG-00B1-NDGP-0000</t>
  </si>
  <si>
    <t xml:space="preserve">poseidon gearbox sensor install </t>
  </si>
  <si>
    <t>SVEACH</t>
  </si>
  <si>
    <t>WTG-0055-NDB0-0000</t>
  </si>
  <si>
    <t>WTG-00E5-0000</t>
  </si>
  <si>
    <t xml:space="preserve">Poseidon Install </t>
  </si>
  <si>
    <t>ECONERS</t>
  </si>
  <si>
    <t>WTG-00L1-0000</t>
  </si>
  <si>
    <t>WTG-00H5-0000</t>
  </si>
  <si>
    <t xml:space="preserve">Main Bearing Inspection </t>
  </si>
  <si>
    <t>VPHIASIRIPANYO</t>
  </si>
  <si>
    <t>WTG-00P3-0000</t>
  </si>
  <si>
    <t>Add 5 gallons next visit</t>
  </si>
  <si>
    <t>WTG-0086-NTV0-0000</t>
  </si>
  <si>
    <t>CMS Trouble Shoot (Invenergy request, non-GE) WC# 7011212</t>
  </si>
  <si>
    <t>Gearbox  oil sample</t>
  </si>
  <si>
    <t>WTG-0001-NDB0-0000</t>
  </si>
  <si>
    <t>GEN-000004</t>
  </si>
  <si>
    <t>Gen Bearing Replacement</t>
  </si>
  <si>
    <t>JBANNISTER</t>
  </si>
  <si>
    <t>WTG-0016-NTV0-0000</t>
  </si>
  <si>
    <t>WTG-1081-0000</t>
  </si>
  <si>
    <t>Replace Orange Oil Hose</t>
  </si>
  <si>
    <t>WTG-0007-NDB0-0000</t>
  </si>
  <si>
    <t>Replace shaft seal on secondary filter pump</t>
  </si>
  <si>
    <t>GEARBOX OIL, Fix oil leak WC# 6118416</t>
  </si>
  <si>
    <t>WTG-1079-0000</t>
  </si>
  <si>
    <t>GEARBOX OIL, Add/Top-Off about 10 gallons</t>
  </si>
  <si>
    <t>BRG-000071</t>
  </si>
  <si>
    <t>Replace red spider</t>
  </si>
  <si>
    <t>GEARBOX OIL, Add/Top-Off 2gals</t>
  </si>
  <si>
    <t>949_Main Bearing Auto Lube Grease Level Low</t>
  </si>
  <si>
    <t>BPETERMAN</t>
  </si>
  <si>
    <t>Change Gearbox Hose</t>
  </si>
  <si>
    <t>WTG-00S6-0000</t>
  </si>
  <si>
    <t>Clean Oil Cooler Radiator</t>
  </si>
  <si>
    <t>MB inspection</t>
  </si>
  <si>
    <t>CCAMPBELL</t>
  </si>
  <si>
    <t>Cracked Oil Bypass Hose</t>
  </si>
  <si>
    <t>WTG-0303-NT00-0000</t>
  </si>
  <si>
    <t>WTG-0302-NT00-0000</t>
  </si>
  <si>
    <t>WTG-0039-NDB0-0000</t>
  </si>
  <si>
    <t>WTG-0042-NDB0-0000</t>
  </si>
  <si>
    <t>WTG-0081-NDD0-0000</t>
  </si>
  <si>
    <t>WTG-0064-NTV0-0000</t>
  </si>
  <si>
    <t>WTG-0108-NDD0-0000</t>
  </si>
  <si>
    <t>WTG-0040-NTV0-0000</t>
  </si>
  <si>
    <t>WTG-0079-NY00-0000</t>
  </si>
  <si>
    <t>Replace Purple GBX Hose</t>
  </si>
  <si>
    <t>WTG-0A04-0000</t>
  </si>
  <si>
    <t xml:space="preserve">gearbox filter divider missing </t>
  </si>
  <si>
    <t>WTG-1129-NDD0-0000</t>
  </si>
  <si>
    <t>Gearbox radiator is leaking</t>
  </si>
  <si>
    <t>WTG-1110-0000</t>
  </si>
  <si>
    <t xml:space="preserve">GEARBOX OIL, Add/Top-Off 5 gallons and replace desiccant </t>
  </si>
  <si>
    <t>WTG-0019A-NDGD-0000</t>
  </si>
  <si>
    <t>Replace gearbox deisicant</t>
  </si>
  <si>
    <t>WTG-0334-NDG0-0000</t>
  </si>
  <si>
    <t>WTG-0318-NDG0-0000</t>
  </si>
  <si>
    <t>CMS Trouble Shoot (Invenergy request, non-GE)/ SR# 6252998</t>
  </si>
  <si>
    <t>WTG-0032-NDD0-0000</t>
  </si>
  <si>
    <t>WTG-0001-NDD0-0000</t>
  </si>
  <si>
    <t xml:space="preserve">GEARBOX, winergy green hose replacement </t>
  </si>
  <si>
    <t>GEARBOX OIL, Replace  seal between filter pot and bypass valve block</t>
  </si>
  <si>
    <t>GEARBOX OIL, Add/Top-Off 2-3 gallons</t>
  </si>
  <si>
    <t>Secondary Filtration System Leak</t>
  </si>
  <si>
    <t>General Inspection</t>
  </si>
  <si>
    <t>CMS Trouble Shoot (Invenergy request, non-GE) / SR#6253094</t>
  </si>
  <si>
    <t>WTG-00E4-NDG0-0000</t>
  </si>
  <si>
    <t>WTG-00L1-NDG0-0000</t>
  </si>
  <si>
    <t>WTG-0L11-NDG0-0000</t>
  </si>
  <si>
    <t>GEARBOX OIL, Secondary filter system not working</t>
  </si>
  <si>
    <t>SMCCLURE</t>
  </si>
  <si>
    <t xml:space="preserve">Winergy  top box side gen fan replacement </t>
  </si>
  <si>
    <t>GT2 bearing vibration BB5 has been reading erratic. MND-20230711-0216</t>
  </si>
  <si>
    <t>WTG-3028-0000</t>
  </si>
  <si>
    <t>Small oil leak at flange plates between lube pump and filter pot</t>
  </si>
  <si>
    <t>WTG-1023-0000</t>
  </si>
  <si>
    <t>Moventas gasket for small inspection plate</t>
  </si>
  <si>
    <t>On Hold</t>
  </si>
  <si>
    <t xml:space="preserve">Gen fan replacement </t>
  </si>
  <si>
    <t>WTG-0097-NALC-0000</t>
  </si>
  <si>
    <t>T97 CMS #3GBX sensor issues. SR# 6417524</t>
  </si>
  <si>
    <t>WTG-1006-0000</t>
  </si>
  <si>
    <t>WTG-3011-0000</t>
  </si>
  <si>
    <t>GEARBOX OIL, Fix/replace radiator</t>
  </si>
  <si>
    <t>WTG-2093-0000</t>
  </si>
  <si>
    <t>Replace Oil Cooler to Gearbox Manifold Hose</t>
  </si>
  <si>
    <t xml:space="preserve">GEARBOX OIL, Secondary filter system  leak see comments </t>
  </si>
  <si>
    <t>WTG-0305-NDB0-0000</t>
  </si>
  <si>
    <t>PPOSTHUMA</t>
  </si>
  <si>
    <t>WTG-00B1-NDB0-0000</t>
  </si>
  <si>
    <t>CMS Main Bearing Check/Replacement</t>
  </si>
  <si>
    <t>GEARBOX OIL, Add 5  Gallons</t>
  </si>
  <si>
    <t>CMS Inspection per GE request</t>
  </si>
  <si>
    <t>WTG-2129-0000</t>
  </si>
  <si>
    <t>WTG-1005-0000</t>
  </si>
  <si>
    <t>WTG-00E5-NDB0-0000</t>
  </si>
  <si>
    <t>Replace secondary filter pump shaft seal</t>
  </si>
  <si>
    <t>leak at gear oil level t fitting (See picture)</t>
  </si>
  <si>
    <t>GEARBOX OIL, Add/Top-Off 3-5 Gallons</t>
  </si>
  <si>
    <t>Needs blue filter</t>
  </si>
  <si>
    <t>JSTEEN</t>
  </si>
  <si>
    <t>TZWIRN</t>
  </si>
  <si>
    <t>WTG-1041-0000</t>
  </si>
  <si>
    <t>CMS Vibration</t>
  </si>
  <si>
    <t>BLAD-47M-000172</t>
  </si>
  <si>
    <t>rFSA augmented labor WO</t>
  </si>
  <si>
    <t>EM177</t>
  </si>
  <si>
    <t>WHALL</t>
  </si>
  <si>
    <t>GEARBOX Hose Replacement</t>
  </si>
  <si>
    <t>WTG-0079-NDGP-0000</t>
  </si>
  <si>
    <t>WTG-2110-0000</t>
  </si>
  <si>
    <t>WTG-2118-0000</t>
  </si>
  <si>
    <t>WTG-0071A-NDG0-0000</t>
  </si>
  <si>
    <t>Oil FIlter Housing Leaks</t>
  </si>
  <si>
    <t>Install Wingery oil pump inversion kit</t>
  </si>
  <si>
    <t>MOMILANOWSKI</t>
  </si>
  <si>
    <t>WTG-00E1-0000</t>
  </si>
  <si>
    <t>WTG-2005-0000</t>
  </si>
  <si>
    <t>GBX-WIN-4806470-0020-4</t>
  </si>
  <si>
    <t>WTG-006 LOW OIL PRESSURE</t>
  </si>
  <si>
    <t>CJC Filter Internal Part replacement</t>
  </si>
  <si>
    <t>GENERATOR, Uptower repair - Bearing replacement</t>
  </si>
  <si>
    <t>RLINN</t>
  </si>
  <si>
    <t>Inlet hose replacement</t>
  </si>
  <si>
    <t>WTG-0131-0000</t>
  </si>
  <si>
    <t>WTG-0134-0000</t>
  </si>
  <si>
    <t>WTG-0151-0000</t>
  </si>
  <si>
    <t>WTG-0121-0000</t>
  </si>
  <si>
    <t xml:space="preserve">GEARBOX OIL, Fix oil leak </t>
  </si>
  <si>
    <t>Top off GBX Oil</t>
  </si>
  <si>
    <t>GEARBOX OIL, Install oil cooler filter pad</t>
  </si>
  <si>
    <t>Replace gear oil pump</t>
  </si>
  <si>
    <t>T-25 radiator leak (leaking)</t>
  </si>
  <si>
    <t>SLARSEN</t>
  </si>
  <si>
    <t>JELLIS</t>
  </si>
  <si>
    <t>GEARBOX OIL, Oil Sample-Post Internal Repair</t>
  </si>
  <si>
    <t>gearbox oil change and post oil change oil sample</t>
  </si>
  <si>
    <t>WTG #13_Oil Cooler Leak</t>
  </si>
  <si>
    <t>WTG-0201-HPA3-0000</t>
  </si>
  <si>
    <t>Pitch Drive Oil Leak</t>
  </si>
  <si>
    <t>FSANTIAGO</t>
  </si>
  <si>
    <t>change oil filter</t>
  </si>
  <si>
    <t>BMEC-WTG-008</t>
  </si>
  <si>
    <t>WTG008: Thermoerror Oil Pump / NETCOMM</t>
  </si>
  <si>
    <t>Install Poseidon gearbox oil particle counter</t>
  </si>
  <si>
    <t>Replace leaking oil pump</t>
  </si>
  <si>
    <t>Replace Gearbox Pump Motor</t>
  </si>
  <si>
    <t>JBENDER</t>
  </si>
  <si>
    <t>Install Wingery oil pump inversion Kit</t>
  </si>
  <si>
    <t>PPELLETIER</t>
  </si>
  <si>
    <t>gearbox oil change and post oil change oil samples</t>
  </si>
  <si>
    <t>BTAFT</t>
  </si>
  <si>
    <t>GBX-000115</t>
  </si>
  <si>
    <t>Empty 1gal use oil bucket  under gearbox low speed shaft</t>
  </si>
  <si>
    <t>RBEBOUT</t>
  </si>
  <si>
    <t>WTG-0094-NDGP-0000</t>
  </si>
  <si>
    <t>GBX-000027</t>
  </si>
  <si>
    <t>Replace Gear Oil Pump</t>
  </si>
  <si>
    <t>IFRANCISCO</t>
  </si>
  <si>
    <t>replace oil pump hose</t>
  </si>
  <si>
    <t>GBX-00043E</t>
  </si>
  <si>
    <t>Radiator Oil Cooler Leak - Nanjing</t>
  </si>
  <si>
    <t>EM: Motor protection top cabinet / Oil cooler motor replacement</t>
  </si>
  <si>
    <t>EM102</t>
  </si>
  <si>
    <t>GEARBOX OIL, Fix oil leak( high speed shaft leak)</t>
  </si>
  <si>
    <t>Gear oil pump leaking</t>
  </si>
  <si>
    <t>GEARBOX OIL,  replace oil cooler hose</t>
  </si>
  <si>
    <t>SRIGGIN</t>
  </si>
  <si>
    <t>Replace pump motor coupling</t>
  </si>
  <si>
    <t>WTG-0074-ND00-0000</t>
  </si>
  <si>
    <t>high speed seal replacement- T74</t>
  </si>
  <si>
    <t>GEARBOX OIL, Fix oil leak(Inspection cover gaskets)</t>
  </si>
  <si>
    <t>WTG-0133-NDG0-0000</t>
  </si>
  <si>
    <t>WTG-0138-NDG0-0000</t>
  </si>
  <si>
    <t>WTG-0140-NDG0-0000</t>
  </si>
  <si>
    <t>Interior tower clean up</t>
  </si>
  <si>
    <t>GEARBOX OIL, Fix oil leak (Needs cleaning)</t>
  </si>
  <si>
    <t>WTG-0121-NDG0-0000</t>
  </si>
  <si>
    <t>WTG-0123-NDG0-0000</t>
  </si>
  <si>
    <t>WTG-0130-NDG0-0000</t>
  </si>
  <si>
    <t>WTG-0131-NDG0-0000</t>
  </si>
  <si>
    <t>WTG-0134-NDG0-0000</t>
  </si>
  <si>
    <t>gearbox oil chanage and post oil change oil sample</t>
  </si>
  <si>
    <t>gearbox oil change and post oil chnage oil samples</t>
  </si>
  <si>
    <t>gearbox oil chnage and post oil change oil sample</t>
  </si>
  <si>
    <t>GBX-000075</t>
  </si>
  <si>
    <t>WTG-0F05-NDGP-0000</t>
  </si>
  <si>
    <t>Replace  oil cooler</t>
  </si>
  <si>
    <t>RKEHL</t>
  </si>
  <si>
    <t>WTG-0107-NDGP-0000</t>
  </si>
  <si>
    <t>GEARBOX OIL, pump is starting to leak</t>
  </si>
  <si>
    <t>GEARBOX OIL, Fix oil leak - Gearbox oil pump is leaking</t>
  </si>
  <si>
    <t>Program start PLC</t>
  </si>
  <si>
    <t>GBX-000125</t>
  </si>
  <si>
    <t>Gearbox leaking</t>
  </si>
  <si>
    <t>T25 gearbox oil leak- warranty work-Moventas</t>
  </si>
  <si>
    <t>WTG-0141-0000</t>
  </si>
  <si>
    <t>Replace gearbox plenum</t>
  </si>
  <si>
    <t>WTG-0103-NDG0-0000</t>
  </si>
  <si>
    <t>Filter housing lid leak</t>
  </si>
  <si>
    <t>BMEC-MCC-013</t>
  </si>
  <si>
    <t>WTG-013 High Gear Oil Temp</t>
  </si>
  <si>
    <t>Exterior tower oil leak</t>
  </si>
  <si>
    <t>Clean turbine from oil leak</t>
  </si>
  <si>
    <t>WTG-0056A-NDGP-0000</t>
  </si>
  <si>
    <t>GEARBOX OIL, Replace oil motor/pump</t>
  </si>
  <si>
    <t>CRHODES</t>
  </si>
  <si>
    <t>WTG-0155-NDG0-0000</t>
  </si>
  <si>
    <t>Gearbox oil level low</t>
  </si>
  <si>
    <t>JBRADDOCK</t>
  </si>
  <si>
    <t>GEARBOX OIL, Replace oil cooler fan/motor/pump-Pump Leaks</t>
  </si>
  <si>
    <t>GBX-000050</t>
  </si>
  <si>
    <t>WTG 50 has metal shavings in gearbox oil filter catch pan</t>
  </si>
  <si>
    <t>Gearbox particle counter removal</t>
  </si>
  <si>
    <t>WTG-0172-NDG0-0000</t>
  </si>
  <si>
    <t>WTG-0047-ND00-0000</t>
  </si>
  <si>
    <t>WTG-0137-NDGP-0000</t>
  </si>
  <si>
    <t>WTG-0041A-NDG0-0000</t>
  </si>
  <si>
    <t>GBX-000104</t>
  </si>
  <si>
    <t>EM: Gearbox oil pressure too low</t>
  </si>
  <si>
    <t>WTG-0034-ND00-0000</t>
  </si>
  <si>
    <t>WTG-0052-T000-0000</t>
  </si>
  <si>
    <t>drain oil from yaw deck catch ring</t>
  </si>
  <si>
    <t>MMAGER</t>
  </si>
  <si>
    <t>WTG-0155-NDGP-0000</t>
  </si>
  <si>
    <t xml:space="preserve">GEARBOX OIL, Oil Samples for Engineering </t>
  </si>
  <si>
    <t>JWARREN</t>
  </si>
  <si>
    <t>WTG-0052-N000-0000</t>
  </si>
  <si>
    <t>GEARBOX OIL, Replace oil cooler fan/motor/pump (motor) and inversion</t>
  </si>
  <si>
    <t>GEARBOX OIL, Replace oil cooler (radiator)</t>
  </si>
  <si>
    <t>WTG 91 gearbox oil leak- warranty claim</t>
  </si>
  <si>
    <t>Gearbox needed 5 gallons of oil</t>
  </si>
  <si>
    <t>GEARBOX OIL,pump inversion needed (leaking)</t>
  </si>
  <si>
    <t>MJACOBS</t>
  </si>
  <si>
    <t>GBX Oil Pump Replacement</t>
  </si>
  <si>
    <t>Needs pump inversion (not leaking)</t>
  </si>
  <si>
    <t>Post Gearbox Oil Sample</t>
  </si>
  <si>
    <t>BBROWN</t>
  </si>
  <si>
    <t>dispose of incorrect o rings</t>
  </si>
  <si>
    <t>Oil cooler motor  bearing is bad</t>
  </si>
  <si>
    <t>GBX hose needs replace.  Pump to cooler side.</t>
  </si>
  <si>
    <t>WTG-0015-NS00-0000</t>
  </si>
  <si>
    <t>Oil leak on radiator plug.</t>
  </si>
  <si>
    <t>gearbox coupler inspection port</t>
  </si>
  <si>
    <t>Needs pump inversion ( leaking)</t>
  </si>
  <si>
    <t>Replace Gear Pump Motor</t>
  </si>
  <si>
    <t>Leaky gearbox oil pump</t>
  </si>
  <si>
    <t>Radiator Cooler Oil Leak Found- Winenergy</t>
  </si>
  <si>
    <t>GEARBOX OIL, Fix oil leak, OIL PUMP LEAK</t>
  </si>
  <si>
    <t>WTG-0014-ND00-0000</t>
  </si>
  <si>
    <t>SBURGESS</t>
  </si>
  <si>
    <t>oil sample</t>
  </si>
  <si>
    <t>SLILL</t>
  </si>
  <si>
    <t>BWORLEY</t>
  </si>
  <si>
    <t>Gearbox overtemp</t>
  </si>
  <si>
    <t>GEARBOX OIL, Replace oil motor/pump coupler</t>
  </si>
  <si>
    <t>Replace oil pump seal</t>
  </si>
  <si>
    <t>GEARBOX OIL, Replace Radiator</t>
  </si>
  <si>
    <t>JMORENO</t>
  </si>
  <si>
    <t>RTROBERTS</t>
  </si>
  <si>
    <t>WTG-0E07-NDGP-0000</t>
  </si>
  <si>
    <t>KDEMPSEY</t>
  </si>
  <si>
    <t>GEARBOX OIL, Add/Top-Off.  5gal</t>
  </si>
  <si>
    <t>WTG-0130-0000</t>
  </si>
  <si>
    <t>GEARBOX OIL, Fix oil leak, shaft seal</t>
  </si>
  <si>
    <t>SITE-HSEC</t>
  </si>
  <si>
    <t>GEARBOX OIL, Oil Sample CT-320</t>
  </si>
  <si>
    <t>Replace Diode Suppressor on oil pump contactor</t>
  </si>
  <si>
    <t>GBX Oil Filter Housing needs replacement</t>
  </si>
  <si>
    <t>Gearbox low on oil</t>
  </si>
  <si>
    <t>DANDERSON</t>
  </si>
  <si>
    <t>Gearbox oil overtemp</t>
  </si>
  <si>
    <t>CBENNETT</t>
  </si>
  <si>
    <t>WTG-0034-NDG0-0000</t>
  </si>
  <si>
    <t>WTG-0136-0000</t>
  </si>
  <si>
    <t>WTG-0225-0000</t>
  </si>
  <si>
    <t>Replace lube pump insert/coupler</t>
  </si>
  <si>
    <t>Rplace Gearbox Oil Filter</t>
  </si>
  <si>
    <t>WTG-0001-NT00-0000</t>
  </si>
  <si>
    <t>Install Contactor for Secondary Oil Pump</t>
  </si>
  <si>
    <t>Clean up oil</t>
  </si>
  <si>
    <t>WTG-0074-NDGP-0000</t>
  </si>
  <si>
    <t>Need to replace oil cooler boot</t>
  </si>
  <si>
    <t>Needs Pump Inversion</t>
  </si>
  <si>
    <t>rFSA Claim - Pitch Tube Replacement by GE</t>
  </si>
  <si>
    <t>WTG-0122-NDG0-0000</t>
  </si>
  <si>
    <t>WTG-0156-NDG0-0000</t>
  </si>
  <si>
    <t>Need band for oil cooler vent tube.</t>
  </si>
  <si>
    <t>MKRINGS</t>
  </si>
  <si>
    <t>Replace oil cooler inlet hose</t>
  </si>
  <si>
    <t>SMCCLEARY</t>
  </si>
  <si>
    <t>WTG-0J05-NDGP-0000</t>
  </si>
  <si>
    <t>Need to  replace seal on top of off line filter</t>
  </si>
  <si>
    <t>GBX Filter Housing Leak Clean Up</t>
  </si>
  <si>
    <t>Replace Blue Oil Cooler Sox</t>
  </si>
  <si>
    <t>WTG-0155-0000</t>
  </si>
  <si>
    <t>WTG-0029A-NDG0-0000</t>
  </si>
  <si>
    <t>GEARBOX OIL, Add/Top-Off 7 Gallons</t>
  </si>
  <si>
    <t>GEARBOX OIL, Fix oil leak  secondary filtration o-ring</t>
  </si>
  <si>
    <t>GEARBOX OIL, Fix oil leak on secondary filter</t>
  </si>
  <si>
    <t>Gbx hose leak</t>
  </si>
  <si>
    <t>WTG-0079-ND00-0000</t>
  </si>
  <si>
    <t>WTG-0109-ND00-0000</t>
  </si>
  <si>
    <t>WTG-0108-ND00-0000</t>
  </si>
  <si>
    <t>Gearbox  Oil Work/ Issue</t>
  </si>
  <si>
    <t xml:space="preserve">Nacelle Belly Needs Cleaned </t>
  </si>
  <si>
    <t>GEARBOX OIL, oil pump replacement</t>
  </si>
  <si>
    <t>Replace   Oil filter o-ring</t>
  </si>
  <si>
    <t>WTG-0178-NDGP-0000</t>
  </si>
  <si>
    <t xml:space="preserve"> Gaskets for gearbox inspection covers.</t>
  </si>
  <si>
    <t>PALL filter housing leak</t>
  </si>
  <si>
    <t>JRODGERS</t>
  </si>
  <si>
    <t>Thermal bypass block leaking</t>
  </si>
  <si>
    <t>Hydraulic Oil Samples</t>
  </si>
  <si>
    <t>WTG-0030-NDBS-0000</t>
  </si>
  <si>
    <t>WTG-0041-NDBS-0000</t>
  </si>
  <si>
    <t>WTG-0055-NDBS-0000</t>
  </si>
  <si>
    <t>WTG-0098-NDGP-0000</t>
  </si>
  <si>
    <t>GEARBOX OIL, leak between pump and filter flange</t>
  </si>
  <si>
    <t>WTG-0131-NDGP-0000</t>
  </si>
  <si>
    <t>Install new O-ring on secondary filter housing</t>
  </si>
  <si>
    <t>WTG-0203B-TT00-0000</t>
  </si>
  <si>
    <t>Clean oil on tower decks</t>
  </si>
  <si>
    <t>Add 5 gallons Castrol oil</t>
  </si>
  <si>
    <t>Thermal bypass cap leaking</t>
  </si>
  <si>
    <t>GEARBOX OIL, Fix oil leak.  Put pail under gearbox  planetary</t>
  </si>
  <si>
    <t>WTG-0A14-NDGP-0000</t>
  </si>
  <si>
    <t>WTG-0F08-NDGP-0000</t>
  </si>
  <si>
    <t>GEARBOX OIL, Fix oil leak/Clean decks</t>
  </si>
  <si>
    <t>WTG-0J01-NDGP-0000</t>
  </si>
  <si>
    <t>WTG-0B07-NDGP-0000</t>
  </si>
  <si>
    <t>WTG-0G17-NDGP-0000</t>
  </si>
  <si>
    <t>gearbox hose leak</t>
  </si>
  <si>
    <t>l secondary filtration system need O-ring</t>
  </si>
  <si>
    <t>Replace drain valve on bottom of oil filter canister</t>
  </si>
  <si>
    <t>WTG-0105-ND00-0000</t>
  </si>
  <si>
    <t>WTG-0100-ND00-0000</t>
  </si>
  <si>
    <t>WTG-0087-ND00-0000</t>
  </si>
  <si>
    <t>WTG-0103-ND00-0000</t>
  </si>
  <si>
    <t>WTG-0092-ND00-0000</t>
  </si>
  <si>
    <t>GEARBOX OIL, Fix oil leak/replace oil filter housing</t>
  </si>
  <si>
    <t>WTG-0113-ND00-0000</t>
  </si>
  <si>
    <t>WTG-0073-ND00-0000</t>
  </si>
  <si>
    <t>Install secondary oil filtration system</t>
  </si>
  <si>
    <t>WTG-0212-NDGP-0000</t>
  </si>
  <si>
    <t>Secondary oil sytem oil pump leaking</t>
  </si>
  <si>
    <t>WTG-0112-NDGP-0000</t>
  </si>
  <si>
    <t>GEARBOX OIL, Add 5 Gal or Less</t>
  </si>
  <si>
    <t>013D110</t>
  </si>
  <si>
    <t>oil change cooling tower 10 gearbox</t>
  </si>
  <si>
    <t>GEARBOX OIL, add oil</t>
  </si>
  <si>
    <t>Gearbox oil Secondary Filter System Element Change</t>
  </si>
  <si>
    <t>SITE-CREC</t>
  </si>
  <si>
    <t>Clean clogged door filters from OT towers</t>
  </si>
  <si>
    <t>JCANN</t>
  </si>
  <si>
    <t>WTG-0133-0000</t>
  </si>
  <si>
    <t>GBX-000043</t>
  </si>
  <si>
    <t>GEARBOX OIL, Add About 6 Gallons</t>
  </si>
  <si>
    <t>Secondary filtration needs poppet fitting</t>
  </si>
  <si>
    <t>WTG-0117-N000-0000</t>
  </si>
  <si>
    <t>GEARBOX OIL, Secondary filter needs o-ring</t>
  </si>
  <si>
    <t>rFSA Claim: Pitch Tube Seals Leak</t>
  </si>
  <si>
    <t xml:space="preserve">GEARBOX OIL, Add/Top-Off 10 gals </t>
  </si>
  <si>
    <t>ASTAHL</t>
  </si>
  <si>
    <t xml:space="preserve">Oil cooler outlet hose replacement (gen side) </t>
  </si>
  <si>
    <t>WTG-0108-NDG0-0000</t>
  </si>
  <si>
    <t>GEARBOX OIL, Add 5 Gal or less</t>
  </si>
  <si>
    <t>REVERETT</t>
  </si>
  <si>
    <t>MKNOX</t>
  </si>
  <si>
    <t>Gearbox Radiator clean/Pressure Wash</t>
  </si>
  <si>
    <t>Replace breather hose on oil filter pot</t>
  </si>
  <si>
    <t>GBX-000019</t>
  </si>
  <si>
    <t>GBX-000108</t>
  </si>
  <si>
    <t>Gbx overtemp</t>
  </si>
  <si>
    <t>TIL201407221r0 - Nanjing/Pall Oil Cooler Retrofit</t>
  </si>
  <si>
    <t>Mechanical Oil Pump Leak</t>
  </si>
  <si>
    <t>Fix oil leak, Valve Replacement</t>
  </si>
  <si>
    <t>Secondary filter pump leak</t>
  </si>
  <si>
    <t>clean tower</t>
  </si>
  <si>
    <t>Replace GB pump motor</t>
  </si>
  <si>
    <t>WTG-0022-NDD0-0000</t>
  </si>
  <si>
    <t>WTG-0105-NDG0-0000</t>
  </si>
  <si>
    <t>WTG-0111-NDG0-0000</t>
  </si>
  <si>
    <t>GEARBOX Cover stud needs replacemnet/repair</t>
  </si>
  <si>
    <t>Replaced lube pump spider</t>
  </si>
  <si>
    <t>Add 10 gallons oil</t>
  </si>
  <si>
    <t>GEARBOX OIL, Replace leaking Hose</t>
  </si>
  <si>
    <t>GEARBOX OIL, Add</t>
  </si>
  <si>
    <t>GBX-000044</t>
  </si>
  <si>
    <t>GBX-000045</t>
  </si>
  <si>
    <t>GBX-000047</t>
  </si>
  <si>
    <t>GBX-000048</t>
  </si>
  <si>
    <t>GBX-000012</t>
  </si>
  <si>
    <t>GBX-000009</t>
  </si>
  <si>
    <t>GBX-000013</t>
  </si>
  <si>
    <t>GBX-000017</t>
  </si>
  <si>
    <t>GBX-000014</t>
  </si>
  <si>
    <t>GBX-000015</t>
  </si>
  <si>
    <t>GBX-000018</t>
  </si>
  <si>
    <t>GBX-000020</t>
  </si>
  <si>
    <t>GBX-000008</t>
  </si>
  <si>
    <t>Oil pump leak</t>
  </si>
  <si>
    <t>GEARBOX OIL, Secondary filter system (oil cutout contactor fix)</t>
  </si>
  <si>
    <t>WTG-0J02-NDG0-0000</t>
  </si>
  <si>
    <t>GEARBOX OIL, Install new (yellow) particulate trap on next filter change</t>
  </si>
  <si>
    <t>replace hose from oil filter to oil cooler</t>
  </si>
  <si>
    <t>oil pump inversion</t>
  </si>
  <si>
    <t>WTG-0H10-NDG0-0000</t>
  </si>
  <si>
    <t>Oil leak from radiator plug and oil filter housing.</t>
  </si>
  <si>
    <t xml:space="preserve"> Joint sealant leak ,GEARBOX OIL, Fix oil leak</t>
  </si>
  <si>
    <t>Drain oil catch basin</t>
  </si>
  <si>
    <t>WTG-0157-NDGP-0000</t>
  </si>
  <si>
    <t>WTG-0157-NDBS-0000</t>
  </si>
  <si>
    <t>Replace and pump on hydralic staion</t>
  </si>
  <si>
    <t>o ring fail</t>
  </si>
  <si>
    <t>WTG-0308-NDG0-0000</t>
  </si>
  <si>
    <t>GEARBOX OIL, Replace oil  filter housing </t>
  </si>
  <si>
    <t>GEARBOX OIL, REPLACE GBX HOSES</t>
  </si>
  <si>
    <t>Secure oil cooler vent tube</t>
  </si>
  <si>
    <t>WTG-0117-NDGP-0000</t>
  </si>
  <si>
    <t>Oil cooler plug leaks</t>
  </si>
  <si>
    <t>ELECINST  Environmental Work Order - PM</t>
  </si>
  <si>
    <t>BBRASWELL</t>
  </si>
  <si>
    <t>GEARBOX OIL, Fix oil leak, filter to pump gasket</t>
  </si>
  <si>
    <t>Small oil leak in oil cooler</t>
  </si>
  <si>
    <t>WTG010 - Low Gear Oil Level</t>
  </si>
  <si>
    <t>WTG-0319-0000</t>
  </si>
  <si>
    <t>WTG-0206-NDGP-0000</t>
  </si>
  <si>
    <t>GEARBOX OIL, Add/Top-Off/replace cooler hose</t>
  </si>
  <si>
    <t>GEARBOX OIL, Replace oil filter housing</t>
  </si>
  <si>
    <t>Gearbox Oil leak inspection</t>
  </si>
  <si>
    <t>WTG-0180-0000</t>
  </si>
  <si>
    <t xml:space="preserve"> Radiator GEARBOX OIL, Fix oil leak/Radiator</t>
  </si>
  <si>
    <t>WTG-0301-NDGP-0000</t>
  </si>
  <si>
    <t>TCASTEEL</t>
  </si>
  <si>
    <t>WTG-0302-NDGP-0000</t>
  </si>
  <si>
    <t>Add 10 gallons Amsoil</t>
  </si>
  <si>
    <t>WTG-0224-NDGP-0000</t>
  </si>
  <si>
    <t xml:space="preserve"> Rexroth cool inlet hose GEARBOX OIL, Fix oil leak</t>
  </si>
  <si>
    <t>Troubleshhooting Oil Leak Uptower</t>
  </si>
  <si>
    <t>JROGERS</t>
  </si>
  <si>
    <t>GEARBOX OIL, Fix oil leak of CC Jensen</t>
  </si>
  <si>
    <t>Replace gbx hose</t>
  </si>
  <si>
    <t>GEARBOX OIL, Add about 2 Gallons</t>
  </si>
  <si>
    <t>Oil Cooler Leak</t>
  </si>
  <si>
    <t>GEARBOX OIL, Oil cooler shroud needs self tapping screws</t>
  </si>
  <si>
    <t>WTG-0050-NDGD-0000</t>
  </si>
  <si>
    <t>GEARBOX OIL, Replace oil cooler pump</t>
  </si>
  <si>
    <t>GEARBOX OIL, Replaced return hose ,(brake side hose )</t>
  </si>
  <si>
    <t>ZMILLER</t>
  </si>
  <si>
    <t>GBX-000211</t>
  </si>
  <si>
    <t>Drill coupler inspection hole in gear oil pump flange</t>
  </si>
  <si>
    <t>Oil cooler inlet to gbx oil filter outlet hose replacement</t>
  </si>
  <si>
    <t>Bring plug for lube pump inspection retro</t>
  </si>
  <si>
    <t>Replace oil cooler outlet hose to gearbox inlet (yellow hose)</t>
  </si>
  <si>
    <t>GEARBOX OIL, Fix oil leak - Pitch Tube Seal WC # 3806716</t>
  </si>
  <si>
    <t xml:space="preserve"> Replace oil pump coupler </t>
  </si>
  <si>
    <t>Secondary filter pump leak</t>
  </si>
  <si>
    <t>WTG-0126-NDG0-0000</t>
  </si>
  <si>
    <t>Drain 10 gallons/Add 10 gallons per sample results</t>
  </si>
  <si>
    <t>JWERNER</t>
  </si>
  <si>
    <t>WTG-0205-0000</t>
  </si>
  <si>
    <t>WTG-0232-0000</t>
  </si>
  <si>
    <t>Install secondary filtration/needs fitting/needs breather cap</t>
  </si>
  <si>
    <t>Tower Cleaning &amp; Needs radiator replaced</t>
  </si>
  <si>
    <t>Replace Moventas gearbox oil pump hose</t>
  </si>
  <si>
    <t>JBYNUM</t>
  </si>
  <si>
    <t>WTG-0223-0000</t>
  </si>
  <si>
    <t>WTG-0224-0000</t>
  </si>
  <si>
    <t>Install secondary filtration/needs whole rexroth system</t>
  </si>
  <si>
    <t>GEARBOX OIL, Add about 3 gallons</t>
  </si>
  <si>
    <t>Install secondary filtration system on gearbox oil, Needs replaced</t>
  </si>
  <si>
    <t>Waiting for Parts</t>
  </si>
  <si>
    <t>GBX Suction Hose Replacement</t>
  </si>
  <si>
    <t>Replace gearbox hose (orange)</t>
  </si>
  <si>
    <t>Replace O-rings on flange between gear oil pump and filter pot</t>
  </si>
  <si>
    <t>GEARBOX, Replace oil suction hose</t>
  </si>
  <si>
    <t>WAKE</t>
  </si>
  <si>
    <t>WTG-0327-0000</t>
  </si>
  <si>
    <t xml:space="preserve">GEARBOX OIL, Radiator hose </t>
  </si>
  <si>
    <t>GEARBOX OIL, Add/Top-Off about 7 gallons</t>
  </si>
  <si>
    <t>Gearbox oil pump is leaking</t>
  </si>
  <si>
    <t>BAZEFIELD</t>
  </si>
  <si>
    <t>Inspect for oil leak</t>
  </si>
  <si>
    <t>TENGELBRECHT</t>
  </si>
  <si>
    <t xml:space="preserve">GEARBOX OIL, Secondary oil filter leak </t>
  </si>
  <si>
    <t>GEARBOX OIL, Add/Top-Off about 5 Gallons</t>
  </si>
  <si>
    <t>GEARBOX OIL, Add/Top-Off 5gallons</t>
  </si>
  <si>
    <t>WTG-3065-0000</t>
  </si>
  <si>
    <t>PHEATON</t>
  </si>
  <si>
    <t>Gbx oil pump replacement</t>
  </si>
  <si>
    <t>WTG-0040A-NDGD-0000</t>
  </si>
  <si>
    <t>Desiccant needed</t>
  </si>
  <si>
    <t>Replace Leaking GBX Lube Pump</t>
  </si>
  <si>
    <t>Secondary Filtration Installation</t>
  </si>
  <si>
    <t>GEARBOX OIL, Add 3 gallons</t>
  </si>
  <si>
    <t xml:space="preserve">GEARBOX OIL, Add 5 gallons </t>
  </si>
  <si>
    <t>GBX-00056</t>
  </si>
  <si>
    <t>Lube pump leaking</t>
  </si>
  <si>
    <t>GEARBOX OIL, Fix oil leak - ZF Manifold</t>
  </si>
  <si>
    <t>GEARBOX OIL, Replace  yellow oil hose</t>
  </si>
  <si>
    <t>WTG-0228-0000</t>
  </si>
  <si>
    <t>Gearbox Hose Needs Replacement</t>
  </si>
  <si>
    <t>GEARBOX OIL, Replace oil pump and coupler and add oil</t>
  </si>
  <si>
    <t>CMS KEYPHASOR SENSOR ISSUE</t>
  </si>
  <si>
    <t>Replace gearbox oil filter pump</t>
  </si>
  <si>
    <t>GEARBOX OIL, Add about 7 gallons</t>
  </si>
  <si>
    <t xml:space="preserve">WO for OOS Oil Changes </t>
  </si>
  <si>
    <t>WO for OOS Oil Changes  -UPWF</t>
  </si>
  <si>
    <t>WO for OOS Oil Changes  -WWF</t>
  </si>
  <si>
    <t>WTG-044 Oil clean up</t>
  </si>
  <si>
    <t>ENGLISH FARMS</t>
  </si>
  <si>
    <t>SBARTHOLOMEW</t>
  </si>
  <si>
    <t>WTG-00D5-0000</t>
  </si>
  <si>
    <t>UPLAND PRAIRIE</t>
  </si>
  <si>
    <t>WTG-00G2-NDG0-0000</t>
  </si>
  <si>
    <t>Main Bearing borescope and purge</t>
  </si>
  <si>
    <t>GEN-00038</t>
  </si>
  <si>
    <t>Gearbox Purple Oil Hose Replacement</t>
  </si>
  <si>
    <t>Replace spider insert</t>
  </si>
  <si>
    <t>Secondary filter is leaking</t>
  </si>
  <si>
    <t xml:space="preserve">Oil leak at secondary filter </t>
  </si>
  <si>
    <t>Particle Counter Install Verification</t>
  </si>
  <si>
    <t>HMORENO</t>
  </si>
  <si>
    <t>Secondary filter leak</t>
  </si>
  <si>
    <t>JBENNETT</t>
  </si>
  <si>
    <t>WTG-0314-0000</t>
  </si>
  <si>
    <t>Gearbox oil pump leak and replace coupler</t>
  </si>
  <si>
    <t>Secondary Filter Pump Leaking at Shaft Seal</t>
  </si>
  <si>
    <t>2022 Gearbox Oil Samples</t>
  </si>
  <si>
    <t>Secondary filter pump leak at shaft seal</t>
  </si>
  <si>
    <t>WTG-0083-F000-0000</t>
  </si>
  <si>
    <t>Replace red elastomer insert on oil  pump coupler</t>
  </si>
  <si>
    <t>GEARBOX OIL, Clean  up oil./yaw twist.</t>
  </si>
  <si>
    <t xml:space="preserve">GEARBOX OIL, Replace oil cooler bypass hose </t>
  </si>
  <si>
    <t>WTG-0023-NALC-0000</t>
  </si>
  <si>
    <t>EM: SSD Opened Safety Chain</t>
  </si>
  <si>
    <t>EM1505</t>
  </si>
  <si>
    <t>BCROPP</t>
  </si>
  <si>
    <t>GEARBOX OIL, Fix  top of gbx manifold leak</t>
  </si>
  <si>
    <t>Replace primary GBX oil filter</t>
  </si>
  <si>
    <t>Fix oil leak at HSS BRG RS temp probe (See comments)</t>
  </si>
  <si>
    <t>BRG-000080</t>
  </si>
  <si>
    <t>GBX-00103</t>
  </si>
  <si>
    <t>GEARBOX OIL, Replace Primary Filter</t>
  </si>
  <si>
    <t>GBX-00001</t>
  </si>
  <si>
    <t>WTG-0025-NDB0-0000</t>
  </si>
  <si>
    <t>GEARBOX OIL, Replace oil cooler hose (orange)</t>
  </si>
  <si>
    <t>DONEILL</t>
  </si>
  <si>
    <t>GEN-01106</t>
  </si>
  <si>
    <t>PPRATER</t>
  </si>
  <si>
    <t>GBX-00120</t>
  </si>
  <si>
    <t>WTG-1098-NDG0-0000</t>
  </si>
  <si>
    <t>GEARBOX OIL, Replace oil hoses ( see comments )</t>
  </si>
  <si>
    <t>GEARBOX OIL, Add/Top-Off 3-5 gal</t>
  </si>
  <si>
    <t>WTG-0086-NDB0-0000</t>
  </si>
  <si>
    <t>Secondary Oil Filter Leak</t>
  </si>
  <si>
    <t>GEARBOX OIL, Add 5 gallons</t>
  </si>
  <si>
    <t>Flip GBX Thermal Bypass Valve (TBV)</t>
  </si>
  <si>
    <t>GEARBOX OIL, Fix oil leak on Jensen</t>
  </si>
  <si>
    <t xml:space="preserve">Replace, Filter pot drain valve </t>
  </si>
  <si>
    <t>WTG-2062-0000</t>
  </si>
  <si>
    <t>WTG-2084-0000</t>
  </si>
  <si>
    <t>Oil Cleanup</t>
  </si>
  <si>
    <t>GBX-00049</t>
  </si>
  <si>
    <t>KRENICK</t>
  </si>
  <si>
    <t>GEARBOX OIL, Add/Top-Off  5GAls</t>
  </si>
  <si>
    <t>WTG-3038-0000</t>
  </si>
  <si>
    <t>JFRIESEN</t>
  </si>
  <si>
    <t>GBX-00078</t>
  </si>
  <si>
    <t>JEPPISON</t>
  </si>
  <si>
    <t>GEARBOX OIL, replace multiple gearbox hoses  (see comments)</t>
  </si>
  <si>
    <t>GEARBOX OIL, Replace  blue and purple hoses</t>
  </si>
  <si>
    <t>ACASON</t>
  </si>
  <si>
    <t>GBX Hose Replacement Purple &amp; Yellow</t>
  </si>
  <si>
    <t>GEARBOX OIL, Replace bypass hose (purple hose)</t>
  </si>
  <si>
    <t>AADAMS</t>
  </si>
  <si>
    <t>GBX-00029</t>
  </si>
  <si>
    <t>GBX Replace desiccant hose</t>
  </si>
  <si>
    <t>Replace GBX Primary filter</t>
  </si>
  <si>
    <t>WTG-3035-NDG0-0000</t>
  </si>
  <si>
    <t>GBX-00006</t>
  </si>
  <si>
    <t>WTG-0A04-NDG0-0000</t>
  </si>
  <si>
    <t>WTG-1064-NDG0-0000</t>
  </si>
  <si>
    <t>GEARBOX OIL, Replace oil cooler  yellow return hose</t>
  </si>
  <si>
    <t>GEARBOX OIL Hose , Replace orange hose</t>
  </si>
  <si>
    <t>BRG-000048</t>
  </si>
  <si>
    <t>Secondary filtration system leak</t>
  </si>
  <si>
    <t>JMCDOUGAL</t>
  </si>
  <si>
    <t>WTG-1042-NDB0-0000</t>
  </si>
  <si>
    <t>WTG-0053-F000-0000</t>
  </si>
  <si>
    <t>WTG-00C7-0000</t>
  </si>
  <si>
    <t>CMIXON</t>
  </si>
  <si>
    <t xml:space="preserve">GEARBOX , particle counter troubleshoot </t>
  </si>
  <si>
    <t xml:space="preserve">Change GBX Desiccant </t>
  </si>
  <si>
    <t>Top off gear oil (2gals)</t>
  </si>
  <si>
    <t>WTG-3022-0000</t>
  </si>
  <si>
    <t>GBX-00020</t>
  </si>
  <si>
    <t>WTG-0021-NDD0-0000</t>
  </si>
  <si>
    <t>WTG-0A17-NDG0-0000</t>
  </si>
  <si>
    <t>CMS Inspection</t>
  </si>
  <si>
    <t>GEN-00061</t>
  </si>
  <si>
    <t>0BJA40GH001GS55 0GBS60AM002</t>
  </si>
  <si>
    <t>Fuga de aceite en el reductor del agitador 0GBS60AM002</t>
  </si>
  <si>
    <t>GUADALUPE</t>
  </si>
  <si>
    <t>RMORALES</t>
  </si>
  <si>
    <t>WTG-2031-0000</t>
  </si>
  <si>
    <t>WTG-2115-0000</t>
  </si>
  <si>
    <t>BWALLIS</t>
  </si>
  <si>
    <t>WTG-0324-NDB0-0000</t>
  </si>
  <si>
    <t>WTG-0005-NDB0-0000</t>
  </si>
  <si>
    <t>WTG-0102-NDD0-0000</t>
  </si>
  <si>
    <t>WTG-0050-NDD0-0000</t>
  </si>
  <si>
    <t>WTG-0067-NDD0-0000</t>
  </si>
  <si>
    <t>WTG-0087-NDD0-0000</t>
  </si>
  <si>
    <t>WTG-0098-NDD0-0000</t>
  </si>
  <si>
    <t>WTG-1010-0000</t>
  </si>
  <si>
    <t>GBX Install CCJ 27/27 Secondary Filter and Particle Counter</t>
  </si>
  <si>
    <t>WTG-0096-NTV0-0000</t>
  </si>
  <si>
    <t>WTG-1002-0000</t>
  </si>
  <si>
    <t>GEAR BOX LEAK</t>
  </si>
  <si>
    <t>WTG-1011-0000</t>
  </si>
  <si>
    <t xml:space="preserve">GEAR BOX LEAK </t>
  </si>
  <si>
    <t>WTG-1100-NTV0-0000</t>
  </si>
  <si>
    <t>WTG-1117-NTV0-0000</t>
  </si>
  <si>
    <t>WTG-0044-NTV0-0000</t>
  </si>
  <si>
    <t>WTG-0075-NDBP-0000</t>
  </si>
  <si>
    <t xml:space="preserve">Secondary filter is stuck inside the filter pot  see comments </t>
  </si>
  <si>
    <t>Gearbox Oil Pump replacement</t>
  </si>
  <si>
    <t>SKUEHN</t>
  </si>
  <si>
    <t>WTG-0087-NTV0-0000</t>
  </si>
  <si>
    <t>WTG-0002-NDD0-0000</t>
  </si>
  <si>
    <t>Add/top off 5 gallons of oil</t>
  </si>
  <si>
    <t>Tvb valve flip/  replace red spider insert</t>
  </si>
  <si>
    <t xml:space="preserve">Generator Outboard Bearing Inspection </t>
  </si>
  <si>
    <t>NEL-RIV-PUMP 2</t>
  </si>
  <si>
    <t xml:space="preserve">Imbalance on River Pump #2 </t>
  </si>
  <si>
    <t>WTG-0319-NDG0-0000</t>
  </si>
  <si>
    <t>WTG-0323-NDG0-0000</t>
  </si>
  <si>
    <t>BRG-000028</t>
  </si>
  <si>
    <t>WTG-0209-NTV0-0000</t>
  </si>
  <si>
    <t>Generator Bearing Check</t>
  </si>
  <si>
    <t>Check gearbox drain port for leak-see comment</t>
  </si>
  <si>
    <t>WTG-0031-NDD0-0000</t>
  </si>
  <si>
    <t>WTG-00C9-NDB0-0000</t>
  </si>
  <si>
    <t>WTG-0013-NTV0-0000</t>
  </si>
  <si>
    <t>CMS Trouble Shoot (Invenergy request, non-GE) /SR# 6170336</t>
  </si>
  <si>
    <t>WTG-0096-NDB0-0000</t>
  </si>
  <si>
    <t>Replace Yellow GBX Hose</t>
  </si>
  <si>
    <t xml:space="preserve">Gearbox Secondary Filter Leak </t>
  </si>
  <si>
    <t>WTG-0080-NTV0-0000</t>
  </si>
  <si>
    <t>WTG-0E11-0000</t>
  </si>
  <si>
    <t>JCROBERSON</t>
  </si>
  <si>
    <t>WTG-1109-0000</t>
  </si>
  <si>
    <t>GEARBOX OIL, Fix oil leak WC# 6118390</t>
  </si>
  <si>
    <t>WTG-00D2-NDB0-0000</t>
  </si>
  <si>
    <t>WTG-3002-0000</t>
  </si>
  <si>
    <t>GEARBOX OIL Hose, Replace Blue Hose</t>
  </si>
  <si>
    <t>WTG-3036-0000</t>
  </si>
  <si>
    <t>WTG-2097-0000</t>
  </si>
  <si>
    <t>WTG-2109-0000</t>
  </si>
  <si>
    <t>DBMINER</t>
  </si>
  <si>
    <t>WTG-1091-0000</t>
  </si>
  <si>
    <t xml:space="preserve">Replace Purple hose </t>
  </si>
  <si>
    <t>Add/Top off with 5 Gal of Oil</t>
  </si>
  <si>
    <t>WTG-0029-NDD0-0000</t>
  </si>
  <si>
    <t>GBX-MOV-J51423</t>
  </si>
  <si>
    <t>LOW OIL LEVEL WTG005</t>
  </si>
  <si>
    <t xml:space="preserve">GEARBOX  oil pump coupler replacement </t>
  </si>
  <si>
    <t>Replace  filter bypass hose. Najing</t>
  </si>
  <si>
    <t>CMS Keyphasor Troubleshoot</t>
  </si>
  <si>
    <t>OHAIN OIL BUCKET LLC NEEDED</t>
  </si>
  <si>
    <t>Replace red spider insert on gear oil pump</t>
  </si>
  <si>
    <t>GBX-00092</t>
  </si>
  <si>
    <t>WTG-3031-0000</t>
  </si>
  <si>
    <t>0BJA40GH001GS54 0GBS60AM001</t>
  </si>
  <si>
    <t>Fuga de aceite en el reductor de agitador de tanque de lavado de filtros # 1</t>
  </si>
  <si>
    <t>Replace lube pump and seals on flange between lube pump and filter pot</t>
  </si>
  <si>
    <t>CMS Gearbox Borescope / SR# 6429276</t>
  </si>
  <si>
    <t>WTG-0052-NDB0-0000</t>
  </si>
  <si>
    <t xml:space="preserve">CMS Main Bearing  Replace/Install </t>
  </si>
  <si>
    <t>WTG-00I2-0000</t>
  </si>
  <si>
    <t>Oil Cooler Shroud Replacement_Blue Vent Tube</t>
  </si>
  <si>
    <t>WTG-0H05-0000</t>
  </si>
  <si>
    <t>WTG-0214-NDB0-0000</t>
  </si>
  <si>
    <t>WTG-1136-0000</t>
  </si>
  <si>
    <t xml:space="preserve">Gearbox leak </t>
  </si>
  <si>
    <t xml:space="preserve"> Field Service Labor - Generator Bearing Replacement </t>
  </si>
  <si>
    <t>FSO-MC-LABOR-2</t>
  </si>
  <si>
    <t>GEN-000046</t>
  </si>
  <si>
    <t>WTG-0202-NTV0-0000</t>
  </si>
  <si>
    <t>WTG-1018-0000</t>
  </si>
  <si>
    <t>Oily pitch slip ring</t>
  </si>
  <si>
    <t>Empty Ohain Oil Bucket</t>
  </si>
  <si>
    <t>Poseidon inspection</t>
  </si>
  <si>
    <t>GEARBOX OIL, look for oil leak</t>
  </si>
  <si>
    <t xml:space="preserve">GEARBOX OIL pump, replace red spider coupling </t>
  </si>
  <si>
    <t>GBX-00071</t>
  </si>
  <si>
    <t>GBX-00082</t>
  </si>
  <si>
    <t>AKERKMAN</t>
  </si>
  <si>
    <t>WTG-2037-0000</t>
  </si>
  <si>
    <t>WTG-1014-0000</t>
  </si>
  <si>
    <t>WTG-1009-0000</t>
  </si>
  <si>
    <t>GBX-000096</t>
  </si>
  <si>
    <t>GEARBOX, Oil Changes - 2022</t>
  </si>
  <si>
    <t>GBX-HAN-EH802C-004/LM0003</t>
  </si>
  <si>
    <t xml:space="preserve">WTG-011 LOW OIL LEVEL </t>
  </si>
  <si>
    <t>WTG-1078-0000</t>
  </si>
  <si>
    <t>GBX-000078</t>
  </si>
  <si>
    <t>GBX-000091</t>
  </si>
  <si>
    <t>GBX-000092</t>
  </si>
  <si>
    <t>GBX-000093</t>
  </si>
  <si>
    <t>GBX-000099</t>
  </si>
  <si>
    <t>GBX-000100</t>
  </si>
  <si>
    <t>GBX-000102</t>
  </si>
  <si>
    <t>GBX-000103</t>
  </si>
  <si>
    <t>GBX-000105</t>
  </si>
  <si>
    <t>GBX-000106</t>
  </si>
  <si>
    <t>GBX-000109</t>
  </si>
  <si>
    <t>GBX-000110</t>
  </si>
  <si>
    <t>GBX-000112</t>
  </si>
  <si>
    <t>GBX-000114</t>
  </si>
  <si>
    <t>GBX-000116</t>
  </si>
  <si>
    <t>GBX-000118</t>
  </si>
  <si>
    <t>GBX-000120</t>
  </si>
  <si>
    <t>GBX-000121</t>
  </si>
  <si>
    <t>GBX-000124</t>
  </si>
  <si>
    <t>GBX-000134</t>
  </si>
  <si>
    <t>GBX-000126</t>
  </si>
  <si>
    <t>GBX-000128</t>
  </si>
  <si>
    <t>GBX-000129</t>
  </si>
  <si>
    <t>GBX-000135</t>
  </si>
  <si>
    <t>GBX-000140</t>
  </si>
  <si>
    <t>GBX-000142</t>
  </si>
  <si>
    <t>GBX-000143</t>
  </si>
  <si>
    <t>GBX-000145</t>
  </si>
  <si>
    <t>GBX-000146</t>
  </si>
  <si>
    <t>GBX-000147</t>
  </si>
  <si>
    <t>GBX-000049</t>
  </si>
  <si>
    <t>GBX-000052</t>
  </si>
  <si>
    <t>GBX-000053</t>
  </si>
  <si>
    <t>GEARBOX OIL, Fix oil leak, Radiator</t>
  </si>
  <si>
    <t>WTG-1128-0000</t>
  </si>
  <si>
    <t xml:space="preserve">Main  bearing check </t>
  </si>
  <si>
    <t>GEARBOX OIL, Fix leaking hose under pump</t>
  </si>
  <si>
    <t>WTG-0226-0000</t>
  </si>
  <si>
    <t xml:space="preserve">Gbx hose needs replaced </t>
  </si>
  <si>
    <t>WTG-1122-0000</t>
  </si>
  <si>
    <t>WTG-00L6-0000</t>
  </si>
  <si>
    <t>WTG-0014-NDD0-0000</t>
  </si>
  <si>
    <t>JSENICA</t>
  </si>
  <si>
    <t>Tracking Pulse Point Notifications</t>
  </si>
  <si>
    <t>Secondary filter pump leaking at shaft seal</t>
  </si>
  <si>
    <t>RHAGHNAZARIAN</t>
  </si>
  <si>
    <t>Bad Bearings in Oil Pump Motor - Needs Replaced</t>
  </si>
  <si>
    <t>KDRAKE</t>
  </si>
  <si>
    <t>WTG 0070 gearbox radiator has small leak</t>
  </si>
  <si>
    <t>Radiator leaking</t>
  </si>
  <si>
    <t>GEARBOX OIL, Fix oil leak on oil pump</t>
  </si>
  <si>
    <t>GEARBOX OIL, Replace oil cooler fan/motor/pump(pump was relpace 4/13/16)</t>
  </si>
  <si>
    <t xml:space="preserve">GEARBOX OIL, Fix oil leak/ Replace Filter Housing </t>
  </si>
  <si>
    <t>GEARBOX OIL, Add/Top-Off- Needs 10 to 15 Gallons</t>
  </si>
  <si>
    <t>JBARRETT</t>
  </si>
  <si>
    <t>Add 5 gallons of oil</t>
  </si>
  <si>
    <t>Gearbox Oil Work/Issue leaking cooler</t>
  </si>
  <si>
    <t>Gearbox oil pump coupler needs replaced</t>
  </si>
  <si>
    <t>Pitch drive oil leak-Axis1,2</t>
  </si>
  <si>
    <t>WTG-043E-0000</t>
  </si>
  <si>
    <t>Gearbox Suctoin hose cracked and needs replaced</t>
  </si>
  <si>
    <t>Replace Leaking Oil Pump</t>
  </si>
  <si>
    <t>SGRIFFIN</t>
  </si>
  <si>
    <t>ATRYON</t>
  </si>
  <si>
    <t>WTG-0120-N000-0000</t>
  </si>
  <si>
    <t>GEARBOX OIL, Replace oil cooler pump part #4841 with part #3936</t>
  </si>
  <si>
    <t>WTG-0103-NDGP-0000</t>
  </si>
  <si>
    <t xml:space="preserve">GEARBOX OIL, Add 3-5 Gallons of Oil </t>
  </si>
  <si>
    <t>RSW1</t>
  </si>
  <si>
    <t>Abnormal Gearbox Oil Test Results</t>
  </si>
  <si>
    <t>NGINKINGER</t>
  </si>
  <si>
    <t>Replace GBX Lube Pump Motor</t>
  </si>
  <si>
    <t>GEARBOX OIL PARTICLE COUNTER INSTALLATION</t>
  </si>
  <si>
    <t>GEARBOX Mag Sweep and Oil Sample</t>
  </si>
  <si>
    <t>Gearbox leak - inspect on next climb</t>
  </si>
  <si>
    <t>GEARBOX OIL, Fix oil leak(Continued clean-up from previous leak)</t>
  </si>
  <si>
    <t xml:space="preserve">GEARBOX OIL, Replace oil pump </t>
  </si>
  <si>
    <t>MGILLIS</t>
  </si>
  <si>
    <t>WTG-0204-NDG0-0000</t>
  </si>
  <si>
    <t>Install Winergy Oil Pump Inversion Kit</t>
  </si>
  <si>
    <t>Oil leaking between pump and filter housings</t>
  </si>
  <si>
    <t>WTG 0064 gearbox radiator has small leak</t>
  </si>
  <si>
    <t>GBX-000094</t>
  </si>
  <si>
    <t>THARDIN</t>
  </si>
  <si>
    <t>OIL COOLER HOSE, GEARBOX OIL, Fix oil leak</t>
  </si>
  <si>
    <t>GEARBOX OIL, Replace pump motor</t>
  </si>
  <si>
    <t>GEARBOX OIL, Replace gear oil pump due to leak</t>
  </si>
  <si>
    <t>SSTGERMAINE</t>
  </si>
  <si>
    <t>WTG-0017-HP00-0000</t>
  </si>
  <si>
    <t>GEARBOX OIL, Fix oil leak- Pitch Drive Leaking Oil</t>
  </si>
  <si>
    <t>Filter housing air bleeder hose</t>
  </si>
  <si>
    <t>Replace Topbox Side Hose from Cooler to Thermal Bypass Housing</t>
  </si>
  <si>
    <t>WTG-0143-0000</t>
  </si>
  <si>
    <t>TLOVE</t>
  </si>
  <si>
    <t>WTG-0100-NDGP-0000</t>
  </si>
  <si>
    <t>Install Poseidon gearbox oil particle troubleshooting</t>
  </si>
  <si>
    <t xml:space="preserve">Tower Clean Up Needed </t>
  </si>
  <si>
    <t>GEARBOX OIL, Oil Sample-Special</t>
  </si>
  <si>
    <t>WTG #37_Replace leaking oil cooler</t>
  </si>
  <si>
    <t>Oil Sample</t>
  </si>
  <si>
    <t>WTG-0129-NDGP-0000</t>
  </si>
  <si>
    <t>pall filter replacement</t>
  </si>
  <si>
    <t>WTG-0033-HPA3-0000</t>
  </si>
  <si>
    <t>WTG#33_Pitch Drive Leak from Plug Axis 3</t>
  </si>
  <si>
    <t>WTG-0019A-NDG0-0000</t>
  </si>
  <si>
    <t>GBX-000086</t>
  </si>
  <si>
    <t>No errors</t>
  </si>
  <si>
    <t>WTG-0095-ND00-0000</t>
  </si>
  <si>
    <t>CDOHMEN</t>
  </si>
  <si>
    <t>Nacelle Oil Leak</t>
  </si>
  <si>
    <t>gearbox oil filter leak</t>
  </si>
  <si>
    <t>Replace Leaking Lube Pump</t>
  </si>
  <si>
    <t>WTG-0032-ND00-0000</t>
  </si>
  <si>
    <t>Lube Pump Leak</t>
  </si>
  <si>
    <t>oil leak on oil distributor plate</t>
  </si>
  <si>
    <t>Replace Nanjing Oil Filter Housing</t>
  </si>
  <si>
    <t>DPANFIL</t>
  </si>
  <si>
    <t>Inspect / replace oil cooling motor contactors 26K3 and 34K5</t>
  </si>
  <si>
    <t xml:space="preserve"> Gearbox Cooling System - Mechanical Issue</t>
  </si>
  <si>
    <t>GBX-000028</t>
  </si>
  <si>
    <t>GBX-000154</t>
  </si>
  <si>
    <t>GBX-000155</t>
  </si>
  <si>
    <t>Oil leak found on Gearbox NGC to repair</t>
  </si>
  <si>
    <t>GEARBOX OIL, Replace oil cooler seal</t>
  </si>
  <si>
    <t>Slow leak from bolt at the bottom of gearbox.</t>
  </si>
  <si>
    <t>SBATLEY</t>
  </si>
  <si>
    <t>GEARBOX OIL, Replace gear oil pump</t>
  </si>
  <si>
    <t>gearbox oil level too low</t>
  </si>
  <si>
    <t>OSIROIS</t>
  </si>
  <si>
    <t>GEARBOX OIL, Replace  (do216  33a1)</t>
  </si>
  <si>
    <t>GEARBOX OIL, Oil leak around gear oil pump</t>
  </si>
  <si>
    <t>Clean up oil leak- See comments</t>
  </si>
  <si>
    <t>Pic of gearbox and radiator</t>
  </si>
  <si>
    <t>REPLACE Inlet Hose</t>
  </si>
  <si>
    <t>GEARBOX OIL, Replace oil cooler filter material</t>
  </si>
  <si>
    <t>Heat exchange hose leaks</t>
  </si>
  <si>
    <t>GEARBOX rotor side seal replacement</t>
  </si>
  <si>
    <t>GEARBOX OIL pump inversion, Replace oil pump</t>
  </si>
  <si>
    <t>WTG-0067-N000-0000</t>
  </si>
  <si>
    <t>ZMOWERY</t>
  </si>
  <si>
    <t>GEARBOX OIL, Fix oil leak, seam on gearbox</t>
  </si>
  <si>
    <t>GEARBOX OIL, Secondary filter system element change,  valve</t>
  </si>
  <si>
    <t>WTG-0059A-NDG0-0000</t>
  </si>
  <si>
    <t>GEARBOX OIL, Add/Top-Off 5gal</t>
  </si>
  <si>
    <t>Empty 1gal pail under gearbox</t>
  </si>
  <si>
    <t>Oil cooler fan motor</t>
  </si>
  <si>
    <t>WTG-0035-ND00-0000</t>
  </si>
  <si>
    <t>WTG-0002-ND00-0000</t>
  </si>
  <si>
    <t>Add 7 gallons of GBX oil</t>
  </si>
  <si>
    <t>Clean oil leak</t>
  </si>
  <si>
    <t>WTG-0211A-ND00-0000</t>
  </si>
  <si>
    <t>WTG-0148-NDG0-0000</t>
  </si>
  <si>
    <t>WTG-0163-NDG0-0000</t>
  </si>
  <si>
    <t>WTG-0F08-0000</t>
  </si>
  <si>
    <t>WTG-0072A-NDG0-0000</t>
  </si>
  <si>
    <t>GEARBOX OIL, Add 5 gals</t>
  </si>
  <si>
    <t>Reinstall CCJensen on new Najing GBX</t>
  </si>
  <si>
    <t>Replaced Cooler Outlet Hose</t>
  </si>
  <si>
    <t>Clean up  nacelle after oil  leak</t>
  </si>
  <si>
    <t>Replace Gearbox Cooler Duct</t>
  </si>
  <si>
    <t>WTG-0J06-0000</t>
  </si>
  <si>
    <t>Re-Install posiden counter</t>
  </si>
  <si>
    <t xml:space="preserve">T24 Amsoil 320 </t>
  </si>
  <si>
    <t xml:space="preserve"> Gearbox Oil Secondary Filter System Element Change</t>
  </si>
  <si>
    <t>GEARBOX OIL, Particle counter Troubleshooting</t>
  </si>
  <si>
    <t>BMEC</t>
  </si>
  <si>
    <t>WTG013 - High Gear Oil Temp</t>
  </si>
  <si>
    <t>Replace sweating hose</t>
  </si>
  <si>
    <t>GEARBOX OIL, Replace  oil pump motor</t>
  </si>
  <si>
    <t>Lube pump rebuild / replace coupler</t>
  </si>
  <si>
    <t>WTG-0109-N000-0000</t>
  </si>
  <si>
    <t>Needs new secondary  pump</t>
  </si>
  <si>
    <t>WTG-0132-ND00-0000</t>
  </si>
  <si>
    <t>Replace leaking gearbox heat exchanger</t>
  </si>
  <si>
    <t>WTG-0E03-NDGP-0000</t>
  </si>
  <si>
    <t>WTG-0H09-NDGP-0000</t>
  </si>
  <si>
    <t>GEARBOX OIL, Add Oil due to CCJ Leak</t>
  </si>
  <si>
    <t>Shop CCJ Filter Change</t>
  </si>
  <si>
    <t>WTG-0023-ND00-0000</t>
  </si>
  <si>
    <t>WTG-0024-ND00-0000</t>
  </si>
  <si>
    <t>WTG-0007-ND00-0000</t>
  </si>
  <si>
    <t>WTG-0021-ND00-0000</t>
  </si>
  <si>
    <t>WTG-0013-ND00-0000</t>
  </si>
  <si>
    <t>WTG-0098-ND00-0000</t>
  </si>
  <si>
    <t>WTG-0088-ND00-0000</t>
  </si>
  <si>
    <t>Replace 2 Oil Lines</t>
  </si>
  <si>
    <t>GEARBOX OIL, radiator hose needs replaced WC# 2979166</t>
  </si>
  <si>
    <t>Fix oil leak, leaking from front low speed shaft</t>
  </si>
  <si>
    <t>WTG-0040A-NDG0-0000</t>
  </si>
  <si>
    <t>Secondary filter, Fix oil leak</t>
  </si>
  <si>
    <t>Replace gearbox oil pump motor</t>
  </si>
  <si>
    <t>Gearbox breather replacement</t>
  </si>
  <si>
    <t>GEARBOX OIL, Fix oil leak, secondary pump housing leak</t>
  </si>
  <si>
    <t>oil filter housing leaking</t>
  </si>
  <si>
    <t>WTG-0022-NDBS-0000</t>
  </si>
  <si>
    <t>Hyd oil leak.  Replaced pressure gauge</t>
  </si>
  <si>
    <t>Replace Cooler Outlet Hose</t>
  </si>
  <si>
    <t>Need oil catch pail under planteary</t>
  </si>
  <si>
    <t>GEARBOX OIL, Add/Top-Off 5 Gal</t>
  </si>
  <si>
    <t>GBX-737000005474</t>
  </si>
  <si>
    <t>GBX-737000005477</t>
  </si>
  <si>
    <t>GBX-FDMD-00R5-H207</t>
  </si>
  <si>
    <t>GBX-FDMD-00R5-H224</t>
  </si>
  <si>
    <t>Add 5 gallons of oil</t>
  </si>
  <si>
    <t xml:space="preserve">GEARBOX OIL, Remove Secondary filter system </t>
  </si>
  <si>
    <t>Reprogram Particle Counter IP Address</t>
  </si>
  <si>
    <t>RPATEL</t>
  </si>
  <si>
    <t>secondary oil filter element change</t>
  </si>
  <si>
    <t>WTG-0069-NDGP-0000</t>
  </si>
  <si>
    <t>GEARBOX OIL, Filter needs catch basin</t>
  </si>
  <si>
    <t>GEARBOX OIL, Replace motor for lube pump</t>
  </si>
  <si>
    <t>GEARBOX OIL, Catch tray needed</t>
  </si>
  <si>
    <t>Retro, GBX oil pump coupler inspection hole</t>
  </si>
  <si>
    <t>GEARBOX OIL, Add/Top-Off5 gals/leak che k</t>
  </si>
  <si>
    <t>JGEC-WTG-001</t>
  </si>
  <si>
    <t>MPRATER</t>
  </si>
  <si>
    <t>WTG-0E10-NDGP-0000</t>
  </si>
  <si>
    <t>Oil Cooler  vent tube</t>
  </si>
  <si>
    <t>WTG-0101-NDG0-0000</t>
  </si>
  <si>
    <t>5 gallons amsoil needed</t>
  </si>
  <si>
    <t>Oil cooler needs filter</t>
  </si>
  <si>
    <t>GBX-000024</t>
  </si>
  <si>
    <t>GBX-000025</t>
  </si>
  <si>
    <t>GBX-000026</t>
  </si>
  <si>
    <t>GBX-000030</t>
  </si>
  <si>
    <t>GEARBOX OIL, Inspect filter</t>
  </si>
  <si>
    <t>Add 2-3 gallons of Amsoil to GBX</t>
  </si>
  <si>
    <t>Secondary oil system troubleshooting</t>
  </si>
  <si>
    <t>Add about 6 gallons of Amsoil to GBX</t>
  </si>
  <si>
    <t>GEARBOX OIL, Add/Top-Off 5 Gallons of Amsoil</t>
  </si>
  <si>
    <t>GEARBOX OIL, Add 5 gal oil</t>
  </si>
  <si>
    <t>GEARBOX OIL, Add about 5 Gallons Amsoil</t>
  </si>
  <si>
    <t>Add Gearbox Oil</t>
  </si>
  <si>
    <t>WTG-0226-NDGP-0000</t>
  </si>
  <si>
    <t>GEARBOX OIL, Fix oil leak - Cooler Oil Plug</t>
  </si>
  <si>
    <t>GEARBOX OIL, Add/Top-Off about 7 Gallons</t>
  </si>
  <si>
    <t>Gearbox oil pump leak</t>
  </si>
  <si>
    <t>Secondary filter system re-installation</t>
  </si>
  <si>
    <t>WTG-0301-NDG0-0000</t>
  </si>
  <si>
    <t>WTG-0302-NDG0-0000</t>
  </si>
  <si>
    <t>GEARBOX OIL, Add About 5 Gallons of Amsoil</t>
  </si>
  <si>
    <t>GEARBOX OIL, Oil Sample, Annual</t>
  </si>
  <si>
    <t>Oil add 5 gallons</t>
  </si>
  <si>
    <t>Gear oil pump leaking at flange to filter pot</t>
  </si>
  <si>
    <t>Gearbox Oil Leak - Bottom Side of GBX</t>
  </si>
  <si>
    <t>Rear gearbox slipring seal leaking</t>
  </si>
  <si>
    <t>Need fitting on drain valve to secondary filter hose</t>
  </si>
  <si>
    <t>GEARBOX OIL LEVEL SWITCH REPLACEMENT</t>
  </si>
  <si>
    <t>Replace Leaking Oil Cooler</t>
  </si>
  <si>
    <t>rFSA: GE Gearbox Additive</t>
  </si>
  <si>
    <t>GEARBOX OIL, Replace  pump coupling</t>
  </si>
  <si>
    <t>WTG 4 Oil Sample</t>
  </si>
  <si>
    <t>WTG-0G07-0000</t>
  </si>
  <si>
    <t>WTG 4 Gearoil Level Low Detected</t>
  </si>
  <si>
    <t>GEARBOX, Oil Change - WTG 112 - Gearbox Express Warranty</t>
  </si>
  <si>
    <t>GEARBOX EXPRESS</t>
  </si>
  <si>
    <t>GEARBOX OIL, Add 5 Gallons of Amsoil</t>
  </si>
  <si>
    <t>Oil hose replacement </t>
  </si>
  <si>
    <t>GEARBOX OIL, Secondary filter oil leak</t>
  </si>
  <si>
    <t>GEARBOX OIL, Follow Up Oil Sample</t>
  </si>
  <si>
    <t>GEARBOX OIL, Add oil</t>
  </si>
  <si>
    <t>ZF Shim Retro/LOTO Verification</t>
  </si>
  <si>
    <t>CBRUCE</t>
  </si>
  <si>
    <t>GEARBOX OIL, Replace oil  pump motor</t>
  </si>
  <si>
    <t>WTG011 - Check filter for debris</t>
  </si>
  <si>
    <t>GEARBOX OIL, Fix oil leak - Pitch Tube Seal WC# 3801048</t>
  </si>
  <si>
    <t xml:space="preserve">Reinstall secondary filter system </t>
  </si>
  <si>
    <t>CCJensen Leaking</t>
  </si>
  <si>
    <t>GEARBOX OIL, Hose leak</t>
  </si>
  <si>
    <t>Re-Install secondary filtration system on gearbox oil</t>
  </si>
  <si>
    <t>Pitch Tube Seal &amp; O-ring Replacement</t>
  </si>
  <si>
    <t>High Speed Shaft Seal Replacement</t>
  </si>
  <si>
    <t>GEARBOX OIL, Replace gbx oil pump</t>
  </si>
  <si>
    <t>Flip Oil Thermal Bypass Valve</t>
  </si>
  <si>
    <t>WTG-0313-NDG0-0000</t>
  </si>
  <si>
    <t>REPLACE FAILED CJC Secondary Oil Filtration System</t>
  </si>
  <si>
    <t>WTG-0314-NDG0-0000</t>
  </si>
  <si>
    <t>Install CJC Secondary Oil Filtration System</t>
  </si>
  <si>
    <t>WTG-0311-NDG0-0000</t>
  </si>
  <si>
    <t>WTG-0306-NDG0-0000</t>
  </si>
  <si>
    <t>WTG-0307-NDG0-0000</t>
  </si>
  <si>
    <t>WTG-0303-NDG0-0000</t>
  </si>
  <si>
    <t>WTG-0312-NDG0-0000</t>
  </si>
  <si>
    <t>WTG-0315-NDG0-0000</t>
  </si>
  <si>
    <t>WTG-0316-NDG0-0000</t>
  </si>
  <si>
    <t>WTG-0317-NDG0-0000</t>
  </si>
  <si>
    <t>WTG-0304-NDG0-0000</t>
  </si>
  <si>
    <t>WTG-0305-NDG0-0000</t>
  </si>
  <si>
    <t>GEARBOX OIL, Fix oil leak, Nanjing hose</t>
  </si>
  <si>
    <t>GEARBOX OIL, Add about 5 gallons </t>
  </si>
  <si>
    <t>LMARSHALL</t>
  </si>
  <si>
    <t>WTG-0309-NDG0-0000</t>
  </si>
  <si>
    <t>CJC Filter System, Motor Locked</t>
  </si>
  <si>
    <t>WTG-0320-NDG0-0000</t>
  </si>
  <si>
    <t>Install CJC Secondary Oil Filtration System/90 Degree Fitting</t>
  </si>
  <si>
    <t>GEARBOX OIL, Add about 5 Gallons</t>
  </si>
  <si>
    <t>Gear oil pump is leaking. Spider gear</t>
  </si>
  <si>
    <t>BMEC-WTG-011</t>
  </si>
  <si>
    <t>wtg011 low oil level</t>
  </si>
  <si>
    <t>5 gallons oil</t>
  </si>
  <si>
    <t>GEARBOX OIL, Add/Top-Off 5 Gallons/Clean up</t>
  </si>
  <si>
    <t>GEARBOX OIL, Add/Top-Off about 5 gallons</t>
  </si>
  <si>
    <t>CPERRY</t>
  </si>
  <si>
    <t>WTG-0209-NDGP-0000</t>
  </si>
  <si>
    <t>BEDEN</t>
  </si>
  <si>
    <t>WTG-0077-NDB0-0000</t>
  </si>
  <si>
    <t>Gearbox vibration</t>
  </si>
  <si>
    <t>Replace gear oil pump spider insert</t>
  </si>
  <si>
    <t xml:space="preserve">Small Winergy inspection port Gasket needed </t>
  </si>
  <si>
    <t>GEARBOX OIL, Replace oil  hoses, orange and yellow Winergy</t>
  </si>
  <si>
    <t>GEARBOX OIL, Fix oil leak hose replacement</t>
  </si>
  <si>
    <t>GBX-00062</t>
  </si>
  <si>
    <t>Gearbox borescope</t>
  </si>
  <si>
    <t>Replace gearbox oil pump coupler</t>
  </si>
  <si>
    <t>replace oil filter</t>
  </si>
  <si>
    <t>GBX-00064</t>
  </si>
  <si>
    <t>GENERATOR, Bearing Grease Flush</t>
  </si>
  <si>
    <t>GENBRGFLUSH</t>
  </si>
  <si>
    <t>Change primary GBX oil filter</t>
  </si>
  <si>
    <t>GBX Hose Replacement</t>
  </si>
  <si>
    <t xml:space="preserve">GEARBOX OIL, Secondary filter system not working/ UPS batteries </t>
  </si>
  <si>
    <t>WTG007 - GEARBOX OIL, Fix oil leak in hub</t>
  </si>
  <si>
    <t>Replace oil pump spider gear</t>
  </si>
  <si>
    <t>Replace blue hose on gearbox</t>
  </si>
  <si>
    <t>WTG-0335-NDG0-0000</t>
  </si>
  <si>
    <t>Snap Ring Inspection</t>
  </si>
  <si>
    <t>GEARBOX OIL, Secondary filter system Vent Hose Replacement</t>
  </si>
  <si>
    <t>WTG-0I08-NDGP-0000</t>
  </si>
  <si>
    <t>GEARBOX OIL, Replace gbx hoses</t>
  </si>
  <si>
    <t>WTG-0350-0000</t>
  </si>
  <si>
    <t>Gbx hose replacement</t>
  </si>
  <si>
    <t>Secondary oil filter leak</t>
  </si>
  <si>
    <t>WTG-00A5-0000</t>
  </si>
  <si>
    <t>GDELAFUENTE</t>
  </si>
  <si>
    <t>GEARBOX OIL, Fix oil leak around lube pump</t>
  </si>
  <si>
    <t>WTG-0028-NDB0-0000</t>
  </si>
  <si>
    <t xml:space="preserve">Low oil pressure </t>
  </si>
  <si>
    <t>JGENN</t>
  </si>
  <si>
    <t>SITE-PWRC</t>
  </si>
  <si>
    <t>ADMINS-THRD</t>
  </si>
  <si>
    <t>POWER COUNTY</t>
  </si>
  <si>
    <t>EKOTELOV</t>
  </si>
  <si>
    <t xml:space="preserve">Hydraulic Hand Pump Replacement </t>
  </si>
  <si>
    <t>TLANDIN</t>
  </si>
  <si>
    <t>GEARBOX OIL, Replace  Purple Hose</t>
  </si>
  <si>
    <t>GBX-00095</t>
  </si>
  <si>
    <t>GEARBOX OIL, Replace oil filter</t>
  </si>
  <si>
    <t>GEARBOX OIL, replace purple hose</t>
  </si>
  <si>
    <t>Leaking hose</t>
  </si>
  <si>
    <t>Lube pump motor</t>
  </si>
  <si>
    <t>WTG-0081-NDGD-0000</t>
  </si>
  <si>
    <t>Replace  puple hose</t>
  </si>
  <si>
    <t>Jensen  filter is leaking</t>
  </si>
  <si>
    <t>Replace red spider coupler</t>
  </si>
  <si>
    <t>GBX-00115</t>
  </si>
  <si>
    <t>Replace orange, yellow, and purple gearbox hoses</t>
  </si>
  <si>
    <t>GBX-00044</t>
  </si>
  <si>
    <t>WTG-3021-0000</t>
  </si>
  <si>
    <t>Gearbox Cooling system issue</t>
  </si>
  <si>
    <t>EM1203</t>
  </si>
  <si>
    <t>ADBROWN</t>
  </si>
  <si>
    <t>Inspect GBX for Oil Leak</t>
  </si>
  <si>
    <t>WTG-2112-0000</t>
  </si>
  <si>
    <t>WTG-2121-0000</t>
  </si>
  <si>
    <t>WTG-2123-0000</t>
  </si>
  <si>
    <t>GEARBOX OIL, Add/Top-Off 8-10 Gallons</t>
  </si>
  <si>
    <t>Jensen pump leaking at the pump seal</t>
  </si>
  <si>
    <t>GEARBOX OIL, Top Off &amp; Cleanup After Leak</t>
  </si>
  <si>
    <t>Drill hole to inspect gear oil pump coupler</t>
  </si>
  <si>
    <t xml:space="preserve">Replace red elastomer insert on oil pump coupler </t>
  </si>
  <si>
    <t>GEARBOX OIL, Fix oil leak, high speed seal</t>
  </si>
  <si>
    <t>WTG-0F10-0000</t>
  </si>
  <si>
    <t>GEARBOX OIL, Replace  hoses (see comments)</t>
  </si>
  <si>
    <t>Replace CMS 60M100 Monitor</t>
  </si>
  <si>
    <t>Oil drip pan fix/looked into</t>
  </si>
  <si>
    <t>JMATHIS</t>
  </si>
  <si>
    <t>WTG-2122-0000</t>
  </si>
  <si>
    <t>GEN-00099</t>
  </si>
  <si>
    <t>WTG-0045-NDB0-0000</t>
  </si>
  <si>
    <t>GEN-00048</t>
  </si>
  <si>
    <t>WTG-0016-NDB0-0000</t>
  </si>
  <si>
    <t>GBX-00033</t>
  </si>
  <si>
    <t>EM: Gearbox oil filter dirty (warning)</t>
  </si>
  <si>
    <t>WTG-3055-NDB0-0000</t>
  </si>
  <si>
    <t>CMS Trouble Shoot (Invenergy request, non-GE) / SR# 6253028</t>
  </si>
  <si>
    <t>GEARBOX OIL, Fix oil leak at Secondary</t>
  </si>
  <si>
    <t>GEN-00075</t>
  </si>
  <si>
    <t>GEARBOX OIL, Add/Top-Off about 3-5 gallons</t>
  </si>
  <si>
    <t>Replace red spider for gear oil pump coulper</t>
  </si>
  <si>
    <t>BRG-000063</t>
  </si>
  <si>
    <t>CREICE</t>
  </si>
  <si>
    <t>GEARBOX OIL, Add 8-10 Gallons</t>
  </si>
  <si>
    <t>GEARBOX OIL, Replace oil cooler hose (purple hose)</t>
  </si>
  <si>
    <t>WTG-1004-NDG0-0000</t>
  </si>
  <si>
    <t>Poseidon install</t>
  </si>
  <si>
    <t>GEARBOX OIL,  small leak at pump or filter</t>
  </si>
  <si>
    <t>WTG-0024-NTV0-0000</t>
  </si>
  <si>
    <t>WTG-0051-NDD0-0000</t>
  </si>
  <si>
    <t>WTG-0062-NDB0-0000</t>
  </si>
  <si>
    <t>WTG-0060-NDD0-0000</t>
  </si>
  <si>
    <t>WTG-0061-NDD0-0000</t>
  </si>
  <si>
    <t>GEARBOX OIL, Fix oil leak on secondary pump</t>
  </si>
  <si>
    <t>GBX-00048</t>
  </si>
  <si>
    <t>GEARBOX OIL, Add/Top-Off  5 gal or less</t>
  </si>
  <si>
    <t>Gearbox hoses</t>
  </si>
  <si>
    <t>ASANCHEZ</t>
  </si>
  <si>
    <t>SITE-UPLA</t>
  </si>
  <si>
    <t>PARTS_CONSUMPTION_FSO_PROJECTS</t>
  </si>
  <si>
    <t>SYS-WTG</t>
  </si>
  <si>
    <t>GSHAFFER</t>
  </si>
  <si>
    <t xml:space="preserve">Secondary pump seal replacement </t>
  </si>
  <si>
    <t>Poly sheet for oil catch pail</t>
  </si>
  <si>
    <t>WTG-0213-NTV0-0000</t>
  </si>
  <si>
    <t xml:space="preserve">GEARBOX OIL, Add/Top-Off   2 gallons </t>
  </si>
  <si>
    <t>GBX-00021</t>
  </si>
  <si>
    <t>GBX-00022</t>
  </si>
  <si>
    <t>Oil cooler leak</t>
  </si>
  <si>
    <t>THUEY</t>
  </si>
  <si>
    <t>Purple hose replacement</t>
  </si>
  <si>
    <t>WTG-00A2-NDB0-0000</t>
  </si>
  <si>
    <t>WTG-0353-0000</t>
  </si>
  <si>
    <t>GEARBOX Replace oil cooler fan 2 speed motor number 1</t>
  </si>
  <si>
    <t>JPADILLA</t>
  </si>
  <si>
    <t>WTG-0118-NDB0-0000</t>
  </si>
  <si>
    <t>WTG-0036-NDB0-0000</t>
  </si>
  <si>
    <t>WTG-0003-NDB0-0000</t>
  </si>
  <si>
    <t>WTG-1070-0000</t>
  </si>
  <si>
    <t>Gear box leak</t>
  </si>
  <si>
    <t>WTG-0088-NTV0-0000</t>
  </si>
  <si>
    <t>WTG-1035-NTV0-0000</t>
  </si>
  <si>
    <t>WTG-1091-NTV0-0000</t>
  </si>
  <si>
    <t>WTG-1131-NDB0-0000</t>
  </si>
  <si>
    <t>WTG-0078-NDB0-0000</t>
  </si>
  <si>
    <t>DMULLENS</t>
  </si>
  <si>
    <t>GEARBOX OIL, Add/Top-Off  5Gals</t>
  </si>
  <si>
    <t>JRIVERA</t>
  </si>
  <si>
    <t>GEARBOX OIL, Replace oil pump and top off oil (5Gal)</t>
  </si>
  <si>
    <t>WTG-0D02-NDG0-0000</t>
  </si>
  <si>
    <t>Adjust gear oil pump coupler</t>
  </si>
  <si>
    <t>WTG-3050-0000</t>
  </si>
  <si>
    <t>Missing grease zerk</t>
  </si>
  <si>
    <t>CHARDWICK</t>
  </si>
  <si>
    <t xml:space="preserve">GEARBOX OIL, Fix oil leak, Lesking  from seals, oil in belly </t>
  </si>
  <si>
    <t>Drill gear oil pump coupling inspection hole</t>
  </si>
  <si>
    <t>GEARBOX OIL, Replace seal between filter pot and bypass valve block</t>
  </si>
  <si>
    <t>GEARBOX OIL, Secondary filter system leak usual spot</t>
  </si>
  <si>
    <t>WTG-0J03-0000</t>
  </si>
  <si>
    <t xml:space="preserve">Main bearing sensors </t>
  </si>
  <si>
    <t xml:space="preserve">Drain oil catch bucket </t>
  </si>
  <si>
    <t>Leaking at spigot</t>
  </si>
  <si>
    <t xml:space="preserve">GEARBOX - Empty Ohain's Oil Bucket </t>
  </si>
  <si>
    <t>WTG-3028-NTV0-0000</t>
  </si>
  <si>
    <t>WTG-00B1-0000</t>
  </si>
  <si>
    <t>WTG-3005-NTV0-0000</t>
  </si>
  <si>
    <t>GEARBOX OIL, Add   5gals</t>
  </si>
  <si>
    <t>WTG-1072-NTV0-0000</t>
  </si>
  <si>
    <t>WTG-0072-NDB0-0000</t>
  </si>
  <si>
    <t>WTG-0024-NDD0-0000</t>
  </si>
  <si>
    <t>WTG-2101-0000</t>
  </si>
  <si>
    <t>RMORRIS</t>
  </si>
  <si>
    <t>WTG-0119-NDB0-0000</t>
  </si>
  <si>
    <t>WTG-0014-NDB0-0000</t>
  </si>
  <si>
    <t>WTG-0109-NDB0-0000</t>
  </si>
  <si>
    <t>WTG-1100-NDG0-0000</t>
  </si>
  <si>
    <t>CMS HSS Inspection</t>
  </si>
  <si>
    <t>CANGELORI</t>
  </si>
  <si>
    <t>WTG-3045-0000</t>
  </si>
  <si>
    <t>WTG-3024-0000</t>
  </si>
  <si>
    <t>CMS Trouble Shoot (Invenergy request, non-GE) / SR# 6253088 &amp; 6170202</t>
  </si>
  <si>
    <t>WTG-0346-0000</t>
  </si>
  <si>
    <t>WTG-1071-0000</t>
  </si>
  <si>
    <t>Replace hydraulic brake station hand pump</t>
  </si>
  <si>
    <t>Oil sample needed</t>
  </si>
  <si>
    <t>WTG-3046-0000</t>
  </si>
  <si>
    <t>WTG-1028-0000</t>
  </si>
  <si>
    <t xml:space="preserve">Posiedon  inspection </t>
  </si>
  <si>
    <t>Replace red spider insert on lube pump</t>
  </si>
  <si>
    <t>WTG 005 LOW OIL LEVEL</t>
  </si>
  <si>
    <t>Oil relief hose leak</t>
  </si>
  <si>
    <t>WTG-00K3-NDB0-0000</t>
  </si>
  <si>
    <t>WTG-00E3-0000</t>
  </si>
  <si>
    <t>WTG-0E04-0000</t>
  </si>
  <si>
    <t xml:space="preserve">Empty  oil  bucket  under low speed shaft </t>
  </si>
  <si>
    <t>WTG-00E4-0000</t>
  </si>
  <si>
    <t>Replace red insert on gear oil pump</t>
  </si>
  <si>
    <t>Add 5 Gallons of Oil &amp; Replace Desiccant Filter</t>
  </si>
  <si>
    <t>Replace Orange &amp; Green GBX Oil Hose</t>
  </si>
  <si>
    <t>CMS Main Bearing Borescope / SR# 6404968</t>
  </si>
  <si>
    <t>CMS Main Bearing Borescope/ SR# 6394242</t>
  </si>
  <si>
    <t>Secondary filter leaking at shaft seal</t>
  </si>
  <si>
    <t>CMS Main Bearing   Install</t>
  </si>
  <si>
    <t xml:space="preserve">Poseidon  inspection </t>
  </si>
  <si>
    <t>WTG-0015-NT00-0000</t>
  </si>
  <si>
    <t>T15 CMS controler replaced by GE</t>
  </si>
  <si>
    <t>SITE-WAKE1</t>
  </si>
  <si>
    <t>GBX-000074</t>
  </si>
  <si>
    <t>GBX-000076</t>
  </si>
  <si>
    <t>WTG-2001-0000</t>
  </si>
  <si>
    <t>JCARTWRIGHT</t>
  </si>
  <si>
    <t>Pich Axis 3 fault. Check WEPA</t>
  </si>
  <si>
    <t>WTG-2033-0000</t>
  </si>
  <si>
    <t>AXRODRIGUEZ</t>
  </si>
  <si>
    <t>WTG-1064-0000</t>
  </si>
  <si>
    <t>WTG-1138-0000</t>
  </si>
  <si>
    <t>TRUMFIELD</t>
  </si>
  <si>
    <t>SECONDARY GEARBOX OIL, Fix oil leak</t>
  </si>
  <si>
    <t>WTG-2141-0000</t>
  </si>
  <si>
    <t>EBONILLA</t>
  </si>
  <si>
    <t>GEARBOX OIL, Add/Top-Off 8-10 gallons</t>
  </si>
  <si>
    <t>MDUDLEY</t>
  </si>
  <si>
    <t>GBX-000123</t>
  </si>
  <si>
    <t>NCARBY</t>
  </si>
  <si>
    <t>JEPLIN</t>
  </si>
  <si>
    <t xml:space="preserve">WTG-006 LOW OIL PRESSURE </t>
  </si>
  <si>
    <t>GBX-000055</t>
  </si>
  <si>
    <t>GBX-000056</t>
  </si>
  <si>
    <t>GBX-000058</t>
  </si>
  <si>
    <t>GBX-000060</t>
  </si>
  <si>
    <t>GBX-000067</t>
  </si>
  <si>
    <t>GBX-000069</t>
  </si>
  <si>
    <t>GBX-000071</t>
  </si>
  <si>
    <t>WTG-0336-NDG0-0000</t>
  </si>
  <si>
    <t>WTG-1112-0000</t>
  </si>
  <si>
    <t>Oil bucket installed</t>
  </si>
  <si>
    <t>O'Hain oil bucket installed( leaving open as a reminder to empty)</t>
  </si>
  <si>
    <t xml:space="preserve">WTG-005 LOW OIL LEVEL </t>
  </si>
  <si>
    <t>WTG-010 LOW OIL LEVEL</t>
  </si>
  <si>
    <t xml:space="preserve">GEARBOX OIL, leaking Oil Cooler </t>
  </si>
  <si>
    <t>NCURRIE</t>
  </si>
  <si>
    <t>WTG-2073-0000</t>
  </si>
  <si>
    <t>Leaking Radiator</t>
  </si>
  <si>
    <t>Gearbox secondary filtration, Fix oil leak</t>
  </si>
  <si>
    <t>WTG-1039-0000</t>
  </si>
  <si>
    <t>Main Bearing, Main Bearing Inspection Cover Plate Removal</t>
  </si>
  <si>
    <t>WTG-1095-0000</t>
  </si>
  <si>
    <t>CSCHRIOCK</t>
  </si>
  <si>
    <t>WTG-3042-0000</t>
  </si>
  <si>
    <t>WTG-2065-0000</t>
  </si>
  <si>
    <t>WTG-00G1-0000</t>
  </si>
  <si>
    <t>GEARBOX OIL, Fix hoses</t>
  </si>
  <si>
    <t>MBRAUNER</t>
  </si>
  <si>
    <t xml:space="preserve">GEARBOX, Replace 0-10 Bar Pressure Gauge </t>
  </si>
  <si>
    <t>WTG-0338-0000</t>
  </si>
  <si>
    <t>GEARBOX OIL, Fix oil leak; oil pot hose</t>
  </si>
  <si>
    <t>JPROCTER</t>
  </si>
  <si>
    <t>WTG-00J1-0000</t>
  </si>
  <si>
    <t>WTG-3009-0000</t>
  </si>
  <si>
    <t>BMERRITT</t>
  </si>
  <si>
    <t>Onxy CMS troubleshoot</t>
  </si>
  <si>
    <t>GEARBOX OIL, Add/Top-Off/hose replacement</t>
  </si>
  <si>
    <t>Oil pump inversion</t>
  </si>
  <si>
    <t xml:space="preserve">OIL PUMP INVERSION </t>
  </si>
  <si>
    <t>BPONCE</t>
  </si>
  <si>
    <t>WTG-0103-NDB0-0000</t>
  </si>
  <si>
    <t>main bearing seal replacement</t>
  </si>
  <si>
    <t>NUMBER 3 WIND</t>
  </si>
  <si>
    <t>ZTAYLOR</t>
  </si>
  <si>
    <t>Main Bearing inspection</t>
  </si>
  <si>
    <t>WTG-0044-N000-0000</t>
  </si>
  <si>
    <t>NUM3</t>
  </si>
  <si>
    <t>INVSVC</t>
  </si>
  <si>
    <t>MKOKURIN</t>
  </si>
  <si>
    <t>NCLEMENTS</t>
  </si>
  <si>
    <t>Clean up gearbox oil leak</t>
  </si>
  <si>
    <t>AMONNIER</t>
  </si>
  <si>
    <t>WTG-1004-0000</t>
  </si>
  <si>
    <t>AXADAMS</t>
  </si>
  <si>
    <t>Gearbox oil leak from the front (O'Hain Oil Bucket, etc) and 5 gallons of oil</t>
  </si>
  <si>
    <t>WTG-1058-0000</t>
  </si>
  <si>
    <t>WTG-0D03-0000</t>
  </si>
  <si>
    <t>Replace Orange Winergy Hose</t>
  </si>
  <si>
    <t>WTG-1017-0000</t>
  </si>
  <si>
    <t>WTG-0G05-N000-0000</t>
  </si>
  <si>
    <t xml:space="preserve">CC Jenson Motor replacement </t>
  </si>
  <si>
    <t>BMEC-DT-005</t>
  </si>
  <si>
    <t>WTG 005 LOW GEARBOX OIL</t>
  </si>
  <si>
    <t>Gearbox secondary leak</t>
  </si>
  <si>
    <t>WTG-3040-0000</t>
  </si>
  <si>
    <t>GEARBOX OIL, Particle counter leak</t>
  </si>
  <si>
    <t>WTG-00H3-0000</t>
  </si>
  <si>
    <t>BMARTIN</t>
  </si>
  <si>
    <t>WTG-0137-0000</t>
  </si>
  <si>
    <t>Add 5 gallons/  10 pig mats</t>
  </si>
  <si>
    <t>CHICKASAW</t>
  </si>
  <si>
    <t>WTG-0A18-NDB0-0000</t>
  </si>
  <si>
    <t>MHARRISON</t>
  </si>
  <si>
    <t>WTG-0J07-0000</t>
  </si>
  <si>
    <t>Oil leak from pump or plate seals</t>
  </si>
  <si>
    <t>WTG-2135-0000</t>
  </si>
  <si>
    <t>Yaw hydr. pump time too long</t>
  </si>
  <si>
    <t>Secondary filter leaking at shaft seal / Replace GBX desiccant</t>
  </si>
  <si>
    <t>WTG-0083-NDB0-0000</t>
  </si>
  <si>
    <t xml:space="preserve">GEARBOX OIL, Replace oil cooler rad. </t>
  </si>
  <si>
    <t>BBUSS</t>
  </si>
  <si>
    <t>WTG-0018-ND00-0000</t>
  </si>
  <si>
    <t>WTG-1036-0000</t>
  </si>
  <si>
    <t>WTG-1047-0000</t>
  </si>
  <si>
    <t>WTG-1082-0000</t>
  </si>
  <si>
    <t>WTG-1086-0000</t>
  </si>
  <si>
    <t>WTG-1101-0000</t>
  </si>
  <si>
    <t>WTG-2055-0000</t>
  </si>
  <si>
    <t>WTG-2027-0000</t>
  </si>
  <si>
    <t>WTG-2070-0000</t>
  </si>
  <si>
    <t>Gearbox oil too low- bring 5 gallons</t>
  </si>
  <si>
    <t>O'Hain Oil Bucket LLC Installation</t>
  </si>
  <si>
    <t>WTG-0G16-0000</t>
  </si>
  <si>
    <t>SYS-WTG-RBEC</t>
  </si>
  <si>
    <t>Particle Counter Installation - All Turbines</t>
  </si>
  <si>
    <t>RED BARN</t>
  </si>
  <si>
    <t>POSHANNESSY</t>
  </si>
  <si>
    <t>GEARBOX OIL CLEAN UP</t>
  </si>
  <si>
    <t>JESCAMILLAVIGIL</t>
  </si>
  <si>
    <t xml:space="preserve">Secondary Gearbox Borescope </t>
  </si>
  <si>
    <t>Secondary filter pump has small leak from shaft seal</t>
  </si>
  <si>
    <t xml:space="preserve">GBX Thermal Bypass Valve Flip </t>
  </si>
  <si>
    <t>Add 5 Gal Oil/ Replace Secondary Seal</t>
  </si>
  <si>
    <t>WTG-3003-0000</t>
  </si>
  <si>
    <t>WTG-1030-0000</t>
  </si>
  <si>
    <t>WTG-1092-0000</t>
  </si>
  <si>
    <t>WTG-2063-0000</t>
  </si>
  <si>
    <t>WTG-2060-0000</t>
  </si>
  <si>
    <t>Oil Cooler Exchange</t>
  </si>
  <si>
    <t>HMONTERASTELLI</t>
  </si>
  <si>
    <t>GEARBOX CCJ FIX</t>
  </si>
  <si>
    <t>GBX leaking from middle heater in the back (See comments)</t>
  </si>
  <si>
    <t>GBX Oil Cooler/Radiator Replacment</t>
  </si>
  <si>
    <t>Gearbox borescope inspection</t>
  </si>
  <si>
    <t>WTG-3053-0000</t>
  </si>
  <si>
    <t>Main Bearing  Seal</t>
  </si>
  <si>
    <t>WTG-1131-0000</t>
  </si>
  <si>
    <t>WTG-00A6-0000</t>
  </si>
  <si>
    <t>WTG-1046-0000</t>
  </si>
  <si>
    <t>WTG-1098-0000</t>
  </si>
  <si>
    <t>GEARBOX OIL, Fix oil hose leak</t>
  </si>
  <si>
    <t>Gearbox Radiator Leak</t>
  </si>
  <si>
    <t>Needs Amsoil</t>
  </si>
  <si>
    <t>Oil leaking from TBV O-Ring / Top off 5 gallons</t>
  </si>
  <si>
    <t xml:space="preserve">Replace orange and green hoses </t>
  </si>
  <si>
    <t>WTG-1042-0000</t>
  </si>
  <si>
    <t>WTG-0101-NDB0-0000</t>
  </si>
  <si>
    <t>WTG-2002-0000</t>
  </si>
  <si>
    <t>WTG-0042-NDD0-0000</t>
  </si>
  <si>
    <t>CMS Generator Bearing Check WC# 6803964</t>
  </si>
  <si>
    <t>GBX-00030</t>
  </si>
  <si>
    <t>WTG-1003-0000</t>
  </si>
  <si>
    <t>Field Service Labor - Gearbox Oil Change, per WTG</t>
  </si>
  <si>
    <t>FSO-OILCHNG</t>
  </si>
  <si>
    <t>WTG-1027-0000</t>
  </si>
  <si>
    <t>GEARBOX OIL, Fix or replace GBX inspection port</t>
  </si>
  <si>
    <t>GEARBOX OIL, Replace oil cooler rad</t>
  </si>
  <si>
    <t>JAGUILAR</t>
  </si>
  <si>
    <t>GEARBOX OIL, Fix oil leak/Hose Repair</t>
  </si>
  <si>
    <t>SFOSTER</t>
  </si>
  <si>
    <t>GEARBOX OIL, Leak: Replace hose</t>
  </si>
  <si>
    <t>GEARBOX OIL, Replace Hose (radiator to filter housing)</t>
  </si>
  <si>
    <t>SGENN</t>
  </si>
  <si>
    <t>WTG-1026-0000</t>
  </si>
  <si>
    <t>WTG-1093-0000</t>
  </si>
  <si>
    <t>WTG-00P7-0000</t>
  </si>
  <si>
    <t>Secondary oil leak at usual spot</t>
  </si>
  <si>
    <t>Hand pump replacement</t>
  </si>
  <si>
    <t>GGAYLER</t>
  </si>
  <si>
    <t>WTG-00G2-0000</t>
  </si>
  <si>
    <t>MWAGNER</t>
  </si>
  <si>
    <t>JMOLONEY</t>
  </si>
  <si>
    <t>AVIETOR</t>
  </si>
  <si>
    <t>WTG-00A2-NDG0-0000</t>
  </si>
  <si>
    <t>Follow Up CMS Gearbox Borescope</t>
  </si>
  <si>
    <t>JRFREEMAN</t>
  </si>
  <si>
    <t>WTG-2054-0000</t>
  </si>
  <si>
    <t>JROSS</t>
  </si>
  <si>
    <t>Replace gearbox oil hose</t>
  </si>
  <si>
    <t>Replace GBX Lube Pump</t>
  </si>
  <si>
    <t>JXBOYD</t>
  </si>
  <si>
    <t>CLAWRENCE</t>
  </si>
  <si>
    <t>WTG-00H2-0000</t>
  </si>
  <si>
    <t>GEARBOX OIL, replace hose WC# 6700252</t>
  </si>
  <si>
    <t>JSIMPSON</t>
  </si>
  <si>
    <t>MGGOMEZ</t>
  </si>
  <si>
    <t>WTG-1124-0000</t>
  </si>
  <si>
    <t>WTG-0J10-0000</t>
  </si>
  <si>
    <t>JRODRIQUEZ</t>
  </si>
  <si>
    <t>WTG-0J08-0000</t>
  </si>
  <si>
    <t>DSANDERSON</t>
  </si>
  <si>
    <t>WTG-00D2-0000</t>
  </si>
  <si>
    <t>GEARBOX OIL, Replace oil cooler fan/motor/LOW SPEED</t>
  </si>
  <si>
    <t>CMASAT</t>
  </si>
  <si>
    <t>WTG-3071-0000</t>
  </si>
  <si>
    <t>Secondary oil leak usual spot</t>
  </si>
  <si>
    <t>GEARBOX OIL, Secondary Pump leak</t>
  </si>
  <si>
    <t>SHART</t>
  </si>
  <si>
    <t>WTG-2045-0000</t>
  </si>
  <si>
    <t>Oil Cooler Leaking</t>
  </si>
  <si>
    <t>JAHAYDEN</t>
  </si>
  <si>
    <t>SITE-TTKR</t>
  </si>
  <si>
    <t>Oil Samples Fluidlife</t>
  </si>
  <si>
    <t>CLUKE</t>
  </si>
  <si>
    <t>WTG-0347-0000</t>
  </si>
  <si>
    <t>GEARBOX OIL, Fix oil leak/ replace oil hose</t>
  </si>
  <si>
    <t>GE CMS Main Bearing Borescope</t>
  </si>
  <si>
    <t>JTRUFFA</t>
  </si>
  <si>
    <t>NATKINS</t>
  </si>
  <si>
    <t>WTG-00E2-0000</t>
  </si>
  <si>
    <t>GEARBOX OIL, Add/Top-Off with about 5 gallons</t>
  </si>
  <si>
    <t>GEARBOX OIL motor/pump needs new fan cover</t>
  </si>
  <si>
    <t>O'Hain Oil Bucket Installation</t>
  </si>
  <si>
    <t>Leaking Oil Cooler Return Hose.</t>
  </si>
  <si>
    <t>CMS Main Bearing Sensor Check</t>
  </si>
  <si>
    <t xml:space="preserve">Generator Greasing </t>
  </si>
  <si>
    <t>GEARBOX OIL, Secondary Pump leak (15/25)</t>
  </si>
  <si>
    <t>BJONES</t>
  </si>
  <si>
    <t xml:space="preserve">Secondary filter leak, Rotor slipring ground cable  </t>
  </si>
  <si>
    <t>GEARBOX OIL, Secondary filter system Motor change</t>
  </si>
  <si>
    <t>Main Bearing Borescope</t>
  </si>
  <si>
    <t>Shims under A301 J-box</t>
  </si>
  <si>
    <t>AXTRYON</t>
  </si>
  <si>
    <t>WTG-3052-0000</t>
  </si>
  <si>
    <t>Scheduled</t>
  </si>
  <si>
    <t>GEARBOX OIL, Fix oil leak WC# 7025290</t>
  </si>
  <si>
    <t>Oil leak at pump-to-filter plate and pump / Add 3 gallons of oil</t>
  </si>
  <si>
    <t xml:space="preserve">High Speed Oil Leak, Gen Screens get coated and then hot. </t>
  </si>
  <si>
    <t>WTG-00P8-0000</t>
  </si>
  <si>
    <t>WTG-1108-0000</t>
  </si>
  <si>
    <t>First Fault Axis 2-check REPA/WEPA</t>
  </si>
  <si>
    <t>ESILER</t>
  </si>
  <si>
    <t>GBX-HAN-E804A-4L/LM0288</t>
  </si>
  <si>
    <t>WTG-003 HIGH GEAR OIL TEMP.</t>
  </si>
  <si>
    <t>WTG-0J04-0000</t>
  </si>
  <si>
    <t>EM: Gearbox oil level warning, Audit</t>
  </si>
  <si>
    <t>Secondary filter pump leaking from shaft seal</t>
  </si>
  <si>
    <t>WTG-0B02-0000</t>
  </si>
  <si>
    <t xml:space="preserve">Fill gearbox with oul </t>
  </si>
  <si>
    <t>DIVERSION</t>
  </si>
  <si>
    <t>WTG-2073-NTV0-0000</t>
  </si>
  <si>
    <t>SQUIMBO</t>
  </si>
  <si>
    <t>WTG-2013-0000</t>
  </si>
  <si>
    <t>GEARBOX OIL, pump motor</t>
  </si>
  <si>
    <t>JIVORY</t>
  </si>
  <si>
    <t>GEARBOX OIL, Replace spidergear coupler</t>
  </si>
  <si>
    <t>Add 5 gallons of oil to the gearbox</t>
  </si>
  <si>
    <t>WTG-1045-0000</t>
  </si>
  <si>
    <t>SORTEGA</t>
  </si>
  <si>
    <t>WTG-00K3-0000</t>
  </si>
  <si>
    <t>WTG-0C07-0000</t>
  </si>
  <si>
    <t>WTG-2068-0000</t>
  </si>
  <si>
    <t>WTG-3055-0000</t>
  </si>
  <si>
    <t>WTG-2062-NTV0-0000</t>
  </si>
  <si>
    <t>WTG-1102-0000</t>
  </si>
  <si>
    <t>gearbox oil cleanup</t>
  </si>
  <si>
    <t>JHUEBERT</t>
  </si>
  <si>
    <t>Gbx Oil Pressure Low</t>
  </si>
  <si>
    <t xml:space="preserve">Gearbox oil coean up </t>
  </si>
  <si>
    <t>WTG-2089-0000</t>
  </si>
  <si>
    <t>WTG-00L8-0000</t>
  </si>
  <si>
    <t>WTG-0138-NDGP-0000</t>
  </si>
  <si>
    <t>Thermal Bypass Valve Switch</t>
  </si>
  <si>
    <t>Secondary filter leaking from the shaft seal</t>
  </si>
  <si>
    <t>GEARBOX OIL, Add/Top-Off 5ish Gallons</t>
  </si>
  <si>
    <t>CMS GBX Borescope</t>
  </si>
  <si>
    <t>WTG-0316-0000</t>
  </si>
  <si>
    <t>WTG-00C2-0000</t>
  </si>
  <si>
    <t>GE Requested CMS Main Bearing Borescope</t>
  </si>
  <si>
    <t>WTG-2122-NTV0-0000</t>
  </si>
  <si>
    <t>WTG-1037-0000</t>
  </si>
  <si>
    <t>WTG-3034-0000</t>
  </si>
  <si>
    <t>Gearbox oil leak from the front / Install oil bucket</t>
  </si>
  <si>
    <t>WTG-3005-0000</t>
  </si>
  <si>
    <t>Cracked Oil Cooling Hoses</t>
  </si>
  <si>
    <t>Actions and precautions when suspected catastrophic MB or gearbox failure occurs</t>
  </si>
  <si>
    <t>CATASTROPHIC DT</t>
  </si>
  <si>
    <t xml:space="preserve"> Yearly Gearbox Borescope - Due 2025</t>
  </si>
  <si>
    <t>GEARBOX OIL, Fix leaking hose elbow/Replace the Hose</t>
  </si>
  <si>
    <t>Secondary filter pump has small leak at shaft seal</t>
  </si>
  <si>
    <t>GEARBOX OIL, Replace radiator and oil cooler motor</t>
  </si>
  <si>
    <t>Tighten GBX bolts</t>
  </si>
  <si>
    <t>WTG-00F2-NDD0-0000</t>
  </si>
  <si>
    <t>ZMASAT</t>
  </si>
  <si>
    <t>GEARBOX OIL, Fix oil leak (Nanjing front seal)</t>
  </si>
  <si>
    <t>GEARBOX, change pressure relief hose from pump to gbx</t>
  </si>
  <si>
    <t xml:space="preserve">Secondary oil filter motor replacement </t>
  </si>
  <si>
    <t>GEARBOX OIL, Fix Oil Hose</t>
  </si>
  <si>
    <t>GBX OIL LEAK</t>
  </si>
  <si>
    <t xml:space="preserve">Main bearing inspection </t>
  </si>
  <si>
    <t>Replace secondary filter pump seal</t>
  </si>
  <si>
    <t>WTG-1001-0000</t>
  </si>
  <si>
    <t>CMS Generator Bearing Check WC# 6906204</t>
  </si>
  <si>
    <t>WTG-0019A-0000</t>
  </si>
  <si>
    <t>WTG-1020-0000</t>
  </si>
  <si>
    <t>Gearbox oil motor bearings going bad</t>
  </si>
  <si>
    <t>JPADDOCK</t>
  </si>
  <si>
    <t>CMS Trouble Shoot (Invenergy request, non-GE) WC# 7123808</t>
  </si>
  <si>
    <t>WTG-0I13-0000</t>
  </si>
  <si>
    <t>WTG-0E07-0000</t>
  </si>
  <si>
    <t>WTG-0H09-0000</t>
  </si>
  <si>
    <t>WTG-2009-0000</t>
  </si>
  <si>
    <t>WTG-1140-0000</t>
  </si>
  <si>
    <t>GBATES</t>
  </si>
  <si>
    <t>ZANDIS</t>
  </si>
  <si>
    <t>CCJ secondary filter needs install Moventas</t>
  </si>
  <si>
    <t>CCJ install Nanjing gearbox (No hoses)</t>
  </si>
  <si>
    <t>Possible leak from TBV / Add 5 Gallons</t>
  </si>
  <si>
    <t>GEARBOX OIL Pump Inversion</t>
  </si>
  <si>
    <t>GEARBOX OIL, Add/Top-Off 3 gallons</t>
  </si>
  <si>
    <t>WTG-00P6-0000</t>
  </si>
  <si>
    <t>FSHRUM</t>
  </si>
  <si>
    <t>Replace GBX oil pump shaft seal / Add 5 gallons oil</t>
  </si>
  <si>
    <t>Replace Gearbox Oil Hoses (see comments)</t>
  </si>
  <si>
    <t>GEARBOX OIL, Replace red spider gear</t>
  </si>
  <si>
    <t>GEARBOX OIL, Add/Top-Off about 8 gallons</t>
  </si>
  <si>
    <t>WTG-0307-NDGP-0000</t>
  </si>
  <si>
    <t>GEARBOX OIL, Radiator Is leaking</t>
  </si>
  <si>
    <t>Gen bearing replacement</t>
  </si>
  <si>
    <t>GEARBOX OIL, Secondary Pump leak (27/27)</t>
  </si>
  <si>
    <t>WTG-0A09-0000</t>
  </si>
  <si>
    <t>WTG-0E03-0000</t>
  </si>
  <si>
    <t>WTG-0C04-0000</t>
  </si>
  <si>
    <t>WTG-0B04-0000</t>
  </si>
  <si>
    <t>WTG-0118-NDGP-0000</t>
  </si>
  <si>
    <t>Radiator Exchange - Modular Uptower Exchange</t>
  </si>
  <si>
    <t>WTG-0346-NDG0-0000</t>
  </si>
  <si>
    <t>Poseidon fitting retrieval</t>
  </si>
  <si>
    <t>GEARBOX OIL, Add/Top-Off, 5 gallons</t>
  </si>
  <si>
    <t>T77 CMS controller / SR# 6170234</t>
  </si>
  <si>
    <t xml:space="preserve">Secondary filter pump leaking </t>
  </si>
  <si>
    <t>WTG-00A2-0000</t>
  </si>
  <si>
    <t>Secondary Oil Filtration System on Gearbox</t>
  </si>
  <si>
    <t>WTG-1099-0000</t>
  </si>
  <si>
    <t>Empty O'Hain Oil Bucket</t>
  </si>
  <si>
    <t>WTG-0075B-NDGP-0000</t>
  </si>
  <si>
    <t>TLACRUE</t>
  </si>
  <si>
    <t>GEARBOX OIL, Fix oil leak / Install O'Hain oil bucket</t>
  </si>
  <si>
    <t>WTG-2105-0000</t>
  </si>
  <si>
    <t>BELLIOTT</t>
  </si>
  <si>
    <t>Secondary Oil Leak Usual Spot</t>
  </si>
  <si>
    <t>Leak from lube pump / Add 5 Gal Oil</t>
  </si>
  <si>
    <t>GEARBOX OIL, 5 gallons</t>
  </si>
  <si>
    <t>Secondary filter leak at usual spot</t>
  </si>
  <si>
    <t>WTG-0B06-0000</t>
  </si>
  <si>
    <t>WTG-0E08-0000</t>
  </si>
  <si>
    <t>WTG-0E05-0000</t>
  </si>
  <si>
    <t>WTG-0I10-0000</t>
  </si>
  <si>
    <t>WTG-0H06-0000</t>
  </si>
  <si>
    <t>WTG-0E06-0000</t>
  </si>
  <si>
    <t>WTG-00B5-0000</t>
  </si>
  <si>
    <t xml:space="preserve">Mixing Valve Oil Leak </t>
  </si>
  <si>
    <t>WBROCKWAY</t>
  </si>
  <si>
    <t>Oil Clean Up</t>
  </si>
  <si>
    <t>Replace Secondary Oil Pump Seal</t>
  </si>
  <si>
    <t>BCAMACHO</t>
  </si>
  <si>
    <t>Investigate oil leak</t>
  </si>
  <si>
    <t>WTG-00H1-0000</t>
  </si>
  <si>
    <t>GEARBOX OIL, Replace Oil Pump</t>
  </si>
  <si>
    <t>Replace Orange and Blue Oil Hoses</t>
  </si>
  <si>
    <t>Desiccant Replacement</t>
  </si>
  <si>
    <t>WTG-0321-0000</t>
  </si>
  <si>
    <t>JSANDS</t>
  </si>
  <si>
    <t>GEARBOX OIL,NGC FILTER HOUSING LEAK</t>
  </si>
  <si>
    <t>GEARBOX OIL, Fix oil leak High Speed Seal</t>
  </si>
  <si>
    <t>Main Bearing Grease  pancake head repair</t>
  </si>
  <si>
    <t>CWARE</t>
  </si>
  <si>
    <t>Perform borescope</t>
  </si>
  <si>
    <t>Secondary filter leak from shaft seal</t>
  </si>
  <si>
    <t>WTG-0H07-F000-0000</t>
  </si>
  <si>
    <t>Replace Blue and Orange GBX Hoses</t>
  </si>
  <si>
    <t>WTG-0G03-NDB0-0000</t>
  </si>
  <si>
    <t>WTG-0H06-NDB0-0000</t>
  </si>
  <si>
    <t>WTG-0E01-NDB0-0000</t>
  </si>
  <si>
    <t>WTG-2029-0000</t>
  </si>
  <si>
    <t>Oil Leak at Primary Pump Flange</t>
  </si>
  <si>
    <t>WTG-0146-0000</t>
  </si>
  <si>
    <t>Add 5 Gallons GBX Oil</t>
  </si>
  <si>
    <t>Top box fuse or motor protection alarm</t>
  </si>
  <si>
    <t xml:space="preserve">GEARBOX OIL,  Leak on inspection port gasket </t>
  </si>
  <si>
    <t>GEARBOX OIL, Add 2.5 gallons</t>
  </si>
  <si>
    <t>Stage 2  Parallel Accelerometer Short Circuit</t>
  </si>
  <si>
    <t>SS00687</t>
  </si>
  <si>
    <t>O acelerômetro do estágio paralelo está indicando um curto-circuito; recomenda-se inspecionar a fiação, conexões e fixação. Substitua o sensor, se necessário.</t>
  </si>
  <si>
    <t>SS00688</t>
  </si>
  <si>
    <t>Os acelerômetros do main bearing e do gerador estão indicando um curto-circuito; recomenda-se inspecionar a fiação e as conexões. Substitua o sensor, se necessário.</t>
  </si>
  <si>
    <t>Main bearing accelerometer short circuit</t>
  </si>
  <si>
    <t>O acelerômetro do gerador está indicando um curto-circuito; recomenda-se inspecionar a fiação e as conexões. Substitua o sensor, se necessário.</t>
  </si>
  <si>
    <t>SS00684</t>
  </si>
  <si>
    <t>Communication fault on the module</t>
  </si>
  <si>
    <t xml:space="preserve">Foi identificado que o monitor de CMS não está comunicando adequadamente. Solicitamos que seja desplugado e plugado novamente a fim de verificar se houve o retorno da comunicação com o monitor. </t>
  </si>
  <si>
    <t>SS00686</t>
  </si>
  <si>
    <t>Stage 2 - Parallel accelerometer short circuit</t>
  </si>
  <si>
    <t>O acelerômetro do estágio paralelo está indicando um curto-circuito; recomenda-se inspecionar a fiação e as conexões. Substitua o sensor, se necessário.</t>
  </si>
  <si>
    <t>SS00685</t>
  </si>
  <si>
    <t>SS00683</t>
  </si>
  <si>
    <t>SS00682</t>
  </si>
  <si>
    <t>ASB04-18</t>
  </si>
  <si>
    <t>CMS Monitor is netcom, please ensure monitor is power and communications is plugged into Port A</t>
  </si>
  <si>
    <t>SS00556</t>
  </si>
  <si>
    <t>SS00557</t>
  </si>
  <si>
    <t>ASB08-12</t>
  </si>
  <si>
    <t>SS00563</t>
  </si>
  <si>
    <t xml:space="preserve">Boroscope requested to evaluate the condition of the HSS bearings and planet bearings. </t>
  </si>
  <si>
    <t>SS00703</t>
  </si>
  <si>
    <t>SS00704</t>
  </si>
  <si>
    <t>AUG04-09</t>
  </si>
  <si>
    <t>HSS 1X rotacional</t>
  </si>
  <si>
    <t xml:space="preserve">Unbalance was identified probably due to the wye ring repair. </t>
  </si>
  <si>
    <t>HSS DnWind Cage Wear</t>
  </si>
  <si>
    <t>HSS DnWind cage wear identified.</t>
  </si>
  <si>
    <t>SS00706</t>
  </si>
  <si>
    <t>AUG05-03</t>
  </si>
  <si>
    <t>Solicitamos que seja realizada inspeção visual na gearbox da AUG05-03 com foco no pinhão do HSS. Não é necessário uma boroscopia.</t>
  </si>
  <si>
    <t>SS00707</t>
  </si>
  <si>
    <t>ASB05-01</t>
  </si>
  <si>
    <t xml:space="preserve">Solicitamos uma boroscopia da gearbox da AB05-01 com foco nos rolamentos traseiros dos planetas. </t>
  </si>
  <si>
    <t>SS00708</t>
  </si>
  <si>
    <t>Caetés</t>
  </si>
  <si>
    <t>Os acelerômetros do main bearing estão indicando um curto-circuito; recomenda-se inspecionar a fiação e as conexões. Substitua o sensor, se necessário.</t>
  </si>
  <si>
    <t>SS00719</t>
  </si>
  <si>
    <t>Stage 2 Parellel Accelerometer Issue</t>
  </si>
  <si>
    <t>Os acelerômetros do estágio intermediário estão indicando um curto-circuito; recomenda-se inspecionar a fiação e as conexões. Substitua o sensor, se necessário.</t>
  </si>
  <si>
    <t>SS00720</t>
  </si>
  <si>
    <t>Stage 3 Parellel Accelerometer Issue</t>
  </si>
  <si>
    <t>Os acelerômetros do estágio de saída (HSS) estão indicando um curto-circuito; recomenda-se inspecionar a fiação e as conexões. Substitua o sensor, se necessário.</t>
  </si>
  <si>
    <t>SS00721</t>
  </si>
  <si>
    <t>Stage 1 Planetary Accelerometer Issue</t>
  </si>
  <si>
    <t>Os acelerômetros do estágio planetário estão indicando um curto-circuito; recomenda-se inspecionar a fiação e as conexões. Substitua o sensor, se necessário.</t>
  </si>
  <si>
    <t>SS00722</t>
  </si>
  <si>
    <t>SS00723</t>
  </si>
  <si>
    <t>SS00724</t>
  </si>
  <si>
    <t>SS00725</t>
  </si>
  <si>
    <t>21/07/2026</t>
  </si>
  <si>
    <t>SS00730</t>
  </si>
  <si>
    <t>AUG05-02</t>
  </si>
  <si>
    <t>SS00731</t>
  </si>
  <si>
    <t xml:space="preserve">Foram identificados problemas de conexão com os acelerômetros do Main Bearing e do estágio planetário da gearbox da AUG05-13. Investigue a fiação dos sensores e suas conexões. Substitua o sensor se necessário. </t>
  </si>
  <si>
    <t>SR 00732</t>
  </si>
  <si>
    <t>Rock Creek II</t>
  </si>
  <si>
    <t>ASB05-19</t>
  </si>
  <si>
    <t>ASB07-03</t>
  </si>
  <si>
    <t>Solicitamos uma inspeção nos sensores dos estágio planetário.</t>
  </si>
  <si>
    <t>Solicitamos uma inspeção nos sensores do HSS.</t>
  </si>
  <si>
    <t>ASB08-10</t>
  </si>
  <si>
    <t>SS00745</t>
  </si>
  <si>
    <t>SS00746</t>
  </si>
  <si>
    <t>SS00747</t>
  </si>
  <si>
    <t>JOA01-01</t>
  </si>
  <si>
    <t>SS00760</t>
  </si>
  <si>
    <t xml:space="preserve">Solicitamos uma inspeção visual, a partir da janela de inspeção do HSS, da engrenagem do LSIS, procurando por danos ou trincas nos dentes desta engrenagem. </t>
  </si>
  <si>
    <t>Alto Sertão 2</t>
  </si>
  <si>
    <t>PIL-18</t>
  </si>
  <si>
    <t>SS00765</t>
  </si>
  <si>
    <t>Prováveis marcas de parada</t>
  </si>
  <si>
    <t>SEP-08</t>
  </si>
  <si>
    <t>SS00835</t>
  </si>
  <si>
    <t>AUG04-15</t>
  </si>
  <si>
    <t xml:space="preserve">Solicitamos que seja realizada uma boroscopia no main bearing da turbina AUG04-15, com foco em seu anel externo. Após a execução da inspeção, realize a relubrificação do rolamento. </t>
  </si>
  <si>
    <t>SS00836</t>
  </si>
  <si>
    <t>JOA01-02</t>
  </si>
  <si>
    <t xml:space="preserve">Solicitamos que seja realizada a relubrificação do rolamento frontal do gerador. </t>
  </si>
  <si>
    <t>SS00837</t>
  </si>
  <si>
    <t>JOA01-05</t>
  </si>
  <si>
    <t xml:space="preserve">Monitor. </t>
  </si>
  <si>
    <t>JOA01-07</t>
  </si>
  <si>
    <t>Solicitamos uma boroscopia da gearbox da turbina JOA01-07, como foco no estágio planetário e seus rolamentos. </t>
  </si>
  <si>
    <t>SS838</t>
  </si>
  <si>
    <t>SS839</t>
  </si>
  <si>
    <t>JOA03-09</t>
  </si>
  <si>
    <t>SS840</t>
  </si>
  <si>
    <t>JOA04-10</t>
  </si>
  <si>
    <t>Solicitamos uma boroscopia da gearbox da turbina JOA04-10, como foco no estágio planetário e seus rolamentos. </t>
  </si>
  <si>
    <t>SS841</t>
  </si>
  <si>
    <t>Main Bearing issue</t>
  </si>
  <si>
    <t>Please perform generator alignment and check HSS coupler for any signs of damage.</t>
  </si>
  <si>
    <t>SS00868</t>
  </si>
  <si>
    <t>SS00869</t>
  </si>
  <si>
    <t>SS00870</t>
  </si>
  <si>
    <t>EBR02-03</t>
  </si>
  <si>
    <t>Dados de CMS apresentam indícios de um problema de ORBP no Main Bearing. Recomenda-se realizar uma boroscopia e uma purga de graxa.</t>
  </si>
  <si>
    <t>SS00877</t>
  </si>
  <si>
    <t>EBR02-12</t>
  </si>
  <si>
    <t>Dados de CMS apresentam indícios de danos de pista interna e externa do Main Bearing. Recomenda-se realizar uma boroscopia e uma purga de graxa.</t>
  </si>
  <si>
    <t>SS00878</t>
  </si>
  <si>
    <t>EBR02-14</t>
  </si>
  <si>
    <t>Dados de CMS apresentam indícios de danos de pista externa do Main Bearing. Recomenda-se realizar uma boroscopia e uma purga de graxa.</t>
  </si>
  <si>
    <t>SS00879</t>
  </si>
  <si>
    <t>EBR03-03</t>
  </si>
  <si>
    <t>Generator Outboard sensor issue</t>
  </si>
  <si>
    <t>SS00880</t>
  </si>
  <si>
    <t>EBR03-04</t>
  </si>
  <si>
    <t>LSIS issue</t>
  </si>
  <si>
    <t>Dados de CMS apresentam indícios de danos na engrenagem do segundo estágio. Recomenda-se realizar uma boroscopia com foco no segundo estágio.</t>
  </si>
  <si>
    <t>SS00881</t>
  </si>
  <si>
    <t>EBR03-07</t>
  </si>
  <si>
    <t>HSIS pinion issue</t>
  </si>
  <si>
    <t>Boroscopia evidencia danos no HSS e no estágio planetário.</t>
  </si>
  <si>
    <t>EBR03-08</t>
  </si>
  <si>
    <t>SS00882</t>
  </si>
  <si>
    <t>EBR03-14</t>
  </si>
  <si>
    <t>Dados de CMS apresentam indícios de danos nos rolamentos dos planetas do estágio planetário da gearbox. Recomenda-se realizar uma boroscopia com foco no estágio planetário.</t>
  </si>
  <si>
    <t>SS00883</t>
  </si>
  <si>
    <t>EBR03-15</t>
  </si>
  <si>
    <t>SS00884</t>
  </si>
  <si>
    <t>EBR04-03</t>
  </si>
  <si>
    <t>SS00885</t>
  </si>
  <si>
    <t>EBR04-08</t>
  </si>
  <si>
    <t>SS00886</t>
  </si>
  <si>
    <t>Generator Inboard Issue</t>
  </si>
  <si>
    <t>Generator Outboard Issue</t>
  </si>
  <si>
    <t>EBR01-01</t>
  </si>
  <si>
    <t>EBR01-02</t>
  </si>
  <si>
    <t>EBR01-07</t>
  </si>
  <si>
    <t>EBR05-09</t>
  </si>
  <si>
    <t>EBR05-12</t>
  </si>
  <si>
    <t>EBR05-17</t>
  </si>
  <si>
    <t>EBR06-11</t>
  </si>
  <si>
    <t>EBR07-09</t>
  </si>
  <si>
    <t>EBR07-10</t>
  </si>
  <si>
    <t>EBR07-14</t>
  </si>
  <si>
    <t>Intermediate Stage Issue</t>
  </si>
  <si>
    <t>HSS DnWind Rear Bearing Issue</t>
  </si>
  <si>
    <t>Planetary stage bearing issue</t>
  </si>
  <si>
    <t>Planetary Accelerometer issue</t>
  </si>
  <si>
    <t>Dados de CMS indicam que os acelerômetros do main bearing estão indicando uma leitura incorreta. </t>
  </si>
  <si>
    <t>Dados de CMS apresentam indícios de danos no estágio intermediário da gearbox. Recomenda-se realizar uma boroscopia com foco no segundo estágio.</t>
  </si>
  <si>
    <t>Dados de CMS apresentam indícios de danos no rolamento down wind rear da gearbox. Recomenda-se realizar uma inspeção no filtro de óleo da gearbox para verificar existência de limalhas. </t>
  </si>
  <si>
    <t>Dados de CMS indicam que os acelerômetros do estágio planetário estão indicando uma leitura incorreta. </t>
  </si>
  <si>
    <t>Dados de CMS apresentam indícios de danos de pista interna do Main Bearing. Recomenda-se realizar uma boroscopia e uma purga de graxa.</t>
  </si>
  <si>
    <t>SS00887</t>
  </si>
  <si>
    <t>SS00888</t>
  </si>
  <si>
    <t>SS00889</t>
  </si>
  <si>
    <t>SS00890</t>
  </si>
  <si>
    <t>SS00891</t>
  </si>
  <si>
    <t>SS00892</t>
  </si>
  <si>
    <t>EBR05-04</t>
  </si>
  <si>
    <t>EBR05-08</t>
  </si>
  <si>
    <t>EBR05-10</t>
  </si>
  <si>
    <t>EBR06-09</t>
  </si>
  <si>
    <t>EBR07-02</t>
  </si>
  <si>
    <t>EBR07-07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</si>
</sst>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164" formatCode="_(&quot;$&quot;* #,##0.00_);_(&quot;$&quot;* \(#,##0.00\);_(&quot;$&quot;* &quot;-&quot;??_);_(@_)"/>
    <numFmt numFmtId="165" formatCode="&quot;$&quot;#,##0.00"/>
    <numFmt numFmtId="166" formatCode="m/d/yyyy"/>
  </numFmts>
  <fonts count="31" x14ac:knownFonts="1">
    <font>
      <sz val="11"/>
      <color theme="1"/>
      <name val="Calibri"/>
      <family val="2"/>
      <scheme val="minor"/>
    </font>
    <font>
      <sz val="11"/>
      <color rgb="FF000000"/>
      <name val="Calibri"/>
      <family val="2"/>
      <scheme val="minor"/>
    </font>
    <font>
      <sz val="8"/>
      <name val="Calibri"/>
      <family val="2"/>
      <scheme val="minor"/>
    </font>
    <font>
      <sz val="11"/>
      <name val="Calibri"/>
      <family val="2"/>
      <scheme val="minor"/>
    </font>
    <font>
      <u/>
      <sz val="11"/>
      <color theme="10"/>
      <name val="Calibri"/>
      <family val="2"/>
      <scheme val="minor"/>
    </font>
    <font>
      <b/>
      <sz val="11"/>
      <color theme="0"/>
      <name val="Calibri"/>
      <family val="2"/>
      <scheme val="minor"/>
    </font>
    <font>
      <sz val="11"/>
      <color theme="0"/>
      <name val="Calibri"/>
      <family val="2"/>
      <scheme val="minor"/>
    </font>
    <font>
      <b/>
      <u/>
      <sz val="11"/>
      <color rgb="FF00B050"/>
      <name val="Calibri"/>
      <family val="2"/>
      <scheme val="minor"/>
    </font>
    <font>
      <b/>
      <sz val="11"/>
      <color rgb="FF00B050"/>
      <name val="Calibri"/>
      <family val="2"/>
      <scheme val="minor"/>
    </font>
    <font>
      <sz val="12"/>
      <color rgb="FF000000"/>
      <name val="Calibri"/>
      <family val="2"/>
      <scheme val="minor"/>
    </font>
    <font>
      <sz val="11"/>
      <color rgb="FFFF0000"/>
      <name val="Calibri"/>
      <family val="2"/>
      <scheme val="minor"/>
    </font>
    <font>
      <sz val="11"/>
      <color theme="1"/>
      <name val="Calibri"/>
      <family val="2"/>
      <scheme val="minor"/>
    </font>
    <font>
      <b/>
      <sz val="11"/>
      <color rgb="FFC00000"/>
      <name val="Calibri"/>
      <family val="2"/>
      <scheme val="minor"/>
    </font>
    <font>
      <b/>
      <sz val="11"/>
      <color rgb="FFED7D31"/>
      <name val="Calibri"/>
      <family val="2"/>
      <scheme val="minor"/>
    </font>
    <font>
      <b/>
      <sz val="11"/>
      <color rgb="FFFFFF00"/>
      <name val="Calibri"/>
      <family val="2"/>
      <scheme val="minor"/>
    </font>
    <font>
      <sz val="11"/>
      <color rgb="FF000000"/>
      <name val="Calibri"/>
      <family val="2"/>
    </font>
    <font>
      <sz val="12"/>
      <color theme="1"/>
      <name val="Calibri"/>
      <family val="2"/>
      <scheme val="minor"/>
    </font>
    <font>
      <sz val="11"/>
      <color theme="1"/>
      <name val="Calibri"/>
      <family val="2"/>
    </font>
    <font>
      <sz val="11"/>
      <color rgb="FF444444"/>
      <name val="Calibri"/>
      <family val="2"/>
      <charset val="1"/>
    </font>
    <font>
      <sz val="10"/>
      <color rgb="FF383838"/>
      <name val="Arial"/>
      <family val="2"/>
    </font>
    <font>
      <sz val="10"/>
      <color rgb="FF000000"/>
      <name val="Arial"/>
      <family val="2"/>
    </font>
    <font>
      <sz val="11"/>
      <color rgb="FF444444"/>
      <name val="Calibri"/>
      <family val="2"/>
    </font>
    <font>
      <vertAlign val="superscript"/>
      <sz val="11"/>
      <color rgb="FF000000"/>
      <name val="Calibri"/>
      <family val="2"/>
      <scheme val="minor"/>
    </font>
    <font>
      <sz val="10"/>
      <color rgb="FF000000"/>
      <name val="Segoe UI"/>
      <family val="2"/>
    </font>
    <font>
      <sz val="11"/>
      <color rgb="FF000000"/>
      <name val="Calibri"/>
      <family val="2"/>
      <charset val="1"/>
    </font>
    <font>
      <sz val="11"/>
      <name val="Calibri"/>
      <family val="2"/>
    </font>
    <font>
      <sz val="11"/>
      <color rgb="FF00B050"/>
      <name val="Calibri"/>
      <family val="2"/>
      <scheme val="minor"/>
    </font>
    <font>
      <sz val="11"/>
      <color theme="9"/>
      <name val="Calibri"/>
      <family val="2"/>
      <scheme val="minor"/>
    </font>
    <font>
      <b/>
      <sz val="10"/>
      <color rgb="FF000000"/>
      <name val="Arial"/>
      <family val="2"/>
    </font>
    <font>
      <sz val="11"/>
      <color rgb="FF242424"/>
      <name val="Aptos Narrow"/>
      <family val="2"/>
    </font>
    <font>
      <sz val="7"/>
      <color rgb="FF000000"/>
      <name val="Arial"/>
      <family val="2"/>
    </font>
  </fonts>
  <fills count="13">
    <fill>
      <patternFill patternType="none"/>
    </fill>
    <fill>
      <patternFill patternType="gray125"/>
    </fill>
    <fill>
      <patternFill patternType="solid">
        <fgColor rgb="FF92D050"/>
        <bgColor indexed="64"/>
      </patternFill>
    </fill>
    <fill>
      <patternFill patternType="solid">
        <fgColor theme="7" tint="0.79998168889431442"/>
        <bgColor indexed="64"/>
      </patternFill>
    </fill>
    <fill>
      <patternFill patternType="solid">
        <fgColor rgb="FF00B050"/>
        <bgColor indexed="64"/>
      </patternFill>
    </fill>
    <fill>
      <patternFill patternType="solid">
        <fgColor rgb="FFFFC000"/>
        <bgColor indexed="64"/>
      </patternFill>
    </fill>
    <fill>
      <patternFill patternType="solid">
        <fgColor theme="0" tint="-0.14999847407452621"/>
        <bgColor theme="0" tint="-0.14999847407452621"/>
      </patternFill>
    </fill>
    <fill>
      <patternFill patternType="solid">
        <fgColor theme="8" tint="0.79998168889431442"/>
        <bgColor indexed="64"/>
      </patternFill>
    </fill>
    <fill>
      <patternFill patternType="solid">
        <fgColor rgb="FFCC99FF"/>
        <bgColor indexed="64"/>
      </patternFill>
    </fill>
    <fill>
      <patternFill patternType="solid">
        <fgColor rgb="FFFFFF00"/>
        <bgColor indexed="64"/>
      </patternFill>
    </fill>
    <fill>
      <patternFill patternType="solid">
        <fgColor theme="9"/>
        <bgColor theme="9"/>
      </patternFill>
    </fill>
    <fill>
      <patternFill patternType="solid">
        <fgColor theme="0" tint="-0.14999847407452621"/>
        <bgColor indexed="64"/>
      </patternFill>
    </fill>
    <fill>
      <patternFill patternType="solid">
        <fgColor theme="9" tint="0.59999389629810485"/>
        <bgColor indexed="64"/>
      </patternFill>
    </fill>
  </fills>
  <borders count="29">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medium">
        <color indexed="64"/>
      </left>
      <right style="thin">
        <color indexed="64"/>
      </right>
      <top style="thin">
        <color indexed="64"/>
      </top>
      <bottom/>
      <diagonal/>
    </border>
    <border>
      <left style="thin">
        <color indexed="64"/>
      </left>
      <right/>
      <top/>
      <bottom/>
      <diagonal/>
    </border>
    <border>
      <left/>
      <right/>
      <top/>
      <bottom style="medium">
        <color theme="1"/>
      </bottom>
      <diagonal/>
    </border>
    <border>
      <left style="thin">
        <color indexed="64"/>
      </left>
      <right/>
      <top/>
      <bottom style="medium">
        <color theme="1"/>
      </bottom>
      <diagonal/>
    </border>
    <border>
      <left/>
      <right style="medium">
        <color indexed="64"/>
      </right>
      <top style="medium">
        <color indexed="64"/>
      </top>
      <bottom style="medium">
        <color indexed="64"/>
      </bottom>
      <diagonal/>
    </border>
    <border>
      <left/>
      <right/>
      <top/>
      <bottom style="thin">
        <color indexed="64"/>
      </bottom>
      <diagonal/>
    </border>
    <border>
      <left style="thin">
        <color indexed="64"/>
      </left>
      <right style="thin">
        <color indexed="64"/>
      </right>
      <top style="thin">
        <color indexed="64"/>
      </top>
      <bottom style="medium">
        <color indexed="64"/>
      </bottom>
      <diagonal/>
    </border>
    <border>
      <left/>
      <right/>
      <top style="medium">
        <color theme="1"/>
      </top>
      <bottom style="medium">
        <color theme="1"/>
      </bottom>
      <diagonal/>
    </border>
    <border>
      <left style="thin">
        <color indexed="64"/>
      </left>
      <right/>
      <top style="medium">
        <color indexed="64"/>
      </top>
      <bottom style="medium">
        <color indexed="64"/>
      </bottom>
      <diagonal/>
    </border>
    <border>
      <left/>
      <right style="thin">
        <color indexed="64"/>
      </right>
      <top/>
      <bottom/>
      <diagonal/>
    </border>
    <border>
      <left/>
      <right/>
      <top style="thin">
        <color rgb="FF8ED973"/>
      </top>
      <bottom style="thin">
        <color rgb="FF8ED973"/>
      </bottom>
      <diagonal/>
    </border>
    <border>
      <left style="medium">
        <color rgb="FFFFFFFF"/>
      </left>
      <right style="medium">
        <color rgb="FFFFFFFF"/>
      </right>
      <top/>
      <bottom style="medium">
        <color rgb="FFFFFFFF"/>
      </bottom>
      <diagonal/>
    </border>
    <border>
      <left style="medium">
        <color rgb="FFFFFFFF"/>
      </left>
      <right style="medium">
        <color rgb="FFFFFFFF"/>
      </right>
      <top/>
      <bottom/>
      <diagonal/>
    </border>
  </borders>
  <cellStyleXfs count="3">
    <xf numFmtId="0" fontId="0" fillId="0" borderId="0"/>
    <xf numFmtId="0" fontId="4" fillId="0" borderId="0" applyNumberFormat="0" applyFill="0" applyBorder="0" applyAlignment="0" applyProtection="0"/>
    <xf numFmtId="164" fontId="11" fillId="0" borderId="0" applyFont="0" applyFill="0" applyBorder="0" applyAlignment="0" applyProtection="0"/>
  </cellStyleXfs>
  <cellXfs count="237">
    <xf numFmtId="0" fontId="0" fillId="0" borderId="0" xfId="0"/>
    <xf numFmtId="0" fontId="0" fillId="0" borderId="1" xfId="0" applyBorder="1"/>
    <xf numFmtId="0" fontId="0" fillId="0" borderId="1" xfId="0" applyBorder="1" applyAlignment="1">
      <alignment horizontal="center"/>
    </xf>
    <xf numFmtId="0" fontId="0" fillId="0" borderId="0" xfId="0" applyAlignment="1">
      <alignment wrapText="1"/>
    </xf>
    <xf numFmtId="0" fontId="0" fillId="0" borderId="0" xfId="0" applyAlignment="1">
      <alignment horizontal="center" vertical="center" wrapText="1"/>
    </xf>
    <xf numFmtId="0" fontId="1" fillId="0" borderId="1" xfId="0" applyFont="1" applyBorder="1"/>
    <xf numFmtId="0" fontId="1" fillId="0" borderId="1" xfId="0" applyFont="1" applyBorder="1" applyAlignment="1">
      <alignment wrapText="1"/>
    </xf>
    <xf numFmtId="0" fontId="0" fillId="0" borderId="2" xfId="0" applyBorder="1"/>
    <xf numFmtId="0" fontId="1" fillId="0" borderId="3" xfId="0" applyFont="1" applyBorder="1"/>
    <xf numFmtId="0" fontId="0" fillId="0" borderId="7" xfId="0" applyBorder="1"/>
    <xf numFmtId="0" fontId="0" fillId="0" borderId="8" xfId="0" applyBorder="1" applyAlignment="1">
      <alignment horizontal="center"/>
    </xf>
    <xf numFmtId="0" fontId="1" fillId="0" borderId="8" xfId="0" applyFont="1" applyBorder="1"/>
    <xf numFmtId="0" fontId="1" fillId="0" borderId="9" xfId="0" applyFont="1" applyBorder="1"/>
    <xf numFmtId="0" fontId="1" fillId="2" borderId="1" xfId="0" applyFont="1" applyFill="1" applyBorder="1"/>
    <xf numFmtId="0" fontId="1" fillId="3" borderId="1" xfId="0" applyFont="1" applyFill="1" applyBorder="1"/>
    <xf numFmtId="0" fontId="1" fillId="0" borderId="8" xfId="0" applyFont="1" applyBorder="1" applyAlignment="1">
      <alignment horizontal="center"/>
    </xf>
    <xf numFmtId="0" fontId="6" fillId="4" borderId="4" xfId="0" applyFont="1" applyFill="1" applyBorder="1" applyAlignment="1">
      <alignment horizontal="center" vertical="center" wrapText="1"/>
    </xf>
    <xf numFmtId="0" fontId="6" fillId="4" borderId="5" xfId="0" applyFont="1" applyFill="1" applyBorder="1" applyAlignment="1">
      <alignment horizontal="center" vertical="center" wrapText="1"/>
    </xf>
    <xf numFmtId="0" fontId="6" fillId="4" borderId="6" xfId="0" applyFont="1" applyFill="1" applyBorder="1" applyAlignment="1">
      <alignment horizontal="center" vertical="center" wrapText="1"/>
    </xf>
    <xf numFmtId="0" fontId="1" fillId="0" borderId="1" xfId="0" applyFont="1" applyBorder="1" applyAlignment="1">
      <alignment horizontal="center"/>
    </xf>
    <xf numFmtId="0" fontId="1" fillId="0" borderId="1" xfId="0" applyFont="1" applyBorder="1" applyAlignment="1">
      <alignment horizontal="left"/>
    </xf>
    <xf numFmtId="0" fontId="1" fillId="0" borderId="3" xfId="0" applyFont="1" applyBorder="1" applyAlignment="1">
      <alignment horizontal="left"/>
    </xf>
    <xf numFmtId="0" fontId="0" fillId="0" borderId="8" xfId="0" quotePrefix="1" applyBorder="1" applyAlignment="1">
      <alignment horizontal="center"/>
    </xf>
    <xf numFmtId="0" fontId="0" fillId="6" borderId="1" xfId="0" applyFill="1" applyBorder="1" applyAlignment="1">
      <alignment horizontal="center"/>
    </xf>
    <xf numFmtId="0" fontId="0" fillId="6" borderId="8" xfId="0" quotePrefix="1" applyFill="1" applyBorder="1" applyAlignment="1">
      <alignment horizontal="center"/>
    </xf>
    <xf numFmtId="0" fontId="0" fillId="6" borderId="2" xfId="0" applyFill="1" applyBorder="1"/>
    <xf numFmtId="0" fontId="0" fillId="6" borderId="7" xfId="0" applyFill="1" applyBorder="1"/>
    <xf numFmtId="0" fontId="0" fillId="6" borderId="3" xfId="0" applyFill="1" applyBorder="1" applyAlignment="1">
      <alignment horizontal="center"/>
    </xf>
    <xf numFmtId="0" fontId="0" fillId="0" borderId="3" xfId="0" applyBorder="1" applyAlignment="1">
      <alignment horizontal="center"/>
    </xf>
    <xf numFmtId="0" fontId="0" fillId="0" borderId="3" xfId="0" applyBorder="1"/>
    <xf numFmtId="0" fontId="0" fillId="6" borderId="9" xfId="0" quotePrefix="1" applyFill="1" applyBorder="1" applyAlignment="1">
      <alignment horizontal="center"/>
    </xf>
    <xf numFmtId="0" fontId="0" fillId="0" borderId="9" xfId="0" quotePrefix="1" applyBorder="1" applyAlignment="1">
      <alignment horizontal="center"/>
    </xf>
    <xf numFmtId="0" fontId="5" fillId="4" borderId="4" xfId="0" applyFont="1" applyFill="1" applyBorder="1" applyAlignment="1">
      <alignment horizontal="center" vertical="center" wrapText="1"/>
    </xf>
    <xf numFmtId="0" fontId="5" fillId="4" borderId="5" xfId="0" applyFont="1" applyFill="1" applyBorder="1" applyAlignment="1">
      <alignment horizontal="center" vertical="center" wrapText="1"/>
    </xf>
    <xf numFmtId="0" fontId="5" fillId="4" borderId="6" xfId="0" applyFont="1" applyFill="1" applyBorder="1" applyAlignment="1">
      <alignment horizontal="center" vertical="center" wrapText="1"/>
    </xf>
    <xf numFmtId="0" fontId="0" fillId="6" borderId="8" xfId="0" applyFill="1" applyBorder="1" applyAlignment="1">
      <alignment horizontal="center"/>
    </xf>
    <xf numFmtId="0" fontId="0" fillId="6" borderId="9" xfId="0" applyFill="1" applyBorder="1" applyAlignment="1">
      <alignment horizontal="center"/>
    </xf>
    <xf numFmtId="0" fontId="1" fillId="7" borderId="1" xfId="0" applyFont="1" applyFill="1" applyBorder="1"/>
    <xf numFmtId="0" fontId="0" fillId="0" borderId="0" xfId="0" applyAlignment="1">
      <alignment horizontal="center"/>
    </xf>
    <xf numFmtId="0" fontId="0" fillId="0" borderId="1" xfId="0" quotePrefix="1" applyBorder="1" applyAlignment="1">
      <alignment horizontal="center"/>
    </xf>
    <xf numFmtId="0" fontId="1" fillId="8" borderId="1" xfId="0" applyFont="1" applyFill="1" applyBorder="1"/>
    <xf numFmtId="0" fontId="1" fillId="5" borderId="1" xfId="0" applyFont="1" applyFill="1" applyBorder="1"/>
    <xf numFmtId="0" fontId="1" fillId="0" borderId="0" xfId="0" applyFont="1"/>
    <xf numFmtId="0" fontId="1" fillId="0" borderId="0" xfId="0" applyFont="1" applyAlignment="1">
      <alignment horizontal="center"/>
    </xf>
    <xf numFmtId="0" fontId="1" fillId="0" borderId="1" xfId="0" applyFont="1" applyBorder="1" applyAlignment="1">
      <alignment horizontal="left" wrapText="1"/>
    </xf>
    <xf numFmtId="0" fontId="5" fillId="0" borderId="18" xfId="0" applyFont="1" applyBorder="1" applyAlignment="1">
      <alignment horizontal="left"/>
    </xf>
    <xf numFmtId="14" fontId="0" fillId="0" borderId="0" xfId="0" applyNumberFormat="1" applyAlignment="1">
      <alignment horizontal="center"/>
    </xf>
    <xf numFmtId="0" fontId="0" fillId="0" borderId="0" xfId="0" quotePrefix="1"/>
    <xf numFmtId="14" fontId="0" fillId="0" borderId="0" xfId="0" quotePrefix="1" applyNumberFormat="1" applyAlignment="1">
      <alignment horizontal="center"/>
    </xf>
    <xf numFmtId="14" fontId="0" fillId="0" borderId="0" xfId="0" applyNumberFormat="1"/>
    <xf numFmtId="49" fontId="0" fillId="0" borderId="0" xfId="0" applyNumberFormat="1"/>
    <xf numFmtId="0" fontId="7" fillId="0" borderId="20" xfId="1" applyFont="1" applyBorder="1" applyAlignment="1">
      <alignment horizontal="center"/>
    </xf>
    <xf numFmtId="0" fontId="8" fillId="0" borderId="12" xfId="0" applyFont="1" applyBorder="1"/>
    <xf numFmtId="1" fontId="0" fillId="0" borderId="0" xfId="0" quotePrefix="1" applyNumberFormat="1"/>
    <xf numFmtId="0" fontId="0" fillId="0" borderId="0" xfId="0" applyAlignment="1">
      <alignment horizontal="left"/>
    </xf>
    <xf numFmtId="0" fontId="1" fillId="0" borderId="9" xfId="0" applyFont="1" applyBorder="1" applyAlignment="1">
      <alignment horizontal="center"/>
    </xf>
    <xf numFmtId="0" fontId="0" fillId="0" borderId="21" xfId="0" applyBorder="1" applyAlignment="1">
      <alignment wrapText="1"/>
    </xf>
    <xf numFmtId="0" fontId="0" fillId="0" borderId="21" xfId="0" applyBorder="1"/>
    <xf numFmtId="0" fontId="0" fillId="6" borderId="10" xfId="0" applyFill="1" applyBorder="1"/>
    <xf numFmtId="0" fontId="1" fillId="6" borderId="1" xfId="0" applyFont="1" applyFill="1" applyBorder="1"/>
    <xf numFmtId="0" fontId="1" fillId="6" borderId="1" xfId="0" applyFont="1" applyFill="1" applyBorder="1" applyAlignment="1">
      <alignment horizontal="center"/>
    </xf>
    <xf numFmtId="0" fontId="0" fillId="0" borderId="10" xfId="0" applyBorder="1"/>
    <xf numFmtId="0" fontId="1" fillId="6" borderId="8" xfId="0" applyFont="1" applyFill="1" applyBorder="1" applyAlignment="1">
      <alignment horizontal="center"/>
    </xf>
    <xf numFmtId="0" fontId="0" fillId="6" borderId="16" xfId="0" applyFill="1" applyBorder="1"/>
    <xf numFmtId="0" fontId="1" fillId="6" borderId="8" xfId="0" applyFont="1" applyFill="1" applyBorder="1"/>
    <xf numFmtId="0" fontId="0" fillId="6" borderId="1" xfId="0" quotePrefix="1" applyFill="1" applyBorder="1" applyAlignment="1">
      <alignment horizontal="center"/>
    </xf>
    <xf numFmtId="0" fontId="0" fillId="0" borderId="16" xfId="0" applyBorder="1"/>
    <xf numFmtId="0" fontId="0" fillId="6" borderId="11" xfId="0" applyFill="1" applyBorder="1"/>
    <xf numFmtId="0" fontId="0" fillId="6" borderId="22" xfId="0" quotePrefix="1" applyFill="1" applyBorder="1" applyAlignment="1">
      <alignment horizontal="center"/>
    </xf>
    <xf numFmtId="0" fontId="1" fillId="6" borderId="22" xfId="0" applyFont="1" applyFill="1" applyBorder="1"/>
    <xf numFmtId="0" fontId="1" fillId="5" borderId="22" xfId="0" applyFont="1" applyFill="1" applyBorder="1"/>
    <xf numFmtId="0" fontId="1" fillId="6" borderId="22" xfId="0" applyFont="1" applyFill="1" applyBorder="1" applyAlignment="1">
      <alignment horizontal="center"/>
    </xf>
    <xf numFmtId="164" fontId="0" fillId="0" borderId="0" xfId="2" applyFont="1"/>
    <xf numFmtId="0" fontId="12" fillId="0" borderId="0" xfId="0" applyFont="1" applyAlignment="1">
      <alignment horizontal="center"/>
    </xf>
    <xf numFmtId="0" fontId="1" fillId="0" borderId="5" xfId="0" applyFont="1" applyBorder="1" applyAlignment="1">
      <alignment wrapText="1"/>
    </xf>
    <xf numFmtId="1" fontId="13" fillId="0" borderId="0" xfId="0" applyNumberFormat="1" applyFont="1" applyAlignment="1">
      <alignment horizontal="center"/>
    </xf>
    <xf numFmtId="0" fontId="14" fillId="0" borderId="0" xfId="0" applyFont="1" applyAlignment="1">
      <alignment horizontal="center"/>
    </xf>
    <xf numFmtId="0" fontId="15" fillId="0" borderId="0" xfId="0" applyFont="1" applyAlignment="1">
      <alignment wrapText="1"/>
    </xf>
    <xf numFmtId="14" fontId="15" fillId="0" borderId="0" xfId="0" applyNumberFormat="1" applyFont="1"/>
    <xf numFmtId="0" fontId="15" fillId="0" borderId="0" xfId="0" applyFont="1"/>
    <xf numFmtId="0" fontId="0" fillId="0" borderId="0" xfId="0" applyAlignment="1">
      <alignment horizontal="center" vertical="center"/>
    </xf>
    <xf numFmtId="0" fontId="15" fillId="0" borderId="0" xfId="0" applyFont="1" applyAlignment="1">
      <alignment horizontal="center"/>
    </xf>
    <xf numFmtId="0" fontId="16" fillId="0" borderId="0" xfId="0" applyFont="1"/>
    <xf numFmtId="0" fontId="16" fillId="0" borderId="0" xfId="0" applyFont="1" applyAlignment="1">
      <alignment horizontal="center" vertical="center"/>
    </xf>
    <xf numFmtId="2" fontId="16" fillId="0" borderId="0" xfId="0" applyNumberFormat="1" applyFont="1" applyAlignment="1">
      <alignment horizontal="center" vertical="center"/>
    </xf>
    <xf numFmtId="0" fontId="1" fillId="0" borderId="0" xfId="0" applyFont="1" applyAlignment="1">
      <alignment horizontal="left"/>
    </xf>
    <xf numFmtId="0" fontId="6" fillId="4" borderId="6" xfId="0" applyFont="1" applyFill="1" applyBorder="1" applyAlignment="1">
      <alignment horizontal="center" vertical="center"/>
    </xf>
    <xf numFmtId="0" fontId="17" fillId="0" borderId="0" xfId="0" applyFont="1"/>
    <xf numFmtId="0" fontId="17" fillId="0" borderId="0" xfId="0" applyFont="1" applyAlignment="1">
      <alignment horizontal="center"/>
    </xf>
    <xf numFmtId="0" fontId="0" fillId="0" borderId="3" xfId="0" quotePrefix="1" applyBorder="1" applyAlignment="1">
      <alignment horizontal="center"/>
    </xf>
    <xf numFmtId="0" fontId="1" fillId="0" borderId="8" xfId="0" applyFont="1" applyBorder="1" applyAlignment="1">
      <alignment horizontal="left"/>
    </xf>
    <xf numFmtId="0" fontId="1" fillId="0" borderId="6" xfId="0" applyFont="1" applyBorder="1" applyAlignment="1">
      <alignment horizontal="left"/>
    </xf>
    <xf numFmtId="0" fontId="0" fillId="0" borderId="8" xfId="0" applyBorder="1" applyAlignment="1">
      <alignment wrapText="1"/>
    </xf>
    <xf numFmtId="14" fontId="1" fillId="0" borderId="0" xfId="0" applyNumberFormat="1" applyFont="1" applyAlignment="1">
      <alignment horizontal="center"/>
    </xf>
    <xf numFmtId="49" fontId="15" fillId="0" borderId="0" xfId="0" applyNumberFormat="1" applyFont="1" applyAlignment="1">
      <alignment horizontal="center"/>
    </xf>
    <xf numFmtId="0" fontId="17" fillId="0" borderId="0" xfId="0" quotePrefix="1" applyFont="1" applyAlignment="1">
      <alignment horizontal="center"/>
    </xf>
    <xf numFmtId="0" fontId="0" fillId="0" borderId="0" xfId="0" quotePrefix="1" applyAlignment="1">
      <alignment horizontal="center"/>
    </xf>
    <xf numFmtId="0" fontId="3" fillId="0" borderId="0" xfId="0" applyFont="1" applyAlignment="1">
      <alignment horizontal="center"/>
    </xf>
    <xf numFmtId="14" fontId="17" fillId="0" borderId="0" xfId="0" applyNumberFormat="1" applyFont="1" applyAlignment="1">
      <alignment horizontal="center"/>
    </xf>
    <xf numFmtId="49" fontId="0" fillId="0" borderId="0" xfId="0" applyNumberFormat="1" applyAlignment="1">
      <alignment horizontal="center"/>
    </xf>
    <xf numFmtId="165" fontId="0" fillId="0" borderId="0" xfId="0" applyNumberFormat="1"/>
    <xf numFmtId="49" fontId="1" fillId="0" borderId="0" xfId="0" applyNumberFormat="1" applyFont="1" applyAlignment="1">
      <alignment horizontal="center"/>
    </xf>
    <xf numFmtId="2" fontId="0" fillId="0" borderId="0" xfId="0" applyNumberFormat="1" applyAlignment="1">
      <alignment horizontal="center"/>
    </xf>
    <xf numFmtId="0" fontId="9" fillId="0" borderId="0" xfId="0" applyFont="1" applyAlignment="1">
      <alignment horizontal="center"/>
    </xf>
    <xf numFmtId="49" fontId="0" fillId="0" borderId="0" xfId="0" quotePrefix="1" applyNumberFormat="1" applyAlignment="1">
      <alignment horizontal="center"/>
    </xf>
    <xf numFmtId="49" fontId="0" fillId="0" borderId="0" xfId="0" applyNumberFormat="1" applyAlignment="1">
      <alignment horizontal="center" wrapText="1"/>
    </xf>
    <xf numFmtId="49" fontId="1" fillId="0" borderId="0" xfId="0" quotePrefix="1" applyNumberFormat="1" applyFont="1" applyAlignment="1">
      <alignment horizontal="center"/>
    </xf>
    <xf numFmtId="49" fontId="1" fillId="0" borderId="0" xfId="0" applyNumberFormat="1" applyFont="1" applyAlignment="1">
      <alignment horizontal="center" wrapText="1"/>
    </xf>
    <xf numFmtId="0" fontId="1" fillId="0" borderId="0" xfId="0" quotePrefix="1" applyFont="1" applyAlignment="1">
      <alignment horizontal="center"/>
    </xf>
    <xf numFmtId="1" fontId="1" fillId="0" borderId="0" xfId="0" applyNumberFormat="1" applyFont="1" applyAlignment="1">
      <alignment horizontal="center"/>
    </xf>
    <xf numFmtId="1" fontId="15" fillId="0" borderId="0" xfId="0" applyNumberFormat="1" applyFont="1" applyAlignment="1">
      <alignment horizontal="center"/>
    </xf>
    <xf numFmtId="1" fontId="17" fillId="0" borderId="0" xfId="0" applyNumberFormat="1" applyFont="1" applyAlignment="1">
      <alignment horizontal="center"/>
    </xf>
    <xf numFmtId="1" fontId="0" fillId="0" borderId="0" xfId="0" applyNumberFormat="1" applyAlignment="1">
      <alignment horizontal="center"/>
    </xf>
    <xf numFmtId="0" fontId="1" fillId="0" borderId="0" xfId="0" applyFont="1" applyAlignment="1">
      <alignment horizontal="center" vertical="center"/>
    </xf>
    <xf numFmtId="0" fontId="0" fillId="0" borderId="0" xfId="0" applyAlignment="1">
      <alignment horizontal="center" wrapText="1"/>
    </xf>
    <xf numFmtId="2" fontId="1" fillId="0" borderId="0" xfId="0" applyNumberFormat="1" applyFont="1" applyAlignment="1">
      <alignment horizontal="center"/>
    </xf>
    <xf numFmtId="1" fontId="1" fillId="0" borderId="0" xfId="0" quotePrefix="1" applyNumberFormat="1" applyFont="1" applyAlignment="1">
      <alignment horizontal="center"/>
    </xf>
    <xf numFmtId="1" fontId="15" fillId="0" borderId="0" xfId="0" quotePrefix="1" applyNumberFormat="1" applyFont="1" applyAlignment="1">
      <alignment horizontal="center"/>
    </xf>
    <xf numFmtId="1" fontId="17" fillId="0" borderId="0" xfId="0" quotePrefix="1" applyNumberFormat="1" applyFont="1" applyAlignment="1">
      <alignment horizontal="center"/>
    </xf>
    <xf numFmtId="1" fontId="0" fillId="0" borderId="0" xfId="0" quotePrefix="1" applyNumberFormat="1" applyAlignment="1">
      <alignment horizontal="center"/>
    </xf>
    <xf numFmtId="1" fontId="1" fillId="0" borderId="0" xfId="0" quotePrefix="1" applyNumberFormat="1" applyFont="1" applyAlignment="1">
      <alignment horizontal="center" vertical="center"/>
    </xf>
    <xf numFmtId="49" fontId="0" fillId="0" borderId="17" xfId="0" applyNumberFormat="1" applyBorder="1" applyAlignment="1">
      <alignment horizontal="center"/>
    </xf>
    <xf numFmtId="0" fontId="10" fillId="0" borderId="0" xfId="0" applyFont="1" applyAlignment="1">
      <alignment horizontal="center"/>
    </xf>
    <xf numFmtId="2" fontId="10" fillId="0" borderId="0" xfId="0" applyNumberFormat="1" applyFont="1" applyAlignment="1">
      <alignment horizontal="center"/>
    </xf>
    <xf numFmtId="0" fontId="0" fillId="0" borderId="17" xfId="0" applyBorder="1" applyAlignment="1">
      <alignment horizontal="center"/>
    </xf>
    <xf numFmtId="49" fontId="1" fillId="0" borderId="17" xfId="0" applyNumberFormat="1" applyFont="1" applyBorder="1" applyAlignment="1">
      <alignment horizontal="center"/>
    </xf>
    <xf numFmtId="2" fontId="3" fillId="0" borderId="0" xfId="0" applyNumberFormat="1" applyFont="1" applyAlignment="1">
      <alignment horizontal="center"/>
    </xf>
    <xf numFmtId="49" fontId="17" fillId="0" borderId="17" xfId="0" applyNumberFormat="1" applyFont="1" applyBorder="1" applyAlignment="1">
      <alignment horizontal="center"/>
    </xf>
    <xf numFmtId="2" fontId="15" fillId="0" borderId="0" xfId="0" applyNumberFormat="1" applyFont="1" applyAlignment="1">
      <alignment horizontal="center"/>
    </xf>
    <xf numFmtId="49" fontId="15" fillId="0" borderId="17" xfId="0" applyNumberFormat="1" applyFont="1" applyBorder="1" applyAlignment="1">
      <alignment horizontal="center"/>
    </xf>
    <xf numFmtId="0" fontId="1" fillId="9" borderId="0" xfId="0" applyFont="1" applyFill="1" applyAlignment="1">
      <alignment horizontal="center"/>
    </xf>
    <xf numFmtId="0" fontId="20" fillId="0" borderId="0" xfId="0" applyFont="1" applyAlignment="1">
      <alignment horizontal="center"/>
    </xf>
    <xf numFmtId="0" fontId="18" fillId="0" borderId="0" xfId="0" applyFont="1" applyAlignment="1">
      <alignment horizontal="center"/>
    </xf>
    <xf numFmtId="16" fontId="0" fillId="0" borderId="0" xfId="0" applyNumberFormat="1" applyAlignment="1">
      <alignment horizontal="center"/>
    </xf>
    <xf numFmtId="0" fontId="19" fillId="0" borderId="0" xfId="0" applyFont="1" applyAlignment="1">
      <alignment horizontal="center"/>
    </xf>
    <xf numFmtId="0" fontId="1" fillId="0" borderId="0" xfId="0" applyFont="1" applyAlignment="1">
      <alignment horizontal="center" wrapText="1"/>
    </xf>
    <xf numFmtId="0" fontId="10" fillId="0" borderId="0" xfId="0" applyFont="1" applyAlignment="1">
      <alignment horizontal="left"/>
    </xf>
    <xf numFmtId="0" fontId="3" fillId="0" borderId="0" xfId="0" applyFont="1" applyAlignment="1">
      <alignment horizontal="left"/>
    </xf>
    <xf numFmtId="0" fontId="10" fillId="0" borderId="0" xfId="0" applyFont="1"/>
    <xf numFmtId="14" fontId="1" fillId="0" borderId="0" xfId="0" applyNumberFormat="1" applyFont="1" applyAlignment="1">
      <alignment horizontal="left"/>
    </xf>
    <xf numFmtId="14" fontId="0" fillId="0" borderId="0" xfId="0" applyNumberFormat="1" applyAlignment="1">
      <alignment horizontal="left"/>
    </xf>
    <xf numFmtId="49" fontId="0" fillId="0" borderId="0" xfId="0" applyNumberFormat="1" applyAlignment="1">
      <alignment horizontal="left"/>
    </xf>
    <xf numFmtId="14" fontId="1" fillId="0" borderId="0" xfId="0" applyNumberFormat="1" applyFont="1"/>
    <xf numFmtId="49" fontId="1" fillId="0" borderId="0" xfId="0" applyNumberFormat="1" applyFont="1"/>
    <xf numFmtId="0" fontId="21" fillId="0" borderId="0" xfId="0" applyFont="1" applyAlignment="1">
      <alignment horizontal="left"/>
    </xf>
    <xf numFmtId="0" fontId="0" fillId="0" borderId="0" xfId="0" applyAlignment="1">
      <alignment horizontal="left" vertical="top"/>
    </xf>
    <xf numFmtId="0" fontId="3" fillId="0" borderId="0" xfId="0" applyFont="1"/>
    <xf numFmtId="0" fontId="15" fillId="0" borderId="0" xfId="0" applyFont="1" applyAlignment="1">
      <alignment horizontal="left"/>
    </xf>
    <xf numFmtId="0" fontId="15" fillId="0" borderId="0" xfId="0" quotePrefix="1" applyFont="1" applyAlignment="1">
      <alignment horizontal="center"/>
    </xf>
    <xf numFmtId="0" fontId="0" fillId="9" borderId="0" xfId="0" applyFill="1" applyAlignment="1">
      <alignment horizontal="center"/>
    </xf>
    <xf numFmtId="0" fontId="0" fillId="6" borderId="0" xfId="0" applyFill="1"/>
    <xf numFmtId="0" fontId="0" fillId="0" borderId="18" xfId="0" applyBorder="1"/>
    <xf numFmtId="0" fontId="5" fillId="10" borderId="23" xfId="0" applyFont="1" applyFill="1" applyBorder="1" applyAlignment="1">
      <alignment vertical="center"/>
    </xf>
    <xf numFmtId="0" fontId="1" fillId="6" borderId="0" xfId="0" applyFont="1" applyFill="1" applyAlignment="1">
      <alignment horizontal="center"/>
    </xf>
    <xf numFmtId="0" fontId="1" fillId="0" borderId="18" xfId="0" applyFont="1" applyBorder="1" applyAlignment="1">
      <alignment horizontal="center"/>
    </xf>
    <xf numFmtId="0" fontId="0" fillId="0" borderId="5" xfId="0" applyBorder="1"/>
    <xf numFmtId="0" fontId="0" fillId="0" borderId="5" xfId="0" applyBorder="1" applyAlignment="1">
      <alignment wrapText="1"/>
    </xf>
    <xf numFmtId="0" fontId="0" fillId="0" borderId="13" xfId="0" applyBorder="1"/>
    <xf numFmtId="0" fontId="0" fillId="0" borderId="15" xfId="0" applyBorder="1"/>
    <xf numFmtId="0" fontId="0" fillId="0" borderId="14" xfId="0" applyBorder="1"/>
    <xf numFmtId="0" fontId="0" fillId="0" borderId="24" xfId="0" applyBorder="1"/>
    <xf numFmtId="0" fontId="0" fillId="0" borderId="1" xfId="0" applyBorder="1" applyAlignment="1">
      <alignment wrapText="1"/>
    </xf>
    <xf numFmtId="0" fontId="0" fillId="0" borderId="17" xfId="0" quotePrefix="1" applyBorder="1" applyAlignment="1">
      <alignment horizontal="center"/>
    </xf>
    <xf numFmtId="0" fontId="0" fillId="0" borderId="25" xfId="0" applyBorder="1"/>
    <xf numFmtId="0" fontId="1" fillId="11" borderId="1" xfId="0" applyFont="1" applyFill="1" applyBorder="1"/>
    <xf numFmtId="0" fontId="4" fillId="0" borderId="0" xfId="1" applyNumberFormat="1" applyAlignment="1">
      <alignment horizontal="center"/>
    </xf>
    <xf numFmtId="14" fontId="3" fillId="0" borderId="0" xfId="0" applyNumberFormat="1" applyFont="1" applyAlignment="1">
      <alignment horizontal="center"/>
    </xf>
    <xf numFmtId="0" fontId="23" fillId="0" borderId="0" xfId="0" applyFont="1" applyAlignment="1">
      <alignment horizontal="center"/>
    </xf>
    <xf numFmtId="0" fontId="1" fillId="0" borderId="0" xfId="0" applyFont="1" applyAlignment="1">
      <alignment wrapText="1"/>
    </xf>
    <xf numFmtId="0" fontId="21" fillId="0" borderId="0" xfId="0" applyFont="1"/>
    <xf numFmtId="16" fontId="3" fillId="0" borderId="0" xfId="0" applyNumberFormat="1" applyFont="1" applyAlignment="1">
      <alignment horizontal="center"/>
    </xf>
    <xf numFmtId="0" fontId="24" fillId="0" borderId="0" xfId="0" applyFont="1"/>
    <xf numFmtId="0" fontId="0" fillId="0" borderId="0" xfId="0" applyAlignment="1">
      <alignment horizontal="right"/>
    </xf>
    <xf numFmtId="49" fontId="3" fillId="0" borderId="17" xfId="0" applyNumberFormat="1" applyFont="1" applyBorder="1" applyAlignment="1">
      <alignment horizontal="center"/>
    </xf>
    <xf numFmtId="49" fontId="3" fillId="0" borderId="0" xfId="0" applyNumberFormat="1" applyFont="1" applyAlignment="1">
      <alignment horizontal="center"/>
    </xf>
    <xf numFmtId="0" fontId="15" fillId="9" borderId="0" xfId="0" applyFont="1" applyFill="1" applyAlignment="1">
      <alignment horizontal="center"/>
    </xf>
    <xf numFmtId="0" fontId="3" fillId="0" borderId="0" xfId="0" applyFont="1" applyAlignment="1">
      <alignment vertical="center"/>
    </xf>
    <xf numFmtId="0" fontId="3" fillId="0" borderId="0" xfId="0" applyFont="1" applyAlignment="1">
      <alignment horizontal="center" vertical="center"/>
    </xf>
    <xf numFmtId="2" fontId="3" fillId="0" borderId="0" xfId="0" applyNumberFormat="1" applyFont="1" applyAlignment="1">
      <alignment horizontal="center" vertical="center"/>
    </xf>
    <xf numFmtId="14" fontId="3" fillId="0" borderId="0" xfId="0" applyNumberFormat="1" applyFont="1" applyAlignment="1">
      <alignment horizontal="center" vertical="center"/>
    </xf>
    <xf numFmtId="49" fontId="3" fillId="0" borderId="17" xfId="0" applyNumberFormat="1" applyFont="1" applyBorder="1" applyAlignment="1">
      <alignment horizontal="center" vertical="center"/>
    </xf>
    <xf numFmtId="49" fontId="0" fillId="0" borderId="17" xfId="0" applyNumberFormat="1" applyBorder="1" applyAlignment="1">
      <alignment horizontal="center" vertical="center"/>
    </xf>
    <xf numFmtId="0" fontId="25" fillId="0" borderId="0" xfId="0" applyFont="1" applyAlignment="1">
      <alignment horizontal="center"/>
    </xf>
    <xf numFmtId="1" fontId="3" fillId="0" borderId="0" xfId="0" applyNumberFormat="1" applyFont="1" applyAlignment="1">
      <alignment horizontal="center"/>
    </xf>
    <xf numFmtId="49" fontId="6" fillId="0" borderId="19" xfId="0" applyNumberFormat="1" applyFont="1" applyBorder="1" applyAlignment="1">
      <alignment horizontal="center" vertical="center"/>
    </xf>
    <xf numFmtId="0" fontId="6" fillId="0" borderId="18" xfId="0" applyFont="1" applyBorder="1" applyAlignment="1">
      <alignment horizontal="center" vertical="center"/>
    </xf>
    <xf numFmtId="14" fontId="6" fillId="0" borderId="18" xfId="0" applyNumberFormat="1" applyFont="1" applyBorder="1" applyAlignment="1">
      <alignment horizontal="center" vertical="center"/>
    </xf>
    <xf numFmtId="1" fontId="6" fillId="0" borderId="18" xfId="0" applyNumberFormat="1" applyFont="1" applyBorder="1" applyAlignment="1">
      <alignment horizontal="center"/>
    </xf>
    <xf numFmtId="49" fontId="6" fillId="0" borderId="18" xfId="0" applyNumberFormat="1" applyFont="1" applyBorder="1" applyAlignment="1">
      <alignment horizontal="center"/>
    </xf>
    <xf numFmtId="14" fontId="6" fillId="0" borderId="18" xfId="0" applyNumberFormat="1" applyFont="1" applyBorder="1" applyAlignment="1">
      <alignment horizontal="center"/>
    </xf>
    <xf numFmtId="0" fontId="6" fillId="0" borderId="18" xfId="0" applyFont="1" applyBorder="1" applyAlignment="1">
      <alignment horizontal="center"/>
    </xf>
    <xf numFmtId="49" fontId="0" fillId="0" borderId="0" xfId="0" applyNumberFormat="1" applyAlignment="1">
      <alignment horizontal="center" vertical="center"/>
    </xf>
    <xf numFmtId="0" fontId="10" fillId="0" borderId="0" xfId="0" applyFont="1" applyAlignment="1">
      <alignment horizontal="center" vertical="center"/>
    </xf>
    <xf numFmtId="2" fontId="3" fillId="0" borderId="0" xfId="0" applyNumberFormat="1" applyFont="1" applyAlignment="1">
      <alignment horizontal="center" wrapText="1"/>
    </xf>
    <xf numFmtId="0" fontId="20" fillId="0" borderId="0" xfId="0" applyFont="1" applyAlignment="1">
      <alignment horizontal="center" vertical="center"/>
    </xf>
    <xf numFmtId="0" fontId="3" fillId="9" borderId="0" xfId="0" applyFont="1" applyFill="1" applyAlignment="1">
      <alignment horizontal="center"/>
    </xf>
    <xf numFmtId="0" fontId="3" fillId="0" borderId="0" xfId="0" applyFont="1" applyAlignment="1">
      <alignment horizontal="left" vertical="center"/>
    </xf>
    <xf numFmtId="1" fontId="0" fillId="9" borderId="0" xfId="0" applyNumberFormat="1" applyFill="1" applyAlignment="1">
      <alignment horizontal="center"/>
    </xf>
    <xf numFmtId="49" fontId="26" fillId="0" borderId="0" xfId="0" applyNumberFormat="1" applyFont="1" applyAlignment="1">
      <alignment horizontal="center"/>
    </xf>
    <xf numFmtId="0" fontId="26" fillId="0" borderId="0" xfId="0" applyFont="1" applyAlignment="1">
      <alignment horizontal="center" vertical="center"/>
    </xf>
    <xf numFmtId="49" fontId="27" fillId="0" borderId="0" xfId="0" applyNumberFormat="1" applyFont="1" applyAlignment="1">
      <alignment horizontal="center"/>
    </xf>
    <xf numFmtId="2" fontId="27" fillId="0" borderId="0" xfId="0" applyNumberFormat="1" applyFont="1" applyAlignment="1">
      <alignment horizontal="center"/>
    </xf>
    <xf numFmtId="0" fontId="27" fillId="0" borderId="0" xfId="0" applyFont="1" applyAlignment="1">
      <alignment horizontal="center" vertical="center"/>
    </xf>
    <xf numFmtId="14" fontId="27" fillId="0" borderId="0" xfId="0" applyNumberFormat="1" applyFont="1" applyAlignment="1">
      <alignment horizontal="center"/>
    </xf>
    <xf numFmtId="1" fontId="1" fillId="9" borderId="0" xfId="0" applyNumberFormat="1" applyFont="1" applyFill="1" applyAlignment="1">
      <alignment horizontal="center"/>
    </xf>
    <xf numFmtId="1" fontId="15" fillId="9" borderId="0" xfId="0" applyNumberFormat="1" applyFont="1" applyFill="1" applyAlignment="1">
      <alignment horizontal="center"/>
    </xf>
    <xf numFmtId="49" fontId="17" fillId="0" borderId="0" xfId="0" applyNumberFormat="1" applyFont="1" applyAlignment="1">
      <alignment horizontal="center"/>
    </xf>
    <xf numFmtId="1" fontId="17" fillId="9" borderId="0" xfId="0" applyNumberFormat="1" applyFont="1" applyFill="1" applyAlignment="1">
      <alignment horizontal="center"/>
    </xf>
    <xf numFmtId="49" fontId="27" fillId="0" borderId="17" xfId="0" applyNumberFormat="1" applyFont="1" applyBorder="1" applyAlignment="1">
      <alignment horizontal="center" vertical="center"/>
    </xf>
    <xf numFmtId="0" fontId="27" fillId="0" borderId="0" xfId="0" applyFont="1" applyAlignment="1">
      <alignment horizontal="center"/>
    </xf>
    <xf numFmtId="49" fontId="3" fillId="0" borderId="0" xfId="0" applyNumberFormat="1" applyFont="1" applyAlignment="1">
      <alignment horizontal="center" vertical="center"/>
    </xf>
    <xf numFmtId="0" fontId="4" fillId="0" borderId="0" xfId="1" applyAlignment="1">
      <alignment horizontal="center"/>
    </xf>
    <xf numFmtId="0" fontId="1" fillId="0" borderId="0" xfId="0" applyFont="1" applyAlignment="1">
      <alignment horizontal="left" wrapText="1"/>
    </xf>
    <xf numFmtId="0" fontId="4" fillId="0" borderId="0" xfId="1" applyBorder="1"/>
    <xf numFmtId="14" fontId="0" fillId="0" borderId="0" xfId="0" applyNumberFormat="1" applyAlignment="1">
      <alignment horizontal="center" vertical="center"/>
    </xf>
    <xf numFmtId="16" fontId="3" fillId="0" borderId="0" xfId="0" applyNumberFormat="1" applyFont="1" applyAlignment="1">
      <alignment horizontal="center" vertical="center"/>
    </xf>
    <xf numFmtId="0" fontId="3" fillId="11" borderId="0" xfId="0" applyFont="1" applyFill="1" applyAlignment="1">
      <alignment horizontal="center"/>
    </xf>
    <xf numFmtId="0" fontId="0" fillId="11" borderId="0" xfId="0" applyFill="1" applyAlignment="1">
      <alignment horizontal="center"/>
    </xf>
    <xf numFmtId="0" fontId="3" fillId="0" borderId="0" xfId="0" applyFont="1" applyAlignment="1">
      <alignment horizontal="center" wrapText="1"/>
    </xf>
    <xf numFmtId="0" fontId="28" fillId="0" borderId="0" xfId="0" applyFont="1" applyAlignment="1">
      <alignment horizontal="center"/>
    </xf>
    <xf numFmtId="22" fontId="0" fillId="0" borderId="0" xfId="0" applyNumberFormat="1"/>
    <xf numFmtId="0" fontId="3" fillId="0" borderId="0" xfId="1" applyFont="1"/>
    <xf numFmtId="0" fontId="0" fillId="0" borderId="26" xfId="0" applyBorder="1" applyAlignment="1">
      <alignment horizontal="center"/>
    </xf>
    <xf numFmtId="0" fontId="3" fillId="0" borderId="0" xfId="0" applyFont="1" applyAlignment="1">
      <alignment horizontal="center" vertical="center" wrapText="1"/>
    </xf>
    <xf numFmtId="0" fontId="29" fillId="0" borderId="0" xfId="0" applyFont="1"/>
    <xf numFmtId="2" fontId="3" fillId="12" borderId="0" xfId="0" applyNumberFormat="1" applyFont="1" applyFill="1" applyAlignment="1">
      <alignment horizontal="center"/>
    </xf>
    <xf numFmtId="2" fontId="0" fillId="12" borderId="0" xfId="0" applyNumberFormat="1" applyFill="1" applyAlignment="1">
      <alignment horizontal="center"/>
    </xf>
    <xf numFmtId="2" fontId="10" fillId="12" borderId="0" xfId="0" applyNumberFormat="1" applyFont="1" applyFill="1" applyAlignment="1">
      <alignment horizontal="center"/>
    </xf>
    <xf numFmtId="0" fontId="30" fillId="0" borderId="0" xfId="0" applyFont="1" applyAlignment="1">
      <alignment vertical="center" wrapText="1"/>
    </xf>
    <xf numFmtId="0" fontId="10" fillId="0" borderId="0" xfId="0" applyFont="1" applyAlignment="1">
      <alignment horizontal="center" vertical="center" wrapText="1"/>
    </xf>
    <xf numFmtId="49" fontId="0" fillId="0" borderId="27" xfId="0" applyNumberFormat="1" applyBorder="1" applyAlignment="1">
      <alignment horizontal="center"/>
    </xf>
    <xf numFmtId="49" fontId="0" fillId="0" borderId="28" xfId="0" applyNumberFormat="1" applyBorder="1" applyAlignment="1">
      <alignment horizontal="center"/>
    </xf>
    <xf numFmtId="166" fontId="0" fillId="0" borderId="0" xfId="0" applyNumberFormat="1" applyAlignment="1">
      <alignment horizontal="center"/>
    </xf>
    <xf numFmtId="166" fontId="3" fillId="0" borderId="0" xfId="0" applyNumberFormat="1" applyFont="1" applyAlignment="1">
      <alignment horizontal="center"/>
    </xf>
    <xf numFmtId="0" fontId="8" fillId="0" borderId="13" xfId="0" applyFont="1" applyBorder="1" applyAlignment="1">
      <alignment horizontal="center"/>
    </xf>
    <xf numFmtId="0" fontId="8" fillId="0" borderId="15" xfId="0" applyFont="1" applyBorder="1" applyAlignment="1">
      <alignment horizontal="center"/>
    </xf>
    <xf numFmtId="0" fontId="8" fillId="0" borderId="14" xfId="0" applyFont="1" applyBorder="1" applyAlignment="1">
      <alignment horizontal="center"/>
    </xf>
  </cellXfs>
  <cellStyles count="3">
    <cellStyle name="Hiperlink" xfId="1" builtinId="8"/>
    <cellStyle name="Moeda" xfId="2" builtinId="4"/>
    <cellStyle name="Normal" xfId="0" builtinId="0"/>
  </cellStyles>
  <dxfs count="114">
    <dxf>
      <numFmt numFmtId="27" formatCode="dd/mm/yyyy\ hh:mm"/>
    </dxf>
    <dxf>
      <numFmt numFmtId="27" formatCode="dd/mm/yyyy\ hh:mm"/>
    </dxf>
    <dxf>
      <font>
        <color rgb="FF9C0006"/>
      </font>
      <fill>
        <patternFill>
          <bgColor rgb="FFFFC7CE"/>
        </patternFill>
      </fill>
    </dxf>
    <dxf>
      <font>
        <color rgb="FF00B050"/>
      </font>
      <fill>
        <patternFill patternType="solid">
          <bgColor rgb="FFC6E0B4"/>
        </patternFill>
      </fill>
    </dxf>
    <dxf>
      <fill>
        <patternFill patternType="solid">
          <fgColor auto="1"/>
          <bgColor rgb="FFFF5050"/>
        </patternFill>
      </fill>
    </dxf>
    <dxf>
      <fill>
        <patternFill patternType="solid">
          <bgColor rgb="FFFFEB9C"/>
        </patternFill>
      </fill>
    </dxf>
    <dxf>
      <font>
        <b/>
        <i val="0"/>
      </font>
    </dxf>
    <dxf>
      <font>
        <b/>
        <i val="0"/>
      </font>
    </dxf>
    <dxf>
      <font>
        <b/>
        <i val="0"/>
        <color rgb="FFFF000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ill>
        <patternFill>
          <bgColor rgb="FF993366"/>
        </patternFill>
      </fill>
    </dxf>
    <dxf>
      <font>
        <color rgb="FF9C0006"/>
      </font>
      <fill>
        <patternFill>
          <bgColor rgb="FFFFC7CE"/>
        </patternFill>
      </fill>
    </dxf>
    <dxf>
      <font>
        <b/>
        <i val="0"/>
        <color rgb="FFFF0000"/>
      </font>
    </dxf>
    <dxf>
      <font>
        <b/>
        <i val="0"/>
        <color rgb="FFFF0000"/>
      </font>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30" formatCode="@"/>
    </dxf>
    <dxf>
      <font>
        <b val="0"/>
        <i val="0"/>
        <strike val="0"/>
        <condense val="0"/>
        <extend val="0"/>
        <outline val="0"/>
        <shadow val="0"/>
        <u val="none"/>
        <vertAlign val="baseline"/>
        <sz val="11"/>
        <color theme="1"/>
        <name val="Calibri"/>
        <family val="2"/>
        <scheme val="minor"/>
      </font>
      <fill>
        <patternFill patternType="solid">
          <fgColor theme="0" tint="-0.14999847407452621"/>
          <bgColor theme="0" tint="-0.14999847407452621"/>
        </patternFill>
      </fill>
      <alignment horizontal="center" vertical="bottom" textRotation="0" wrapText="0" indent="0" justifyLastLine="0" shrinkToFit="0" readingOrder="0"/>
      <border diagonalUp="0" diagonalDown="0">
        <left style="thin">
          <color indexed="64"/>
        </left>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minor"/>
      </font>
      <fill>
        <patternFill patternType="solid">
          <fgColor theme="0" tint="-0.14999847407452621"/>
          <bgColor theme="0" tint="-0.14999847407452621"/>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minor"/>
      </font>
      <fill>
        <patternFill patternType="solid">
          <fgColor theme="0" tint="-0.14999847407452621"/>
          <bgColor theme="0" tint="-0.14999847407452621"/>
        </patternFill>
      </fill>
      <border diagonalUp="0" diagonalDown="0">
        <left/>
        <right style="thin">
          <color indexed="64"/>
        </right>
        <top style="thin">
          <color indexed="64"/>
        </top>
        <bottom style="thin">
          <color indexed="64"/>
        </bottom>
        <vertical/>
        <horizontal/>
      </border>
    </dxf>
    <dxf>
      <border outline="0">
        <top style="thin">
          <color indexed="64"/>
        </top>
      </border>
    </dxf>
    <dxf>
      <border outline="0">
        <left style="medium">
          <color indexed="64"/>
        </left>
        <right style="thin">
          <color indexed="64"/>
        </right>
        <top style="medium">
          <color indexed="64"/>
        </top>
        <bottom style="medium">
          <color indexed="64"/>
        </bottom>
      </border>
    </dxf>
    <dxf>
      <border outline="0">
        <bottom style="thin">
          <color indexed="64"/>
        </bottom>
      </border>
    </dxf>
    <dxf>
      <font>
        <b/>
        <i val="0"/>
        <strike val="0"/>
        <condense val="0"/>
        <extend val="0"/>
        <outline val="0"/>
        <shadow val="0"/>
        <u val="none"/>
        <vertAlign val="baseline"/>
        <sz val="11"/>
        <color theme="0"/>
        <name val="Calibri"/>
        <family val="2"/>
        <scheme val="minor"/>
      </font>
      <fill>
        <patternFill patternType="solid">
          <fgColor indexed="64"/>
          <bgColor rgb="FF00B050"/>
        </patternFill>
      </fill>
      <alignment horizontal="center" vertical="center" textRotation="0" wrapText="1" indent="0" justifyLastLine="0" shrinkToFit="0" readingOrder="0"/>
      <border diagonalUp="0" diagonalDown="0" outline="0">
        <left style="thin">
          <color indexed="64"/>
        </left>
        <right style="thin">
          <color indexed="64"/>
        </right>
        <top/>
        <bottom/>
      </border>
    </dxf>
    <dxf>
      <font>
        <strike val="0"/>
        <outline val="0"/>
        <shadow val="0"/>
        <u val="none"/>
        <vertAlign val="baseline"/>
        <sz val="12"/>
        <color theme="1"/>
        <name val="Calibri"/>
        <family val="2"/>
        <scheme val="minor"/>
      </font>
      <numFmt numFmtId="0" formatCode="General"/>
      <alignment horizontal="center" vertical="center" textRotation="0" wrapText="0" indent="0" justifyLastLine="0" shrinkToFit="0" readingOrder="0"/>
    </dxf>
    <dxf>
      <font>
        <strike val="0"/>
        <outline val="0"/>
        <shadow val="0"/>
        <u val="none"/>
        <vertAlign val="baseline"/>
        <sz val="12"/>
        <color theme="1"/>
        <name val="Calibri"/>
        <family val="2"/>
        <scheme val="minor"/>
      </font>
      <alignment horizontal="center" vertical="center" textRotation="0" wrapText="0" indent="0" justifyLastLine="0" shrinkToFit="0" readingOrder="0"/>
    </dxf>
    <dxf>
      <font>
        <strike val="0"/>
        <outline val="0"/>
        <shadow val="0"/>
        <u val="none"/>
        <vertAlign val="baseline"/>
        <sz val="12"/>
        <color theme="1"/>
        <name val="Calibri"/>
        <family val="2"/>
        <scheme val="minor"/>
      </font>
      <numFmt numFmtId="2" formatCode="0.00"/>
      <alignment horizontal="center" vertical="center" textRotation="0" wrapText="0" indent="0" justifyLastLine="0" shrinkToFit="0" readingOrder="0"/>
    </dxf>
    <dxf>
      <font>
        <strike val="0"/>
        <outline val="0"/>
        <shadow val="0"/>
        <u val="none"/>
        <vertAlign val="baseline"/>
        <sz val="12"/>
        <color theme="1"/>
        <name val="Calibri"/>
        <family val="2"/>
        <scheme val="minor"/>
      </font>
    </dxf>
    <dxf>
      <font>
        <strike val="0"/>
        <outline val="0"/>
        <shadow val="0"/>
        <u val="none"/>
        <vertAlign val="baseline"/>
        <sz val="12"/>
        <color theme="1"/>
        <name val="Calibri"/>
        <family val="2"/>
        <scheme val="minor"/>
      </font>
    </dxf>
    <dxf>
      <font>
        <strike val="0"/>
        <outline val="0"/>
        <shadow val="0"/>
        <u val="none"/>
        <vertAlign val="baseline"/>
        <sz val="12"/>
        <color theme="1"/>
        <name val="Calibri"/>
        <family val="2"/>
        <scheme val="minor"/>
      </font>
    </dxf>
    <dxf>
      <font>
        <strike val="0"/>
        <outline val="0"/>
        <shadow val="0"/>
        <u val="none"/>
        <vertAlign val="baseline"/>
        <sz val="12"/>
        <color theme="1"/>
        <name val="Calibri"/>
        <family val="2"/>
        <scheme val="minor"/>
      </font>
    </dxf>
    <dxf>
      <font>
        <strike val="0"/>
        <outline val="0"/>
        <shadow val="0"/>
        <u val="none"/>
        <vertAlign val="baseline"/>
        <sz val="12"/>
        <color theme="1"/>
        <name val="Calibri"/>
        <family val="2"/>
        <scheme val="minor"/>
      </font>
    </dxf>
    <dxf>
      <font>
        <strike val="0"/>
        <outline val="0"/>
        <shadow val="0"/>
        <u val="none"/>
        <vertAlign val="baseline"/>
        <sz val="12"/>
        <color theme="1"/>
        <name val="Calibri"/>
        <family val="2"/>
        <scheme val="minor"/>
      </font>
    </dxf>
    <dxf>
      <font>
        <b val="0"/>
        <i val="0"/>
        <strike val="0"/>
        <condense val="0"/>
        <extend val="0"/>
        <outline val="0"/>
        <shadow val="0"/>
        <u val="none"/>
        <vertAlign val="baseline"/>
        <sz val="11"/>
        <color rgb="FF000000"/>
        <name val="Calibri"/>
        <family val="2"/>
        <scheme val="minor"/>
      </font>
      <alignment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rgb="FF000000"/>
        <name val="Calibri"/>
        <family val="2"/>
        <scheme val="minor"/>
      </font>
      <alignment horizontal="left" vertical="bottom" textRotation="0" wrapText="0" indent="0" justifyLastLine="0" shrinkToFit="0" readingOrder="0"/>
      <border diagonalUp="0" diagonalDown="0">
        <left style="thin">
          <color indexed="64"/>
        </left>
        <right/>
        <top style="thin">
          <color indexed="64"/>
        </top>
        <bottom style="thin">
          <color indexed="64"/>
        </bottom>
        <vertical/>
        <horizontal/>
      </border>
    </dxf>
    <dxf>
      <font>
        <b val="0"/>
        <i val="0"/>
        <strike val="0"/>
        <condense val="0"/>
        <extend val="0"/>
        <outline val="0"/>
        <shadow val="0"/>
        <u val="none"/>
        <vertAlign val="baseline"/>
        <sz val="11"/>
        <color rgb="FF000000"/>
        <name val="Calibri"/>
        <family val="2"/>
        <scheme val="minor"/>
      </font>
      <border diagonalUp="0" diagonalDown="0">
        <left style="thin">
          <color indexed="64"/>
        </left>
        <right/>
        <top style="thin">
          <color indexed="64"/>
        </top>
        <bottom style="thin">
          <color indexed="64"/>
        </bottom>
        <vertical/>
        <horizontal/>
      </border>
    </dxf>
    <dxf>
      <font>
        <b val="0"/>
        <i val="0"/>
        <strike val="0"/>
        <condense val="0"/>
        <extend val="0"/>
        <outline val="0"/>
        <shadow val="0"/>
        <u val="none"/>
        <vertAlign val="baseline"/>
        <sz val="11"/>
        <color rgb="FF000000"/>
        <name val="Calibri"/>
        <family val="2"/>
        <scheme val="minor"/>
      </font>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rgb="FF000000"/>
        <name val="Calibri"/>
        <family val="2"/>
        <scheme val="minor"/>
      </font>
      <border diagonalUp="0" diagonalDown="0">
        <left style="thin">
          <color indexed="64"/>
        </left>
        <right style="thin">
          <color indexed="64"/>
        </right>
        <top style="thin">
          <color indexed="64"/>
        </top>
        <bottom/>
        <vertical/>
        <horizontal/>
      </border>
    </dxf>
    <dxf>
      <font>
        <b val="0"/>
        <i val="0"/>
        <strike val="0"/>
        <condense val="0"/>
        <extend val="0"/>
        <outline val="0"/>
        <shadow val="0"/>
        <u val="none"/>
        <vertAlign val="baseline"/>
        <sz val="11"/>
        <color rgb="FF000000"/>
        <name val="Calibri"/>
        <family val="2"/>
        <scheme val="minor"/>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00000"/>
        <name val="Calibri"/>
        <family val="2"/>
        <scheme val="minor"/>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00000"/>
        <name val="Calibri"/>
        <family val="2"/>
        <scheme val="minor"/>
      </font>
      <alignment horizontal="center" vertical="bottom" textRotation="0" wrapText="0" indent="0" justifyLastLine="0" shrinkToFit="0" readingOrder="0"/>
      <border diagonalUp="0" diagonalDown="0">
        <left style="thin">
          <color indexed="64"/>
        </left>
        <right style="thin">
          <color indexed="64"/>
        </right>
        <top style="thin">
          <color indexed="64"/>
        </top>
        <bottom/>
        <vertical/>
        <horizontal/>
      </border>
    </dxf>
    <dxf>
      <font>
        <b val="0"/>
        <i val="0"/>
        <strike val="0"/>
        <condense val="0"/>
        <extend val="0"/>
        <outline val="0"/>
        <shadow val="0"/>
        <u val="none"/>
        <vertAlign val="baseline"/>
        <sz val="11"/>
        <color rgb="FF000000"/>
        <name val="Calibri"/>
        <family val="2"/>
        <scheme val="minor"/>
      </font>
      <alignment horizontal="center" textRotation="0"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rgb="FF000000"/>
        <name val="Calibri"/>
        <family val="2"/>
        <scheme val="minor"/>
      </font>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rgb="FF000000"/>
        <name val="Calibri"/>
        <family val="2"/>
        <scheme val="minor"/>
      </font>
      <fill>
        <patternFill patternType="none">
          <fgColor indexed="64"/>
          <bgColor rgb="FF00B0F0"/>
        </patternFill>
      </fill>
      <border diagonalUp="0" diagonalDown="0">
        <left style="thin">
          <color indexed="64"/>
        </left>
        <right style="thin">
          <color indexed="64"/>
        </right>
        <top style="thin">
          <color indexed="64"/>
        </top>
        <bottom/>
        <vertical/>
        <horizontal/>
      </border>
    </dxf>
    <dxf>
      <font>
        <b val="0"/>
        <i val="0"/>
        <strike val="0"/>
        <condense val="0"/>
        <extend val="0"/>
        <outline val="0"/>
        <shadow val="0"/>
        <u val="none"/>
        <vertAlign val="baseline"/>
        <sz val="11"/>
        <color rgb="FF000000"/>
        <name val="Calibri"/>
        <family val="2"/>
        <scheme val="minor"/>
      </font>
      <fill>
        <patternFill patternType="none">
          <fgColor indexed="64"/>
          <bgColor auto="1"/>
        </patternFill>
      </fill>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rgb="FF000000"/>
        <name val="Calibri"/>
        <family val="2"/>
        <scheme val="minor"/>
      </font>
      <border diagonalUp="0" diagonalDown="0">
        <left style="thin">
          <color indexed="64"/>
        </left>
        <right style="thin">
          <color indexed="64"/>
        </right>
        <top style="thin">
          <color indexed="64"/>
        </top>
        <bottom style="thin">
          <color indexed="64"/>
        </bottom>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border diagonalUp="0" diagonalDown="0">
        <left/>
        <right style="thin">
          <color indexed="64"/>
        </right>
        <top style="thin">
          <color indexed="64"/>
        </top>
        <bottom style="thin">
          <color indexed="64"/>
        </bottom>
        <vertical/>
        <horizontal/>
      </border>
    </dxf>
    <dxf>
      <border outline="0">
        <top style="thin">
          <color indexed="64"/>
        </top>
      </border>
    </dxf>
    <dxf>
      <border diagonalUp="0" diagonalDown="0">
        <left style="medium">
          <color indexed="64"/>
        </left>
        <right style="medium">
          <color indexed="64"/>
        </right>
        <top style="medium">
          <color indexed="64"/>
        </top>
        <bottom style="medium">
          <color indexed="64"/>
        </bottom>
      </border>
    </dxf>
    <dxf>
      <font>
        <b val="0"/>
        <i val="0"/>
        <strike val="0"/>
        <condense val="0"/>
        <extend val="0"/>
        <outline val="0"/>
        <shadow val="0"/>
        <u val="none"/>
        <vertAlign val="baseline"/>
        <sz val="11"/>
        <color rgb="FF000000"/>
        <name val="Calibri"/>
        <family val="2"/>
        <scheme val="minor"/>
      </font>
    </dxf>
    <dxf>
      <border outline="0">
        <bottom style="thin">
          <color indexed="64"/>
        </bottom>
      </border>
    </dxf>
    <dxf>
      <font>
        <b val="0"/>
        <i val="0"/>
        <strike val="0"/>
        <condense val="0"/>
        <extend val="0"/>
        <outline val="0"/>
        <shadow val="0"/>
        <u val="none"/>
        <vertAlign val="baseline"/>
        <sz val="11"/>
        <color theme="0"/>
        <name val="Calibri"/>
        <family val="2"/>
        <scheme val="minor"/>
      </font>
      <fill>
        <patternFill patternType="solid">
          <fgColor indexed="64"/>
          <bgColor rgb="FF00B050"/>
        </patternFill>
      </fill>
      <alignment horizontal="center" vertical="center" textRotation="0" wrapText="1"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1"/>
        <color rgb="FF000000"/>
        <name val="Calibri"/>
        <family val="2"/>
        <scheme val="none"/>
      </font>
      <numFmt numFmtId="166" formatCode="m/d/yyyy"/>
    </dxf>
    <dxf>
      <numFmt numFmtId="166" formatCode="m/d/yyyy"/>
    </dxf>
    <dxf>
      <font>
        <b val="0"/>
        <i val="0"/>
        <strike val="0"/>
        <condense val="0"/>
        <extend val="0"/>
        <outline val="0"/>
        <shadow val="0"/>
        <u val="none"/>
        <vertAlign val="baseline"/>
        <sz val="11"/>
        <color rgb="FF000000"/>
        <name val="Calibri"/>
        <family val="2"/>
        <scheme val="none"/>
      </font>
      <numFmt numFmtId="166" formatCode="m/d/yyyy"/>
    </dxf>
    <dxf>
      <numFmt numFmtId="166" formatCode="m/d/yyyy"/>
    </dxf>
    <dxf>
      <font>
        <b val="0"/>
        <i val="0"/>
        <strike val="0"/>
        <condense val="0"/>
        <extend val="0"/>
        <outline val="0"/>
        <shadow val="0"/>
        <u val="none"/>
        <vertAlign val="baseline"/>
        <sz val="11"/>
        <color rgb="FF000000"/>
        <name val="Calibri"/>
        <family val="2"/>
        <scheme val="none"/>
      </font>
      <numFmt numFmtId="166" formatCode="m/d/yyyy"/>
    </dxf>
    <dxf>
      <numFmt numFmtId="166" formatCode="m/d/yyyy"/>
    </dxf>
    <dxf>
      <font>
        <b val="0"/>
        <i val="0"/>
        <strike val="0"/>
        <condense val="0"/>
        <extend val="0"/>
        <outline val="0"/>
        <shadow val="0"/>
        <u val="none"/>
        <vertAlign val="baseline"/>
        <sz val="11"/>
        <color rgb="FF000000"/>
        <name val="Calibri"/>
        <family val="2"/>
        <scheme val="none"/>
      </font>
      <numFmt numFmtId="166" formatCode="m/d/yyyy"/>
    </dxf>
    <dxf>
      <numFmt numFmtId="166" formatCode="m/d/yyyy"/>
    </dxf>
    <dxf>
      <font>
        <b val="0"/>
        <i val="0"/>
        <strike val="0"/>
        <condense val="0"/>
        <extend val="0"/>
        <outline val="0"/>
        <shadow val="0"/>
        <u val="none"/>
        <vertAlign val="baseline"/>
        <sz val="11"/>
        <color rgb="FF000000"/>
        <name val="Calibri"/>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1"/>
        <color rgb="FF000000"/>
        <name val="Calibri"/>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minor"/>
      </font>
      <numFmt numFmtId="0" formatCode="General"/>
      <fill>
        <patternFill patternType="none">
          <bgColor auto="1"/>
        </patternFill>
      </fill>
      <alignment horizontal="center"/>
    </dxf>
    <dxf>
      <font>
        <b val="0"/>
        <i val="0"/>
        <strike val="0"/>
        <condense val="0"/>
        <extend val="0"/>
        <outline val="0"/>
        <shadow val="0"/>
        <u val="none"/>
        <vertAlign val="baseline"/>
        <sz val="11"/>
        <color theme="1"/>
        <name val="Calibri"/>
        <family val="2"/>
        <scheme val="minor"/>
      </font>
      <fill>
        <patternFill patternType="none">
          <fgColor indexed="64"/>
          <bgColor auto="1"/>
        </patternFill>
      </fill>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alignment horizontal="center"/>
    </dxf>
    <dxf>
      <font>
        <b val="0"/>
        <i val="0"/>
        <strike val="0"/>
        <condense val="0"/>
        <extend val="0"/>
        <outline val="0"/>
        <shadow val="0"/>
        <u val="none"/>
        <vertAlign val="baseline"/>
        <sz val="11"/>
        <color theme="1"/>
        <name val="Calibri"/>
        <family val="2"/>
        <scheme val="minor"/>
      </font>
      <fill>
        <patternFill patternType="none">
          <bgColor auto="1"/>
        </patternFill>
      </fill>
      <alignment horizontal="center"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166" formatCode="m/d/yyyy"/>
      <fill>
        <patternFill patternType="none">
          <fgColor indexed="64"/>
          <bgColor indexed="65"/>
        </patternFill>
      </fill>
      <alignment horizontal="center"/>
    </dxf>
    <dxf>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0" formatCode="General"/>
      <fill>
        <patternFill patternType="none">
          <fgColor indexed="64"/>
          <bgColor indexed="65"/>
        </patternFill>
      </fill>
      <alignment horizontal="center" textRotation="0" indent="0" justifyLastLine="0" shrinkToFit="0" readingOrder="0"/>
    </dxf>
    <dxf>
      <numFmt numFmtId="0" formatCode="General"/>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30" formatCode="@"/>
      <fill>
        <patternFill patternType="none">
          <fgColor indexed="64"/>
          <bgColor indexed="65"/>
        </patternFill>
      </fill>
      <alignment horizontal="center" textRotation="0" indent="0" justifyLastLine="0" shrinkToFit="0" readingOrder="0"/>
    </dxf>
    <dxf>
      <font>
        <b val="0"/>
        <i val="0"/>
        <strike val="0"/>
        <condense val="0"/>
        <extend val="0"/>
        <outline val="0"/>
        <shadow val="0"/>
        <u val="none"/>
        <vertAlign val="baseline"/>
        <sz val="11"/>
        <color theme="1"/>
        <name val="Calibri"/>
        <family val="2"/>
        <scheme val="minor"/>
      </font>
      <fill>
        <patternFill patternType="none">
          <bgColor auto="1"/>
        </patternFill>
      </fill>
      <alignment horizontal="center"/>
    </dxf>
    <dxf>
      <font>
        <b val="0"/>
        <i val="0"/>
        <strike val="0"/>
        <condense val="0"/>
        <extend val="0"/>
        <outline val="0"/>
        <shadow val="0"/>
        <u val="none"/>
        <vertAlign val="baseline"/>
        <sz val="11"/>
        <color rgb="FFFF0000"/>
        <name val="Calibri"/>
        <family val="2"/>
        <scheme val="minor"/>
      </font>
      <alignment horizontal="center"/>
    </dxf>
    <dxf>
      <font>
        <b val="0"/>
        <i val="0"/>
        <strike val="0"/>
        <condense val="0"/>
        <extend val="0"/>
        <outline val="0"/>
        <shadow val="0"/>
        <u val="none"/>
        <vertAlign val="baseline"/>
        <sz val="11"/>
        <color theme="1"/>
        <name val="Calibri"/>
        <family val="2"/>
        <scheme val="minor"/>
      </font>
      <fill>
        <patternFill patternType="none">
          <bgColor auto="1"/>
        </patternFill>
      </fill>
      <alignment horizontal="center" vertical="bottom" textRotation="0" wrapText="0" indent="0" justifyLastLine="0" shrinkToFit="0" readingOrder="0"/>
    </dxf>
    <dxf>
      <numFmt numFmtId="166" formatCode="m/d/yyyy"/>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166" formatCode="m/d/yyyy"/>
      <fill>
        <patternFill patternType="none">
          <bgColor auto="1"/>
        </patternFill>
      </fill>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fill>
        <patternFill patternType="none">
          <bgColor auto="1"/>
        </patternFill>
      </fill>
      <alignment horizontal="center"/>
    </dxf>
    <dxf>
      <font>
        <b val="0"/>
        <i val="0"/>
        <strike val="0"/>
        <condense val="0"/>
        <extend val="0"/>
        <outline val="0"/>
        <shadow val="0"/>
        <u val="none"/>
        <vertAlign val="baseline"/>
        <sz val="11"/>
        <color theme="1"/>
        <name val="Calibri"/>
        <family val="2"/>
        <scheme val="minor"/>
      </font>
      <fill>
        <patternFill patternType="none">
          <bgColor auto="1"/>
        </patternFill>
      </fill>
      <alignment horizontal="center"/>
    </dxf>
    <dxf>
      <font>
        <b val="0"/>
        <i val="0"/>
        <strike val="0"/>
        <condense val="0"/>
        <extend val="0"/>
        <outline val="0"/>
        <shadow val="0"/>
        <u val="none"/>
        <vertAlign val="baseline"/>
        <sz val="11"/>
        <color rgb="FFFF0000"/>
        <name val="Calibri"/>
        <family val="2"/>
        <scheme val="minor"/>
      </font>
      <numFmt numFmtId="2" formatCode="0.00"/>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30" formatCode="@"/>
      <fill>
        <patternFill patternType="none">
          <bgColor auto="1"/>
        </patternFill>
      </fill>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30" formatCode="@"/>
      <fill>
        <patternFill patternType="none">
          <bgColor auto="1"/>
        </patternFill>
      </fill>
      <alignment horizontal="center"/>
      <border diagonalUp="0" diagonalDown="0">
        <left style="thin">
          <color indexed="64"/>
        </left>
        <right/>
      </border>
    </dxf>
    <dxf>
      <border outline="0">
        <top style="medium">
          <color theme="1"/>
        </top>
      </border>
    </dxf>
    <dxf>
      <font>
        <b val="0"/>
        <i val="0"/>
        <strike val="0"/>
        <condense val="0"/>
        <extend val="0"/>
        <outline val="0"/>
        <shadow val="0"/>
        <u val="none"/>
        <vertAlign val="baseline"/>
        <sz val="11"/>
        <color theme="1"/>
        <name val="Calibri"/>
        <family val="2"/>
        <scheme val="minor"/>
      </font>
      <fill>
        <patternFill patternType="none">
          <bgColor auto="1"/>
        </patternFill>
      </fill>
      <alignment horizontal="center"/>
    </dxf>
    <dxf>
      <border outline="0">
        <bottom style="medium">
          <color theme="1"/>
        </bottom>
      </border>
    </dxf>
    <dxf>
      <font>
        <b/>
        <i val="0"/>
        <strike val="0"/>
        <condense val="0"/>
        <extend val="0"/>
        <outline val="0"/>
        <shadow val="0"/>
        <u val="none"/>
        <vertAlign val="baseline"/>
        <sz val="11"/>
        <color theme="0"/>
        <name val="Calibri"/>
        <family val="2"/>
        <scheme val="minor"/>
      </font>
      <fill>
        <patternFill patternType="none">
          <fgColor indexed="64"/>
          <bgColor auto="1"/>
        </patternFill>
      </fill>
      <alignment horizontal="left" vertical="bottom" textRotation="0" wrapText="0" indent="0" justifyLastLine="0" shrinkToFit="0" readingOrder="0"/>
    </dxf>
    <dxf>
      <fill>
        <patternFill patternType="solid">
          <fgColor theme="0" tint="-0.14999847407452621"/>
          <bgColor theme="0" tint="-0.14999847407452621"/>
        </patternFill>
      </fill>
    </dxf>
    <dxf>
      <fill>
        <patternFill patternType="solid">
          <fgColor theme="0" tint="-0.14999847407452621"/>
          <bgColor theme="0" tint="-0.14999847407452621"/>
        </patternFill>
      </fill>
    </dxf>
    <dxf>
      <font>
        <b/>
        <color theme="0"/>
      </font>
      <fill>
        <patternFill patternType="solid">
          <fgColor theme="6"/>
          <bgColor theme="6"/>
        </patternFill>
      </fill>
    </dxf>
    <dxf>
      <font>
        <b/>
        <color theme="0"/>
      </font>
      <fill>
        <patternFill patternType="solid">
          <fgColor theme="6"/>
          <bgColor theme="6"/>
        </patternFill>
      </fill>
    </dxf>
    <dxf>
      <border>
        <top style="double">
          <color theme="1"/>
        </top>
      </border>
    </dxf>
    <dxf>
      <font>
        <b/>
        <color theme="0"/>
      </font>
      <fill>
        <patternFill patternType="solid">
          <fgColor theme="6"/>
          <bgColor rgb="FF7C517F"/>
        </patternFill>
      </fill>
      <border>
        <bottom style="medium">
          <color theme="1"/>
        </bottom>
      </border>
    </dxf>
    <dxf>
      <font>
        <color theme="1"/>
      </font>
      <border>
        <top style="medium">
          <color theme="1"/>
        </top>
        <bottom style="medium">
          <color theme="1"/>
        </bottom>
      </border>
    </dxf>
    <dxf>
      <fill>
        <patternFill>
          <bgColor rgb="FF814B85"/>
        </patternFill>
      </fill>
    </dxf>
  </dxfs>
  <tableStyles count="2" defaultTableStyle="TableStyleMedium2" defaultPivotStyle="PivotStyleLight16">
    <tableStyle name="Table Style 1" pivot="0" count="1" xr9:uid="{A86C99F8-FD12-4F25-8B58-265984A88DC9}">
      <tableStyleElement type="firstRowStripe" dxfId="113"/>
    </tableStyle>
    <tableStyle name="TableStyleMedium18 2" pivot="0" count="7" xr9:uid="{C5F477AE-7C0F-45DA-B99F-899FE74CAAC2}">
      <tableStyleElement type="wholeTable" dxfId="112"/>
      <tableStyleElement type="headerRow" dxfId="111"/>
      <tableStyleElement type="totalRow" dxfId="110"/>
      <tableStyleElement type="firstColumn" dxfId="109"/>
      <tableStyleElement type="lastColumn" dxfId="108"/>
      <tableStyleElement type="firstRowStripe" dxfId="107"/>
      <tableStyleElement type="firstColumnStripe" dxfId="106"/>
    </tableStyle>
  </tableStyles>
  <colors>
    <mruColors>
      <color rgb="FF993366"/>
      <color rgb="FFFFFFFF"/>
      <color rgb="FFFF5050"/>
      <color rgb="FFCC99FF"/>
      <color rgb="FFFFFF99"/>
      <color rgb="FFFFFF9B"/>
      <color rgb="FF7C517F"/>
      <color rgb="FF814B85"/>
      <color rgb="FFF1DF59"/>
      <color rgb="FFFF552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18"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17"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onnections" Target="connections.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theme" Target="theme/theme1.xml"/><Relationship Id="rId19" Type="http://schemas.openxmlformats.org/officeDocument/2006/relationships/customXml" Target="../customXml/item4.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17/10/relationships/person" Target="persons/person.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3.png"/></Relationships>
</file>

<file path=xl/drawings/_rels/drawing3.xml.rels><?xml version="1.0" encoding="UTF-8" standalone="yes"?>
<Relationships xmlns="http://schemas.openxmlformats.org/package/2006/relationships"><Relationship Id="rId3" Type="http://schemas.openxmlformats.org/officeDocument/2006/relationships/image" Target="../media/image6.png"/><Relationship Id="rId2" Type="http://schemas.openxmlformats.org/officeDocument/2006/relationships/image" Target="../media/image5.png"/><Relationship Id="rId1"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15</xdr:col>
      <xdr:colOff>0</xdr:colOff>
      <xdr:row>45</xdr:row>
      <xdr:rowOff>4761</xdr:rowOff>
    </xdr:from>
    <xdr:to>
      <xdr:col>16</xdr:col>
      <xdr:colOff>2802730</xdr:colOff>
      <xdr:row>50</xdr:row>
      <xdr:rowOff>40480</xdr:rowOff>
    </xdr:to>
    <xdr:pic>
      <xdr:nvPicPr>
        <xdr:cNvPr id="2" name="Picture 1">
          <a:extLst>
            <a:ext uri="{FF2B5EF4-FFF2-40B4-BE49-F238E27FC236}">
              <a16:creationId xmlns:a16="http://schemas.microsoft.com/office/drawing/2014/main" id="{C2485BE8-64F6-4C2D-716D-D2BD6D917613}"/>
            </a:ext>
            <a:ext uri="{147F2762-F138-4A5C-976F-8EAC2B608ADB}">
              <a16:predDERef xmlns:a16="http://schemas.microsoft.com/office/drawing/2014/main" pred="{EE82CDAC-F06C-57FE-1A1B-5742F68FEE2B}"/>
            </a:ext>
          </a:extLst>
        </xdr:cNvPr>
        <xdr:cNvPicPr>
          <a:picLocks noChangeAspect="1"/>
        </xdr:cNvPicPr>
      </xdr:nvPicPr>
      <xdr:blipFill>
        <a:blip xmlns:r="http://schemas.openxmlformats.org/officeDocument/2006/relationships" r:embed="rId1"/>
        <a:stretch>
          <a:fillRect/>
        </a:stretch>
      </xdr:blipFill>
      <xdr:spPr>
        <a:xfrm>
          <a:off x="15585281" y="7493792"/>
          <a:ext cx="3707605" cy="988219"/>
        </a:xfrm>
        <a:prstGeom prst="rect">
          <a:avLst/>
        </a:prstGeom>
      </xdr:spPr>
    </xdr:pic>
    <xdr:clientData/>
  </xdr:twoCellAnchor>
  <xdr:twoCellAnchor editAs="oneCell">
    <xdr:from>
      <xdr:col>14</xdr:col>
      <xdr:colOff>892969</xdr:colOff>
      <xdr:row>50</xdr:row>
      <xdr:rowOff>21431</xdr:rowOff>
    </xdr:from>
    <xdr:to>
      <xdr:col>16</xdr:col>
      <xdr:colOff>2174081</xdr:colOff>
      <xdr:row>57</xdr:row>
      <xdr:rowOff>148431</xdr:rowOff>
    </xdr:to>
    <xdr:pic>
      <xdr:nvPicPr>
        <xdr:cNvPr id="5" name="Picture 3">
          <a:extLst>
            <a:ext uri="{FF2B5EF4-FFF2-40B4-BE49-F238E27FC236}">
              <a16:creationId xmlns:a16="http://schemas.microsoft.com/office/drawing/2014/main" id="{01D8C97C-C94E-C30D-9594-8C9D15533BFA}"/>
            </a:ext>
            <a:ext uri="{147F2762-F138-4A5C-976F-8EAC2B608ADB}">
              <a16:predDERef xmlns:a16="http://schemas.microsoft.com/office/drawing/2014/main" pred="{C2485BE8-64F6-4C2D-716D-D2BD6D917613}"/>
            </a:ext>
          </a:extLst>
        </xdr:cNvPr>
        <xdr:cNvPicPr>
          <a:picLocks noChangeAspect="1"/>
        </xdr:cNvPicPr>
      </xdr:nvPicPr>
      <xdr:blipFill>
        <a:blip xmlns:r="http://schemas.openxmlformats.org/officeDocument/2006/relationships" r:embed="rId2"/>
        <a:stretch>
          <a:fillRect/>
        </a:stretch>
      </xdr:blipFill>
      <xdr:spPr>
        <a:xfrm>
          <a:off x="14466094" y="8272462"/>
          <a:ext cx="3090862" cy="145732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6</xdr:col>
      <xdr:colOff>0</xdr:colOff>
      <xdr:row>0</xdr:row>
      <xdr:rowOff>0</xdr:rowOff>
    </xdr:from>
    <xdr:to>
      <xdr:col>7</xdr:col>
      <xdr:colOff>285750</xdr:colOff>
      <xdr:row>13</xdr:row>
      <xdr:rowOff>123825</xdr:rowOff>
    </xdr:to>
    <xdr:pic>
      <xdr:nvPicPr>
        <xdr:cNvPr id="2" name="Picture 1">
          <a:extLst>
            <a:ext uri="{FF2B5EF4-FFF2-40B4-BE49-F238E27FC236}">
              <a16:creationId xmlns:a16="http://schemas.microsoft.com/office/drawing/2014/main" id="{BE3805FB-11AE-5EB1-BA4B-A6F38D62D34A}"/>
            </a:ext>
          </a:extLst>
        </xdr:cNvPr>
        <xdr:cNvPicPr>
          <a:picLocks noChangeAspect="1"/>
        </xdr:cNvPicPr>
      </xdr:nvPicPr>
      <xdr:blipFill>
        <a:blip xmlns:r="http://schemas.openxmlformats.org/officeDocument/2006/relationships" r:embed="rId1"/>
        <a:stretch>
          <a:fillRect/>
        </a:stretch>
      </xdr:blipFill>
      <xdr:spPr>
        <a:xfrm>
          <a:off x="11639550" y="0"/>
          <a:ext cx="3381375" cy="2600325"/>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841376</xdr:colOff>
      <xdr:row>23</xdr:row>
      <xdr:rowOff>69704</xdr:rowOff>
    </xdr:from>
    <xdr:to>
      <xdr:col>3</xdr:col>
      <xdr:colOff>1307503</xdr:colOff>
      <xdr:row>28</xdr:row>
      <xdr:rowOff>38101</xdr:rowOff>
    </xdr:to>
    <xdr:pic>
      <xdr:nvPicPr>
        <xdr:cNvPr id="3" name="Picture 1">
          <a:extLst>
            <a:ext uri="{FF2B5EF4-FFF2-40B4-BE49-F238E27FC236}">
              <a16:creationId xmlns:a16="http://schemas.microsoft.com/office/drawing/2014/main" id="{1397594C-D8C6-4504-9113-7E20A0D3D84D}"/>
            </a:ext>
          </a:extLst>
        </xdr:cNvPr>
        <xdr:cNvPicPr>
          <a:picLocks noChangeAspect="1"/>
        </xdr:cNvPicPr>
      </xdr:nvPicPr>
      <xdr:blipFill>
        <a:blip xmlns:r="http://schemas.openxmlformats.org/officeDocument/2006/relationships" r:embed="rId1"/>
        <a:stretch>
          <a:fillRect/>
        </a:stretch>
      </xdr:blipFill>
      <xdr:spPr>
        <a:xfrm>
          <a:off x="841376" y="4422629"/>
          <a:ext cx="3333152" cy="873272"/>
        </a:xfrm>
        <a:prstGeom prst="rect">
          <a:avLst/>
        </a:prstGeom>
      </xdr:spPr>
    </xdr:pic>
    <xdr:clientData/>
  </xdr:twoCellAnchor>
  <xdr:twoCellAnchor editAs="oneCell">
    <xdr:from>
      <xdr:col>5</xdr:col>
      <xdr:colOff>28575</xdr:colOff>
      <xdr:row>0</xdr:row>
      <xdr:rowOff>171450</xdr:rowOff>
    </xdr:from>
    <xdr:to>
      <xdr:col>7</xdr:col>
      <xdr:colOff>847382</xdr:colOff>
      <xdr:row>11</xdr:row>
      <xdr:rowOff>85474</xdr:rowOff>
    </xdr:to>
    <xdr:pic>
      <xdr:nvPicPr>
        <xdr:cNvPr id="2" name="Picture 1">
          <a:extLst>
            <a:ext uri="{FF2B5EF4-FFF2-40B4-BE49-F238E27FC236}">
              <a16:creationId xmlns:a16="http://schemas.microsoft.com/office/drawing/2014/main" id="{7AC779B6-7403-4361-B0F4-4549181054CF}"/>
            </a:ext>
          </a:extLst>
        </xdr:cNvPr>
        <xdr:cNvPicPr>
          <a:picLocks noChangeAspect="1"/>
        </xdr:cNvPicPr>
      </xdr:nvPicPr>
      <xdr:blipFill>
        <a:blip xmlns:r="http://schemas.openxmlformats.org/officeDocument/2006/relationships" r:embed="rId2"/>
        <a:stretch>
          <a:fillRect/>
        </a:stretch>
      </xdr:blipFill>
      <xdr:spPr>
        <a:xfrm>
          <a:off x="5257800" y="171450"/>
          <a:ext cx="2742857" cy="2009524"/>
        </a:xfrm>
        <a:prstGeom prst="rect">
          <a:avLst/>
        </a:prstGeom>
      </xdr:spPr>
    </xdr:pic>
    <xdr:clientData/>
  </xdr:twoCellAnchor>
  <xdr:twoCellAnchor editAs="oneCell">
    <xdr:from>
      <xdr:col>4</xdr:col>
      <xdr:colOff>695325</xdr:colOff>
      <xdr:row>12</xdr:row>
      <xdr:rowOff>0</xdr:rowOff>
    </xdr:from>
    <xdr:to>
      <xdr:col>7</xdr:col>
      <xdr:colOff>114044</xdr:colOff>
      <xdr:row>13</xdr:row>
      <xdr:rowOff>114262</xdr:rowOff>
    </xdr:to>
    <xdr:pic>
      <xdr:nvPicPr>
        <xdr:cNvPr id="4" name="Picture 3">
          <a:extLst>
            <a:ext uri="{FF2B5EF4-FFF2-40B4-BE49-F238E27FC236}">
              <a16:creationId xmlns:a16="http://schemas.microsoft.com/office/drawing/2014/main" id="{AA62D822-B2D2-2F5E-B669-FE147A58C25E}"/>
            </a:ext>
          </a:extLst>
        </xdr:cNvPr>
        <xdr:cNvPicPr>
          <a:picLocks noChangeAspect="1"/>
        </xdr:cNvPicPr>
      </xdr:nvPicPr>
      <xdr:blipFill>
        <a:blip xmlns:r="http://schemas.openxmlformats.org/officeDocument/2006/relationships" r:embed="rId3"/>
        <a:stretch>
          <a:fillRect/>
        </a:stretch>
      </xdr:blipFill>
      <xdr:spPr>
        <a:xfrm>
          <a:off x="5219700" y="2286000"/>
          <a:ext cx="2047619" cy="304762"/>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4" xr16:uid="{3BDC0BF7-10B0-4EC8-B44A-99E6630894AD}" autoFormatId="16" applyNumberFormats="0" applyBorderFormats="0" applyFontFormats="0" applyPatternFormats="0" applyAlignmentFormats="0" applyWidthHeightFormats="0">
  <queryTableRefresh nextId="11">
    <queryTableFields count="5">
      <queryTableField id="7" name="Site" tableColumnId="1"/>
      <queryTableField id="5" name="WTG" tableColumnId="5"/>
      <queryTableField id="8" name="SystemNumber" tableColumnId="2"/>
      <queryTableField id="3" name="Main Bearing" tableColumnId="3"/>
      <queryTableField id="4" name="Gearbox" tableColumnId="4"/>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2" connectionId="1" xr16:uid="{92EE78ED-E152-4658-A052-98B4C21544C4}" autoFormatId="16" applyNumberFormats="0" applyBorderFormats="0" applyFontFormats="0" applyPatternFormats="0" applyAlignmentFormats="0" applyWidthHeightFormats="0">
  <queryTableRefresh nextId="22">
    <queryTableFields count="12">
      <queryTableField id="7" name="Priority" tableColumnId="7"/>
      <queryTableField id="8" name="Equipment" tableColumnId="8"/>
      <queryTableField id="9" name="Work Order" tableColumnId="9"/>
      <queryTableField id="10" name="Description" tableColumnId="10"/>
      <queryTableField id="5" name="Date created" tableColumnId="5"/>
      <queryTableField id="11" name="Status" tableColumnId="11"/>
      <queryTableField id="12" name="Problem Code" tableColumnId="12"/>
      <queryTableField id="13" name="Standard WO" tableColumnId="13"/>
      <queryTableField id="14" name="Organization" tableColumnId="14"/>
      <queryTableField id="15" name="Created By" tableColumnId="15"/>
      <queryTableField id="16" name="Duration" tableColumnId="16"/>
      <queryTableField id="17" name="Date Completed" tableColumnId="17"/>
    </queryTableFields>
  </queryTableRefresh>
</queryTable>
</file>

<file path=xl/tables/_rels/table9.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10.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4065BA40-480C-4352-BAEE-1E889D4FBBF4}" name="Table11" displayName="Table11" ref="A1:M22" totalsRowShown="0" headerRowDxfId="81">
  <tableColumns count="13">
    <tableColumn id="1" xr3:uid="{FE976083-373B-4D4A-8358-B26A70DDB14E}" name="Site:"/>
    <tableColumn id="2" xr3:uid="{5ADD9B15-2C9F-41F7-AF1D-9750F5AB0C20}" name="Owner" dataDxfId="80"/>
    <tableColumn id="13" xr3:uid="{0B57AE6B-92D4-4545-A44E-2032EBB8900E}" name="Turbines" dataDxfId="79"/>
    <tableColumn id="4" xr3:uid="{AF22BC42-6E6B-4272-8C14-BED1E3B1341D}" name="MB Sweep" dataDxfId="78"/>
    <tableColumn id="3" xr3:uid="{4908BC1B-B623-46EB-9D02-6C85E6CA4001}" name="Next MB Sweep" dataDxfId="77"/>
    <tableColumn id="6" xr3:uid="{049CCC95-A7AF-4DFA-AE51-D529C934A924}" name="S1 Sweep" dataDxfId="76"/>
    <tableColumn id="5" xr3:uid="{8199F4B3-0589-42F3-AEE8-6D032F9A9A05}" name="Next S1 Sweep" dataDxfId="75"/>
    <tableColumn id="8" xr3:uid="{01789F05-01B2-4F0E-B52F-CC3CD47838CA}" name="S2 Sweep" dataDxfId="74"/>
    <tableColumn id="7" xr3:uid="{FC0A15F7-3FC2-4FFF-9353-437A2DD59942}" name="Next S2 Sweep" dataDxfId="73"/>
    <tableColumn id="10" xr3:uid="{53E926D4-BFEB-4B5B-AAB8-908FFE26E926}" name="S3 Sweep" dataDxfId="72"/>
    <tableColumn id="9" xr3:uid="{A07CDD96-AFD4-425D-92E4-048594F85ABE}" name="Next S3 Sweep" dataDxfId="71"/>
    <tableColumn id="11" xr3:uid="{08E3C8F3-C3D6-468C-ABE0-5A944C073F87}" name="Last Login"/>
    <tableColumn id="12" xr3:uid="{E8ECF617-C520-4ECD-8473-DDA2099152CD}" name="Notes:"/>
  </tableColumns>
  <tableStyleInfo name="TableStyleMedium20"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1E53BD9C-8D31-4909-A5A4-D085360CE7BF}" name="Table13" displayName="Table13" ref="O1:P8" totalsRowShown="0">
  <tableColumns count="2">
    <tableColumn id="1" xr3:uid="{D6FE8D9A-6814-49A3-BAB9-834547BCC07C}" name="Component:"/>
    <tableColumn id="2" xr3:uid="{49A62855-7D3A-4FEE-85D2-34CBB0BE484B}" name="Frequency (Days):"/>
  </tableColumns>
  <tableStyleInfo name="TableStyleMedium20"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5E057B20-7B9C-460E-8485-3AD89B4E9767}" name="Events" displayName="Events" ref="A1:T1611" totalsRowShown="0" headerRowDxfId="105" dataDxfId="103" headerRowBorderDxfId="104" tableBorderDxfId="102">
  <autoFilter ref="A1:T1611" xr:uid="{5E057B20-7B9C-460E-8485-3AD89B4E9767}">
    <filterColumn colId="0">
      <filters>
        <filter val="Alto Sertão 2"/>
        <filter val="Asa Branca"/>
        <filter val="Caetés"/>
        <filter val="Chapada I"/>
        <filter val="Chapada II+III"/>
      </filters>
    </filterColumn>
  </autoFilter>
  <sortState xmlns:xlrd2="http://schemas.microsoft.com/office/spreadsheetml/2017/richdata2" ref="A1566:T1598">
    <sortCondition ref="C1:C1605"/>
  </sortState>
  <tableColumns count="20">
    <tableColumn id="1" xr3:uid="{D3638F72-F176-4C09-A191-8FA5EF31C35A}" name="Site" dataDxfId="101"/>
    <tableColumn id="4" xr3:uid="{4C5F58F0-8179-4C1C-89A2-A6D7283612D9}" name="Case Status" dataDxfId="100"/>
    <tableColumn id="2" xr3:uid="{D28B37EF-ED0F-4EE0-A297-FCA043C6545A}" name="WTG" dataDxfId="99"/>
    <tableColumn id="29" xr3:uid="{C7F67BC0-908F-4AEC-A625-82EED1EB384D}" name="Case Title" dataDxfId="98"/>
    <tableColumn id="5" xr3:uid="{C10A637F-30E9-40BF-B2F9-ABAA18B4773D}" name="Event" dataDxfId="97"/>
    <tableColumn id="7" xr3:uid="{E21985FF-FA08-425E-8C89-1560A0FC8092}" name="Location" dataDxfId="96"/>
    <tableColumn id="11" xr3:uid="{A5D9E80E-FB1D-4C51-9A09-802CA3602E4D}" name="Event Date" dataDxfId="95"/>
    <tableColumn id="23" xr3:uid="{54AEBD1E-C586-4607-9C43-F490FE69D21E}" name="Follow Up Date" dataDxfId="94"/>
    <tableColumn id="12" xr3:uid="{F04E286B-5B04-46AE-B945-76A51F89876D}" name="Priority" dataDxfId="93"/>
    <tableColumn id="30" xr3:uid="{42F3FB2B-4347-4AE5-8510-C27A029C85B9}" name="Disposition" dataDxfId="92"/>
    <tableColumn id="14" xr3:uid="{18900AE1-79A2-44D1-99A2-C6571384D7A4}" name="Action" dataDxfId="91"/>
    <tableColumn id="25" xr3:uid="{7A0145DF-C744-452F-ADC2-3CDDABC38651}" name="WO Tracking2" dataDxfId="90"/>
    <tableColumn id="3" xr3:uid="{A3F1AAA2-5E3A-4227-B3D7-144C3336D6F8}" name="EAM WO Status" dataDxfId="89"/>
    <tableColumn id="17" xr3:uid="{36981918-4A1F-46B2-90F3-C8BDBF80B3FF}" name="WO Status" dataDxfId="88"/>
    <tableColumn id="8" xr3:uid="{B07E0166-1CCB-49A7-9C29-6EEB4C2BA382}" name="Estimated Replacement Date:" dataDxfId="87"/>
    <tableColumn id="21" xr3:uid="{947DDB98-90AE-4756-BCD1-CDEF7E01A290}" name="Date Resolved" dataDxfId="86"/>
    <tableColumn id="15" xr3:uid="{C7C5068A-214D-4814-9386-F9B95EA99ED1}" name="Notes" dataDxfId="85"/>
    <tableColumn id="20" xr3:uid="{F84F255E-4C59-478A-94BD-4C42A7BD4693}" name="Notes Archive" dataDxfId="84"/>
    <tableColumn id="18" xr3:uid="{D0196BB6-FC76-415E-9B65-BCD84EA85F5C}" name="Case outcome" dataDxfId="83"/>
    <tableColumn id="6" xr3:uid="{8DB2437F-8583-42E7-992F-C6097F16B85E}" name="Detection Time:" dataDxfId="82"/>
  </tableColumns>
  <tableStyleInfo name="TableStyleMedium21"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24D27C97-3943-4F70-BAF9-7558595CE7F5}" name="Table17194" displayName="Table17194" ref="B1:Q35" totalsRowShown="0" headerRowDxfId="70" dataDxfId="68" headerRowBorderDxfId="69" tableBorderDxfId="67" totalsRowBorderDxfId="66">
  <autoFilter ref="B1:Q35" xr:uid="{24D27C97-3943-4F70-BAF9-7558595CE7F5}"/>
  <sortState xmlns:xlrd2="http://schemas.microsoft.com/office/spreadsheetml/2017/richdata2" ref="B4:Q35">
    <sortCondition ref="B1:B35"/>
  </sortState>
  <tableColumns count="16">
    <tableColumn id="1" xr3:uid="{DA38E74A-EDC4-4430-BADA-90AA17C23261}" name="Site" dataDxfId="65"/>
    <tableColumn id="2" xr3:uid="{F0534219-723B-4364-96D3-DFF56D1AE78F}" name="X" dataDxfId="64"/>
    <tableColumn id="6" xr3:uid="{7459437A-E749-4A66-B11B-7A176C2945E1}" name="XXX" dataDxfId="63"/>
    <tableColumn id="4" xr3:uid="{8A51B0EE-F837-4147-98E6-EF26CB143AA6}" name="Owner" dataDxfId="62"/>
    <tableColumn id="5" xr3:uid="{AAA94E02-30AB-4D2E-AE7F-99924DD9ED70}" name="Operation Status" dataDxfId="61"/>
    <tableColumn id="13" xr3:uid="{43403678-1A30-4DDF-A6C2-5D2376938467}" name="Master Access?" dataDxfId="60"/>
    <tableColumn id="7" xr3:uid="{9B6F89F8-CE24-4B75-8CBB-3F90845BCB31}" name="Platform" dataDxfId="59"/>
    <tableColumn id="12" xr3:uid="{C271891F-AAC8-4214-B95A-174876CAA4E7}" name="WTG Count" dataDxfId="58"/>
    <tableColumn id="15" xr3:uid="{2A254F5D-263C-4493-8CE4-2C6970ECA589}" name="CMS Monitoring" dataDxfId="57"/>
    <tableColumn id="8" xr3:uid="{6B6EE36B-B7B5-42AA-AA0B-2A9B8C3CA299}" name="State" dataDxfId="56"/>
    <tableColumn id="9" xr3:uid="{C45E4163-95B5-4470-83AA-9FC2E7368CBD}" name="Region" dataDxfId="55"/>
    <tableColumn id="16" xr3:uid="{B98A8A4B-05B5-4513-AC0A-339B46BBD979}" name="Site Lead" dataDxfId="54"/>
    <tableColumn id="10" xr3:uid="{0C5B9400-282F-453D-A786-3199648864E2}" name="AE" dataDxfId="53"/>
    <tableColumn id="11" xr3:uid="{3C4C69CD-1899-4BE3-A1D4-7B1368C1D932}" name="Gearbox" dataDxfId="52"/>
    <tableColumn id="3" xr3:uid="{C752265A-CE01-4E99-8496-FD48E63EA015}" name="Asset Manager (01/16/23)" dataDxfId="51"/>
    <tableColumn id="14" xr3:uid="{54CD516A-C1B8-4C5E-8EB1-D3A74BF20723}" name="Notes" dataDxfId="50"/>
  </tableColumns>
  <tableStyleInfo name="TableStyleMedium21"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5B46137B-A763-435D-A17C-D1E58DFDEED1}" name="Table2" displayName="Table2" ref="B42:F53" totalsRowShown="0">
  <autoFilter ref="B42:F53" xr:uid="{5B46137B-A763-435D-A17C-D1E58DFDEED1}"/>
  <sortState xmlns:xlrd2="http://schemas.microsoft.com/office/spreadsheetml/2017/richdata2" ref="B43:F53">
    <sortCondition ref="C42:C53"/>
  </sortState>
  <tableColumns count="5">
    <tableColumn id="1" xr3:uid="{0D49E3A1-BD24-4C35-B27D-BA7A9E7FB4A2}" name="Event"/>
    <tableColumn id="2" xr3:uid="{3053FDFE-C1E3-4416-BC73-8135744BA712}" name="Location"/>
    <tableColumn id="3" xr3:uid="{B143CF10-980D-4774-BA2E-D5296655AE00}" name="Priority"/>
    <tableColumn id="4" xr3:uid="{BBA260EE-31DC-4F77-BF11-675E399951CF}" name="Case Outcome"/>
    <tableColumn id="5" xr3:uid="{96BE33DA-047B-4CA2-92CB-0DB04612A507}" name="Action"/>
  </tableColumns>
  <tableStyleInfo name="TableStyleMedium21"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C6363FDC-4FBF-474D-B0E5-E297A7E6F55D}" name="Table8" displayName="Table8" ref="A1:E24" totalsRowShown="0">
  <autoFilter ref="A1:E24" xr:uid="{C6363FDC-4FBF-474D-B0E5-E297A7E6F55D}"/>
  <tableColumns count="5">
    <tableColumn id="1" xr3:uid="{F8465BA1-638B-46BC-8DF8-1FEAC8CB9130}" name="Component Name"/>
    <tableColumn id="2" xr3:uid="{757EC22C-2455-4181-BC29-A39EA409C5E4}" name="Alternate Name(s)"/>
    <tableColumn id="3" xr3:uid="{1E909B5D-F434-4F89-8887-BE6E4D66886D}" name="GE PN"/>
    <tableColumn id="4" xr3:uid="{2EBEED36-97C0-49CD-9D57-CD0D3DCD6994}" name="EAM PN"/>
    <tableColumn id="5" xr3:uid="{481DA0EE-B0E0-4C9C-9E42-24BB8D917030}" name="EAM Historic PN"/>
  </tableColumns>
  <tableStyleInfo name="TableStyleMedium21"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746CBD7F-27ED-4284-AEA9-7EDF8E414C41}" name="Table5" displayName="Table5" ref="A1:G21" totalsRowShown="0" headerRowDxfId="49" dataDxfId="48">
  <autoFilter ref="A1:G21" xr:uid="{746CBD7F-27ED-4284-AEA9-7EDF8E414C41}"/>
  <sortState xmlns:xlrd2="http://schemas.microsoft.com/office/spreadsheetml/2017/richdata2" ref="A2:G17">
    <sortCondition descending="1" ref="A1:A17"/>
  </sortState>
  <tableColumns count="7">
    <tableColumn id="1" xr3:uid="{BDAB319C-9AE4-41F4-909E-C2503EC67923}" name="Component" dataDxfId="47"/>
    <tableColumn id="2" xr3:uid="{B0FE37AC-6647-40A6-8CC3-CC482C6231E8}" name="Make" dataDxfId="46"/>
    <tableColumn id="3" xr3:uid="{A3A8268B-42F3-4483-915E-91F6ABA69E56}" name="Ratio/Model" dataDxfId="45"/>
    <tableColumn id="4" xr3:uid="{C28CEDC0-65C0-42EA-B730-834365C803DC}" name="Subcomponent" dataDxfId="44"/>
    <tableColumn id="5" xr3:uid="{8B61767A-7131-4FF2-808D-2953AC456050}" name="Order" dataDxfId="43"/>
    <tableColumn id="6" xr3:uid="{583B725E-7FE1-4C77-A101-AC14D7809D78}" name="Input RPM" dataDxfId="42"/>
    <tableColumn id="7" xr3:uid="{2031CFF2-F604-487F-9E05-E8B76E012932}" name="Hz" dataDxfId="41">
      <calculatedColumnFormula>(E2*F2)/60</calculatedColumnFormula>
    </tableColumn>
  </tableColumns>
  <tableStyleInfo name="TableStyleMedium19"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0478E6C-F667-478C-8C99-B4E222DD7997}" name="Table1" displayName="Table1" ref="B2:D23" totalsRowShown="0" headerRowDxfId="40" headerRowBorderDxfId="39" tableBorderDxfId="38" totalsRowBorderDxfId="37">
  <autoFilter ref="B2:D23" xr:uid="{D0478E6C-F667-478C-8C99-B4E222DD7997}"/>
  <tableColumns count="3">
    <tableColumn id="1" xr3:uid="{FCE4DFFD-5EA1-4DFC-9FB1-1AE685570431}" name="Site" dataDxfId="36"/>
    <tableColumn id="2" xr3:uid="{A9CF73A1-5302-41CD-82F9-641A8D4DDF77}" name="Column1" dataDxfId="35"/>
    <tableColumn id="3" xr3:uid="{5283F56A-B163-4C3E-A5E6-EDA19ED61782}" name="XXX" dataDxfId="34"/>
  </tableColumns>
  <tableStyleInfo name="TableStyleMedium21"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4DBBB0F9-5669-42C2-AA11-01AE5FFD5290}" name="Query1" displayName="Query1" ref="A1:E5127" tableType="queryTable" totalsRowShown="0">
  <autoFilter ref="A1:E5127" xr:uid="{4DBBB0F9-5669-42C2-AA11-01AE5FFD5290}">
    <filterColumn colId="0">
      <filters>
        <filter val="Plymouth"/>
      </filters>
    </filterColumn>
  </autoFilter>
  <tableColumns count="5">
    <tableColumn id="1" xr3:uid="{5C942C4A-B14C-488C-B1AE-24EE3162A677}" uniqueName="1" name="Site" queryTableFieldId="7"/>
    <tableColumn id="5" xr3:uid="{D4C05300-5304-43BD-803E-528A84B41EDB}" uniqueName="5" name="WTG" queryTableFieldId="5" dataDxfId="33"/>
    <tableColumn id="2" xr3:uid="{5D966101-4F50-4533-BFA6-BBC6C7AE64D3}" uniqueName="2" name="SystemNumber" queryTableFieldId="8"/>
    <tableColumn id="3" xr3:uid="{63CC892C-19DB-4309-B6D2-36B6AD8E5689}" uniqueName="3" name="Main Bearing" queryTableFieldId="3" dataDxfId="32"/>
    <tableColumn id="4" xr3:uid="{645593B0-D006-4B53-B949-7C266596A48D}" uniqueName="4" name="Gearbox" queryTableFieldId="4" dataDxfId="31"/>
  </tableColumns>
  <tableStyleInfo name="TableStyleMedium18"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098C1FA5-6A43-4447-B2F6-44701BA7C14D}" name="ALL_CMS_WOs_2" displayName="ALL_CMS_WOs_2" ref="A1:L6593" tableType="queryTable" totalsRowShown="0">
  <autoFilter ref="A1:L6593" xr:uid="{098C1FA5-6A43-4447-B2F6-44701BA7C14D}"/>
  <tableColumns count="12">
    <tableColumn id="7" xr3:uid="{6F748349-39A9-4C23-98AD-7C6B4999D412}" uniqueName="7" name="Priority" queryTableFieldId="7"/>
    <tableColumn id="8" xr3:uid="{A400E090-B767-4A63-A2DA-E2385A95D894}" uniqueName="8" name="Equipment" queryTableFieldId="8" dataDxfId="30"/>
    <tableColumn id="9" xr3:uid="{D3EE993C-1C2D-43D6-B39B-8DA549E1328C}" uniqueName="9" name="Work Order" queryTableFieldId="9"/>
    <tableColumn id="10" xr3:uid="{DDC7D008-B7D8-40FB-86A2-61266AA93BD7}" uniqueName="10" name="Description" queryTableFieldId="10" dataDxfId="29"/>
    <tableColumn id="5" xr3:uid="{C2DB626A-8790-46AC-86FC-FE67350D2168}" uniqueName="5" name="Date Created" queryTableFieldId="5" dataDxfId="1"/>
    <tableColumn id="11" xr3:uid="{B760C652-9417-4CD6-8D89-78175486FB41}" uniqueName="11" name="Status" queryTableFieldId="11" dataDxfId="28"/>
    <tableColumn id="12" xr3:uid="{D4B34522-D525-43B2-86C0-74232502183D}" uniqueName="12" name="Problem Code" queryTableFieldId="12" dataDxfId="27"/>
    <tableColumn id="13" xr3:uid="{CB1FE04C-EFDD-4100-8C4E-C0321D1097B8}" uniqueName="13" name="Standard WO" queryTableFieldId="13" dataDxfId="26"/>
    <tableColumn id="14" xr3:uid="{03A7A816-DC10-4A56-9D56-3DF580BA372E}" uniqueName="14" name="Organization" queryTableFieldId="14" dataDxfId="25"/>
    <tableColumn id="15" xr3:uid="{0BAA5402-7686-4A49-9F53-7111F026BDB6}" uniqueName="15" name="Created By" queryTableFieldId="15" dataDxfId="24"/>
    <tableColumn id="16" xr3:uid="{3BC75FDC-8FBB-4A9B-8637-06249A269B7D}" uniqueName="16" name="Duration" queryTableFieldId="16" dataDxfId="23"/>
    <tableColumn id="17" xr3:uid="{77F1500D-64BB-40F8-BBFF-738CACF70700}" uniqueName="17" name="Date Completed" queryTableFieldId="17" dataDxfId="0"/>
  </tableColumns>
  <tableStyleInfo name="TableStyleMedium7" showFirstColumn="0" showLastColumn="0" showRowStripes="1" showColumnStripes="0"/>
</table>
</file>

<file path=xl/theme/theme1.xml><?xml version="1.0" encoding="utf-8"?>
<a:theme xmlns:a="http://schemas.openxmlformats.org/drawingml/2006/main" name="Tema do Office 2013 -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hyperlink" Target="https://app.safetyculture.com/report/audit/audit_533bc20f94064ad9ac1e79237936525a" TargetMode="External"/><Relationship Id="rId2" Type="http://schemas.openxmlformats.org/officeDocument/2006/relationships/hyperlink" Target="https://app.safetyculture.com/report/audit/audit_ce9ab2e76cb14553a04120f95f183a0d" TargetMode="External"/><Relationship Id="rId1" Type="http://schemas.openxmlformats.org/officeDocument/2006/relationships/hyperlink" Target="https://mingle-portal.inforcloudsuite.com/INVENERGY_PRD/88c88c4a-d05e-45bd-b53a-ff0366abd84d?favoriteContext=FROMEMAIL%3DSHAREPOINT%26USER_FUNCTION_NAME%3DWSJOBS%26SYSTEM_FUNCTION_NAME%3DWSJOBS&amp;LogicalId=lid://infor.eam.eam" TargetMode="External"/><Relationship Id="rId5" Type="http://schemas.openxmlformats.org/officeDocument/2006/relationships/table" Target="../tables/table3.xml"/><Relationship Id="rId4"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3.bin"/><Relationship Id="rId1" Type="http://schemas.openxmlformats.org/officeDocument/2006/relationships/hyperlink" Target="https://invenergy-my.sharepoint.com/personal/cbillig_invenergy_com/_layouts/OneNote.aspx?id=%2Fpersonal%2Fcbillig_invenergy_com%2FDocuments%2FNotebooks%2FCMS&amp;wd=target%28Case%20Studies.one%7C35AE504A-A87F-4FAD-886F-65070B60514C%2F%29" TargetMode="External"/><Relationship Id="rId5" Type="http://schemas.openxmlformats.org/officeDocument/2006/relationships/table" Target="../tables/table5.xml"/><Relationship Id="rId4" Type="http://schemas.openxmlformats.org/officeDocument/2006/relationships/table" Target="../tables/table4.xml"/></Relationships>
</file>

<file path=xl/worksheets/_rels/sheet4.xml.rels><?xml version="1.0" encoding="UTF-8" standalone="yes"?>
<Relationships xmlns="http://schemas.openxmlformats.org/package/2006/relationships"><Relationship Id="rId3" Type="http://schemas.openxmlformats.org/officeDocument/2006/relationships/table" Target="../tables/table6.xml"/><Relationship Id="rId2" Type="http://schemas.openxmlformats.org/officeDocument/2006/relationships/drawing" Target="../drawings/drawing2.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table" Target="../tables/table7.xml"/><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3" Type="http://schemas.openxmlformats.org/officeDocument/2006/relationships/table" Target="../tables/table8.xml"/><Relationship Id="rId2" Type="http://schemas.openxmlformats.org/officeDocument/2006/relationships/drawing" Target="../drawings/drawing3.xml"/><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table" Target="../tables/table9.xml"/></Relationships>
</file>

<file path=xl/worksheets/_rels/sheet9.xml.rels><?xml version="1.0" encoding="UTF-8" standalone="yes"?>
<Relationships xmlns="http://schemas.openxmlformats.org/package/2006/relationships"><Relationship Id="rId1" Type="http://schemas.openxmlformats.org/officeDocument/2006/relationships/table" Target="../tables/table10.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21BEC9-7901-4303-BA5A-EDECAD2E3E15}">
  <sheetPr codeName="Sheet3"/>
  <dimension ref="A1:P1014"/>
  <sheetViews>
    <sheetView zoomScaleNormal="100" workbookViewId="0">
      <selection activeCell="L2" sqref="L2"/>
    </sheetView>
  </sheetViews>
  <sheetFormatPr defaultRowHeight="15" x14ac:dyDescent="0.25"/>
  <cols>
    <col min="1" max="1" width="18.28515625" bestFit="1" customWidth="1"/>
    <col min="2" max="2" width="17.28515625" style="38" bestFit="1" customWidth="1"/>
    <col min="3" max="3" width="17.28515625" style="38" customWidth="1"/>
    <col min="4" max="4" width="13.7109375" bestFit="1" customWidth="1"/>
    <col min="5" max="5" width="18.28515625" bestFit="1" customWidth="1"/>
    <col min="6" max="6" width="17.28515625" customWidth="1"/>
    <col min="7" max="7" width="16.5703125" bestFit="1" customWidth="1"/>
    <col min="8" max="8" width="15.28515625" bestFit="1" customWidth="1"/>
    <col min="9" max="9" width="16.5703125" bestFit="1" customWidth="1"/>
    <col min="10" max="10" width="11.7109375" bestFit="1" customWidth="1"/>
    <col min="11" max="11" width="16.5703125" bestFit="1" customWidth="1"/>
    <col min="12" max="12" width="11.7109375" bestFit="1" customWidth="1"/>
    <col min="13" max="13" width="14.28515625" customWidth="1"/>
    <col min="14" max="14" width="9.7109375" customWidth="1"/>
    <col min="15" max="15" width="18.7109375" bestFit="1" customWidth="1"/>
    <col min="16" max="16" width="17" bestFit="1" customWidth="1"/>
    <col min="17" max="17" width="13.7109375" bestFit="1" customWidth="1"/>
    <col min="18" max="18" width="18.7109375" bestFit="1" customWidth="1"/>
  </cols>
  <sheetData>
    <row r="1" spans="1:16" x14ac:dyDescent="0.25">
      <c r="A1" s="87" t="s">
        <v>0</v>
      </c>
      <c r="B1" s="88" t="s">
        <v>1</v>
      </c>
      <c r="C1" s="88" t="s">
        <v>2</v>
      </c>
      <c r="D1" s="87" t="s">
        <v>3</v>
      </c>
      <c r="E1" s="87" t="s">
        <v>4</v>
      </c>
      <c r="F1" s="87" t="s">
        <v>5</v>
      </c>
      <c r="G1" s="87" t="s">
        <v>6</v>
      </c>
      <c r="H1" s="87" t="s">
        <v>7</v>
      </c>
      <c r="I1" s="87" t="s">
        <v>8</v>
      </c>
      <c r="J1" s="87" t="s">
        <v>9</v>
      </c>
      <c r="K1" s="87" t="s">
        <v>10</v>
      </c>
      <c r="L1" s="87" t="s">
        <v>11</v>
      </c>
      <c r="M1" s="87" t="s">
        <v>12</v>
      </c>
      <c r="O1" t="s">
        <v>13</v>
      </c>
      <c r="P1" t="s">
        <v>14</v>
      </c>
    </row>
    <row r="2" spans="1:16" x14ac:dyDescent="0.25">
      <c r="A2" t="s">
        <v>15</v>
      </c>
      <c r="B2" s="81" t="s">
        <v>16</v>
      </c>
      <c r="C2" s="81"/>
      <c r="D2" s="49">
        <v>45992</v>
      </c>
      <c r="E2" s="78">
        <f>Table11[[#This Row],[MB Sweep]]+90</f>
        <v>46082</v>
      </c>
      <c r="F2" s="49">
        <v>46028</v>
      </c>
      <c r="G2" s="78">
        <f>Table11[[#This Row],[S1 Sweep]]+90</f>
        <v>46118</v>
      </c>
      <c r="H2" s="49">
        <v>45867</v>
      </c>
      <c r="I2" s="78">
        <f>Table11[[#This Row],[S2 Sweep]]+180</f>
        <v>46047</v>
      </c>
      <c r="J2" s="49"/>
      <c r="K2" s="78">
        <f>Table11[[#This Row],[S2 Sweep]]+180</f>
        <v>46047</v>
      </c>
      <c r="L2" s="49">
        <v>46283</v>
      </c>
      <c r="O2" t="s">
        <v>17</v>
      </c>
      <c r="P2">
        <v>30</v>
      </c>
    </row>
    <row r="3" spans="1:16" x14ac:dyDescent="0.25">
      <c r="A3" s="79" t="s">
        <v>18</v>
      </c>
      <c r="B3" s="81" t="s">
        <v>19</v>
      </c>
      <c r="C3" s="81">
        <v>20</v>
      </c>
      <c r="D3" s="78">
        <v>46233</v>
      </c>
      <c r="E3" s="78">
        <f>Table11[[#This Row],[MB Sweep]]+60</f>
        <v>46293</v>
      </c>
      <c r="F3" s="78">
        <v>46223</v>
      </c>
      <c r="G3" s="78">
        <f>Table11[[#This Row],[S1 Sweep]]+90</f>
        <v>46313</v>
      </c>
      <c r="H3" s="78">
        <v>46262</v>
      </c>
      <c r="I3" s="78">
        <f>Table11[[#This Row],[S2 Sweep]]+120</f>
        <v>46382</v>
      </c>
      <c r="J3" s="78">
        <v>46287</v>
      </c>
      <c r="K3" s="78">
        <f>Table11[[#This Row],[S3 Sweep]]+180</f>
        <v>46467</v>
      </c>
      <c r="L3" s="78">
        <v>46287</v>
      </c>
      <c r="M3" s="79"/>
      <c r="O3" t="s">
        <v>20</v>
      </c>
      <c r="P3">
        <v>90</v>
      </c>
    </row>
    <row r="4" spans="1:16" x14ac:dyDescent="0.25">
      <c r="A4" t="s">
        <v>21</v>
      </c>
      <c r="B4" s="81" t="s">
        <v>19</v>
      </c>
      <c r="C4" s="81">
        <v>120</v>
      </c>
      <c r="D4" s="78">
        <v>46143</v>
      </c>
      <c r="E4" s="78">
        <f>Table11[[#This Row],[MB Sweep]]+60</f>
        <v>46203</v>
      </c>
      <c r="F4" s="78">
        <v>45902</v>
      </c>
      <c r="G4" s="78">
        <f>Table11[[#This Row],[S1 Sweep]]+90</f>
        <v>45992</v>
      </c>
      <c r="H4" s="78">
        <v>45873</v>
      </c>
      <c r="I4" s="78">
        <f>Table11[[#This Row],[S2 Sweep]]+120</f>
        <v>45993</v>
      </c>
      <c r="J4" s="78">
        <v>45859</v>
      </c>
      <c r="K4" s="78">
        <f>Table11[[#This Row],[S3 Sweep]]+180</f>
        <v>46039</v>
      </c>
      <c r="L4" s="78">
        <v>46287</v>
      </c>
      <c r="O4" t="s">
        <v>22</v>
      </c>
      <c r="P4">
        <v>120</v>
      </c>
    </row>
    <row r="5" spans="1:16" x14ac:dyDescent="0.25">
      <c r="A5" s="79" t="s">
        <v>23</v>
      </c>
      <c r="B5" s="81" t="s">
        <v>24</v>
      </c>
      <c r="C5" s="81">
        <v>53</v>
      </c>
      <c r="D5" s="78">
        <v>45873</v>
      </c>
      <c r="E5" s="78"/>
      <c r="F5" s="78">
        <v>45876</v>
      </c>
      <c r="G5" s="78"/>
      <c r="H5" s="78">
        <v>45887</v>
      </c>
      <c r="I5" s="78"/>
      <c r="J5" s="78">
        <v>45890</v>
      </c>
      <c r="K5" s="78"/>
      <c r="L5" s="49">
        <v>45915</v>
      </c>
      <c r="M5" s="79"/>
      <c r="O5" t="s">
        <v>25</v>
      </c>
      <c r="P5">
        <v>180</v>
      </c>
    </row>
    <row r="6" spans="1:16" x14ac:dyDescent="0.25">
      <c r="A6" t="s">
        <v>26</v>
      </c>
      <c r="B6" s="81" t="s">
        <v>24</v>
      </c>
      <c r="C6" s="81">
        <v>94</v>
      </c>
      <c r="D6" s="49">
        <v>45873</v>
      </c>
      <c r="E6" s="78"/>
      <c r="F6" s="78">
        <v>45876</v>
      </c>
      <c r="G6" s="78"/>
      <c r="H6" s="78">
        <v>45887</v>
      </c>
      <c r="I6" s="78"/>
      <c r="J6" s="78">
        <v>45890</v>
      </c>
      <c r="K6" s="78"/>
      <c r="L6" s="49">
        <v>45915</v>
      </c>
      <c r="O6" t="s">
        <v>27</v>
      </c>
      <c r="P6">
        <v>7</v>
      </c>
    </row>
    <row r="7" spans="1:16" x14ac:dyDescent="0.25">
      <c r="A7" t="s">
        <v>28</v>
      </c>
      <c r="B7" s="81" t="s">
        <v>16</v>
      </c>
      <c r="C7" s="81"/>
      <c r="D7" s="49"/>
      <c r="E7" s="78">
        <f>Table11[[#This Row],[MB Sweep]]+90</f>
        <v>90</v>
      </c>
      <c r="F7" s="49">
        <v>45867</v>
      </c>
      <c r="G7" s="78">
        <f>Table11[[#This Row],[S1 Sweep]]+90</f>
        <v>45957</v>
      </c>
      <c r="H7" s="49"/>
      <c r="I7" s="78">
        <f>Table11[[#This Row],[S2 Sweep]]+180</f>
        <v>180</v>
      </c>
      <c r="J7" s="49"/>
      <c r="K7" s="78">
        <f>Table11[[#This Row],[S2 Sweep]]+180</f>
        <v>180</v>
      </c>
      <c r="L7" s="49">
        <v>46283</v>
      </c>
      <c r="O7" t="s">
        <v>29</v>
      </c>
      <c r="P7" s="172" t="s">
        <v>30</v>
      </c>
    </row>
    <row r="8" spans="1:16" x14ac:dyDescent="0.25">
      <c r="A8" t="s">
        <v>31</v>
      </c>
      <c r="B8" s="81" t="s">
        <v>16</v>
      </c>
      <c r="C8" s="81"/>
      <c r="D8" s="49"/>
      <c r="E8" s="78">
        <f>Table11[[#This Row],[MB Sweep]]+90</f>
        <v>90</v>
      </c>
      <c r="F8" s="49"/>
      <c r="G8" s="78">
        <f>Table11[[#This Row],[S1 Sweep]]+90</f>
        <v>90</v>
      </c>
      <c r="H8" s="49"/>
      <c r="I8" s="78">
        <f>Table11[[#This Row],[S2 Sweep]]+180</f>
        <v>180</v>
      </c>
      <c r="J8" s="49"/>
      <c r="K8" s="78">
        <f>Table11[[#This Row],[S2 Sweep]]+180</f>
        <v>180</v>
      </c>
      <c r="L8" s="49">
        <v>46251</v>
      </c>
      <c r="O8" t="s">
        <v>32</v>
      </c>
      <c r="P8">
        <v>3</v>
      </c>
    </row>
    <row r="9" spans="1:16" x14ac:dyDescent="0.25">
      <c r="A9" t="s">
        <v>33</v>
      </c>
      <c r="B9" s="81" t="s">
        <v>19</v>
      </c>
      <c r="C9" s="81">
        <v>58</v>
      </c>
      <c r="D9" s="49"/>
      <c r="E9" s="78"/>
      <c r="F9" s="49"/>
      <c r="G9" s="78"/>
      <c r="H9" s="49"/>
      <c r="I9" s="78"/>
      <c r="J9" s="49"/>
      <c r="K9" s="78"/>
      <c r="L9" s="78">
        <v>46276</v>
      </c>
    </row>
    <row r="10" spans="1:16" x14ac:dyDescent="0.25">
      <c r="A10" t="s">
        <v>34</v>
      </c>
      <c r="B10" s="81" t="s">
        <v>24</v>
      </c>
      <c r="C10" s="81">
        <v>39</v>
      </c>
      <c r="D10" s="49">
        <v>45873</v>
      </c>
      <c r="E10" s="78"/>
      <c r="F10" s="49">
        <v>45870</v>
      </c>
      <c r="G10" s="78"/>
      <c r="H10" s="49">
        <v>45887</v>
      </c>
      <c r="I10" s="78"/>
      <c r="J10" s="49">
        <v>45891</v>
      </c>
      <c r="K10" s="78"/>
      <c r="L10" s="49">
        <v>45915</v>
      </c>
    </row>
    <row r="11" spans="1:16" x14ac:dyDescent="0.25">
      <c r="A11" s="79" t="s">
        <v>35</v>
      </c>
      <c r="B11" s="81" t="s">
        <v>19</v>
      </c>
      <c r="C11" s="81">
        <v>109</v>
      </c>
      <c r="D11" s="49">
        <v>46188</v>
      </c>
      <c r="E11" s="78">
        <f>Table11[[#This Row],[MB Sweep]]+30</f>
        <v>46218</v>
      </c>
      <c r="F11" s="78">
        <v>46223</v>
      </c>
      <c r="G11" s="78">
        <f>Table11[[#This Row],[S1 Sweep]]+90</f>
        <v>46313</v>
      </c>
      <c r="H11" s="78">
        <v>46287</v>
      </c>
      <c r="I11" s="78">
        <f>Table11[[#This Row],[S2 Sweep]]+120</f>
        <v>46407</v>
      </c>
      <c r="J11" s="78">
        <v>46192</v>
      </c>
      <c r="K11" s="78">
        <f>Table11[[#This Row],[S3 Sweep]]+180</f>
        <v>46372</v>
      </c>
      <c r="L11" s="49">
        <v>46287</v>
      </c>
      <c r="M11" s="79"/>
    </row>
    <row r="12" spans="1:16" x14ac:dyDescent="0.25">
      <c r="A12" s="79" t="s">
        <v>36</v>
      </c>
      <c r="B12" s="81" t="s">
        <v>37</v>
      </c>
      <c r="C12" s="81">
        <v>59</v>
      </c>
      <c r="D12" s="49"/>
      <c r="E12" s="78"/>
      <c r="F12" s="78"/>
      <c r="G12" s="78"/>
      <c r="H12" s="78"/>
      <c r="I12" s="78"/>
      <c r="J12" s="78"/>
      <c r="K12" s="78"/>
      <c r="L12" s="49">
        <v>46276</v>
      </c>
      <c r="M12" s="79"/>
    </row>
    <row r="13" spans="1:16" x14ac:dyDescent="0.25">
      <c r="A13" s="79" t="s">
        <v>38</v>
      </c>
      <c r="B13" s="81" t="s">
        <v>19</v>
      </c>
      <c r="C13" s="81">
        <v>9</v>
      </c>
      <c r="D13" s="78">
        <v>46233</v>
      </c>
      <c r="E13" s="78">
        <f>Table11[[#This Row],[MB Sweep]]+30</f>
        <v>46263</v>
      </c>
      <c r="F13" s="78">
        <v>46223</v>
      </c>
      <c r="G13" s="78">
        <f>Table11[[#This Row],[S1 Sweep]]+90</f>
        <v>46313</v>
      </c>
      <c r="H13" s="78">
        <v>46287</v>
      </c>
      <c r="I13" s="78">
        <f>Table11[[#This Row],[S2 Sweep]]+120</f>
        <v>46407</v>
      </c>
      <c r="J13" s="78">
        <v>46209</v>
      </c>
      <c r="K13" s="78">
        <f>Table11[[#This Row],[S3 Sweep]]+180</f>
        <v>46389</v>
      </c>
      <c r="L13" s="78">
        <v>46287</v>
      </c>
      <c r="M13" s="221"/>
    </row>
    <row r="14" spans="1:16" x14ac:dyDescent="0.25">
      <c r="A14" t="s">
        <v>39</v>
      </c>
      <c r="B14" s="81" t="s">
        <v>24</v>
      </c>
      <c r="C14" s="81">
        <v>70</v>
      </c>
      <c r="D14" s="49">
        <v>45873</v>
      </c>
      <c r="E14" s="78"/>
      <c r="F14" s="78">
        <v>45876</v>
      </c>
      <c r="G14" s="78"/>
      <c r="H14" s="78">
        <v>45887</v>
      </c>
      <c r="I14" s="78"/>
      <c r="J14" s="78">
        <v>45891</v>
      </c>
      <c r="K14" s="78"/>
      <c r="L14" s="49">
        <v>45915</v>
      </c>
      <c r="M14" s="79"/>
    </row>
    <row r="15" spans="1:16" x14ac:dyDescent="0.25">
      <c r="A15" t="s">
        <v>40</v>
      </c>
      <c r="B15" s="81" t="s">
        <v>24</v>
      </c>
      <c r="C15" s="81">
        <v>5</v>
      </c>
      <c r="D15" s="78">
        <v>46265</v>
      </c>
      <c r="E15" s="78">
        <f>Table11[[#This Row],[MB Sweep]]+30</f>
        <v>46295</v>
      </c>
      <c r="F15" s="78">
        <v>46237</v>
      </c>
      <c r="G15" s="78">
        <f>Table11[[#This Row],[S1 Sweep]]+90</f>
        <v>46327</v>
      </c>
      <c r="H15" s="78">
        <v>46287</v>
      </c>
      <c r="I15" s="78">
        <f>Table11[[#This Row],[S2 Sweep]]+120</f>
        <v>46407</v>
      </c>
      <c r="J15" s="78">
        <v>46251</v>
      </c>
      <c r="K15" s="78">
        <f>Table11[[#This Row],[S3 Sweep]]+180</f>
        <v>46431</v>
      </c>
      <c r="L15" s="78">
        <v>46287</v>
      </c>
    </row>
    <row r="16" spans="1:16" x14ac:dyDescent="0.25">
      <c r="A16" t="s">
        <v>41</v>
      </c>
      <c r="B16" s="81" t="s">
        <v>19</v>
      </c>
      <c r="C16" s="81">
        <v>73</v>
      </c>
      <c r="D16" s="49"/>
      <c r="E16" s="78"/>
      <c r="F16" s="49"/>
      <c r="G16" s="78"/>
      <c r="H16" s="49"/>
      <c r="I16" s="78"/>
      <c r="J16" s="49"/>
      <c r="K16" s="78"/>
      <c r="L16" s="49">
        <v>46287</v>
      </c>
    </row>
    <row r="17" spans="1:13" x14ac:dyDescent="0.25">
      <c r="A17" t="s">
        <v>42</v>
      </c>
      <c r="B17" s="81" t="s">
        <v>24</v>
      </c>
      <c r="C17" s="81">
        <v>28</v>
      </c>
      <c r="D17" s="78"/>
      <c r="E17" s="78"/>
      <c r="F17" s="78"/>
      <c r="G17" s="78"/>
      <c r="H17" s="78"/>
      <c r="I17" s="78"/>
      <c r="J17" s="78"/>
      <c r="K17" s="78"/>
      <c r="L17" s="78">
        <v>46287</v>
      </c>
    </row>
    <row r="18" spans="1:13" x14ac:dyDescent="0.25">
      <c r="A18" t="s">
        <v>43</v>
      </c>
      <c r="B18" s="81" t="s">
        <v>19</v>
      </c>
      <c r="C18" s="81">
        <v>32</v>
      </c>
      <c r="D18" s="78"/>
      <c r="E18" s="78"/>
      <c r="F18" s="78"/>
      <c r="G18" s="78"/>
      <c r="H18" s="78"/>
      <c r="I18" s="78"/>
      <c r="J18" s="78"/>
      <c r="K18" s="78"/>
      <c r="L18" s="78">
        <v>46276</v>
      </c>
    </row>
    <row r="19" spans="1:13" x14ac:dyDescent="0.25">
      <c r="A19" s="79" t="s">
        <v>44</v>
      </c>
      <c r="B19" s="81" t="s">
        <v>19</v>
      </c>
      <c r="C19" s="81" t="s">
        <v>45</v>
      </c>
      <c r="D19" s="78">
        <v>45982</v>
      </c>
      <c r="E19" s="78"/>
      <c r="F19" s="78">
        <v>45992</v>
      </c>
      <c r="G19" s="78"/>
      <c r="H19" s="78"/>
      <c r="I19" s="78">
        <v>45992</v>
      </c>
      <c r="J19" s="78"/>
      <c r="K19" s="78">
        <v>45992</v>
      </c>
      <c r="L19" s="78">
        <v>46020</v>
      </c>
      <c r="M19" s="79"/>
    </row>
    <row r="20" spans="1:13" x14ac:dyDescent="0.25">
      <c r="A20" t="s">
        <v>46</v>
      </c>
      <c r="B20" s="81" t="s">
        <v>24</v>
      </c>
      <c r="C20" s="81">
        <v>56</v>
      </c>
      <c r="D20" s="49">
        <v>45874</v>
      </c>
      <c r="E20" s="78"/>
      <c r="F20" s="49">
        <v>45877</v>
      </c>
      <c r="G20" s="78"/>
      <c r="H20" s="49">
        <v>45887</v>
      </c>
      <c r="I20" s="78"/>
      <c r="J20" s="49">
        <v>45891</v>
      </c>
      <c r="K20" s="78"/>
      <c r="L20" s="49">
        <v>45915</v>
      </c>
    </row>
    <row r="21" spans="1:13" x14ac:dyDescent="0.25">
      <c r="A21" t="s">
        <v>47</v>
      </c>
      <c r="B21" s="81" t="s">
        <v>24</v>
      </c>
      <c r="C21" s="81">
        <v>108</v>
      </c>
      <c r="D21" s="49">
        <v>45874</v>
      </c>
      <c r="E21" s="78"/>
      <c r="F21" s="78">
        <v>45877</v>
      </c>
      <c r="G21" s="78"/>
      <c r="H21" s="78">
        <v>45887</v>
      </c>
      <c r="I21" s="78"/>
      <c r="J21" s="78">
        <v>45891</v>
      </c>
      <c r="K21" s="78"/>
      <c r="L21" s="49">
        <v>45915</v>
      </c>
    </row>
    <row r="22" spans="1:13" x14ac:dyDescent="0.25">
      <c r="A22" t="s">
        <v>48</v>
      </c>
      <c r="B22" s="81" t="s">
        <v>24</v>
      </c>
      <c r="C22" s="81">
        <v>82</v>
      </c>
      <c r="D22" s="78">
        <v>45874</v>
      </c>
      <c r="E22" s="78"/>
      <c r="F22" s="78">
        <v>45877</v>
      </c>
      <c r="G22" s="78"/>
      <c r="H22" s="78">
        <v>45887</v>
      </c>
      <c r="I22" s="78"/>
      <c r="J22" s="78">
        <v>45891</v>
      </c>
      <c r="K22" s="78"/>
      <c r="L22" s="49">
        <v>45915</v>
      </c>
    </row>
    <row r="26" spans="1:13" x14ac:dyDescent="0.25">
      <c r="B26" s="54"/>
      <c r="C26" s="54"/>
      <c r="D26" s="54"/>
    </row>
    <row r="27" spans="1:13" x14ac:dyDescent="0.25">
      <c r="B27" s="54"/>
      <c r="C27" s="54"/>
      <c r="D27" s="54"/>
    </row>
    <row r="28" spans="1:13" x14ac:dyDescent="0.25">
      <c r="B28" s="54"/>
      <c r="C28" s="54"/>
      <c r="D28" s="54"/>
    </row>
    <row r="29" spans="1:13" x14ac:dyDescent="0.25">
      <c r="B29" s="54"/>
      <c r="C29" s="54"/>
      <c r="D29" s="54"/>
    </row>
    <row r="30" spans="1:13" x14ac:dyDescent="0.25">
      <c r="B30" s="54"/>
      <c r="C30" s="54"/>
      <c r="D30" s="54"/>
    </row>
    <row r="31" spans="1:13" x14ac:dyDescent="0.25">
      <c r="B31" s="54"/>
      <c r="C31" s="54"/>
      <c r="D31" s="140"/>
      <c r="E31" s="49"/>
    </row>
    <row r="32" spans="1:13" x14ac:dyDescent="0.25">
      <c r="B32" s="54"/>
      <c r="C32" s="54"/>
      <c r="D32" s="54"/>
    </row>
    <row r="33" spans="2:4" x14ac:dyDescent="0.25">
      <c r="B33" s="54"/>
      <c r="C33" s="54"/>
      <c r="D33" s="54"/>
    </row>
    <row r="34" spans="2:4" x14ac:dyDescent="0.25">
      <c r="B34" s="54"/>
      <c r="C34" s="54"/>
      <c r="D34" s="54"/>
    </row>
    <row r="35" spans="2:4" x14ac:dyDescent="0.25">
      <c r="B35" s="54"/>
      <c r="C35" s="54"/>
      <c r="D35" s="54"/>
    </row>
    <row r="1014" spans="15:15" x14ac:dyDescent="0.25">
      <c r="O1014">
        <v>3041238</v>
      </c>
    </row>
  </sheetData>
  <conditionalFormatting sqref="E2:E6 G2:G22 I2:I22 K2:K22 E9:E22">
    <cfRule type="expression" dxfId="22" priority="5">
      <formula>E2 &lt;= TODAY()</formula>
    </cfRule>
  </conditionalFormatting>
  <conditionalFormatting sqref="L2:L22">
    <cfRule type="expression" dxfId="21" priority="6">
      <formula>L2 &lt;= TODAY() - 3</formula>
    </cfRule>
  </conditionalFormatting>
  <pageMargins left="0.7" right="0.7" top="0.75" bottom="0.75" header="0.3" footer="0.3"/>
  <pageSetup orientation="portrait" horizontalDpi="300" verticalDpi="300" r:id="rId1"/>
  <tableParts count="2">
    <tablePart r:id="rId2"/>
    <tablePart r:id="rId3"/>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AA7DF2-233A-42F1-B52E-E86D7D0930EF}">
  <sheetPr codeName="Sheet2"/>
  <dimension ref="A1:V1611"/>
  <sheetViews>
    <sheetView tabSelected="1" zoomScale="85" zoomScaleNormal="85" workbookViewId="0">
      <selection activeCell="A1177" sqref="A1177"/>
    </sheetView>
  </sheetViews>
  <sheetFormatPr defaultColWidth="9.28515625" defaultRowHeight="15" x14ac:dyDescent="0.25"/>
  <cols>
    <col min="1" max="1" width="16.7109375" style="180" customWidth="1"/>
    <col min="2" max="2" width="11.28515625" style="177" customWidth="1"/>
    <col min="3" max="3" width="13.5703125" style="177" bestFit="1" customWidth="1"/>
    <col min="4" max="4" width="42" style="177" customWidth="1"/>
    <col min="5" max="5" width="18.5703125" style="177" customWidth="1"/>
    <col min="6" max="6" width="30.7109375" style="177" customWidth="1"/>
    <col min="7" max="7" width="20.5703125" style="179" bestFit="1" customWidth="1"/>
    <col min="8" max="8" width="12.5703125" style="179" customWidth="1"/>
    <col min="9" max="9" width="7.7109375" style="177" customWidth="1"/>
    <col min="10" max="10" width="93.7109375" style="177" customWidth="1"/>
    <col min="11" max="11" width="21.7109375" style="177" customWidth="1"/>
    <col min="12" max="12" width="22.7109375" style="183" customWidth="1"/>
    <col min="13" max="14" width="29.28515625" style="97" bestFit="1" customWidth="1"/>
    <col min="15" max="15" width="31.28515625" style="97" bestFit="1" customWidth="1"/>
    <col min="16" max="16" width="22.7109375" style="166" customWidth="1"/>
    <col min="17" max="17" width="25.28515625" style="166" customWidth="1"/>
    <col min="18" max="18" width="34.28515625" style="54" hidden="1" customWidth="1"/>
    <col min="19" max="19" width="34.28515625" style="97" customWidth="1"/>
    <col min="20" max="20" width="18.42578125" style="97" bestFit="1" customWidth="1"/>
    <col min="21" max="16384" width="9.28515625" style="38"/>
  </cols>
  <sheetData>
    <row r="1" spans="1:22" ht="15.75" thickBot="1" x14ac:dyDescent="0.3">
      <c r="A1" s="184" t="s">
        <v>49</v>
      </c>
      <c r="B1" s="185" t="s">
        <v>50</v>
      </c>
      <c r="C1" s="185" t="s">
        <v>51</v>
      </c>
      <c r="D1" s="185" t="s">
        <v>52</v>
      </c>
      <c r="E1" s="185" t="s">
        <v>53</v>
      </c>
      <c r="F1" s="185" t="s">
        <v>54</v>
      </c>
      <c r="G1" s="186" t="s">
        <v>55</v>
      </c>
      <c r="H1" s="186" t="s">
        <v>56</v>
      </c>
      <c r="I1" s="185" t="s">
        <v>57</v>
      </c>
      <c r="J1" s="185" t="s">
        <v>58</v>
      </c>
      <c r="K1" s="185" t="s">
        <v>59</v>
      </c>
      <c r="L1" s="187" t="s">
        <v>60</v>
      </c>
      <c r="M1" s="188" t="s">
        <v>61</v>
      </c>
      <c r="N1" s="188" t="s">
        <v>62</v>
      </c>
      <c r="O1" s="188" t="s">
        <v>63</v>
      </c>
      <c r="P1" s="189" t="s">
        <v>64</v>
      </c>
      <c r="Q1" s="190" t="s">
        <v>65</v>
      </c>
      <c r="R1" s="45" t="s">
        <v>66</v>
      </c>
      <c r="S1" s="190" t="s">
        <v>67</v>
      </c>
      <c r="T1" s="190" t="s">
        <v>68</v>
      </c>
    </row>
    <row r="2" spans="1:22" hidden="1" x14ac:dyDescent="0.25">
      <c r="A2" s="125" t="s">
        <v>21</v>
      </c>
      <c r="B2" s="43" t="s">
        <v>69</v>
      </c>
      <c r="C2" s="109">
        <v>1</v>
      </c>
      <c r="D2" s="115" t="s">
        <v>70</v>
      </c>
      <c r="E2" s="43" t="s">
        <v>71</v>
      </c>
      <c r="F2" s="43" t="s">
        <v>72</v>
      </c>
      <c r="G2" s="93">
        <v>45033</v>
      </c>
      <c r="H2" s="93"/>
      <c r="I2" s="43">
        <v>3</v>
      </c>
      <c r="J2" s="85" t="s">
        <v>73</v>
      </c>
      <c r="K2" s="43" t="s">
        <v>74</v>
      </c>
      <c r="L2" s="43">
        <v>3113598</v>
      </c>
      <c r="M2" s="43" t="str">
        <f>_xlfn.IFNA(VLOOKUP(L2,ALL_CMS_WOs!C$1:F$6984,4,FALSE),"")</f>
        <v>Closed</v>
      </c>
      <c r="N2" s="43" t="s">
        <v>75</v>
      </c>
      <c r="O2" s="43"/>
      <c r="P2" s="93">
        <v>45177</v>
      </c>
      <c r="Q2" s="93"/>
      <c r="R2" s="43"/>
      <c r="S2" s="43" t="s">
        <v>76</v>
      </c>
      <c r="T2" s="38">
        <f>Events[[#This Row],[Date Resolved]]-Events[[#This Row],[Event Date]]</f>
        <v>144</v>
      </c>
    </row>
    <row r="3" spans="1:22" hidden="1" x14ac:dyDescent="0.25">
      <c r="A3" s="121" t="s">
        <v>41</v>
      </c>
      <c r="B3" s="38" t="s">
        <v>69</v>
      </c>
      <c r="C3" s="38">
        <v>1</v>
      </c>
      <c r="D3" s="126" t="s">
        <v>77</v>
      </c>
      <c r="E3" s="38" t="s">
        <v>78</v>
      </c>
      <c r="F3" s="38" t="s">
        <v>79</v>
      </c>
      <c r="G3" s="46">
        <v>45026</v>
      </c>
      <c r="H3" s="46"/>
      <c r="I3" s="38">
        <v>3</v>
      </c>
      <c r="J3" s="97" t="s">
        <v>80</v>
      </c>
      <c r="K3" s="38" t="s">
        <v>81</v>
      </c>
      <c r="L3" s="38">
        <v>3110510</v>
      </c>
      <c r="M3" s="38" t="str">
        <f>_xlfn.IFNA(VLOOKUP(L3,ALL_CMS_WOs!C$1:F$6984,4,FALSE),"")</f>
        <v>Closed</v>
      </c>
      <c r="N3" s="38" t="s">
        <v>75</v>
      </c>
      <c r="O3" s="38"/>
      <c r="P3" s="46">
        <v>45115</v>
      </c>
      <c r="Q3" s="46"/>
      <c r="R3" s="38"/>
      <c r="S3" s="43" t="s">
        <v>76</v>
      </c>
      <c r="T3" s="38">
        <f>Events[[#This Row],[Date Resolved]]-Events[[#This Row],[Event Date]]</f>
        <v>89</v>
      </c>
    </row>
    <row r="4" spans="1:22" hidden="1" x14ac:dyDescent="0.25">
      <c r="A4" s="181" t="s">
        <v>41</v>
      </c>
      <c r="B4" s="38" t="s">
        <v>82</v>
      </c>
      <c r="C4" s="149">
        <v>1</v>
      </c>
      <c r="D4" s="126" t="s">
        <v>83</v>
      </c>
      <c r="E4" s="80" t="s">
        <v>84</v>
      </c>
      <c r="F4" s="80" t="s">
        <v>85</v>
      </c>
      <c r="G4" s="46">
        <v>45545</v>
      </c>
      <c r="H4" s="166"/>
      <c r="I4" s="38">
        <v>2</v>
      </c>
      <c r="J4" s="177" t="s">
        <v>86</v>
      </c>
      <c r="K4" s="80" t="s">
        <v>87</v>
      </c>
      <c r="L4" s="38">
        <v>3420487</v>
      </c>
      <c r="M4" s="38" t="str">
        <f>_xlfn.IFNA(VLOOKUP(L4,ALL_CMS_WOs!C$1:F$6984,4,FALSE),"")</f>
        <v>Closed</v>
      </c>
      <c r="N4" s="38" t="s">
        <v>75</v>
      </c>
      <c r="P4" s="46"/>
      <c r="Q4" s="46"/>
      <c r="R4" s="38"/>
      <c r="S4" s="38" t="s">
        <v>88</v>
      </c>
      <c r="T4" s="38">
        <f>Events[[#This Row],[Date Resolved]]-Events[[#This Row],[Event Date]]</f>
        <v>-45545</v>
      </c>
      <c r="V4"/>
    </row>
    <row r="5" spans="1:22" hidden="1" x14ac:dyDescent="0.25">
      <c r="A5" s="124" t="s">
        <v>41</v>
      </c>
      <c r="B5" s="38" t="s">
        <v>69</v>
      </c>
      <c r="C5" s="38">
        <v>1</v>
      </c>
      <c r="D5" s="38"/>
      <c r="E5" s="38" t="s">
        <v>78</v>
      </c>
      <c r="F5" s="38" t="s">
        <v>89</v>
      </c>
      <c r="G5" s="46">
        <v>44715</v>
      </c>
      <c r="H5" s="46"/>
      <c r="I5" s="38"/>
      <c r="J5" s="38" t="s">
        <v>90</v>
      </c>
      <c r="K5" s="38" t="s">
        <v>81</v>
      </c>
      <c r="L5" s="38">
        <v>2941638</v>
      </c>
      <c r="M5" s="38" t="str">
        <f>_xlfn.IFNA(VLOOKUP(L5,ALL_CMS_WOs!C$1:F$6984,4,FALSE),"")</f>
        <v>Cancelled</v>
      </c>
      <c r="N5" s="38" t="s">
        <v>91</v>
      </c>
      <c r="O5" s="38"/>
      <c r="P5" s="46">
        <v>44802</v>
      </c>
      <c r="Q5" s="38" t="s">
        <v>92</v>
      </c>
      <c r="R5" s="38"/>
      <c r="S5" s="38"/>
      <c r="T5" s="38">
        <f>Events[[#This Row],[Date Resolved]]-Events[[#This Row],[Event Date]]</f>
        <v>87</v>
      </c>
      <c r="V5"/>
    </row>
    <row r="6" spans="1:22" hidden="1" x14ac:dyDescent="0.25">
      <c r="A6" s="121" t="s">
        <v>44</v>
      </c>
      <c r="B6" s="38" t="s">
        <v>69</v>
      </c>
      <c r="C6" s="38">
        <v>1</v>
      </c>
      <c r="D6" s="97"/>
      <c r="E6" s="38" t="s">
        <v>93</v>
      </c>
      <c r="F6" s="38" t="s">
        <v>20</v>
      </c>
      <c r="G6" s="46">
        <v>44636</v>
      </c>
      <c r="H6" s="46"/>
      <c r="I6" s="38">
        <v>5</v>
      </c>
      <c r="J6" s="122"/>
      <c r="K6" s="38" t="s">
        <v>94</v>
      </c>
      <c r="L6" s="99"/>
      <c r="M6" s="38" t="str">
        <f>_xlfn.IFNA(VLOOKUP(L6,ALL_CMS_WOs!C$1:F$6984,4,FALSE),"")</f>
        <v/>
      </c>
      <c r="N6" s="38" t="s">
        <v>95</v>
      </c>
      <c r="O6" s="38"/>
      <c r="P6" s="46"/>
      <c r="Q6" s="38" t="s">
        <v>96</v>
      </c>
      <c r="R6" s="38"/>
      <c r="S6" s="38" t="s">
        <v>97</v>
      </c>
      <c r="T6" s="38">
        <f>Events[[#This Row],[Date Resolved]]-Events[[#This Row],[Event Date]]</f>
        <v>-44636</v>
      </c>
      <c r="V6"/>
    </row>
    <row r="7" spans="1:22" hidden="1" x14ac:dyDescent="0.25">
      <c r="A7" s="121" t="s">
        <v>44</v>
      </c>
      <c r="B7" s="38" t="s">
        <v>69</v>
      </c>
      <c r="C7" s="38">
        <v>1</v>
      </c>
      <c r="D7" s="122"/>
      <c r="E7" s="38" t="s">
        <v>71</v>
      </c>
      <c r="F7" s="38" t="s">
        <v>98</v>
      </c>
      <c r="G7" s="46">
        <v>44565</v>
      </c>
      <c r="H7" s="46"/>
      <c r="I7" s="38">
        <v>6</v>
      </c>
      <c r="J7" s="122"/>
      <c r="K7" s="38" t="s">
        <v>74</v>
      </c>
      <c r="L7" s="99"/>
      <c r="M7" s="38" t="str">
        <f>_xlfn.IFNA(VLOOKUP(L7,ALL_CMS_WOs!C$1:F$6984,4,FALSE),"")</f>
        <v/>
      </c>
      <c r="N7" s="38" t="s">
        <v>95</v>
      </c>
      <c r="O7" s="38"/>
      <c r="P7" s="46"/>
      <c r="Q7" s="38" t="s">
        <v>99</v>
      </c>
      <c r="R7" s="38"/>
      <c r="S7" s="38" t="s">
        <v>97</v>
      </c>
      <c r="T7" s="38">
        <f>Events[[#This Row],[Date Resolved]]-Events[[#This Row],[Event Date]]</f>
        <v>-44565</v>
      </c>
      <c r="V7"/>
    </row>
    <row r="8" spans="1:22" hidden="1" x14ac:dyDescent="0.25">
      <c r="A8" s="121" t="s">
        <v>100</v>
      </c>
      <c r="B8" s="38" t="s">
        <v>82</v>
      </c>
      <c r="C8" s="38">
        <v>1</v>
      </c>
      <c r="D8" s="126" t="s">
        <v>101</v>
      </c>
      <c r="E8" s="38" t="s">
        <v>102</v>
      </c>
      <c r="F8" s="38" t="s">
        <v>85</v>
      </c>
      <c r="G8" s="46">
        <v>45202</v>
      </c>
      <c r="H8" s="46"/>
      <c r="I8" s="38">
        <v>1</v>
      </c>
      <c r="J8" s="97" t="s">
        <v>103</v>
      </c>
      <c r="K8" s="38" t="s">
        <v>104</v>
      </c>
      <c r="L8" s="38">
        <v>3303924</v>
      </c>
      <c r="M8" s="38" t="str">
        <f>_xlfn.IFNA(VLOOKUP(L8,ALL_CMS_WOs!C$1:F$6984,4,FALSE),"")</f>
        <v>Closed</v>
      </c>
      <c r="N8" s="38" t="s">
        <v>75</v>
      </c>
      <c r="O8" s="38"/>
      <c r="P8" s="46"/>
      <c r="Q8" s="46"/>
      <c r="R8" s="38"/>
      <c r="S8" s="38" t="s">
        <v>88</v>
      </c>
      <c r="T8" s="38">
        <f>Events[[#This Row],[Date Resolved]]-Events[[#This Row],[Event Date]]</f>
        <v>-45202</v>
      </c>
      <c r="V8"/>
    </row>
    <row r="9" spans="1:22" hidden="1" x14ac:dyDescent="0.25">
      <c r="A9" s="125" t="s">
        <v>48</v>
      </c>
      <c r="B9" s="43" t="s">
        <v>82</v>
      </c>
      <c r="C9" s="43">
        <v>1</v>
      </c>
      <c r="D9" s="43" t="s">
        <v>105</v>
      </c>
      <c r="E9" s="43" t="s">
        <v>84</v>
      </c>
      <c r="F9" s="43" t="s">
        <v>20</v>
      </c>
      <c r="G9" s="93">
        <v>44542</v>
      </c>
      <c r="H9" s="93"/>
      <c r="I9" s="43">
        <v>1</v>
      </c>
      <c r="J9" s="42" t="s">
        <v>106</v>
      </c>
      <c r="K9" s="43" t="s">
        <v>107</v>
      </c>
      <c r="L9" s="43">
        <v>2928225</v>
      </c>
      <c r="M9" s="38" t="str">
        <f>_xlfn.IFNA(VLOOKUP(L9,ALL_CMS_WOs!C$1:F$6984,4,FALSE),"")</f>
        <v>Closed</v>
      </c>
      <c r="N9" s="43" t="s">
        <v>75</v>
      </c>
      <c r="O9" s="46" t="s">
        <v>108</v>
      </c>
      <c r="P9" s="142"/>
      <c r="Q9" s="42" t="s">
        <v>109</v>
      </c>
      <c r="R9" s="42" t="s">
        <v>110</v>
      </c>
      <c r="S9" s="88" t="s">
        <v>88</v>
      </c>
      <c r="T9" s="38">
        <f>Events[[#This Row],[Date Resolved]]-Events[[#This Row],[Event Date]]</f>
        <v>-44542</v>
      </c>
      <c r="V9"/>
    </row>
    <row r="10" spans="1:22" hidden="1" x14ac:dyDescent="0.25">
      <c r="A10" s="121" t="s">
        <v>111</v>
      </c>
      <c r="B10" s="38" t="s">
        <v>69</v>
      </c>
      <c r="C10" s="38">
        <v>2</v>
      </c>
      <c r="D10" s="126" t="s">
        <v>112</v>
      </c>
      <c r="E10" s="38" t="s">
        <v>78</v>
      </c>
      <c r="F10" s="43" t="s">
        <v>89</v>
      </c>
      <c r="G10" s="46">
        <v>45132</v>
      </c>
      <c r="H10" s="46"/>
      <c r="I10" s="38">
        <v>5</v>
      </c>
      <c r="J10" s="97" t="s">
        <v>113</v>
      </c>
      <c r="K10" s="38" t="s">
        <v>81</v>
      </c>
      <c r="L10" s="38">
        <v>3161674</v>
      </c>
      <c r="M10" s="38" t="str">
        <f>_xlfn.IFNA(VLOOKUP(L10,ALL_CMS_WOs!C$1:F$6984,4,FALSE),"")</f>
        <v>Closed</v>
      </c>
      <c r="N10" s="38" t="s">
        <v>75</v>
      </c>
      <c r="O10" s="38"/>
      <c r="P10" s="46">
        <v>45169</v>
      </c>
      <c r="Q10" s="46"/>
      <c r="R10" s="38"/>
      <c r="S10" s="43" t="s">
        <v>76</v>
      </c>
      <c r="T10" s="38">
        <f>Events[[#This Row],[Date Resolved]]-Events[[#This Row],[Event Date]]</f>
        <v>37</v>
      </c>
      <c r="V10"/>
    </row>
    <row r="11" spans="1:22" hidden="1" x14ac:dyDescent="0.25">
      <c r="A11" s="121" t="s">
        <v>21</v>
      </c>
      <c r="B11" s="38" t="s">
        <v>69</v>
      </c>
      <c r="C11" s="38">
        <v>2</v>
      </c>
      <c r="D11" s="122"/>
      <c r="E11" s="38" t="s">
        <v>71</v>
      </c>
      <c r="F11" s="38" t="s">
        <v>114</v>
      </c>
      <c r="G11" s="46">
        <v>44558</v>
      </c>
      <c r="H11" s="46"/>
      <c r="I11" s="38">
        <v>3</v>
      </c>
      <c r="J11" s="122"/>
      <c r="K11" s="38" t="s">
        <v>115</v>
      </c>
      <c r="L11" s="99" t="s">
        <v>116</v>
      </c>
      <c r="M11" s="38" t="str">
        <f>_xlfn.IFNA(VLOOKUP(L11,ALL_CMS_WOs!C$1:F$6984,4,FALSE),"")</f>
        <v/>
      </c>
      <c r="N11" s="38" t="e">
        <v>#N/A</v>
      </c>
      <c r="O11" s="38"/>
      <c r="P11" s="46">
        <v>44951</v>
      </c>
      <c r="Q11" s="38" t="s">
        <v>117</v>
      </c>
      <c r="R11" s="38"/>
      <c r="S11" s="38" t="s">
        <v>97</v>
      </c>
      <c r="T11" s="38">
        <f>Events[[#This Row],[Date Resolved]]-Events[[#This Row],[Event Date]]</f>
        <v>393</v>
      </c>
      <c r="V11"/>
    </row>
    <row r="12" spans="1:22" hidden="1" x14ac:dyDescent="0.25">
      <c r="A12" s="124" t="s">
        <v>48</v>
      </c>
      <c r="B12" s="38" t="s">
        <v>69</v>
      </c>
      <c r="C12" s="80">
        <v>2</v>
      </c>
      <c r="D12" s="38"/>
      <c r="E12" s="38" t="s">
        <v>78</v>
      </c>
      <c r="F12" s="38" t="s">
        <v>72</v>
      </c>
      <c r="G12" s="46">
        <v>44664</v>
      </c>
      <c r="H12" s="46"/>
      <c r="I12" s="38"/>
      <c r="J12" s="38" t="s">
        <v>118</v>
      </c>
      <c r="K12" s="38" t="s">
        <v>81</v>
      </c>
      <c r="L12" s="99">
        <v>2920032</v>
      </c>
      <c r="M12" s="38" t="str">
        <f>_xlfn.IFNA(VLOOKUP(L12,ALL_CMS_WOs!C$1:F$6984,4,FALSE),"")</f>
        <v>Closed</v>
      </c>
      <c r="N12" s="38" t="s">
        <v>75</v>
      </c>
      <c r="O12" s="38"/>
      <c r="P12" s="46">
        <v>44818</v>
      </c>
      <c r="Q12" s="46"/>
      <c r="R12" s="38" t="s">
        <v>119</v>
      </c>
      <c r="S12" s="38"/>
      <c r="T12" s="38">
        <f>Events[[#This Row],[Date Resolved]]-Events[[#This Row],[Event Date]]</f>
        <v>154</v>
      </c>
      <c r="V12"/>
    </row>
    <row r="13" spans="1:22" hidden="1" x14ac:dyDescent="0.25">
      <c r="A13" s="127" t="s">
        <v>21</v>
      </c>
      <c r="B13" s="88" t="s">
        <v>69</v>
      </c>
      <c r="C13" s="95">
        <v>2</v>
      </c>
      <c r="D13" s="128" t="s">
        <v>120</v>
      </c>
      <c r="E13" s="38" t="s">
        <v>121</v>
      </c>
      <c r="F13" s="38" t="s">
        <v>114</v>
      </c>
      <c r="G13" s="46">
        <v>44952</v>
      </c>
      <c r="H13" s="46"/>
      <c r="I13" s="88">
        <v>3</v>
      </c>
      <c r="J13" s="147" t="s">
        <v>122</v>
      </c>
      <c r="K13" s="88" t="s">
        <v>123</v>
      </c>
      <c r="L13" s="111"/>
      <c r="M13" s="38" t="str">
        <f>_xlfn.IFNA(VLOOKUP(L13,ALL_CMS_WOs!C$1:F$6984,4,FALSE),"")</f>
        <v/>
      </c>
      <c r="N13" s="88"/>
      <c r="O13" s="88"/>
      <c r="P13" s="46"/>
      <c r="Q13" s="88"/>
      <c r="R13" s="88"/>
      <c r="S13" s="88" t="s">
        <v>97</v>
      </c>
      <c r="T13" s="38">
        <f>Events[[#This Row],[Date Resolved]]-Events[[#This Row],[Event Date]]</f>
        <v>-44952</v>
      </c>
      <c r="V13"/>
    </row>
    <row r="14" spans="1:22" hidden="1" x14ac:dyDescent="0.25">
      <c r="A14" s="181" t="s">
        <v>41</v>
      </c>
      <c r="B14" s="38" t="s">
        <v>69</v>
      </c>
      <c r="C14" s="38">
        <v>2</v>
      </c>
      <c r="D14" s="126" t="s">
        <v>124</v>
      </c>
      <c r="E14" s="80" t="s">
        <v>78</v>
      </c>
      <c r="F14" s="80" t="s">
        <v>20</v>
      </c>
      <c r="G14" s="46">
        <v>45481</v>
      </c>
      <c r="H14" s="166"/>
      <c r="I14" s="38">
        <v>4</v>
      </c>
      <c r="J14" s="177" t="s">
        <v>125</v>
      </c>
      <c r="K14" s="80" t="s">
        <v>81</v>
      </c>
      <c r="L14" s="38">
        <v>3380402</v>
      </c>
      <c r="M14" s="38" t="str">
        <f>_xlfn.IFNA(VLOOKUP(L14,ALL_CMS_WOs!C$1:F$6984,4,FALSE),"")</f>
        <v>Closed</v>
      </c>
      <c r="N14" s="38" t="s">
        <v>126</v>
      </c>
      <c r="P14" s="46">
        <v>45489</v>
      </c>
      <c r="Q14" s="46"/>
      <c r="R14" s="38"/>
      <c r="S14" s="38" t="s">
        <v>76</v>
      </c>
      <c r="T14" s="38">
        <f>Events[[#This Row],[Date Resolved]]-Events[[#This Row],[Event Date]]</f>
        <v>8</v>
      </c>
      <c r="V14"/>
    </row>
    <row r="15" spans="1:22" hidden="1" x14ac:dyDescent="0.25">
      <c r="A15" s="180" t="s">
        <v>35</v>
      </c>
      <c r="B15" s="97" t="s">
        <v>82</v>
      </c>
      <c r="C15" s="97">
        <v>2</v>
      </c>
      <c r="D15" s="126" t="s">
        <v>127</v>
      </c>
      <c r="E15" s="177" t="s">
        <v>102</v>
      </c>
      <c r="F15" s="177" t="s">
        <v>85</v>
      </c>
      <c r="G15" s="166">
        <v>45406</v>
      </c>
      <c r="H15" s="166"/>
      <c r="I15" s="97">
        <v>2</v>
      </c>
      <c r="J15" s="177" t="s">
        <v>128</v>
      </c>
      <c r="K15" s="177" t="s">
        <v>87</v>
      </c>
      <c r="L15" s="97">
        <v>3337119</v>
      </c>
      <c r="M15" s="97" t="str">
        <f>_xlfn.IFNA(VLOOKUP(L15,ALL_CMS_WOs!C$1:F$6984,4,FALSE),"")</f>
        <v>Closed</v>
      </c>
      <c r="N15" s="97" t="s">
        <v>75</v>
      </c>
      <c r="R15" s="38"/>
      <c r="S15" s="97" t="s">
        <v>88</v>
      </c>
      <c r="T15" s="38">
        <f>Events[[#This Row],[Date Resolved]]-Events[[#This Row],[Event Date]]</f>
        <v>-45406</v>
      </c>
      <c r="V15"/>
    </row>
    <row r="16" spans="1:22" hidden="1" x14ac:dyDescent="0.25">
      <c r="A16" s="181" t="s">
        <v>41</v>
      </c>
      <c r="B16" s="38" t="s">
        <v>82</v>
      </c>
      <c r="C16" s="149">
        <v>2</v>
      </c>
      <c r="D16" s="126" t="s">
        <v>129</v>
      </c>
      <c r="E16" s="80" t="s">
        <v>84</v>
      </c>
      <c r="F16" s="80" t="s">
        <v>85</v>
      </c>
      <c r="G16" s="46">
        <v>45566</v>
      </c>
      <c r="H16" s="166"/>
      <c r="I16" s="38">
        <v>2</v>
      </c>
      <c r="J16" s="177" t="s">
        <v>130</v>
      </c>
      <c r="K16" s="80" t="s">
        <v>87</v>
      </c>
      <c r="L16" s="38">
        <v>3440359</v>
      </c>
      <c r="M16" s="38" t="str">
        <f>_xlfn.IFNA(VLOOKUP(L16,ALL_CMS_WOs!C$1:F$6984,4,FALSE),"")</f>
        <v>Closed</v>
      </c>
      <c r="N16" s="38" t="s">
        <v>126</v>
      </c>
      <c r="P16" s="46"/>
      <c r="Q16" s="46"/>
      <c r="R16" s="38"/>
      <c r="S16" s="38" t="s">
        <v>97</v>
      </c>
      <c r="T16" s="38">
        <f>Events[[#This Row],[Date Resolved]]-Events[[#This Row],[Event Date]]</f>
        <v>-45566</v>
      </c>
      <c r="V16"/>
    </row>
    <row r="17" spans="1:22" hidden="1" x14ac:dyDescent="0.25">
      <c r="A17" s="121" t="s">
        <v>111</v>
      </c>
      <c r="B17" s="38" t="s">
        <v>82</v>
      </c>
      <c r="C17" s="149">
        <v>2</v>
      </c>
      <c r="D17" s="126" t="s">
        <v>131</v>
      </c>
      <c r="E17" s="38" t="s">
        <v>102</v>
      </c>
      <c r="F17" s="38" t="s">
        <v>85</v>
      </c>
      <c r="G17" s="46">
        <v>45370</v>
      </c>
      <c r="H17" s="46"/>
      <c r="I17" s="38">
        <v>2</v>
      </c>
      <c r="J17" s="97" t="s">
        <v>132</v>
      </c>
      <c r="K17" s="38" t="s">
        <v>104</v>
      </c>
      <c r="L17" s="38">
        <v>3319476</v>
      </c>
      <c r="M17" s="38" t="str">
        <f>_xlfn.IFNA(VLOOKUP(L17,ALL_CMS_WOs!C$1:F$6984,4,FALSE),"")</f>
        <v>Closed</v>
      </c>
      <c r="N17" s="38" t="s">
        <v>75</v>
      </c>
      <c r="O17" s="38"/>
      <c r="P17" s="46">
        <v>45410</v>
      </c>
      <c r="Q17" s="46"/>
      <c r="R17" s="38"/>
      <c r="S17" s="38" t="s">
        <v>76</v>
      </c>
      <c r="T17" s="38">
        <f>Events[[#This Row],[Date Resolved]]-Events[[#This Row],[Event Date]]</f>
        <v>40</v>
      </c>
      <c r="V17"/>
    </row>
    <row r="18" spans="1:22" hidden="1" x14ac:dyDescent="0.25">
      <c r="A18" s="121" t="s">
        <v>48</v>
      </c>
      <c r="B18" s="38" t="s">
        <v>69</v>
      </c>
      <c r="C18" s="38">
        <v>2</v>
      </c>
      <c r="D18" s="115" t="s">
        <v>133</v>
      </c>
      <c r="E18" s="38" t="s">
        <v>71</v>
      </c>
      <c r="F18" s="38" t="s">
        <v>72</v>
      </c>
      <c r="G18" s="46">
        <v>45230</v>
      </c>
      <c r="H18" s="93">
        <v>45402</v>
      </c>
      <c r="I18" s="38">
        <v>3</v>
      </c>
      <c r="J18" s="93" t="s">
        <v>134</v>
      </c>
      <c r="K18" s="38" t="s">
        <v>104</v>
      </c>
      <c r="L18" s="113">
        <v>3217119</v>
      </c>
      <c r="M18" s="38" t="str">
        <f>_xlfn.IFNA(VLOOKUP(L18,ALL_CMS_WOs!C$1:F$6984,4,FALSE),"")</f>
        <v>Closed</v>
      </c>
      <c r="N18" s="38" t="s">
        <v>75</v>
      </c>
      <c r="O18" s="38"/>
      <c r="P18" s="46"/>
      <c r="Q18" s="46"/>
      <c r="R18" s="38"/>
      <c r="S18" s="38" t="s">
        <v>76</v>
      </c>
      <c r="T18" s="38">
        <f>Events[[#This Row],[Date Resolved]]-Events[[#This Row],[Event Date]]</f>
        <v>-45230</v>
      </c>
      <c r="V18"/>
    </row>
    <row r="19" spans="1:22" hidden="1" x14ac:dyDescent="0.25">
      <c r="A19" s="121" t="s">
        <v>44</v>
      </c>
      <c r="B19" s="38" t="s">
        <v>69</v>
      </c>
      <c r="C19" s="38">
        <v>3</v>
      </c>
      <c r="D19" s="122"/>
      <c r="E19" s="38" t="s">
        <v>71</v>
      </c>
      <c r="F19" s="38" t="s">
        <v>114</v>
      </c>
      <c r="G19" s="46">
        <v>44481</v>
      </c>
      <c r="H19" s="46"/>
      <c r="I19" s="38">
        <v>5</v>
      </c>
      <c r="J19" s="122"/>
      <c r="K19" s="38" t="s">
        <v>74</v>
      </c>
      <c r="L19" s="99">
        <v>2616804</v>
      </c>
      <c r="M19" s="38" t="str">
        <f>_xlfn.IFNA(VLOOKUP(L19,ALL_CMS_WOs!C$1:F$6984,4,FALSE),"")</f>
        <v>Closed</v>
      </c>
      <c r="N19" s="38" t="s">
        <v>75</v>
      </c>
      <c r="O19" s="38"/>
      <c r="P19" s="46"/>
      <c r="Q19" s="38"/>
      <c r="R19" s="38" t="s">
        <v>135</v>
      </c>
      <c r="S19" s="38" t="s">
        <v>97</v>
      </c>
      <c r="T19" s="38">
        <f>Events[[#This Row],[Date Resolved]]-Events[[#This Row],[Event Date]]</f>
        <v>-44481</v>
      </c>
      <c r="V19"/>
    </row>
    <row r="20" spans="1:22" hidden="1" x14ac:dyDescent="0.25">
      <c r="A20" s="125" t="s">
        <v>21</v>
      </c>
      <c r="B20" s="43" t="s">
        <v>69</v>
      </c>
      <c r="C20" s="109">
        <v>3</v>
      </c>
      <c r="D20" s="115" t="s">
        <v>120</v>
      </c>
      <c r="E20" s="43" t="s">
        <v>121</v>
      </c>
      <c r="F20" s="38" t="s">
        <v>114</v>
      </c>
      <c r="G20" s="93">
        <v>44966</v>
      </c>
      <c r="H20" s="93"/>
      <c r="I20" s="43">
        <v>3</v>
      </c>
      <c r="J20" s="85" t="s">
        <v>136</v>
      </c>
      <c r="K20" s="43" t="s">
        <v>74</v>
      </c>
      <c r="L20" s="116"/>
      <c r="M20" s="38" t="str">
        <f>_xlfn.IFNA(VLOOKUP(L20,ALL_CMS_WOs!C$1:F$6984,4,FALSE),"")</f>
        <v/>
      </c>
      <c r="N20" s="38"/>
      <c r="O20" s="38"/>
      <c r="P20" s="46"/>
      <c r="Q20" s="46"/>
      <c r="R20" s="38"/>
      <c r="S20" s="38" t="s">
        <v>97</v>
      </c>
      <c r="T20" s="38">
        <f>Events[[#This Row],[Date Resolved]]-Events[[#This Row],[Event Date]]</f>
        <v>-44966</v>
      </c>
      <c r="V20"/>
    </row>
    <row r="21" spans="1:22" hidden="1" x14ac:dyDescent="0.25">
      <c r="A21" s="121" t="s">
        <v>35</v>
      </c>
      <c r="B21" s="38" t="s">
        <v>69</v>
      </c>
      <c r="C21" s="38">
        <v>3</v>
      </c>
      <c r="D21" s="122"/>
      <c r="E21" s="38" t="s">
        <v>137</v>
      </c>
      <c r="F21" s="38" t="s">
        <v>20</v>
      </c>
      <c r="G21" s="46">
        <v>44847</v>
      </c>
      <c r="H21" s="46"/>
      <c r="I21" s="38">
        <v>1</v>
      </c>
      <c r="J21" s="122"/>
      <c r="K21" s="38" t="s">
        <v>138</v>
      </c>
      <c r="L21" s="99"/>
      <c r="M21" s="38" t="str">
        <f>_xlfn.IFNA(VLOOKUP(L21,ALL_CMS_WOs!C$1:F$6984,4,FALSE),"")</f>
        <v/>
      </c>
      <c r="N21" s="38" t="s">
        <v>95</v>
      </c>
      <c r="O21" s="38"/>
      <c r="P21" s="46"/>
      <c r="Q21" s="38"/>
      <c r="R21" s="38"/>
      <c r="S21" s="38"/>
      <c r="T21" s="38">
        <f>Events[[#This Row],[Date Resolved]]-Events[[#This Row],[Event Date]]</f>
        <v>-44847</v>
      </c>
      <c r="V21"/>
    </row>
    <row r="22" spans="1:22" hidden="1" x14ac:dyDescent="0.25">
      <c r="A22" s="121" t="s">
        <v>35</v>
      </c>
      <c r="B22" s="38" t="s">
        <v>69</v>
      </c>
      <c r="C22" s="38">
        <v>3</v>
      </c>
      <c r="D22" s="122"/>
      <c r="E22" s="38" t="s">
        <v>137</v>
      </c>
      <c r="F22" s="38" t="s">
        <v>85</v>
      </c>
      <c r="G22" s="46">
        <v>44847</v>
      </c>
      <c r="H22" s="46"/>
      <c r="I22" s="38">
        <v>1</v>
      </c>
      <c r="J22" s="122"/>
      <c r="K22" s="38" t="s">
        <v>138</v>
      </c>
      <c r="L22" s="99"/>
      <c r="M22" s="38" t="str">
        <f>_xlfn.IFNA(VLOOKUP(L22,ALL_CMS_WOs!C$1:F$6984,4,FALSE),"")</f>
        <v/>
      </c>
      <c r="N22" s="38" t="s">
        <v>95</v>
      </c>
      <c r="O22" s="38"/>
      <c r="P22" s="46"/>
      <c r="Q22" s="38"/>
      <c r="R22" s="38"/>
      <c r="S22" s="38"/>
      <c r="T22" s="38">
        <f>Events[[#This Row],[Date Resolved]]-Events[[#This Row],[Event Date]]</f>
        <v>-44847</v>
      </c>
    </row>
    <row r="23" spans="1:22" hidden="1" x14ac:dyDescent="0.25">
      <c r="A23" s="129" t="s">
        <v>21</v>
      </c>
      <c r="B23" s="81" t="s">
        <v>82</v>
      </c>
      <c r="C23" s="110">
        <v>3</v>
      </c>
      <c r="D23" s="128" t="s">
        <v>139</v>
      </c>
      <c r="E23" s="43" t="s">
        <v>121</v>
      </c>
      <c r="F23" s="43" t="s">
        <v>85</v>
      </c>
      <c r="G23" s="93">
        <v>44951</v>
      </c>
      <c r="H23" s="93"/>
      <c r="I23" s="81">
        <v>1</v>
      </c>
      <c r="J23" s="147" t="s">
        <v>140</v>
      </c>
      <c r="K23" s="81" t="s">
        <v>104</v>
      </c>
      <c r="L23" s="110">
        <v>3096734</v>
      </c>
      <c r="M23" s="38" t="str">
        <f>_xlfn.IFNA(VLOOKUP(L23,ALL_CMS_WOs!C$1:F$6984,4,FALSE),"")</f>
        <v>Closed</v>
      </c>
      <c r="N23" s="88" t="s">
        <v>75</v>
      </c>
      <c r="O23" s="88"/>
      <c r="P23" s="46"/>
      <c r="Q23" s="43" t="s">
        <v>141</v>
      </c>
      <c r="R23" s="88"/>
      <c r="S23" s="88" t="s">
        <v>88</v>
      </c>
      <c r="T23" s="38">
        <f>Events[[#This Row],[Date Resolved]]-Events[[#This Row],[Event Date]]</f>
        <v>-44951</v>
      </c>
    </row>
    <row r="24" spans="1:22" hidden="1" x14ac:dyDescent="0.25">
      <c r="A24" s="121" t="s">
        <v>100</v>
      </c>
      <c r="B24" s="38" t="s">
        <v>69</v>
      </c>
      <c r="C24" s="38">
        <v>3</v>
      </c>
      <c r="D24" s="123"/>
      <c r="E24" s="38" t="s">
        <v>78</v>
      </c>
      <c r="F24" s="43" t="s">
        <v>89</v>
      </c>
      <c r="G24" s="46">
        <v>44648</v>
      </c>
      <c r="H24" s="46"/>
      <c r="I24" s="38"/>
      <c r="J24" s="122" t="s">
        <v>142</v>
      </c>
      <c r="K24" s="38" t="s">
        <v>81</v>
      </c>
      <c r="L24" s="99">
        <v>2892344</v>
      </c>
      <c r="M24" s="38" t="str">
        <f>_xlfn.IFNA(VLOOKUP(L24,ALL_CMS_WOs!C$1:F$6984,4,FALSE),"")</f>
        <v/>
      </c>
      <c r="N24" s="38" t="s">
        <v>91</v>
      </c>
      <c r="O24" s="38"/>
      <c r="P24" s="46">
        <v>44690</v>
      </c>
      <c r="Q24" s="38"/>
      <c r="R24" s="38"/>
      <c r="S24" s="38"/>
      <c r="T24" s="38">
        <f>Events[[#This Row],[Date Resolved]]-Events[[#This Row],[Event Date]]</f>
        <v>42</v>
      </c>
    </row>
    <row r="25" spans="1:22" hidden="1" x14ac:dyDescent="0.25">
      <c r="A25" s="121" t="s">
        <v>48</v>
      </c>
      <c r="B25" s="38" t="s">
        <v>69</v>
      </c>
      <c r="C25" s="80">
        <v>3</v>
      </c>
      <c r="D25" s="122"/>
      <c r="E25" s="38" t="s">
        <v>84</v>
      </c>
      <c r="F25" s="38" t="s">
        <v>72</v>
      </c>
      <c r="G25" s="46">
        <v>44424</v>
      </c>
      <c r="H25" s="46"/>
      <c r="I25" s="38">
        <v>2</v>
      </c>
      <c r="J25" s="122"/>
      <c r="K25" s="38" t="s">
        <v>143</v>
      </c>
      <c r="L25" s="99">
        <v>2575724</v>
      </c>
      <c r="M25" s="38" t="str">
        <f>_xlfn.IFNA(VLOOKUP(L25,ALL_CMS_WOs!C$1:F$6984,4,FALSE),"")</f>
        <v>Closed</v>
      </c>
      <c r="N25" s="38" t="s">
        <v>75</v>
      </c>
      <c r="O25" s="38"/>
      <c r="P25" s="46"/>
      <c r="Q25" s="46">
        <v>44645</v>
      </c>
      <c r="R25" s="38"/>
      <c r="S25" s="38" t="s">
        <v>144</v>
      </c>
      <c r="T25" s="38">
        <f>Events[[#This Row],[Date Resolved]]-Events[[#This Row],[Event Date]]</f>
        <v>-44424</v>
      </c>
    </row>
    <row r="26" spans="1:22" hidden="1" x14ac:dyDescent="0.25">
      <c r="A26" s="124" t="s">
        <v>41</v>
      </c>
      <c r="B26" s="38" t="s">
        <v>69</v>
      </c>
      <c r="C26" s="38">
        <v>3</v>
      </c>
      <c r="D26" s="43" t="s">
        <v>77</v>
      </c>
      <c r="E26" s="38" t="s">
        <v>78</v>
      </c>
      <c r="F26" s="38" t="s">
        <v>79</v>
      </c>
      <c r="G26" s="46">
        <v>44784</v>
      </c>
      <c r="H26" s="46"/>
      <c r="I26" s="38"/>
      <c r="J26" s="43" t="s">
        <v>145</v>
      </c>
      <c r="K26" s="38" t="s">
        <v>81</v>
      </c>
      <c r="L26" s="99">
        <v>2988827</v>
      </c>
      <c r="M26" s="38" t="str">
        <f>_xlfn.IFNA(VLOOKUP(L26,ALL_CMS_WOs!C$1:F$6984,4,FALSE),"")</f>
        <v>Cancelled</v>
      </c>
      <c r="N26" s="38" t="s">
        <v>91</v>
      </c>
      <c r="O26" s="38"/>
      <c r="P26" s="46"/>
      <c r="Q26" s="46"/>
      <c r="R26" s="38"/>
      <c r="S26" s="38"/>
      <c r="T26" s="38">
        <f>Events[[#This Row],[Date Resolved]]-Events[[#This Row],[Event Date]]</f>
        <v>-44784</v>
      </c>
    </row>
    <row r="27" spans="1:22" hidden="1" x14ac:dyDescent="0.25">
      <c r="A27" s="181" t="s">
        <v>41</v>
      </c>
      <c r="B27" s="38" t="s">
        <v>69</v>
      </c>
      <c r="C27" s="38">
        <v>3</v>
      </c>
      <c r="D27" s="126" t="s">
        <v>146</v>
      </c>
      <c r="E27" s="80" t="s">
        <v>78</v>
      </c>
      <c r="F27" s="80" t="s">
        <v>89</v>
      </c>
      <c r="G27" s="46">
        <v>45509</v>
      </c>
      <c r="H27" s="166"/>
      <c r="I27" s="38">
        <v>3</v>
      </c>
      <c r="J27" s="177" t="s">
        <v>147</v>
      </c>
      <c r="K27" s="80" t="s">
        <v>81</v>
      </c>
      <c r="L27" s="38">
        <v>3397301</v>
      </c>
      <c r="M27" s="38" t="str">
        <f>_xlfn.IFNA(VLOOKUP(L27,ALL_CMS_WOs!C$1:F$6984,4,FALSE),"")</f>
        <v>Closed</v>
      </c>
      <c r="N27" s="38" t="s">
        <v>75</v>
      </c>
      <c r="P27" s="46">
        <v>45540</v>
      </c>
      <c r="Q27" s="46"/>
      <c r="R27" s="38"/>
      <c r="S27" s="38" t="s">
        <v>76</v>
      </c>
      <c r="T27" s="38">
        <f>Events[[#This Row],[Date Resolved]]-Events[[#This Row],[Event Date]]</f>
        <v>31</v>
      </c>
    </row>
    <row r="28" spans="1:22" hidden="1" x14ac:dyDescent="0.25">
      <c r="A28" s="121" t="s">
        <v>21</v>
      </c>
      <c r="B28" s="38" t="s">
        <v>82</v>
      </c>
      <c r="C28" s="149">
        <v>3</v>
      </c>
      <c r="D28" s="126" t="s">
        <v>148</v>
      </c>
      <c r="E28" s="38" t="s">
        <v>84</v>
      </c>
      <c r="F28" s="38" t="s">
        <v>72</v>
      </c>
      <c r="G28" s="46">
        <v>45299</v>
      </c>
      <c r="H28" s="46"/>
      <c r="I28" s="38">
        <v>6</v>
      </c>
      <c r="J28" s="97" t="s">
        <v>149</v>
      </c>
      <c r="K28" s="38" t="s">
        <v>74</v>
      </c>
      <c r="L28" s="99"/>
      <c r="M28" s="38" t="str">
        <f>_xlfn.IFNA(VLOOKUP(L28,ALL_CMS_WOs!C$1:F$6984,4,FALSE),"")</f>
        <v/>
      </c>
      <c r="N28" s="38"/>
      <c r="O28" s="38"/>
      <c r="P28" s="46"/>
      <c r="Q28" s="46"/>
      <c r="R28" s="38"/>
      <c r="S28" s="38" t="s">
        <v>97</v>
      </c>
      <c r="T28" s="38">
        <f>Events[[#This Row],[Date Resolved]]-Events[[#This Row],[Event Date]]</f>
        <v>-45299</v>
      </c>
    </row>
    <row r="29" spans="1:22" hidden="1" x14ac:dyDescent="0.25">
      <c r="A29" s="180" t="s">
        <v>48</v>
      </c>
      <c r="B29" s="97" t="s">
        <v>82</v>
      </c>
      <c r="C29" s="97">
        <v>3</v>
      </c>
      <c r="D29" s="126" t="s">
        <v>150</v>
      </c>
      <c r="E29" s="177" t="s">
        <v>78</v>
      </c>
      <c r="F29" s="177" t="s">
        <v>89</v>
      </c>
      <c r="G29" s="166">
        <v>45504</v>
      </c>
      <c r="H29" s="166"/>
      <c r="I29" s="97">
        <v>5</v>
      </c>
      <c r="J29" s="177" t="s">
        <v>151</v>
      </c>
      <c r="K29" s="177" t="s">
        <v>81</v>
      </c>
      <c r="L29" s="97">
        <v>3395605</v>
      </c>
      <c r="M29" s="38" t="str">
        <f>_xlfn.IFNA(VLOOKUP(L29,ALL_CMS_WOs!C$1:F$6984,4,FALSE),"")</f>
        <v>Closed</v>
      </c>
      <c r="N29" s="97" t="s">
        <v>75</v>
      </c>
      <c r="R29" s="38"/>
      <c r="S29" s="97" t="s">
        <v>97</v>
      </c>
    </row>
    <row r="30" spans="1:22" hidden="1" x14ac:dyDescent="0.25">
      <c r="A30" s="121" t="s">
        <v>111</v>
      </c>
      <c r="B30" s="38" t="s">
        <v>82</v>
      </c>
      <c r="C30" s="38">
        <v>3</v>
      </c>
      <c r="D30" s="126" t="s">
        <v>152</v>
      </c>
      <c r="E30" s="38" t="s">
        <v>102</v>
      </c>
      <c r="F30" s="38" t="s">
        <v>85</v>
      </c>
      <c r="G30" s="46">
        <v>45275</v>
      </c>
      <c r="H30" s="46"/>
      <c r="I30" s="38">
        <v>2</v>
      </c>
      <c r="J30" s="97" t="s">
        <v>153</v>
      </c>
      <c r="K30" s="38" t="s">
        <v>104</v>
      </c>
      <c r="L30" s="38">
        <v>3255284</v>
      </c>
      <c r="M30" s="38" t="str">
        <f>_xlfn.IFNA(VLOOKUP(L30,ALL_CMS_WOs!C$1:F$6984,4,FALSE),"")</f>
        <v>Closed</v>
      </c>
      <c r="N30" s="38" t="s">
        <v>75</v>
      </c>
      <c r="O30" s="38"/>
      <c r="P30" s="46"/>
      <c r="Q30" s="46"/>
      <c r="R30" s="38"/>
      <c r="S30" s="38" t="s">
        <v>88</v>
      </c>
      <c r="T30" s="38">
        <f>Events[[#This Row],[Date Resolved]]-Events[[#This Row],[Event Date]]</f>
        <v>-45275</v>
      </c>
    </row>
    <row r="31" spans="1:22" hidden="1" x14ac:dyDescent="0.25">
      <c r="A31" s="121" t="s">
        <v>100</v>
      </c>
      <c r="B31" s="38" t="s">
        <v>82</v>
      </c>
      <c r="C31" s="149">
        <v>3</v>
      </c>
      <c r="D31" s="126" t="s">
        <v>154</v>
      </c>
      <c r="E31" s="38" t="s">
        <v>102</v>
      </c>
      <c r="F31" s="38" t="s">
        <v>85</v>
      </c>
      <c r="G31" s="46">
        <v>45194</v>
      </c>
      <c r="H31" s="46"/>
      <c r="I31" s="38">
        <v>6</v>
      </c>
      <c r="J31" s="97" t="s">
        <v>155</v>
      </c>
      <c r="K31" s="38" t="s">
        <v>74</v>
      </c>
      <c r="L31" s="99"/>
      <c r="M31" s="38" t="str">
        <f>_xlfn.IFNA(VLOOKUP(L31,ALL_CMS_WOs!C$1:F$6984,4,FALSE),"")</f>
        <v/>
      </c>
      <c r="N31" s="38"/>
      <c r="O31" s="38"/>
      <c r="P31" s="46"/>
      <c r="Q31" s="46"/>
      <c r="R31" s="38"/>
      <c r="S31" s="38" t="s">
        <v>97</v>
      </c>
      <c r="T31" s="38">
        <f>Events[[#This Row],[Date Resolved]]-Events[[#This Row],[Event Date]]</f>
        <v>-45194</v>
      </c>
    </row>
    <row r="32" spans="1:22" hidden="1" x14ac:dyDescent="0.25">
      <c r="A32" s="125" t="s">
        <v>48</v>
      </c>
      <c r="B32" s="43" t="s">
        <v>69</v>
      </c>
      <c r="C32" s="43">
        <v>3</v>
      </c>
      <c r="D32" s="43" t="s">
        <v>156</v>
      </c>
      <c r="E32" s="43" t="s">
        <v>84</v>
      </c>
      <c r="F32" s="43" t="s">
        <v>20</v>
      </c>
      <c r="G32" s="93">
        <v>45075</v>
      </c>
      <c r="H32" s="93">
        <v>45631</v>
      </c>
      <c r="I32" s="43">
        <v>3</v>
      </c>
      <c r="J32" s="42" t="s">
        <v>157</v>
      </c>
      <c r="K32" s="43" t="s">
        <v>107</v>
      </c>
      <c r="L32" s="43">
        <v>3434572</v>
      </c>
      <c r="M32" s="43" t="str">
        <f>_xlfn.IFNA(VLOOKUP(L32,ALL_CMS_WOs!C$1:F$6984,4,FALSE),"")</f>
        <v>Closed</v>
      </c>
      <c r="N32" s="43" t="s">
        <v>75</v>
      </c>
      <c r="O32" s="46" t="s">
        <v>108</v>
      </c>
      <c r="P32" s="142"/>
      <c r="Q32" s="143"/>
      <c r="R32" s="42" t="s">
        <v>158</v>
      </c>
      <c r="S32" s="88" t="s">
        <v>88</v>
      </c>
      <c r="T32" s="38">
        <f>Events[[#This Row],[Date Resolved]]-Events[[#This Row],[Event Date]]</f>
        <v>-45075</v>
      </c>
    </row>
    <row r="33" spans="1:20" hidden="1" x14ac:dyDescent="0.25">
      <c r="A33" s="121" t="s">
        <v>35</v>
      </c>
      <c r="B33" s="38" t="s">
        <v>69</v>
      </c>
      <c r="C33" s="38">
        <v>4</v>
      </c>
      <c r="D33" s="122"/>
      <c r="E33" s="38" t="s">
        <v>84</v>
      </c>
      <c r="F33" s="38" t="s">
        <v>22</v>
      </c>
      <c r="G33" s="46">
        <v>44551</v>
      </c>
      <c r="H33" s="46"/>
      <c r="I33" s="38">
        <v>1</v>
      </c>
      <c r="J33" s="122"/>
      <c r="K33" s="38" t="s">
        <v>74</v>
      </c>
      <c r="L33" s="99"/>
      <c r="M33" s="38" t="str">
        <f>_xlfn.IFNA(VLOOKUP(L33,ALL_CMS_WOs!C$1:F$6984,4,FALSE),"")</f>
        <v/>
      </c>
      <c r="N33" s="38" t="s">
        <v>95</v>
      </c>
      <c r="O33" s="38"/>
      <c r="P33" s="46"/>
      <c r="Q33" s="38"/>
      <c r="R33" s="38"/>
      <c r="S33" s="38" t="s">
        <v>97</v>
      </c>
      <c r="T33" s="38">
        <f>Events[[#This Row],[Date Resolved]]-Events[[#This Row],[Event Date]]</f>
        <v>-44551</v>
      </c>
    </row>
    <row r="34" spans="1:20" hidden="1" x14ac:dyDescent="0.25">
      <c r="A34" s="121" t="s">
        <v>41</v>
      </c>
      <c r="B34" s="38" t="s">
        <v>82</v>
      </c>
      <c r="C34" s="38">
        <v>4</v>
      </c>
      <c r="D34" s="126" t="s">
        <v>129</v>
      </c>
      <c r="E34" s="38" t="s">
        <v>84</v>
      </c>
      <c r="F34" s="38" t="s">
        <v>85</v>
      </c>
      <c r="G34" s="46">
        <v>45404</v>
      </c>
      <c r="H34" s="46"/>
      <c r="I34" s="38">
        <v>3</v>
      </c>
      <c r="J34" s="97" t="s">
        <v>159</v>
      </c>
      <c r="K34" s="38" t="s">
        <v>104</v>
      </c>
      <c r="L34" s="38">
        <v>3336463</v>
      </c>
      <c r="M34" s="38" t="str">
        <f>_xlfn.IFNA(VLOOKUP(L34,ALL_CMS_WOs!C$1:F$6984,4,FALSE),"")</f>
        <v>Closed</v>
      </c>
      <c r="N34" s="38" t="s">
        <v>75</v>
      </c>
      <c r="O34" s="38"/>
      <c r="P34" s="46">
        <v>45495</v>
      </c>
      <c r="Q34" s="46"/>
      <c r="R34" s="38"/>
      <c r="S34" s="38" t="s">
        <v>76</v>
      </c>
      <c r="T34" s="38">
        <f>Events[[#This Row],[Date Resolved]]-Events[[#This Row],[Event Date]]</f>
        <v>91</v>
      </c>
    </row>
    <row r="35" spans="1:20" hidden="1" x14ac:dyDescent="0.25">
      <c r="A35" s="121" t="s">
        <v>48</v>
      </c>
      <c r="B35" s="38" t="s">
        <v>82</v>
      </c>
      <c r="C35" s="38">
        <v>4</v>
      </c>
      <c r="D35" s="126" t="s">
        <v>160</v>
      </c>
      <c r="E35" s="38" t="s">
        <v>102</v>
      </c>
      <c r="F35" s="38" t="s">
        <v>22</v>
      </c>
      <c r="G35" s="46">
        <v>45177</v>
      </c>
      <c r="H35" s="46"/>
      <c r="I35" s="38">
        <v>3</v>
      </c>
      <c r="J35" s="97" t="s">
        <v>161</v>
      </c>
      <c r="K35" s="38" t="s">
        <v>107</v>
      </c>
      <c r="L35" s="38">
        <v>3187800</v>
      </c>
      <c r="M35" s="38" t="str">
        <f>_xlfn.IFNA(VLOOKUP(L35,ALL_CMS_WOs!C$1:F$6984,4,FALSE),"")</f>
        <v>Closed</v>
      </c>
      <c r="N35" s="38" t="s">
        <v>75</v>
      </c>
      <c r="O35" s="46" t="s">
        <v>108</v>
      </c>
      <c r="P35" s="46"/>
      <c r="Q35" s="46" t="s">
        <v>162</v>
      </c>
      <c r="R35" s="38"/>
      <c r="S35" s="38" t="s">
        <v>97</v>
      </c>
      <c r="T35" s="38">
        <f>Events[[#This Row],[Date Resolved]]-Events[[#This Row],[Event Date]]</f>
        <v>-45177</v>
      </c>
    </row>
    <row r="36" spans="1:20" hidden="1" x14ac:dyDescent="0.25">
      <c r="A36" s="121" t="s">
        <v>100</v>
      </c>
      <c r="B36" s="38" t="s">
        <v>69</v>
      </c>
      <c r="C36" s="38">
        <v>4</v>
      </c>
      <c r="D36" s="123"/>
      <c r="E36" s="38" t="s">
        <v>78</v>
      </c>
      <c r="F36" s="38" t="s">
        <v>114</v>
      </c>
      <c r="G36" s="46">
        <v>44470</v>
      </c>
      <c r="H36" s="46"/>
      <c r="I36" s="38"/>
      <c r="J36" s="122"/>
      <c r="K36" s="38"/>
      <c r="L36" s="99">
        <v>2606970</v>
      </c>
      <c r="M36" s="38" t="str">
        <f>_xlfn.IFNA(VLOOKUP(L36,ALL_CMS_WOs!C$1:F$6984,4,FALSE),"")</f>
        <v/>
      </c>
      <c r="N36" s="38" t="s">
        <v>75</v>
      </c>
      <c r="O36" s="38"/>
      <c r="P36" s="46">
        <v>44543</v>
      </c>
      <c r="Q36" s="38" t="s">
        <v>163</v>
      </c>
      <c r="R36" s="38"/>
      <c r="S36" s="38"/>
      <c r="T36" s="38">
        <f>Events[[#This Row],[Date Resolved]]-Events[[#This Row],[Event Date]]</f>
        <v>73</v>
      </c>
    </row>
    <row r="37" spans="1:20" hidden="1" x14ac:dyDescent="0.25">
      <c r="A37" s="121" t="s">
        <v>21</v>
      </c>
      <c r="B37" s="38" t="s">
        <v>69</v>
      </c>
      <c r="C37" s="38">
        <v>5</v>
      </c>
      <c r="D37" s="122"/>
      <c r="E37" s="38" t="s">
        <v>84</v>
      </c>
      <c r="F37" s="38" t="s">
        <v>114</v>
      </c>
      <c r="G37" s="46">
        <v>44482</v>
      </c>
      <c r="H37" s="46"/>
      <c r="I37" s="38">
        <v>3</v>
      </c>
      <c r="J37" s="122"/>
      <c r="K37" s="38" t="s">
        <v>115</v>
      </c>
      <c r="L37" s="99" t="s">
        <v>116</v>
      </c>
      <c r="M37" s="38" t="str">
        <f>_xlfn.IFNA(VLOOKUP(L37,ALL_CMS_WOs!C$1:F$6984,4,FALSE),"")</f>
        <v/>
      </c>
      <c r="N37" s="38" t="e">
        <v>#N/A</v>
      </c>
      <c r="O37" s="38"/>
      <c r="P37" s="46">
        <v>44951</v>
      </c>
      <c r="Q37" s="38" t="s">
        <v>164</v>
      </c>
      <c r="R37" s="38"/>
      <c r="S37" s="38" t="s">
        <v>97</v>
      </c>
      <c r="T37" s="38">
        <f>Events[[#This Row],[Date Resolved]]-Events[[#This Row],[Event Date]]</f>
        <v>469</v>
      </c>
    </row>
    <row r="38" spans="1:20" hidden="1" x14ac:dyDescent="0.25">
      <c r="A38" s="121" t="s">
        <v>111</v>
      </c>
      <c r="B38" s="38" t="s">
        <v>69</v>
      </c>
      <c r="C38" s="38">
        <v>5</v>
      </c>
      <c r="D38" s="123"/>
      <c r="E38" s="38" t="s">
        <v>78</v>
      </c>
      <c r="F38" s="38" t="s">
        <v>89</v>
      </c>
      <c r="G38" s="46">
        <v>44693</v>
      </c>
      <c r="H38" s="46"/>
      <c r="I38" s="38"/>
      <c r="J38" s="122" t="s">
        <v>165</v>
      </c>
      <c r="K38" s="38" t="s">
        <v>81</v>
      </c>
      <c r="L38" s="99">
        <v>2930916</v>
      </c>
      <c r="M38" s="38" t="str">
        <f>_xlfn.IFNA(VLOOKUP(L38,ALL_CMS_WOs!C$1:F$6984,4,FALSE),"")</f>
        <v>Closed</v>
      </c>
      <c r="N38" s="38" t="s">
        <v>75</v>
      </c>
      <c r="O38" s="38"/>
      <c r="P38" s="46">
        <v>44796</v>
      </c>
      <c r="Q38" s="38" t="s">
        <v>166</v>
      </c>
      <c r="R38" s="38"/>
      <c r="S38" s="38"/>
      <c r="T38" s="38">
        <f>Events[[#This Row],[Date Resolved]]-Events[[#This Row],[Event Date]]</f>
        <v>103</v>
      </c>
    </row>
    <row r="39" spans="1:20" hidden="1" x14ac:dyDescent="0.25">
      <c r="A39" s="180" t="s">
        <v>48</v>
      </c>
      <c r="B39" s="97" t="s">
        <v>82</v>
      </c>
      <c r="C39" s="97">
        <v>5</v>
      </c>
      <c r="D39" s="126" t="s">
        <v>167</v>
      </c>
      <c r="E39" s="177" t="s">
        <v>102</v>
      </c>
      <c r="F39" s="177" t="s">
        <v>22</v>
      </c>
      <c r="G39" s="166">
        <v>45442</v>
      </c>
      <c r="H39" s="166">
        <v>45724</v>
      </c>
      <c r="I39" s="97">
        <v>2</v>
      </c>
      <c r="J39" s="177" t="s">
        <v>168</v>
      </c>
      <c r="K39" s="177" t="s">
        <v>169</v>
      </c>
      <c r="L39" s="97">
        <v>3453801</v>
      </c>
      <c r="M39" s="38" t="str">
        <f>_xlfn.IFNA(VLOOKUP(L39,ALL_CMS_WOs!C$1:F$6984,4,FALSE),"")</f>
        <v/>
      </c>
      <c r="R39" s="38"/>
      <c r="S39" s="97" t="s">
        <v>88</v>
      </c>
      <c r="T39" s="97">
        <f>Events[[#This Row],[Date Resolved]]-Events[[#This Row],[Event Date]]</f>
        <v>-45442</v>
      </c>
    </row>
    <row r="40" spans="1:20" hidden="1" x14ac:dyDescent="0.25">
      <c r="A40" s="180" t="s">
        <v>48</v>
      </c>
      <c r="B40" s="97" t="s">
        <v>82</v>
      </c>
      <c r="C40" s="97">
        <v>5</v>
      </c>
      <c r="D40" s="126" t="s">
        <v>170</v>
      </c>
      <c r="E40" s="177" t="s">
        <v>71</v>
      </c>
      <c r="F40" s="177" t="s">
        <v>22</v>
      </c>
      <c r="G40" s="166">
        <v>45569</v>
      </c>
      <c r="H40" s="166"/>
      <c r="I40" s="97">
        <v>2</v>
      </c>
      <c r="J40" s="177" t="s">
        <v>171</v>
      </c>
      <c r="K40" s="177" t="s">
        <v>169</v>
      </c>
      <c r="L40" s="97">
        <v>3442169</v>
      </c>
      <c r="M40" s="97" t="str">
        <f>_xlfn.IFNA(VLOOKUP(L40,ALL_CMS_WOs!C$1:F$6984,4,FALSE),"")</f>
        <v>Closed</v>
      </c>
      <c r="N40" s="97" t="s">
        <v>75</v>
      </c>
      <c r="R40" s="38"/>
      <c r="S40" s="97" t="s">
        <v>88</v>
      </c>
      <c r="T40" s="97">
        <f>Events[[#This Row],[Date Resolved]]-Events[[#This Row],[Event Date]]</f>
        <v>-45569</v>
      </c>
    </row>
    <row r="41" spans="1:20" hidden="1" x14ac:dyDescent="0.25">
      <c r="A41" s="121" t="s">
        <v>44</v>
      </c>
      <c r="B41" s="38" t="s">
        <v>69</v>
      </c>
      <c r="C41" s="38">
        <v>6</v>
      </c>
      <c r="D41" s="122"/>
      <c r="E41" s="38" t="s">
        <v>84</v>
      </c>
      <c r="F41" s="38" t="s">
        <v>22</v>
      </c>
      <c r="G41" s="46">
        <v>44708</v>
      </c>
      <c r="H41" s="46"/>
      <c r="I41" s="38">
        <v>6</v>
      </c>
      <c r="J41" s="122"/>
      <c r="K41" s="38" t="s">
        <v>74</v>
      </c>
      <c r="L41" s="99"/>
      <c r="M41" s="38" t="str">
        <f>_xlfn.IFNA(VLOOKUP(L41,ALL_CMS_WOs!C$1:F$6984,4,FALSE),"")</f>
        <v/>
      </c>
      <c r="N41" s="38" t="s">
        <v>95</v>
      </c>
      <c r="O41" s="38"/>
      <c r="P41" s="46"/>
      <c r="Q41" s="38"/>
      <c r="R41" s="38"/>
      <c r="S41" s="38" t="s">
        <v>97</v>
      </c>
      <c r="T41" s="38">
        <f>Events[[#This Row],[Date Resolved]]-Events[[#This Row],[Event Date]]</f>
        <v>-44708</v>
      </c>
    </row>
    <row r="42" spans="1:20" hidden="1" x14ac:dyDescent="0.25">
      <c r="A42" s="121" t="s">
        <v>21</v>
      </c>
      <c r="B42" s="38" t="s">
        <v>69</v>
      </c>
      <c r="C42" s="38">
        <v>6</v>
      </c>
      <c r="D42" s="126" t="s">
        <v>172</v>
      </c>
      <c r="E42" s="38" t="s">
        <v>84</v>
      </c>
      <c r="F42" s="38" t="s">
        <v>72</v>
      </c>
      <c r="G42" s="46">
        <v>45187</v>
      </c>
      <c r="H42" s="46"/>
      <c r="I42" s="38">
        <v>6</v>
      </c>
      <c r="J42" s="137" t="s">
        <v>173</v>
      </c>
      <c r="K42" s="38" t="s">
        <v>174</v>
      </c>
      <c r="L42" s="38">
        <v>3326966</v>
      </c>
      <c r="M42" s="38" t="str">
        <f>_xlfn.IFNA(VLOOKUP(L42,ALL_CMS_WOs!C$1:F$6984,4,FALSE),"")</f>
        <v>Closed</v>
      </c>
      <c r="N42" s="38" t="s">
        <v>126</v>
      </c>
      <c r="O42" s="38"/>
      <c r="P42" s="46">
        <v>45554</v>
      </c>
      <c r="Q42" s="46"/>
      <c r="R42" s="38"/>
      <c r="S42" s="38" t="s">
        <v>76</v>
      </c>
      <c r="T42" s="38">
        <f>Events[[#This Row],[Date Resolved]]-Events[[#This Row],[Event Date]]</f>
        <v>367</v>
      </c>
    </row>
    <row r="43" spans="1:20" hidden="1" x14ac:dyDescent="0.25">
      <c r="A43" s="121" t="s">
        <v>48</v>
      </c>
      <c r="B43" s="38" t="s">
        <v>69</v>
      </c>
      <c r="C43" s="80">
        <v>6</v>
      </c>
      <c r="D43" s="122"/>
      <c r="E43" s="38" t="s">
        <v>71</v>
      </c>
      <c r="F43" s="38" t="s">
        <v>20</v>
      </c>
      <c r="G43" s="46">
        <v>44682</v>
      </c>
      <c r="H43" s="46"/>
      <c r="I43" s="38" t="s">
        <v>175</v>
      </c>
      <c r="J43" s="122"/>
      <c r="K43" s="38" t="s">
        <v>143</v>
      </c>
      <c r="L43" s="99">
        <v>2935724</v>
      </c>
      <c r="M43" s="38" t="str">
        <f>_xlfn.IFNA(VLOOKUP(L43,ALL_CMS_WOs!C$1:F$6984,4,FALSE),"")</f>
        <v>Closed</v>
      </c>
      <c r="N43" s="38" t="s">
        <v>75</v>
      </c>
      <c r="O43" s="38"/>
      <c r="P43" s="46">
        <v>44734</v>
      </c>
      <c r="Q43" s="38" t="s">
        <v>176</v>
      </c>
      <c r="R43" s="38"/>
      <c r="S43" s="38" t="s">
        <v>144</v>
      </c>
      <c r="T43" s="38">
        <f>Events[[#This Row],[Date Resolved]]-Events[[#This Row],[Event Date]]</f>
        <v>52</v>
      </c>
    </row>
    <row r="44" spans="1:20" hidden="1" x14ac:dyDescent="0.25">
      <c r="A44" s="181" t="s">
        <v>47</v>
      </c>
      <c r="B44" s="38" t="s">
        <v>82</v>
      </c>
      <c r="C44" s="38">
        <v>6</v>
      </c>
      <c r="D44" s="126" t="s">
        <v>177</v>
      </c>
      <c r="E44" s="80" t="s">
        <v>78</v>
      </c>
      <c r="F44" s="80" t="s">
        <v>89</v>
      </c>
      <c r="G44" s="46">
        <v>45530</v>
      </c>
      <c r="H44" s="166"/>
      <c r="I44" s="38">
        <v>5</v>
      </c>
      <c r="J44" s="177" t="s">
        <v>178</v>
      </c>
      <c r="K44" s="80" t="s">
        <v>81</v>
      </c>
      <c r="L44" s="38">
        <v>3410667</v>
      </c>
      <c r="M44" s="43" t="str">
        <f>_xlfn.IFNA(VLOOKUP(L44,ALL_CMS_WOs!C$1:F$6984,4,FALSE),"")</f>
        <v>Closed</v>
      </c>
      <c r="N44" s="38" t="s">
        <v>75</v>
      </c>
      <c r="P44" s="46"/>
      <c r="Q44" s="46"/>
      <c r="R44" s="38"/>
      <c r="S44" s="38" t="s">
        <v>97</v>
      </c>
      <c r="T44" s="38"/>
    </row>
    <row r="45" spans="1:20" hidden="1" x14ac:dyDescent="0.25">
      <c r="A45" s="121" t="s">
        <v>41</v>
      </c>
      <c r="B45" s="38" t="s">
        <v>82</v>
      </c>
      <c r="C45" s="38">
        <v>6</v>
      </c>
      <c r="D45" s="126" t="s">
        <v>179</v>
      </c>
      <c r="E45" s="38" t="s">
        <v>84</v>
      </c>
      <c r="F45" s="38" t="s">
        <v>85</v>
      </c>
      <c r="G45" s="46">
        <v>45369</v>
      </c>
      <c r="H45" s="46"/>
      <c r="I45" s="38">
        <v>1</v>
      </c>
      <c r="J45" s="97" t="s">
        <v>180</v>
      </c>
      <c r="K45" s="38" t="s">
        <v>104</v>
      </c>
      <c r="L45" s="38">
        <v>3318172</v>
      </c>
      <c r="M45" s="38" t="str">
        <f>_xlfn.IFNA(VLOOKUP(L45,ALL_CMS_WOs!C$1:F$6984,4,FALSE),"")</f>
        <v>Closed</v>
      </c>
      <c r="N45" s="38" t="s">
        <v>75</v>
      </c>
      <c r="O45" s="38"/>
      <c r="P45" s="46">
        <v>45433</v>
      </c>
      <c r="Q45" s="46"/>
      <c r="R45" s="38"/>
      <c r="S45" s="38" t="s">
        <v>76</v>
      </c>
      <c r="T45" s="38">
        <f>Events[[#This Row],[Date Resolved]]-Events[[#This Row],[Event Date]]</f>
        <v>64</v>
      </c>
    </row>
    <row r="46" spans="1:20" hidden="1" x14ac:dyDescent="0.25">
      <c r="A46" s="125" t="s">
        <v>21</v>
      </c>
      <c r="B46" s="43" t="s">
        <v>82</v>
      </c>
      <c r="C46" s="204">
        <v>7</v>
      </c>
      <c r="D46" s="115" t="s">
        <v>181</v>
      </c>
      <c r="E46" s="43" t="s">
        <v>121</v>
      </c>
      <c r="F46" s="43" t="s">
        <v>85</v>
      </c>
      <c r="G46" s="93">
        <v>44958</v>
      </c>
      <c r="H46" s="93">
        <v>45560</v>
      </c>
      <c r="I46" s="43">
        <v>2</v>
      </c>
      <c r="J46" s="85" t="s">
        <v>182</v>
      </c>
      <c r="K46" s="43" t="s">
        <v>74</v>
      </c>
      <c r="L46" s="116">
        <v>3088012</v>
      </c>
      <c r="M46" s="38" t="str">
        <f>_xlfn.IFNA(VLOOKUP(L46,ALL_CMS_WOs!C$1:F$6984,4,FALSE),"")</f>
        <v>Closed</v>
      </c>
      <c r="N46" s="38" t="s">
        <v>75</v>
      </c>
      <c r="O46" s="38"/>
      <c r="P46" s="46"/>
      <c r="Q46" s="46"/>
      <c r="R46" s="38"/>
      <c r="S46" s="38" t="s">
        <v>97</v>
      </c>
      <c r="T46" s="38">
        <f>Events[[#This Row],[Date Resolved]]-Events[[#This Row],[Event Date]]</f>
        <v>-44958</v>
      </c>
    </row>
    <row r="47" spans="1:20" hidden="1" x14ac:dyDescent="0.25">
      <c r="A47" s="121" t="s">
        <v>44</v>
      </c>
      <c r="B47" s="38" t="s">
        <v>69</v>
      </c>
      <c r="C47" s="38">
        <v>7</v>
      </c>
      <c r="D47" s="126" t="s">
        <v>77</v>
      </c>
      <c r="E47" s="38" t="s">
        <v>78</v>
      </c>
      <c r="F47" s="38" t="s">
        <v>79</v>
      </c>
      <c r="G47" s="46">
        <v>45042</v>
      </c>
      <c r="H47" s="46"/>
      <c r="I47" s="38">
        <v>3</v>
      </c>
      <c r="J47" s="97" t="s">
        <v>183</v>
      </c>
      <c r="K47" s="38" t="s">
        <v>81</v>
      </c>
      <c r="L47" s="38">
        <v>3116889</v>
      </c>
      <c r="M47" s="38" t="str">
        <f>_xlfn.IFNA(VLOOKUP(L47,ALL_CMS_WOs!C$1:F$6984,4,FALSE),"")</f>
        <v>Closed</v>
      </c>
      <c r="N47" s="38" t="s">
        <v>75</v>
      </c>
      <c r="O47" s="38"/>
      <c r="P47" s="46">
        <v>45048</v>
      </c>
      <c r="Q47" s="46"/>
      <c r="R47" s="38"/>
      <c r="S47" s="43" t="s">
        <v>76</v>
      </c>
      <c r="T47" s="38">
        <f>Events[[#This Row],[Date Resolved]]-Events[[#This Row],[Event Date]]</f>
        <v>6</v>
      </c>
    </row>
    <row r="48" spans="1:20" s="97" customFormat="1" hidden="1" x14ac:dyDescent="0.25">
      <c r="A48" s="121" t="s">
        <v>35</v>
      </c>
      <c r="B48" s="38" t="s">
        <v>69</v>
      </c>
      <c r="C48" s="38">
        <v>7</v>
      </c>
      <c r="D48" s="122"/>
      <c r="E48" s="38" t="s">
        <v>71</v>
      </c>
      <c r="F48" s="38" t="s">
        <v>98</v>
      </c>
      <c r="G48" s="46">
        <v>44418</v>
      </c>
      <c r="H48" s="46"/>
      <c r="I48" s="38">
        <v>2</v>
      </c>
      <c r="J48" s="122"/>
      <c r="K48" s="38" t="s">
        <v>74</v>
      </c>
      <c r="L48" s="99"/>
      <c r="M48" s="38" t="str">
        <f>_xlfn.IFNA(VLOOKUP(L48,ALL_CMS_WOs!C$1:F$6984,4,FALSE),"")</f>
        <v/>
      </c>
      <c r="N48" s="38" t="s">
        <v>95</v>
      </c>
      <c r="O48" s="38"/>
      <c r="P48" s="46"/>
      <c r="Q48" s="46">
        <v>44557</v>
      </c>
      <c r="R48" s="38"/>
      <c r="S48" s="38" t="s">
        <v>184</v>
      </c>
      <c r="T48" s="38">
        <f>Events[[#This Row],[Date Resolved]]-Events[[#This Row],[Event Date]]</f>
        <v>-44418</v>
      </c>
    </row>
    <row r="49" spans="1:20" hidden="1" x14ac:dyDescent="0.25">
      <c r="A49" s="121" t="s">
        <v>35</v>
      </c>
      <c r="B49" s="38" t="s">
        <v>69</v>
      </c>
      <c r="C49" s="38">
        <v>7</v>
      </c>
      <c r="D49" s="122"/>
      <c r="E49" s="38" t="s">
        <v>84</v>
      </c>
      <c r="F49" s="38" t="s">
        <v>85</v>
      </c>
      <c r="G49" s="46">
        <v>44455</v>
      </c>
      <c r="H49" s="46"/>
      <c r="I49" s="38">
        <v>1</v>
      </c>
      <c r="J49" s="122"/>
      <c r="K49" s="38" t="s">
        <v>138</v>
      </c>
      <c r="L49" s="99"/>
      <c r="M49" s="38" t="str">
        <f>_xlfn.IFNA(VLOOKUP(L49,ALL_CMS_WOs!C$1:F$6984,4,FALSE),"")</f>
        <v/>
      </c>
      <c r="N49" s="38" t="s">
        <v>95</v>
      </c>
      <c r="O49" s="38"/>
      <c r="P49" s="46"/>
      <c r="Q49" s="46"/>
      <c r="R49" s="38" t="s">
        <v>185</v>
      </c>
      <c r="S49" s="38" t="s">
        <v>97</v>
      </c>
      <c r="T49" s="38">
        <f>Events[[#This Row],[Date Resolved]]-Events[[#This Row],[Event Date]]</f>
        <v>-44455</v>
      </c>
    </row>
    <row r="50" spans="1:20" hidden="1" x14ac:dyDescent="0.25">
      <c r="A50" s="124" t="s">
        <v>44</v>
      </c>
      <c r="B50" s="38" t="s">
        <v>69</v>
      </c>
      <c r="C50" s="38">
        <v>7</v>
      </c>
      <c r="D50" s="38"/>
      <c r="E50" s="38" t="s">
        <v>78</v>
      </c>
      <c r="F50" s="38" t="s">
        <v>79</v>
      </c>
      <c r="G50" s="46">
        <v>44845</v>
      </c>
      <c r="H50" s="46"/>
      <c r="I50" s="38"/>
      <c r="J50" s="38" t="s">
        <v>186</v>
      </c>
      <c r="K50" s="38" t="s">
        <v>81</v>
      </c>
      <c r="L50" s="99">
        <v>3033100</v>
      </c>
      <c r="M50" s="38" t="str">
        <f>_xlfn.IFNA(VLOOKUP(L50,ALL_CMS_WOs!C$1:F$6984,4,FALSE),"")</f>
        <v>Closed</v>
      </c>
      <c r="N50" s="38" t="s">
        <v>75</v>
      </c>
      <c r="O50" s="38"/>
      <c r="P50" s="46"/>
      <c r="Q50" s="46">
        <v>44867</v>
      </c>
      <c r="R50" s="38"/>
      <c r="S50" s="38"/>
      <c r="T50" s="38">
        <f>Events[[#This Row],[Date Resolved]]-Events[[#This Row],[Event Date]]</f>
        <v>-44845</v>
      </c>
    </row>
    <row r="51" spans="1:20" hidden="1" x14ac:dyDescent="0.25">
      <c r="A51" s="124" t="s">
        <v>44</v>
      </c>
      <c r="B51" s="38" t="s">
        <v>69</v>
      </c>
      <c r="C51" s="38">
        <v>7</v>
      </c>
      <c r="D51" s="38"/>
      <c r="E51" s="38" t="s">
        <v>78</v>
      </c>
      <c r="F51" s="38" t="s">
        <v>20</v>
      </c>
      <c r="G51" s="46">
        <v>44484</v>
      </c>
      <c r="H51" s="46"/>
      <c r="I51" s="38"/>
      <c r="J51" s="38"/>
      <c r="K51" s="38"/>
      <c r="L51" s="104">
        <v>2616793</v>
      </c>
      <c r="M51" s="38" t="str">
        <f>_xlfn.IFNA(VLOOKUP(L51,ALL_CMS_WOs!C$1:F$6984,4,FALSE),"")</f>
        <v/>
      </c>
      <c r="N51" s="38" t="s">
        <v>75</v>
      </c>
      <c r="O51" s="38"/>
      <c r="P51" s="46"/>
      <c r="Q51" s="46">
        <v>44571</v>
      </c>
      <c r="R51" s="38"/>
      <c r="S51" s="38"/>
      <c r="T51" s="38">
        <f>Events[[#This Row],[Date Resolved]]-Events[[#This Row],[Event Date]]</f>
        <v>-44484</v>
      </c>
    </row>
    <row r="52" spans="1:20" hidden="1" x14ac:dyDescent="0.25">
      <c r="A52" s="121" t="s">
        <v>48</v>
      </c>
      <c r="B52" s="38" t="s">
        <v>69</v>
      </c>
      <c r="C52" s="80">
        <v>7</v>
      </c>
      <c r="D52" s="122"/>
      <c r="E52" s="38" t="s">
        <v>187</v>
      </c>
      <c r="F52" s="38" t="s">
        <v>20</v>
      </c>
      <c r="G52" s="46">
        <v>44711</v>
      </c>
      <c r="H52" s="46"/>
      <c r="I52" s="38">
        <v>6</v>
      </c>
      <c r="J52" s="122"/>
      <c r="K52" s="38" t="s">
        <v>74</v>
      </c>
      <c r="L52" s="99"/>
      <c r="M52" s="38" t="str">
        <f>_xlfn.IFNA(VLOOKUP(L52,ALL_CMS_WOs!C$1:F$6984,4,FALSE),"")</f>
        <v/>
      </c>
      <c r="N52" s="38" t="s">
        <v>95</v>
      </c>
      <c r="O52" s="38"/>
      <c r="P52" s="46">
        <v>44950</v>
      </c>
      <c r="Q52" s="38" t="s">
        <v>188</v>
      </c>
      <c r="R52" s="38"/>
      <c r="S52" s="38" t="s">
        <v>97</v>
      </c>
      <c r="T52" s="38">
        <f>Events[[#This Row],[Date Resolved]]-Events[[#This Row],[Event Date]]</f>
        <v>239</v>
      </c>
    </row>
    <row r="53" spans="1:20" hidden="1" x14ac:dyDescent="0.25">
      <c r="A53" s="124" t="s">
        <v>41</v>
      </c>
      <c r="B53" s="38" t="s">
        <v>69</v>
      </c>
      <c r="C53" s="38">
        <v>7</v>
      </c>
      <c r="D53" s="43" t="s">
        <v>77</v>
      </c>
      <c r="E53" s="38" t="s">
        <v>78</v>
      </c>
      <c r="F53" s="38" t="s">
        <v>79</v>
      </c>
      <c r="G53" s="46">
        <v>44784</v>
      </c>
      <c r="H53" s="46"/>
      <c r="I53" s="38"/>
      <c r="J53" s="43" t="s">
        <v>145</v>
      </c>
      <c r="K53" s="38" t="s">
        <v>81</v>
      </c>
      <c r="L53" s="99">
        <v>2988828</v>
      </c>
      <c r="M53" s="38" t="str">
        <f>_xlfn.IFNA(VLOOKUP(L53,ALL_CMS_WOs!C$1:F$6984,4,FALSE),"")</f>
        <v>Cancelled</v>
      </c>
      <c r="N53" s="38" t="s">
        <v>91</v>
      </c>
      <c r="O53" s="38"/>
      <c r="P53" s="46"/>
      <c r="Q53" s="46"/>
      <c r="R53" s="38"/>
      <c r="S53" s="38"/>
      <c r="T53" s="38">
        <f>Events[[#This Row],[Date Resolved]]-Events[[#This Row],[Event Date]]</f>
        <v>-44784</v>
      </c>
    </row>
    <row r="54" spans="1:20" hidden="1" x14ac:dyDescent="0.25">
      <c r="A54" s="181" t="s">
        <v>41</v>
      </c>
      <c r="B54" s="38" t="s">
        <v>82</v>
      </c>
      <c r="C54" s="38">
        <v>7</v>
      </c>
      <c r="D54" s="126" t="s">
        <v>189</v>
      </c>
      <c r="E54" s="80" t="s">
        <v>78</v>
      </c>
      <c r="F54" s="80" t="s">
        <v>89</v>
      </c>
      <c r="G54" s="46">
        <v>45544</v>
      </c>
      <c r="H54" s="166"/>
      <c r="I54" s="38">
        <v>4</v>
      </c>
      <c r="J54" s="177" t="s">
        <v>190</v>
      </c>
      <c r="K54" s="80" t="s">
        <v>81</v>
      </c>
      <c r="L54" s="38">
        <v>3420050</v>
      </c>
      <c r="M54" s="38" t="str">
        <f>_xlfn.IFNA(VLOOKUP(L54,ALL_CMS_WOs!C$1:F$6984,4,FALSE),"")</f>
        <v>Closed</v>
      </c>
      <c r="N54" s="38" t="s">
        <v>126</v>
      </c>
      <c r="P54" s="46"/>
      <c r="Q54" s="46"/>
      <c r="R54" s="38"/>
      <c r="S54" s="38" t="s">
        <v>97</v>
      </c>
      <c r="T54" s="38">
        <f>Events[[#This Row],[Date Resolved]]-Events[[#This Row],[Event Date]]</f>
        <v>-45544</v>
      </c>
    </row>
    <row r="55" spans="1:20" hidden="1" x14ac:dyDescent="0.25">
      <c r="A55" s="121" t="s">
        <v>41</v>
      </c>
      <c r="B55" s="38" t="s">
        <v>82</v>
      </c>
      <c r="C55" s="38">
        <v>7</v>
      </c>
      <c r="D55" s="126" t="s">
        <v>191</v>
      </c>
      <c r="E55" s="38" t="s">
        <v>137</v>
      </c>
      <c r="F55" s="38" t="s">
        <v>85</v>
      </c>
      <c r="G55" s="46">
        <v>45251</v>
      </c>
      <c r="H55" s="46"/>
      <c r="I55" s="38">
        <v>3</v>
      </c>
      <c r="J55" s="97" t="s">
        <v>192</v>
      </c>
      <c r="K55" s="38" t="s">
        <v>104</v>
      </c>
      <c r="L55" s="99"/>
      <c r="M55" s="38" t="str">
        <f>_xlfn.IFNA(VLOOKUP(L55,ALL_CMS_WOs!C$1:F$6984,4,FALSE),"")</f>
        <v/>
      </c>
      <c r="N55" s="38"/>
      <c r="O55" s="38"/>
      <c r="P55" s="46">
        <v>45469</v>
      </c>
      <c r="Q55" s="46"/>
      <c r="R55" s="38"/>
      <c r="S55" s="38" t="s">
        <v>76</v>
      </c>
      <c r="T55" s="38">
        <f>Events[[#This Row],[Date Resolved]]-Events[[#This Row],[Event Date]]</f>
        <v>218</v>
      </c>
    </row>
    <row r="56" spans="1:20" hidden="1" x14ac:dyDescent="0.25">
      <c r="A56" s="181" t="s">
        <v>100</v>
      </c>
      <c r="B56" s="38" t="s">
        <v>82</v>
      </c>
      <c r="C56" s="38">
        <v>7</v>
      </c>
      <c r="D56" s="126" t="s">
        <v>193</v>
      </c>
      <c r="E56" s="80" t="s">
        <v>102</v>
      </c>
      <c r="F56" s="80" t="s">
        <v>85</v>
      </c>
      <c r="G56" s="46">
        <v>45411</v>
      </c>
      <c r="H56" s="166"/>
      <c r="I56" s="38">
        <v>2</v>
      </c>
      <c r="J56" s="177" t="s">
        <v>194</v>
      </c>
      <c r="K56" s="80" t="s">
        <v>104</v>
      </c>
      <c r="L56" s="38">
        <v>3343357</v>
      </c>
      <c r="M56" s="97" t="str">
        <f>_xlfn.IFNA(VLOOKUP(L56,ALL_CMS_WOs!C$1:F$6984,4,FALSE),"")</f>
        <v>Closed</v>
      </c>
      <c r="N56" s="38" t="s">
        <v>75</v>
      </c>
      <c r="P56" s="46">
        <v>45534</v>
      </c>
      <c r="Q56" s="46"/>
      <c r="R56" s="38"/>
      <c r="S56" s="38" t="s">
        <v>76</v>
      </c>
      <c r="T56" s="38">
        <f>Events[[#This Row],[Date Resolved]]-Events[[#This Row],[Event Date]]</f>
        <v>123</v>
      </c>
    </row>
    <row r="57" spans="1:20" hidden="1" x14ac:dyDescent="0.25">
      <c r="A57" s="121" t="s">
        <v>44</v>
      </c>
      <c r="B57" s="38" t="s">
        <v>69</v>
      </c>
      <c r="C57" s="38">
        <v>7</v>
      </c>
      <c r="D57" s="97" t="s">
        <v>195</v>
      </c>
      <c r="E57" s="38" t="s">
        <v>196</v>
      </c>
      <c r="F57" s="38" t="s">
        <v>85</v>
      </c>
      <c r="G57" s="46">
        <v>44845</v>
      </c>
      <c r="H57" s="46"/>
      <c r="I57" s="38">
        <v>1</v>
      </c>
      <c r="J57" s="122"/>
      <c r="K57" s="38" t="s">
        <v>104</v>
      </c>
      <c r="L57" s="99">
        <v>3033134</v>
      </c>
      <c r="M57" s="38" t="str">
        <f>_xlfn.IFNA(VLOOKUP(L57,ALL_CMS_WOs!C$1:F$6984,4,FALSE),"")</f>
        <v>Closed</v>
      </c>
      <c r="N57" s="38" t="s">
        <v>75</v>
      </c>
      <c r="O57" s="38"/>
      <c r="P57" s="46">
        <v>44999</v>
      </c>
      <c r="Q57" s="38" t="s">
        <v>197</v>
      </c>
      <c r="R57" s="38"/>
      <c r="S57" s="38" t="s">
        <v>76</v>
      </c>
      <c r="T57" s="38">
        <f>Events[[#This Row],[Date Resolved]]-Events[[#This Row],[Event Date]]</f>
        <v>154</v>
      </c>
    </row>
    <row r="58" spans="1:20" hidden="1" x14ac:dyDescent="0.25">
      <c r="A58" s="121" t="s">
        <v>44</v>
      </c>
      <c r="B58" s="38" t="s">
        <v>82</v>
      </c>
      <c r="C58" s="149">
        <v>7</v>
      </c>
      <c r="D58" s="102" t="s">
        <v>77</v>
      </c>
      <c r="E58" s="38" t="s">
        <v>78</v>
      </c>
      <c r="F58" s="38" t="s">
        <v>79</v>
      </c>
      <c r="G58" s="46">
        <v>45264</v>
      </c>
      <c r="H58" s="46"/>
      <c r="I58" s="38">
        <v>3</v>
      </c>
      <c r="J58" s="38" t="s">
        <v>198</v>
      </c>
      <c r="K58" s="38" t="s">
        <v>81</v>
      </c>
      <c r="L58" s="38">
        <v>3233040</v>
      </c>
      <c r="M58" s="38" t="str">
        <f>_xlfn.IFNA(VLOOKUP(L58,ALL_CMS_WOs!C$1:F$6984,4,FALSE),"")</f>
        <v>Ready to Schedule</v>
      </c>
      <c r="N58" s="38" t="s">
        <v>126</v>
      </c>
      <c r="O58" s="38"/>
      <c r="P58" s="46"/>
      <c r="Q58" s="46"/>
      <c r="R58" s="38"/>
      <c r="S58" s="38"/>
      <c r="T58" s="38">
        <f>Events[[#This Row],[Date Resolved]]-Events[[#This Row],[Event Date]]</f>
        <v>-45264</v>
      </c>
    </row>
    <row r="59" spans="1:20" hidden="1" x14ac:dyDescent="0.25">
      <c r="A59" s="121" t="s">
        <v>48</v>
      </c>
      <c r="B59" s="38" t="s">
        <v>69</v>
      </c>
      <c r="C59" s="38">
        <v>7</v>
      </c>
      <c r="D59" s="102" t="s">
        <v>199</v>
      </c>
      <c r="E59" s="38" t="s">
        <v>71</v>
      </c>
      <c r="F59" s="38" t="s">
        <v>20</v>
      </c>
      <c r="G59" s="46">
        <v>45251</v>
      </c>
      <c r="H59" s="93">
        <v>45481</v>
      </c>
      <c r="I59" s="38">
        <v>2</v>
      </c>
      <c r="J59" s="38" t="s">
        <v>200</v>
      </c>
      <c r="K59" s="38" t="s">
        <v>104</v>
      </c>
      <c r="L59" s="38">
        <v>3228026</v>
      </c>
      <c r="M59" s="38" t="str">
        <f>_xlfn.IFNA(VLOOKUP(L59,ALL_CMS_WOs!C$1:F$6984,4,FALSE),"")</f>
        <v>Closed</v>
      </c>
      <c r="N59" s="38" t="s">
        <v>75</v>
      </c>
      <c r="O59" s="38"/>
      <c r="P59" s="46"/>
      <c r="Q59" s="46" t="s">
        <v>201</v>
      </c>
      <c r="R59" s="38"/>
      <c r="S59" s="38" t="s">
        <v>76</v>
      </c>
      <c r="T59" s="38">
        <f>Events[[#This Row],[Date Resolved]]-Events[[#This Row],[Event Date]]</f>
        <v>-45251</v>
      </c>
    </row>
    <row r="60" spans="1:20" hidden="1" x14ac:dyDescent="0.25">
      <c r="A60" s="121" t="s">
        <v>21</v>
      </c>
      <c r="B60" s="38" t="s">
        <v>82</v>
      </c>
      <c r="C60" s="38">
        <v>8</v>
      </c>
      <c r="D60" s="126" t="s">
        <v>133</v>
      </c>
      <c r="E60" s="38" t="s">
        <v>71</v>
      </c>
      <c r="F60" s="38" t="s">
        <v>72</v>
      </c>
      <c r="G60" s="46">
        <v>45104</v>
      </c>
      <c r="H60" s="46">
        <v>45567</v>
      </c>
      <c r="I60" s="38">
        <v>6</v>
      </c>
      <c r="J60" s="97" t="s">
        <v>202</v>
      </c>
      <c r="K60" s="38" t="s">
        <v>74</v>
      </c>
      <c r="L60" s="38">
        <v>3148573</v>
      </c>
      <c r="M60" s="38" t="str">
        <f>_xlfn.IFNA(VLOOKUP(L60,ALL_CMS_WOs!C$1:F$6984,4,FALSE),"")</f>
        <v>Closed</v>
      </c>
      <c r="N60" s="38" t="s">
        <v>75</v>
      </c>
      <c r="O60" s="38"/>
      <c r="P60" s="46"/>
      <c r="Q60" s="46"/>
      <c r="R60" s="38"/>
      <c r="S60" s="38" t="s">
        <v>97</v>
      </c>
      <c r="T60" s="38">
        <f>Events[[#This Row],[Date Resolved]]-Events[[#This Row],[Event Date]]</f>
        <v>-45104</v>
      </c>
    </row>
    <row r="61" spans="1:20" hidden="1" x14ac:dyDescent="0.25">
      <c r="A61" s="121" t="s">
        <v>21</v>
      </c>
      <c r="B61" s="38" t="s">
        <v>69</v>
      </c>
      <c r="C61" s="38">
        <v>8</v>
      </c>
      <c r="D61" s="126" t="s">
        <v>203</v>
      </c>
      <c r="E61" s="38" t="s">
        <v>78</v>
      </c>
      <c r="F61" s="38" t="s">
        <v>85</v>
      </c>
      <c r="G61" s="46">
        <v>45169</v>
      </c>
      <c r="H61" s="46"/>
      <c r="I61" s="38">
        <v>5</v>
      </c>
      <c r="J61" s="97" t="s">
        <v>204</v>
      </c>
      <c r="K61" s="38" t="s">
        <v>81</v>
      </c>
      <c r="L61" s="38">
        <v>3182538</v>
      </c>
      <c r="M61" s="38" t="str">
        <f>_xlfn.IFNA(VLOOKUP(L61,ALL_CMS_WOs!C$1:F$6984,4,FALSE),"")</f>
        <v>Closed</v>
      </c>
      <c r="N61" s="38" t="s">
        <v>126</v>
      </c>
      <c r="O61" s="38"/>
      <c r="P61" s="46">
        <v>45463</v>
      </c>
      <c r="Q61" s="46"/>
      <c r="R61" s="38"/>
      <c r="S61" s="38" t="s">
        <v>76</v>
      </c>
      <c r="T61" s="38">
        <f>Events[[#This Row],[Date Resolved]]-Events[[#This Row],[Event Date]]</f>
        <v>294</v>
      </c>
    </row>
    <row r="62" spans="1:20" hidden="1" x14ac:dyDescent="0.25">
      <c r="A62" s="121" t="s">
        <v>21</v>
      </c>
      <c r="B62" s="38" t="s">
        <v>69</v>
      </c>
      <c r="C62" s="38">
        <v>8</v>
      </c>
      <c r="D62" s="122"/>
      <c r="E62" s="38" t="s">
        <v>84</v>
      </c>
      <c r="F62" s="38" t="s">
        <v>72</v>
      </c>
      <c r="G62" s="46">
        <v>44247</v>
      </c>
      <c r="H62" s="46"/>
      <c r="I62" s="38">
        <v>5</v>
      </c>
      <c r="J62" s="122"/>
      <c r="K62" s="38" t="s">
        <v>74</v>
      </c>
      <c r="L62" s="99"/>
      <c r="M62" s="38" t="str">
        <f>_xlfn.IFNA(VLOOKUP(L62,ALL_CMS_WOs!C$1:F$6984,4,FALSE),"")</f>
        <v/>
      </c>
      <c r="N62" s="38" t="s">
        <v>95</v>
      </c>
      <c r="O62" s="38"/>
      <c r="P62" s="46"/>
      <c r="Q62" s="46">
        <v>44951</v>
      </c>
      <c r="R62" s="38"/>
      <c r="S62" s="38" t="s">
        <v>97</v>
      </c>
      <c r="T62" s="38">
        <f>Events[[#This Row],[Date Resolved]]-Events[[#This Row],[Event Date]]</f>
        <v>-44247</v>
      </c>
    </row>
    <row r="63" spans="1:20" hidden="1" x14ac:dyDescent="0.25">
      <c r="A63" s="121" t="s">
        <v>44</v>
      </c>
      <c r="B63" s="38" t="s">
        <v>69</v>
      </c>
      <c r="C63" s="38">
        <v>8</v>
      </c>
      <c r="D63" s="43"/>
      <c r="E63" s="38" t="s">
        <v>84</v>
      </c>
      <c r="F63" s="38" t="s">
        <v>20</v>
      </c>
      <c r="G63" s="46">
        <v>44495</v>
      </c>
      <c r="H63" s="46"/>
      <c r="I63" s="38">
        <v>1</v>
      </c>
      <c r="J63" s="43"/>
      <c r="K63" s="38" t="s">
        <v>205</v>
      </c>
      <c r="L63" s="104">
        <v>3056303</v>
      </c>
      <c r="M63" s="38" t="str">
        <f>_xlfn.IFNA(VLOOKUP(L63,ALL_CMS_WOs!C$1:F$6984,4,FALSE),"")</f>
        <v>Closed</v>
      </c>
      <c r="N63" s="38" t="s">
        <v>75</v>
      </c>
      <c r="O63" s="38"/>
      <c r="P63" s="46"/>
      <c r="Q63" s="38" t="s">
        <v>206</v>
      </c>
      <c r="R63" s="38" t="s">
        <v>207</v>
      </c>
      <c r="S63" s="38" t="s">
        <v>97</v>
      </c>
      <c r="T63" s="38">
        <f>Events[[#This Row],[Date Resolved]]-Events[[#This Row],[Event Date]]</f>
        <v>-44495</v>
      </c>
    </row>
    <row r="64" spans="1:20" hidden="1" x14ac:dyDescent="0.25">
      <c r="A64" s="121" t="s">
        <v>44</v>
      </c>
      <c r="B64" s="38" t="s">
        <v>69</v>
      </c>
      <c r="C64" s="38">
        <v>8</v>
      </c>
      <c r="D64" s="122"/>
      <c r="E64" s="38" t="s">
        <v>208</v>
      </c>
      <c r="F64" s="38" t="s">
        <v>72</v>
      </c>
      <c r="G64" s="46">
        <v>44294</v>
      </c>
      <c r="H64" s="46"/>
      <c r="I64" s="38">
        <v>5</v>
      </c>
      <c r="J64" s="122"/>
      <c r="K64" s="38" t="s">
        <v>74</v>
      </c>
      <c r="L64" s="99"/>
      <c r="M64" s="38" t="str">
        <f>_xlfn.IFNA(VLOOKUP(L64,ALL_CMS_WOs!C$1:F$6984,4,FALSE),"")</f>
        <v/>
      </c>
      <c r="N64" s="38" t="s">
        <v>95</v>
      </c>
      <c r="O64" s="38"/>
      <c r="P64" s="46"/>
      <c r="Q64" s="38"/>
      <c r="R64" s="38" t="s">
        <v>209</v>
      </c>
      <c r="S64" s="38" t="s">
        <v>97</v>
      </c>
      <c r="T64" s="38">
        <f>Events[[#This Row],[Date Resolved]]-Events[[#This Row],[Event Date]]</f>
        <v>-44294</v>
      </c>
    </row>
    <row r="65" spans="1:20" hidden="1" x14ac:dyDescent="0.25">
      <c r="A65" s="124" t="s">
        <v>44</v>
      </c>
      <c r="B65" s="38" t="s">
        <v>69</v>
      </c>
      <c r="C65" s="38">
        <v>8</v>
      </c>
      <c r="D65" s="38"/>
      <c r="E65" s="38" t="s">
        <v>78</v>
      </c>
      <c r="F65" s="38" t="s">
        <v>20</v>
      </c>
      <c r="G65" s="46">
        <v>44824</v>
      </c>
      <c r="H65" s="46"/>
      <c r="I65" s="38"/>
      <c r="J65" s="38" t="s">
        <v>210</v>
      </c>
      <c r="K65" s="38" t="s">
        <v>81</v>
      </c>
      <c r="L65" s="38">
        <v>3032258</v>
      </c>
      <c r="M65" s="38" t="str">
        <f>_xlfn.IFNA(VLOOKUP(L65,ALL_CMS_WOs!C$1:F$6984,4,FALSE),"")</f>
        <v>Closed</v>
      </c>
      <c r="N65" s="38" t="s">
        <v>75</v>
      </c>
      <c r="O65" s="38"/>
      <c r="P65" s="46"/>
      <c r="Q65" s="46">
        <v>44844</v>
      </c>
      <c r="R65" s="38"/>
      <c r="S65" s="38"/>
      <c r="T65" s="38">
        <f>Events[[#This Row],[Date Resolved]]-Events[[#This Row],[Event Date]]</f>
        <v>-44824</v>
      </c>
    </row>
    <row r="66" spans="1:20" hidden="1" x14ac:dyDescent="0.25">
      <c r="A66" s="181" t="s">
        <v>21</v>
      </c>
      <c r="B66" s="38" t="s">
        <v>82</v>
      </c>
      <c r="C66" s="149">
        <v>8</v>
      </c>
      <c r="D66" s="126" t="s">
        <v>211</v>
      </c>
      <c r="E66" s="80" t="s">
        <v>78</v>
      </c>
      <c r="F66" s="80" t="s">
        <v>20</v>
      </c>
      <c r="G66" s="46">
        <v>45467</v>
      </c>
      <c r="H66" s="166"/>
      <c r="I66" s="38">
        <v>5</v>
      </c>
      <c r="J66" s="177" t="s">
        <v>212</v>
      </c>
      <c r="K66" s="80" t="s">
        <v>81</v>
      </c>
      <c r="L66" s="38">
        <v>3370716</v>
      </c>
      <c r="M66" s="38" t="str">
        <f>_xlfn.IFNA(VLOOKUP(L66,ALL_CMS_WOs!C$1:F$6984,4,FALSE),"")</f>
        <v>Closed</v>
      </c>
      <c r="N66" s="38" t="s">
        <v>126</v>
      </c>
      <c r="P66" s="46"/>
      <c r="Q66" s="46"/>
      <c r="R66" s="38"/>
      <c r="S66" s="38" t="s">
        <v>97</v>
      </c>
      <c r="T66" s="38">
        <f>Events[[#This Row],[Date Resolved]]-Events[[#This Row],[Event Date]]</f>
        <v>-45467</v>
      </c>
    </row>
    <row r="67" spans="1:20" hidden="1" x14ac:dyDescent="0.25">
      <c r="A67" s="121" t="s">
        <v>111</v>
      </c>
      <c r="B67" s="38" t="s">
        <v>69</v>
      </c>
      <c r="C67" s="38">
        <v>8</v>
      </c>
      <c r="D67" s="126" t="s">
        <v>213</v>
      </c>
      <c r="E67" s="38" t="s">
        <v>78</v>
      </c>
      <c r="F67" s="38" t="s">
        <v>98</v>
      </c>
      <c r="G67" s="46">
        <v>45012</v>
      </c>
      <c r="H67" s="46"/>
      <c r="I67" s="38">
        <v>5</v>
      </c>
      <c r="J67" s="97" t="s">
        <v>214</v>
      </c>
      <c r="K67" s="38" t="s">
        <v>81</v>
      </c>
      <c r="L67" s="38">
        <v>3103302</v>
      </c>
      <c r="M67" s="38" t="str">
        <f>_xlfn.IFNA(VLOOKUP(L67,ALL_CMS_WOs!C$1:F$6984,4,FALSE),"")</f>
        <v>Closed</v>
      </c>
      <c r="N67" s="38" t="s">
        <v>75</v>
      </c>
      <c r="O67" s="38"/>
      <c r="P67" s="46">
        <v>45169</v>
      </c>
      <c r="Q67" s="46"/>
      <c r="R67" s="38"/>
      <c r="S67" s="43" t="s">
        <v>76</v>
      </c>
      <c r="T67" s="38">
        <f>Events[[#This Row],[Date Resolved]]-Events[[#This Row],[Event Date]]</f>
        <v>157</v>
      </c>
    </row>
    <row r="68" spans="1:20" hidden="1" x14ac:dyDescent="0.25">
      <c r="A68" s="121" t="s">
        <v>100</v>
      </c>
      <c r="B68" s="38" t="s">
        <v>69</v>
      </c>
      <c r="C68" s="38">
        <v>8</v>
      </c>
      <c r="D68" s="126" t="s">
        <v>215</v>
      </c>
      <c r="E68" s="38" t="s">
        <v>84</v>
      </c>
      <c r="F68" s="38" t="s">
        <v>98</v>
      </c>
      <c r="G68" s="46">
        <v>45174</v>
      </c>
      <c r="H68" s="46"/>
      <c r="I68" s="38">
        <v>3</v>
      </c>
      <c r="J68" s="97" t="s">
        <v>216</v>
      </c>
      <c r="K68" s="38" t="s">
        <v>74</v>
      </c>
      <c r="L68" s="38">
        <v>3185554</v>
      </c>
      <c r="M68" s="38" t="str">
        <f>_xlfn.IFNA(VLOOKUP(L68,ALL_CMS_WOs!C$1:F$6984,4,FALSE),"")</f>
        <v>Closed</v>
      </c>
      <c r="N68" s="38" t="s">
        <v>75</v>
      </c>
      <c r="O68" s="38"/>
      <c r="P68" s="46"/>
      <c r="Q68" s="46"/>
      <c r="R68" s="38"/>
      <c r="S68" s="38" t="s">
        <v>97</v>
      </c>
      <c r="T68" s="38">
        <f>Events[[#This Row],[Date Resolved]]-Events[[#This Row],[Event Date]]</f>
        <v>-45174</v>
      </c>
    </row>
    <row r="69" spans="1:20" hidden="1" x14ac:dyDescent="0.25">
      <c r="A69" s="127" t="s">
        <v>21</v>
      </c>
      <c r="B69" s="88" t="s">
        <v>69</v>
      </c>
      <c r="C69" s="111">
        <v>9</v>
      </c>
      <c r="D69" s="128" t="s">
        <v>217</v>
      </c>
      <c r="E69" s="38" t="s">
        <v>78</v>
      </c>
      <c r="F69" s="38" t="s">
        <v>85</v>
      </c>
      <c r="G69" s="46">
        <v>44951</v>
      </c>
      <c r="H69" s="46"/>
      <c r="I69" s="88">
        <v>5</v>
      </c>
      <c r="J69" s="147" t="s">
        <v>218</v>
      </c>
      <c r="K69" s="88" t="s">
        <v>81</v>
      </c>
      <c r="L69" s="111">
        <v>3072180</v>
      </c>
      <c r="M69" s="38" t="str">
        <f>_xlfn.IFNA(VLOOKUP(L69,ALL_CMS_WOs!C$1:F$6984,4,FALSE),"")</f>
        <v>Closed</v>
      </c>
      <c r="N69" s="88" t="s">
        <v>75</v>
      </c>
      <c r="O69" s="88"/>
      <c r="P69" s="98">
        <v>45320</v>
      </c>
      <c r="Q69" s="98"/>
      <c r="R69" s="88"/>
      <c r="S69" s="38" t="s">
        <v>76</v>
      </c>
      <c r="T69" s="38">
        <f>Events[[#This Row],[Date Resolved]]-Events[[#This Row],[Event Date]]</f>
        <v>369</v>
      </c>
    </row>
    <row r="70" spans="1:20" hidden="1" x14ac:dyDescent="0.25">
      <c r="A70" s="121" t="s">
        <v>48</v>
      </c>
      <c r="B70" s="38" t="s">
        <v>69</v>
      </c>
      <c r="C70" s="80">
        <v>9</v>
      </c>
      <c r="D70" s="122"/>
      <c r="E70" s="38" t="s">
        <v>84</v>
      </c>
      <c r="F70" s="38" t="s">
        <v>20</v>
      </c>
      <c r="G70" s="46">
        <v>44911</v>
      </c>
      <c r="H70" s="46"/>
      <c r="I70" s="38">
        <v>5</v>
      </c>
      <c r="J70" s="122"/>
      <c r="K70" s="38" t="s">
        <v>74</v>
      </c>
      <c r="L70" s="99"/>
      <c r="M70" s="38" t="str">
        <f>_xlfn.IFNA(VLOOKUP(L70,ALL_CMS_WOs!C$1:F$6984,4,FALSE),"")</f>
        <v/>
      </c>
      <c r="N70" s="38" t="s">
        <v>95</v>
      </c>
      <c r="O70" s="38"/>
      <c r="P70" s="46"/>
      <c r="Q70" s="46"/>
      <c r="R70" s="38" t="s">
        <v>219</v>
      </c>
      <c r="S70" s="38"/>
      <c r="T70" s="38">
        <f>Events[[#This Row],[Date Resolved]]-Events[[#This Row],[Event Date]]</f>
        <v>-44911</v>
      </c>
    </row>
    <row r="71" spans="1:20" hidden="1" x14ac:dyDescent="0.25">
      <c r="A71" s="121" t="s">
        <v>48</v>
      </c>
      <c r="B71" s="38" t="s">
        <v>69</v>
      </c>
      <c r="C71" s="80">
        <v>9</v>
      </c>
      <c r="D71" s="122"/>
      <c r="E71" s="38" t="s">
        <v>84</v>
      </c>
      <c r="F71" s="38" t="s">
        <v>22</v>
      </c>
      <c r="G71" s="46">
        <v>44499</v>
      </c>
      <c r="H71" s="46"/>
      <c r="I71" s="38">
        <v>2</v>
      </c>
      <c r="J71" s="122"/>
      <c r="K71" s="38" t="s">
        <v>220</v>
      </c>
      <c r="L71" s="99"/>
      <c r="M71" s="38" t="str">
        <f>_xlfn.IFNA(VLOOKUP(L71,ALL_CMS_WOs!C$1:F$6984,4,FALSE),"")</f>
        <v/>
      </c>
      <c r="N71" s="38" t="s">
        <v>95</v>
      </c>
      <c r="O71" s="38"/>
      <c r="P71" s="46"/>
      <c r="Q71" s="46"/>
      <c r="R71" s="38" t="s">
        <v>221</v>
      </c>
      <c r="S71" s="38" t="s">
        <v>144</v>
      </c>
      <c r="T71" s="38">
        <f>Events[[#This Row],[Date Resolved]]-Events[[#This Row],[Event Date]]</f>
        <v>-44499</v>
      </c>
    </row>
    <row r="72" spans="1:20" hidden="1" x14ac:dyDescent="0.25">
      <c r="A72" s="121" t="s">
        <v>44</v>
      </c>
      <c r="B72" s="38" t="s">
        <v>69</v>
      </c>
      <c r="C72" s="38">
        <v>9</v>
      </c>
      <c r="D72" s="97"/>
      <c r="E72" s="38" t="s">
        <v>187</v>
      </c>
      <c r="F72" s="38" t="s">
        <v>22</v>
      </c>
      <c r="G72" s="46">
        <v>44873</v>
      </c>
      <c r="H72" s="46"/>
      <c r="I72" s="38">
        <v>5</v>
      </c>
      <c r="J72" s="122"/>
      <c r="K72" s="38"/>
      <c r="L72" s="99"/>
      <c r="M72" s="38" t="str">
        <f>_xlfn.IFNA(VLOOKUP(L72,ALL_CMS_WOs!C$1:F$6984,4,FALSE),"")</f>
        <v/>
      </c>
      <c r="N72" s="38" t="s">
        <v>95</v>
      </c>
      <c r="O72" s="38"/>
      <c r="P72" s="46"/>
      <c r="Q72" s="38"/>
      <c r="R72" s="38"/>
      <c r="S72" s="38"/>
      <c r="T72" s="38">
        <f>Events[[#This Row],[Date Resolved]]-Events[[#This Row],[Event Date]]</f>
        <v>-44873</v>
      </c>
    </row>
    <row r="73" spans="1:20" hidden="1" x14ac:dyDescent="0.25">
      <c r="A73" s="124" t="s">
        <v>48</v>
      </c>
      <c r="B73" s="38" t="s">
        <v>69</v>
      </c>
      <c r="C73" s="80">
        <v>9</v>
      </c>
      <c r="D73" s="38"/>
      <c r="E73" s="38" t="s">
        <v>78</v>
      </c>
      <c r="F73" s="38" t="s">
        <v>85</v>
      </c>
      <c r="G73" s="46">
        <v>44518</v>
      </c>
      <c r="H73" s="46"/>
      <c r="I73" s="38"/>
      <c r="J73" s="38" t="s">
        <v>118</v>
      </c>
      <c r="K73" s="38" t="s">
        <v>81</v>
      </c>
      <c r="L73" s="99">
        <v>2647023</v>
      </c>
      <c r="M73" s="38" t="str">
        <f>_xlfn.IFNA(VLOOKUP(L73,ALL_CMS_WOs!C$1:F$6984,4,FALSE),"")</f>
        <v/>
      </c>
      <c r="N73" s="38" t="s">
        <v>75</v>
      </c>
      <c r="O73" s="38"/>
      <c r="P73" s="46">
        <v>44818</v>
      </c>
      <c r="Q73" s="38" t="s">
        <v>222</v>
      </c>
      <c r="R73" s="38"/>
      <c r="S73" s="38"/>
      <c r="T73" s="38">
        <f>Events[[#This Row],[Date Resolved]]-Events[[#This Row],[Event Date]]</f>
        <v>300</v>
      </c>
    </row>
    <row r="74" spans="1:20" hidden="1" x14ac:dyDescent="0.25">
      <c r="A74" s="180" t="s">
        <v>35</v>
      </c>
      <c r="B74" s="177" t="s">
        <v>82</v>
      </c>
      <c r="C74" s="177">
        <v>9</v>
      </c>
      <c r="D74" s="178" t="s">
        <v>191</v>
      </c>
      <c r="E74" s="177" t="s">
        <v>137</v>
      </c>
      <c r="F74" s="177" t="s">
        <v>85</v>
      </c>
      <c r="G74" s="179">
        <v>45208</v>
      </c>
      <c r="H74" s="179">
        <v>45748</v>
      </c>
      <c r="I74" s="177">
        <v>2</v>
      </c>
      <c r="J74" s="177" t="s">
        <v>223</v>
      </c>
      <c r="K74" s="177" t="s">
        <v>87</v>
      </c>
      <c r="L74" s="97">
        <v>3208994</v>
      </c>
      <c r="M74" s="97" t="str">
        <f>_xlfn.IFNA(VLOOKUP(L74,ALL_CMS_WOs!C$1:F$6984,4,FALSE),"")</f>
        <v/>
      </c>
      <c r="N74" s="97" t="s">
        <v>75</v>
      </c>
      <c r="R74" s="38"/>
      <c r="S74" s="97" t="s">
        <v>97</v>
      </c>
      <c r="T74" s="97">
        <f>Events[[#This Row],[Date Resolved]]-Events[[#This Row],[Event Date]]</f>
        <v>-45208</v>
      </c>
    </row>
    <row r="75" spans="1:20" hidden="1" x14ac:dyDescent="0.25">
      <c r="A75" s="121" t="s">
        <v>35</v>
      </c>
      <c r="B75" s="38" t="s">
        <v>69</v>
      </c>
      <c r="C75" s="38">
        <v>10</v>
      </c>
      <c r="D75" s="122"/>
      <c r="E75" s="38" t="s">
        <v>84</v>
      </c>
      <c r="F75" s="38" t="s">
        <v>22</v>
      </c>
      <c r="G75" s="46">
        <v>44590</v>
      </c>
      <c r="H75" s="46"/>
      <c r="I75" s="38">
        <v>5</v>
      </c>
      <c r="J75" s="122"/>
      <c r="K75" s="38" t="s">
        <v>74</v>
      </c>
      <c r="L75" s="99"/>
      <c r="M75" s="38" t="str">
        <f>_xlfn.IFNA(VLOOKUP(L75,ALL_CMS_WOs!C$1:F$6984,4,FALSE),"")</f>
        <v/>
      </c>
      <c r="N75" s="38" t="s">
        <v>95</v>
      </c>
      <c r="O75" s="38"/>
      <c r="P75" s="46"/>
      <c r="Q75" s="38"/>
      <c r="R75" s="38"/>
      <c r="S75" s="38" t="s">
        <v>97</v>
      </c>
      <c r="T75" s="38">
        <f>Events[[#This Row],[Date Resolved]]-Events[[#This Row],[Event Date]]</f>
        <v>-44590</v>
      </c>
    </row>
    <row r="76" spans="1:20" hidden="1" x14ac:dyDescent="0.25">
      <c r="A76" s="121" t="s">
        <v>35</v>
      </c>
      <c r="B76" s="38" t="s">
        <v>69</v>
      </c>
      <c r="C76" s="38">
        <v>10</v>
      </c>
      <c r="D76" s="122"/>
      <c r="E76" s="38" t="s">
        <v>137</v>
      </c>
      <c r="F76" s="38" t="s">
        <v>85</v>
      </c>
      <c r="G76" s="46">
        <v>44823</v>
      </c>
      <c r="H76" s="46"/>
      <c r="I76" s="38">
        <v>1</v>
      </c>
      <c r="J76" s="122"/>
      <c r="K76" s="38" t="s">
        <v>138</v>
      </c>
      <c r="L76" s="99"/>
      <c r="M76" s="38" t="str">
        <f>_xlfn.IFNA(VLOOKUP(L76,ALL_CMS_WOs!C$1:F$6984,4,FALSE),"")</f>
        <v/>
      </c>
      <c r="N76" s="38" t="s">
        <v>95</v>
      </c>
      <c r="O76" s="38"/>
      <c r="P76" s="46"/>
      <c r="Q76" s="38" t="s">
        <v>224</v>
      </c>
      <c r="R76" s="38"/>
      <c r="S76" s="38" t="s">
        <v>225</v>
      </c>
      <c r="T76" s="38">
        <f>Events[[#This Row],[Date Resolved]]-Events[[#This Row],[Event Date]]</f>
        <v>-44823</v>
      </c>
    </row>
    <row r="77" spans="1:20" hidden="1" x14ac:dyDescent="0.25">
      <c r="A77" s="124" t="s">
        <v>44</v>
      </c>
      <c r="B77" s="38" t="s">
        <v>69</v>
      </c>
      <c r="C77" s="38">
        <v>10</v>
      </c>
      <c r="D77" s="38"/>
      <c r="E77" s="38" t="s">
        <v>78</v>
      </c>
      <c r="F77" s="38" t="s">
        <v>79</v>
      </c>
      <c r="G77" s="46">
        <v>44484</v>
      </c>
      <c r="H77" s="46"/>
      <c r="I77" s="38"/>
      <c r="J77" s="38" t="s">
        <v>226</v>
      </c>
      <c r="K77" s="38" t="s">
        <v>81</v>
      </c>
      <c r="L77" s="99">
        <v>2616794</v>
      </c>
      <c r="M77" s="38" t="str">
        <f>_xlfn.IFNA(VLOOKUP(L77,ALL_CMS_WOs!C$1:F$6984,4,FALSE),"")</f>
        <v/>
      </c>
      <c r="N77" s="38" t="s">
        <v>75</v>
      </c>
      <c r="O77" s="38"/>
      <c r="P77" s="46">
        <v>44708</v>
      </c>
      <c r="Q77" s="38" t="s">
        <v>227</v>
      </c>
      <c r="R77" s="38"/>
      <c r="S77" s="38"/>
      <c r="T77" s="38">
        <f>Events[[#This Row],[Date Resolved]]-Events[[#This Row],[Event Date]]</f>
        <v>224</v>
      </c>
    </row>
    <row r="78" spans="1:20" hidden="1" x14ac:dyDescent="0.25">
      <c r="A78" s="121" t="s">
        <v>48</v>
      </c>
      <c r="B78" s="38" t="s">
        <v>69</v>
      </c>
      <c r="C78" s="80">
        <v>10</v>
      </c>
      <c r="D78" s="122"/>
      <c r="E78" s="38" t="s">
        <v>84</v>
      </c>
      <c r="F78" s="38" t="s">
        <v>114</v>
      </c>
      <c r="G78" s="46">
        <v>44579</v>
      </c>
      <c r="H78" s="46"/>
      <c r="I78" s="38">
        <v>5</v>
      </c>
      <c r="J78" s="122"/>
      <c r="K78" s="38" t="s">
        <v>74</v>
      </c>
      <c r="L78" s="99"/>
      <c r="M78" s="38" t="str">
        <f>_xlfn.IFNA(VLOOKUP(L78,ALL_CMS_WOs!C$1:F$6984,4,FALSE),"")</f>
        <v/>
      </c>
      <c r="N78" s="38" t="s">
        <v>95</v>
      </c>
      <c r="O78" s="38"/>
      <c r="P78" s="46"/>
      <c r="Q78" s="38" t="s">
        <v>228</v>
      </c>
      <c r="R78" s="38"/>
      <c r="S78" s="38" t="s">
        <v>97</v>
      </c>
      <c r="T78" s="38">
        <f>Events[[#This Row],[Date Resolved]]-Events[[#This Row],[Event Date]]</f>
        <v>-44579</v>
      </c>
    </row>
    <row r="79" spans="1:20" hidden="1" x14ac:dyDescent="0.25">
      <c r="A79" s="121" t="s">
        <v>48</v>
      </c>
      <c r="B79" s="38" t="s">
        <v>69</v>
      </c>
      <c r="C79" s="80">
        <v>10</v>
      </c>
      <c r="D79" s="122"/>
      <c r="E79" s="38" t="s">
        <v>84</v>
      </c>
      <c r="F79" s="38" t="s">
        <v>98</v>
      </c>
      <c r="G79" s="46">
        <v>44313</v>
      </c>
      <c r="H79" s="46"/>
      <c r="I79" s="38">
        <v>1</v>
      </c>
      <c r="J79" s="122"/>
      <c r="K79" s="38" t="s">
        <v>74</v>
      </c>
      <c r="L79" s="99"/>
      <c r="M79" s="38" t="str">
        <f>_xlfn.IFNA(VLOOKUP(L79,ALL_CMS_WOs!C$1:F$6984,4,FALSE),"")</f>
        <v/>
      </c>
      <c r="N79" s="38"/>
      <c r="O79" s="38"/>
      <c r="P79" s="46"/>
      <c r="Q79" s="46">
        <v>44853</v>
      </c>
      <c r="R79" s="38"/>
      <c r="S79" s="38" t="s">
        <v>229</v>
      </c>
      <c r="T79" s="38">
        <f>Events[[#This Row],[Date Resolved]]-Events[[#This Row],[Event Date]]</f>
        <v>-44313</v>
      </c>
    </row>
    <row r="80" spans="1:20" hidden="1" x14ac:dyDescent="0.25">
      <c r="A80" s="124" t="s">
        <v>41</v>
      </c>
      <c r="B80" s="38" t="s">
        <v>69</v>
      </c>
      <c r="C80" s="38">
        <v>10</v>
      </c>
      <c r="D80" s="38"/>
      <c r="E80" s="38" t="s">
        <v>78</v>
      </c>
      <c r="F80" s="38" t="s">
        <v>89</v>
      </c>
      <c r="G80" s="46">
        <v>44715</v>
      </c>
      <c r="H80" s="46"/>
      <c r="I80" s="38"/>
      <c r="J80" s="38" t="s">
        <v>90</v>
      </c>
      <c r="K80" s="38" t="s">
        <v>81</v>
      </c>
      <c r="L80" s="99">
        <v>2941642</v>
      </c>
      <c r="M80" s="38" t="str">
        <f>_xlfn.IFNA(VLOOKUP(L80,ALL_CMS_WOs!C$1:F$6984,4,FALSE),"")</f>
        <v>Cancelled</v>
      </c>
      <c r="N80" s="38" t="s">
        <v>91</v>
      </c>
      <c r="O80" s="38"/>
      <c r="P80" s="46">
        <v>44802</v>
      </c>
      <c r="Q80" s="38" t="s">
        <v>92</v>
      </c>
      <c r="R80" s="38"/>
      <c r="S80" s="38"/>
      <c r="T80" s="38">
        <f>Events[[#This Row],[Date Resolved]]-Events[[#This Row],[Event Date]]</f>
        <v>87</v>
      </c>
    </row>
    <row r="81" spans="1:20" hidden="1" x14ac:dyDescent="0.25">
      <c r="A81" s="124" t="s">
        <v>41</v>
      </c>
      <c r="B81" s="38" t="s">
        <v>69</v>
      </c>
      <c r="C81" s="38">
        <v>10</v>
      </c>
      <c r="D81" s="130" t="s">
        <v>77</v>
      </c>
      <c r="E81" s="149" t="s">
        <v>78</v>
      </c>
      <c r="F81" s="38" t="s">
        <v>79</v>
      </c>
      <c r="G81" s="46">
        <v>44784</v>
      </c>
      <c r="H81" s="46"/>
      <c r="I81" s="38">
        <v>5</v>
      </c>
      <c r="J81" s="43" t="s">
        <v>145</v>
      </c>
      <c r="K81" s="38" t="s">
        <v>81</v>
      </c>
      <c r="L81" s="38">
        <v>2988829</v>
      </c>
      <c r="M81" s="38" t="str">
        <f>_xlfn.IFNA(VLOOKUP(L81,ALL_CMS_WOs!C$1:F$6984,4,FALSE),"")</f>
        <v>Closed</v>
      </c>
      <c r="N81" s="38" t="s">
        <v>75</v>
      </c>
      <c r="O81" s="38"/>
      <c r="P81" s="46"/>
      <c r="Q81" s="38"/>
      <c r="R81" s="38"/>
      <c r="S81" s="38" t="s">
        <v>144</v>
      </c>
      <c r="T81" s="38">
        <f>Events[[#This Row],[Date Resolved]]-Events[[#This Row],[Event Date]]</f>
        <v>-44784</v>
      </c>
    </row>
    <row r="82" spans="1:20" hidden="1" x14ac:dyDescent="0.25">
      <c r="A82" s="181" t="s">
        <v>41</v>
      </c>
      <c r="B82" s="38" t="s">
        <v>82</v>
      </c>
      <c r="C82" s="38">
        <v>10</v>
      </c>
      <c r="D82" s="126" t="s">
        <v>203</v>
      </c>
      <c r="E82" s="80" t="s">
        <v>78</v>
      </c>
      <c r="F82" s="80" t="s">
        <v>85</v>
      </c>
      <c r="G82" s="46">
        <v>45544</v>
      </c>
      <c r="H82" s="166"/>
      <c r="I82" s="38">
        <v>4</v>
      </c>
      <c r="J82" s="177" t="s">
        <v>230</v>
      </c>
      <c r="K82" s="80" t="s">
        <v>81</v>
      </c>
      <c r="L82" s="38">
        <v>3420052</v>
      </c>
      <c r="M82" s="38" t="str">
        <f>_xlfn.IFNA(VLOOKUP(L82,ALL_CMS_WOs!C$1:F$6984,4,FALSE),"")</f>
        <v>Closed</v>
      </c>
      <c r="N82" s="38" t="s">
        <v>126</v>
      </c>
      <c r="P82" s="46"/>
      <c r="Q82" s="46"/>
      <c r="R82" s="38"/>
      <c r="S82" s="38" t="s">
        <v>97</v>
      </c>
      <c r="T82" s="38">
        <f>Events[[#This Row],[Date Resolved]]-Events[[#This Row],[Event Date]]</f>
        <v>-45544</v>
      </c>
    </row>
    <row r="83" spans="1:20" hidden="1" x14ac:dyDescent="0.25">
      <c r="A83" s="181" t="s">
        <v>41</v>
      </c>
      <c r="B83" s="38" t="s">
        <v>82</v>
      </c>
      <c r="C83" s="38">
        <v>10</v>
      </c>
      <c r="D83" s="126" t="s">
        <v>83</v>
      </c>
      <c r="E83" s="80" t="s">
        <v>84</v>
      </c>
      <c r="F83" s="80" t="s">
        <v>85</v>
      </c>
      <c r="G83" s="46">
        <v>45449</v>
      </c>
      <c r="H83" s="166"/>
      <c r="I83" s="38">
        <v>2</v>
      </c>
      <c r="J83" s="177" t="s">
        <v>231</v>
      </c>
      <c r="K83" s="80" t="s">
        <v>104</v>
      </c>
      <c r="L83" s="38">
        <v>3364665</v>
      </c>
      <c r="M83" s="38" t="str">
        <f>_xlfn.IFNA(VLOOKUP(L83,ALL_CMS_WOs!C$1:F$6984,4,FALSE),"")</f>
        <v>Closed</v>
      </c>
      <c r="N83" s="38" t="s">
        <v>75</v>
      </c>
      <c r="P83" s="46">
        <v>45561</v>
      </c>
      <c r="Q83" s="46"/>
      <c r="R83" s="38"/>
      <c r="S83" s="38" t="s">
        <v>76</v>
      </c>
      <c r="T83" s="38">
        <f>Events[[#This Row],[Date Resolved]]-Events[[#This Row],[Event Date]]</f>
        <v>112</v>
      </c>
    </row>
    <row r="84" spans="1:20" hidden="1" x14ac:dyDescent="0.25">
      <c r="A84" s="121" t="s">
        <v>21</v>
      </c>
      <c r="B84" s="38" t="s">
        <v>82</v>
      </c>
      <c r="C84" s="38">
        <v>11</v>
      </c>
      <c r="D84" s="126" t="s">
        <v>232</v>
      </c>
      <c r="E84" s="38" t="s">
        <v>102</v>
      </c>
      <c r="F84" s="38" t="s">
        <v>20</v>
      </c>
      <c r="G84" s="46">
        <v>45229</v>
      </c>
      <c r="H84" s="46"/>
      <c r="I84" s="38">
        <v>6</v>
      </c>
      <c r="J84" s="97" t="s">
        <v>233</v>
      </c>
      <c r="K84" s="38" t="s">
        <v>74</v>
      </c>
      <c r="L84" s="99"/>
      <c r="M84" s="38" t="str">
        <f>_xlfn.IFNA(VLOOKUP(L84,ALL_CMS_WOs!C$1:F$6984,4,FALSE),"")</f>
        <v/>
      </c>
      <c r="N84" s="38"/>
      <c r="O84" s="38"/>
      <c r="P84" s="46"/>
      <c r="Q84" s="46"/>
      <c r="R84" s="38"/>
      <c r="S84" s="38" t="s">
        <v>97</v>
      </c>
      <c r="T84" s="38">
        <f>Events[[#This Row],[Date Resolved]]-Events[[#This Row],[Event Date]]</f>
        <v>-45229</v>
      </c>
    </row>
    <row r="85" spans="1:20" hidden="1" x14ac:dyDescent="0.25">
      <c r="A85" s="125" t="s">
        <v>21</v>
      </c>
      <c r="B85" s="43" t="s">
        <v>82</v>
      </c>
      <c r="C85" s="109">
        <v>11</v>
      </c>
      <c r="D85" s="115" t="s">
        <v>120</v>
      </c>
      <c r="E85" s="43" t="s">
        <v>121</v>
      </c>
      <c r="F85" s="38" t="s">
        <v>114</v>
      </c>
      <c r="G85" s="93">
        <v>44963</v>
      </c>
      <c r="H85" s="93"/>
      <c r="I85" s="43">
        <v>6</v>
      </c>
      <c r="J85" s="85" t="s">
        <v>234</v>
      </c>
      <c r="K85" s="43" t="s">
        <v>74</v>
      </c>
      <c r="L85" s="109">
        <v>3080380</v>
      </c>
      <c r="M85" s="38" t="str">
        <f>_xlfn.IFNA(VLOOKUP(L85,ALL_CMS_WOs!C$1:F$6984,4,FALSE),"")</f>
        <v>Closed</v>
      </c>
      <c r="N85" s="43" t="s">
        <v>75</v>
      </c>
      <c r="O85" s="43"/>
      <c r="P85" s="93"/>
      <c r="Q85" s="43"/>
      <c r="R85" s="43"/>
      <c r="S85" s="38" t="s">
        <v>97</v>
      </c>
      <c r="T85" s="38">
        <f>Events[[#This Row],[Date Resolved]]-Events[[#This Row],[Event Date]]</f>
        <v>-44963</v>
      </c>
    </row>
    <row r="86" spans="1:20" hidden="1" x14ac:dyDescent="0.25">
      <c r="A86" s="121" t="s">
        <v>21</v>
      </c>
      <c r="B86" s="38" t="s">
        <v>69</v>
      </c>
      <c r="C86" s="38">
        <v>11</v>
      </c>
      <c r="D86" s="126" t="s">
        <v>148</v>
      </c>
      <c r="E86" s="38" t="s">
        <v>84</v>
      </c>
      <c r="F86" s="38" t="s">
        <v>72</v>
      </c>
      <c r="G86" s="46">
        <v>45187</v>
      </c>
      <c r="H86" s="46"/>
      <c r="I86" s="38">
        <v>6</v>
      </c>
      <c r="J86" s="137" t="s">
        <v>235</v>
      </c>
      <c r="K86" s="38" t="s">
        <v>74</v>
      </c>
      <c r="L86" s="99"/>
      <c r="M86" s="38" t="str">
        <f>_xlfn.IFNA(VLOOKUP(L86,ALL_CMS_WOs!C$1:F$6984,4,FALSE),"")</f>
        <v/>
      </c>
      <c r="N86" s="38"/>
      <c r="O86" s="38"/>
      <c r="P86" s="46"/>
      <c r="Q86" s="46"/>
      <c r="R86" s="38"/>
      <c r="S86" s="38" t="s">
        <v>97</v>
      </c>
      <c r="T86" s="38">
        <f>Events[[#This Row],[Date Resolved]]-Events[[#This Row],[Event Date]]</f>
        <v>-45187</v>
      </c>
    </row>
    <row r="87" spans="1:20" hidden="1" x14ac:dyDescent="0.25">
      <c r="A87" s="121" t="s">
        <v>21</v>
      </c>
      <c r="B87" s="38" t="s">
        <v>69</v>
      </c>
      <c r="C87" s="38">
        <v>11</v>
      </c>
      <c r="D87" s="122"/>
      <c r="E87" s="38" t="s">
        <v>71</v>
      </c>
      <c r="F87" s="38" t="s">
        <v>72</v>
      </c>
      <c r="G87" s="46">
        <v>44565</v>
      </c>
      <c r="H87" s="46"/>
      <c r="I87" s="38">
        <v>5</v>
      </c>
      <c r="J87" s="122"/>
      <c r="K87" s="38" t="s">
        <v>74</v>
      </c>
      <c r="L87" s="99"/>
      <c r="M87" s="38" t="str">
        <f>_xlfn.IFNA(VLOOKUP(L87,ALL_CMS_WOs!C$1:F$6984,4,FALSE),"")</f>
        <v/>
      </c>
      <c r="N87" s="38" t="s">
        <v>95</v>
      </c>
      <c r="O87" s="38"/>
      <c r="P87" s="46">
        <v>44951</v>
      </c>
      <c r="Q87" s="38" t="s">
        <v>236</v>
      </c>
      <c r="R87" s="38"/>
      <c r="S87" s="38" t="s">
        <v>97</v>
      </c>
      <c r="T87" s="38">
        <f>Events[[#This Row],[Date Resolved]]-Events[[#This Row],[Event Date]]</f>
        <v>386</v>
      </c>
    </row>
    <row r="88" spans="1:20" hidden="1" x14ac:dyDescent="0.25">
      <c r="A88" s="121" t="s">
        <v>21</v>
      </c>
      <c r="B88" s="38" t="s">
        <v>69</v>
      </c>
      <c r="C88" s="38">
        <v>11</v>
      </c>
      <c r="D88" s="122"/>
      <c r="E88" s="38" t="s">
        <v>84</v>
      </c>
      <c r="F88" s="38" t="s">
        <v>114</v>
      </c>
      <c r="G88" s="46">
        <v>44580</v>
      </c>
      <c r="H88" s="46"/>
      <c r="I88" s="38">
        <v>5</v>
      </c>
      <c r="J88" s="122"/>
      <c r="K88" s="38" t="s">
        <v>74</v>
      </c>
      <c r="L88" s="99"/>
      <c r="M88" s="38" t="str">
        <f>_xlfn.IFNA(VLOOKUP(L88,ALL_CMS_WOs!C$1:F$6984,4,FALSE),"")</f>
        <v/>
      </c>
      <c r="N88" s="38" t="s">
        <v>95</v>
      </c>
      <c r="O88" s="38"/>
      <c r="P88" s="46">
        <v>44951</v>
      </c>
      <c r="Q88" s="38" t="s">
        <v>237</v>
      </c>
      <c r="R88" s="38"/>
      <c r="S88" s="38" t="s">
        <v>97</v>
      </c>
      <c r="T88" s="38">
        <f>Events[[#This Row],[Date Resolved]]-Events[[#This Row],[Event Date]]</f>
        <v>371</v>
      </c>
    </row>
    <row r="89" spans="1:20" hidden="1" x14ac:dyDescent="0.25">
      <c r="A89" s="121" t="s">
        <v>35</v>
      </c>
      <c r="B89" s="38" t="s">
        <v>69</v>
      </c>
      <c r="C89" s="38">
        <v>11</v>
      </c>
      <c r="D89" s="122"/>
      <c r="E89" s="38" t="s">
        <v>137</v>
      </c>
      <c r="F89" s="38" t="s">
        <v>85</v>
      </c>
      <c r="G89" s="46">
        <v>44789</v>
      </c>
      <c r="H89" s="46"/>
      <c r="I89" s="38">
        <v>1</v>
      </c>
      <c r="J89" s="122"/>
      <c r="K89" s="38" t="s">
        <v>138</v>
      </c>
      <c r="L89" s="99"/>
      <c r="M89" s="38" t="str">
        <f>_xlfn.IFNA(VLOOKUP(L89,ALL_CMS_WOs!C$1:F$6984,4,FALSE),"")</f>
        <v/>
      </c>
      <c r="N89" s="38" t="s">
        <v>95</v>
      </c>
      <c r="O89" s="38"/>
      <c r="P89" s="46"/>
      <c r="Q89" s="38"/>
      <c r="R89" s="38"/>
      <c r="S89" s="38" t="s">
        <v>225</v>
      </c>
      <c r="T89" s="38">
        <f>Events[[#This Row],[Date Resolved]]-Events[[#This Row],[Event Date]]</f>
        <v>-44789</v>
      </c>
    </row>
    <row r="90" spans="1:20" hidden="1" x14ac:dyDescent="0.25">
      <c r="A90" s="121" t="s">
        <v>44</v>
      </c>
      <c r="B90" s="38" t="s">
        <v>69</v>
      </c>
      <c r="C90" s="38">
        <v>11</v>
      </c>
      <c r="D90" s="126" t="s">
        <v>112</v>
      </c>
      <c r="E90" s="38" t="s">
        <v>78</v>
      </c>
      <c r="F90" s="38" t="s">
        <v>89</v>
      </c>
      <c r="G90" s="46">
        <v>45042</v>
      </c>
      <c r="H90" s="46"/>
      <c r="I90" s="38">
        <v>5</v>
      </c>
      <c r="J90" s="97" t="s">
        <v>238</v>
      </c>
      <c r="K90" s="38" t="s">
        <v>81</v>
      </c>
      <c r="L90" s="38">
        <v>3116880</v>
      </c>
      <c r="M90" s="38" t="str">
        <f>_xlfn.IFNA(VLOOKUP(L90,ALL_CMS_WOs!C$1:F$6984,4,FALSE),"")</f>
        <v>Closed</v>
      </c>
      <c r="N90" s="38" t="s">
        <v>75</v>
      </c>
      <c r="O90" s="38"/>
      <c r="P90" s="46">
        <v>45043</v>
      </c>
      <c r="Q90" s="46"/>
      <c r="R90" s="38"/>
      <c r="S90" s="43" t="s">
        <v>76</v>
      </c>
      <c r="T90" s="38">
        <f>Events[[#This Row],[Date Resolved]]-Events[[#This Row],[Event Date]]</f>
        <v>1</v>
      </c>
    </row>
    <row r="91" spans="1:20" hidden="1" x14ac:dyDescent="0.25">
      <c r="A91" s="121" t="s">
        <v>48</v>
      </c>
      <c r="B91" s="38" t="s">
        <v>69</v>
      </c>
      <c r="C91" s="80">
        <v>11</v>
      </c>
      <c r="D91" s="122"/>
      <c r="E91" s="38" t="s">
        <v>84</v>
      </c>
      <c r="F91" s="38" t="s">
        <v>85</v>
      </c>
      <c r="G91" s="46">
        <v>44744</v>
      </c>
      <c r="H91" s="46"/>
      <c r="I91" s="38">
        <v>5</v>
      </c>
      <c r="J91" s="122"/>
      <c r="K91" s="38" t="s">
        <v>74</v>
      </c>
      <c r="L91" s="99"/>
      <c r="M91" s="38" t="str">
        <f>_xlfn.IFNA(VLOOKUP(L91,ALL_CMS_WOs!C$1:F$6984,4,FALSE),"")</f>
        <v/>
      </c>
      <c r="N91" s="38" t="s">
        <v>95</v>
      </c>
      <c r="O91" s="38"/>
      <c r="P91" s="46"/>
      <c r="Q91" s="99"/>
      <c r="R91" s="38"/>
      <c r="S91" s="38"/>
      <c r="T91" s="38">
        <f>Events[[#This Row],[Date Resolved]]-Events[[#This Row],[Event Date]]</f>
        <v>-44744</v>
      </c>
    </row>
    <row r="92" spans="1:20" hidden="1" x14ac:dyDescent="0.25">
      <c r="A92" s="121" t="s">
        <v>100</v>
      </c>
      <c r="B92" s="38" t="s">
        <v>82</v>
      </c>
      <c r="C92" s="38">
        <v>11</v>
      </c>
      <c r="D92" s="126" t="s">
        <v>239</v>
      </c>
      <c r="E92" s="38" t="s">
        <v>84</v>
      </c>
      <c r="F92" s="38" t="s">
        <v>85</v>
      </c>
      <c r="G92" s="46">
        <v>45307</v>
      </c>
      <c r="H92" s="46"/>
      <c r="I92" s="38">
        <v>1</v>
      </c>
      <c r="J92" s="97" t="s">
        <v>240</v>
      </c>
      <c r="K92" s="38" t="s">
        <v>104</v>
      </c>
      <c r="L92" s="38">
        <v>3255028</v>
      </c>
      <c r="M92" s="38" t="str">
        <f>_xlfn.IFNA(VLOOKUP(L92,ALL_CMS_WOs!C$1:F$6984,4,FALSE),"")</f>
        <v>Closed</v>
      </c>
      <c r="N92" s="38" t="s">
        <v>75</v>
      </c>
      <c r="O92" s="38"/>
      <c r="P92" s="46">
        <v>45373</v>
      </c>
      <c r="Q92" s="46"/>
      <c r="R92" s="38"/>
      <c r="S92" s="38" t="s">
        <v>76</v>
      </c>
      <c r="T92" s="38">
        <f>Events[[#This Row],[Date Resolved]]-Events[[#This Row],[Event Date]]</f>
        <v>66</v>
      </c>
    </row>
    <row r="93" spans="1:20" hidden="1" x14ac:dyDescent="0.25">
      <c r="A93" s="121" t="s">
        <v>100</v>
      </c>
      <c r="B93" s="38" t="s">
        <v>69</v>
      </c>
      <c r="C93" s="38">
        <v>11</v>
      </c>
      <c r="D93" s="123"/>
      <c r="E93" s="38" t="s">
        <v>77</v>
      </c>
      <c r="F93" s="38" t="s">
        <v>79</v>
      </c>
      <c r="G93" s="46">
        <v>44648</v>
      </c>
      <c r="H93" s="46"/>
      <c r="I93" s="38"/>
      <c r="J93" s="122" t="s">
        <v>241</v>
      </c>
      <c r="K93" s="38" t="s">
        <v>81</v>
      </c>
      <c r="L93" s="99">
        <v>2892345</v>
      </c>
      <c r="M93" s="38" t="str">
        <f>_xlfn.IFNA(VLOOKUP(L93,ALL_CMS_WOs!C$1:F$6984,4,FALSE),"")</f>
        <v/>
      </c>
      <c r="N93" s="38" t="s">
        <v>91</v>
      </c>
      <c r="O93" s="38"/>
      <c r="P93" s="46">
        <v>44858</v>
      </c>
      <c r="Q93" s="38" t="s">
        <v>242</v>
      </c>
      <c r="R93" s="38"/>
      <c r="S93" s="38"/>
      <c r="T93" s="38">
        <f>Events[[#This Row],[Date Resolved]]-Events[[#This Row],[Event Date]]</f>
        <v>210</v>
      </c>
    </row>
    <row r="94" spans="1:20" hidden="1" x14ac:dyDescent="0.25">
      <c r="A94" s="121" t="s">
        <v>100</v>
      </c>
      <c r="B94" s="38" t="s">
        <v>69</v>
      </c>
      <c r="C94" s="38">
        <v>11</v>
      </c>
      <c r="D94" s="126" t="s">
        <v>243</v>
      </c>
      <c r="E94" s="38" t="s">
        <v>137</v>
      </c>
      <c r="F94" s="38" t="s">
        <v>20</v>
      </c>
      <c r="G94" s="46">
        <v>45149</v>
      </c>
      <c r="H94" s="46">
        <v>45644</v>
      </c>
      <c r="I94" s="38">
        <v>6</v>
      </c>
      <c r="J94" s="97" t="s">
        <v>244</v>
      </c>
      <c r="K94" s="38" t="s">
        <v>74</v>
      </c>
      <c r="L94" s="99"/>
      <c r="M94" s="38" t="str">
        <f>_xlfn.IFNA(VLOOKUP(L94,ALL_CMS_WOs!C$1:F$6984,4,FALSE),"")</f>
        <v/>
      </c>
      <c r="N94" s="38"/>
      <c r="O94" s="38"/>
      <c r="P94" s="46"/>
      <c r="Q94" s="46"/>
      <c r="R94" s="38"/>
      <c r="S94" s="38" t="s">
        <v>97</v>
      </c>
      <c r="T94" s="38">
        <f>Events[[#This Row],[Date Resolved]]-Events[[#This Row],[Event Date]]</f>
        <v>-45149</v>
      </c>
    </row>
    <row r="95" spans="1:20" hidden="1" x14ac:dyDescent="0.25">
      <c r="A95" s="121" t="s">
        <v>44</v>
      </c>
      <c r="B95" s="38" t="s">
        <v>69</v>
      </c>
      <c r="C95" s="38">
        <v>12</v>
      </c>
      <c r="D95" s="126" t="s">
        <v>112</v>
      </c>
      <c r="E95" s="38" t="s">
        <v>78</v>
      </c>
      <c r="F95" s="38" t="s">
        <v>89</v>
      </c>
      <c r="G95" s="46">
        <v>45042</v>
      </c>
      <c r="H95" s="46"/>
      <c r="I95" s="38">
        <v>5</v>
      </c>
      <c r="J95" s="97" t="s">
        <v>238</v>
      </c>
      <c r="K95" s="38" t="s">
        <v>81</v>
      </c>
      <c r="L95" s="38">
        <v>3116882</v>
      </c>
      <c r="M95" s="38" t="str">
        <f>_xlfn.IFNA(VLOOKUP(L95,ALL_CMS_WOs!C$1:F$6984,4,FALSE),"")</f>
        <v>Closed</v>
      </c>
      <c r="N95" s="38" t="s">
        <v>245</v>
      </c>
      <c r="O95" s="38"/>
      <c r="P95" s="46">
        <v>45043</v>
      </c>
      <c r="Q95" s="46"/>
      <c r="R95" s="38"/>
      <c r="S95" s="43" t="s">
        <v>76</v>
      </c>
      <c r="T95" s="38">
        <f>Events[[#This Row],[Date Resolved]]-Events[[#This Row],[Event Date]]</f>
        <v>1</v>
      </c>
    </row>
    <row r="96" spans="1:20" hidden="1" x14ac:dyDescent="0.25">
      <c r="A96" s="121" t="s">
        <v>48</v>
      </c>
      <c r="B96" s="38" t="s">
        <v>69</v>
      </c>
      <c r="C96" s="80">
        <v>12</v>
      </c>
      <c r="D96" s="122"/>
      <c r="E96" s="38" t="s">
        <v>84</v>
      </c>
      <c r="F96" s="38" t="s">
        <v>114</v>
      </c>
      <c r="G96" s="46">
        <v>44329</v>
      </c>
      <c r="H96" s="46"/>
      <c r="I96" s="38">
        <v>6</v>
      </c>
      <c r="J96" s="122"/>
      <c r="K96" s="38" t="s">
        <v>74</v>
      </c>
      <c r="L96" s="99"/>
      <c r="M96" s="38" t="str">
        <f>_xlfn.IFNA(VLOOKUP(L96,ALL_CMS_WOs!C$1:F$6984,4,FALSE),"")</f>
        <v/>
      </c>
      <c r="N96" s="38" t="s">
        <v>95</v>
      </c>
      <c r="O96" s="38"/>
      <c r="P96" s="46">
        <v>44950</v>
      </c>
      <c r="Q96" s="46"/>
      <c r="R96" s="38" t="s">
        <v>246</v>
      </c>
      <c r="S96" s="38" t="s">
        <v>97</v>
      </c>
      <c r="T96" s="38">
        <f>Events[[#This Row],[Date Resolved]]-Events[[#This Row],[Event Date]]</f>
        <v>621</v>
      </c>
    </row>
    <row r="97" spans="1:20" s="43" customFormat="1" hidden="1" x14ac:dyDescent="0.25">
      <c r="A97" s="180" t="s">
        <v>35</v>
      </c>
      <c r="B97" s="97" t="s">
        <v>82</v>
      </c>
      <c r="C97" s="97">
        <v>12</v>
      </c>
      <c r="D97" s="126" t="s">
        <v>247</v>
      </c>
      <c r="E97" s="177" t="s">
        <v>71</v>
      </c>
      <c r="F97" s="177" t="s">
        <v>72</v>
      </c>
      <c r="G97" s="166">
        <v>45615</v>
      </c>
      <c r="H97" s="166"/>
      <c r="I97" s="97">
        <v>3</v>
      </c>
      <c r="J97" s="177" t="s">
        <v>248</v>
      </c>
      <c r="K97" s="177" t="s">
        <v>174</v>
      </c>
      <c r="L97" s="97">
        <v>3466484</v>
      </c>
      <c r="M97" s="97" t="str">
        <f>_xlfn.IFNA(VLOOKUP(L97,ALL_CMS_WOs!C$1:F$6984,4,FALSE),"")</f>
        <v/>
      </c>
      <c r="N97" s="97" t="s">
        <v>126</v>
      </c>
      <c r="O97" s="97"/>
      <c r="P97" s="166"/>
      <c r="Q97" s="166"/>
      <c r="R97" s="38"/>
      <c r="S97" s="97" t="s">
        <v>97</v>
      </c>
      <c r="T97" s="38">
        <f>Events[[#This Row],[Date Resolved]]-Events[[#This Row],[Event Date]]</f>
        <v>-45615</v>
      </c>
    </row>
    <row r="98" spans="1:20" hidden="1" x14ac:dyDescent="0.25">
      <c r="A98" s="181" t="s">
        <v>41</v>
      </c>
      <c r="B98" s="38" t="s">
        <v>82</v>
      </c>
      <c r="C98" s="149">
        <v>12</v>
      </c>
      <c r="D98" s="126" t="s">
        <v>83</v>
      </c>
      <c r="E98" s="80" t="s">
        <v>84</v>
      </c>
      <c r="F98" s="80" t="s">
        <v>85</v>
      </c>
      <c r="G98" s="46">
        <v>45545</v>
      </c>
      <c r="H98" s="166"/>
      <c r="I98" s="38">
        <v>2</v>
      </c>
      <c r="J98" s="177" t="s">
        <v>249</v>
      </c>
      <c r="K98" s="80" t="s">
        <v>87</v>
      </c>
      <c r="L98" s="38">
        <v>3420490</v>
      </c>
      <c r="M98" s="38" t="str">
        <f>_xlfn.IFNA(VLOOKUP(L98,ALL_CMS_WOs!C$1:F$6984,4,FALSE),"")</f>
        <v>Closed</v>
      </c>
      <c r="N98" s="38" t="s">
        <v>75</v>
      </c>
      <c r="P98" s="46"/>
      <c r="Q98" s="46"/>
      <c r="R98" s="38"/>
      <c r="S98" s="38" t="s">
        <v>88</v>
      </c>
      <c r="T98" s="38">
        <f>Events[[#This Row],[Date Resolved]]-Events[[#This Row],[Event Date]]</f>
        <v>-45545</v>
      </c>
    </row>
    <row r="99" spans="1:20" hidden="1" x14ac:dyDescent="0.25">
      <c r="A99" s="180" t="s">
        <v>48</v>
      </c>
      <c r="B99" s="97" t="s">
        <v>82</v>
      </c>
      <c r="C99" s="97">
        <v>12</v>
      </c>
      <c r="D99" s="126" t="s">
        <v>250</v>
      </c>
      <c r="E99" s="177" t="s">
        <v>71</v>
      </c>
      <c r="F99" s="177" t="s">
        <v>72</v>
      </c>
      <c r="G99" s="166">
        <v>45442</v>
      </c>
      <c r="H99" s="166"/>
      <c r="I99" s="97">
        <v>4</v>
      </c>
      <c r="J99" s="177" t="s">
        <v>251</v>
      </c>
      <c r="K99" s="177" t="s">
        <v>74</v>
      </c>
      <c r="L99" s="174"/>
      <c r="M99" s="38" t="str">
        <f>_xlfn.IFNA(VLOOKUP(L99,ALL_CMS_WOs!C$1:F$6984,4,FALSE),"")</f>
        <v/>
      </c>
      <c r="R99" s="38"/>
      <c r="S99" s="97" t="s">
        <v>97</v>
      </c>
      <c r="T99" s="38">
        <f>Events[[#This Row],[Date Resolved]]-Events[[#This Row],[Event Date]]</f>
        <v>-45442</v>
      </c>
    </row>
    <row r="100" spans="1:20" hidden="1" x14ac:dyDescent="0.25">
      <c r="A100" s="121" t="s">
        <v>100</v>
      </c>
      <c r="B100" s="38" t="s">
        <v>69</v>
      </c>
      <c r="C100" s="38">
        <v>12</v>
      </c>
      <c r="D100" s="123"/>
      <c r="E100" s="38" t="s">
        <v>78</v>
      </c>
      <c r="F100" s="38" t="s">
        <v>22</v>
      </c>
      <c r="G100" s="46">
        <v>44648</v>
      </c>
      <c r="H100" s="46"/>
      <c r="I100" s="38"/>
      <c r="J100" s="122" t="s">
        <v>252</v>
      </c>
      <c r="K100" s="38" t="s">
        <v>81</v>
      </c>
      <c r="L100" s="99">
        <v>2892530</v>
      </c>
      <c r="M100" s="38" t="str">
        <f>_xlfn.IFNA(VLOOKUP(L100,ALL_CMS_WOs!C$1:F$6984,4,FALSE),"")</f>
        <v/>
      </c>
      <c r="N100" s="38" t="s">
        <v>91</v>
      </c>
      <c r="O100" s="38"/>
      <c r="P100" s="46">
        <v>44860</v>
      </c>
      <c r="Q100" s="38"/>
      <c r="R100" s="38"/>
      <c r="S100" s="38"/>
      <c r="T100" s="38">
        <f>Events[[#This Row],[Date Resolved]]-Events[[#This Row],[Event Date]]</f>
        <v>212</v>
      </c>
    </row>
    <row r="101" spans="1:20" hidden="1" x14ac:dyDescent="0.25">
      <c r="A101" s="121" t="s">
        <v>35</v>
      </c>
      <c r="B101" s="38" t="s">
        <v>69</v>
      </c>
      <c r="C101" s="38">
        <v>13</v>
      </c>
      <c r="D101" s="122"/>
      <c r="E101" s="38" t="s">
        <v>84</v>
      </c>
      <c r="F101" s="38" t="s">
        <v>22</v>
      </c>
      <c r="G101" s="46">
        <v>44562</v>
      </c>
      <c r="H101" s="46"/>
      <c r="I101" s="38">
        <v>5</v>
      </c>
      <c r="J101" s="122"/>
      <c r="K101" s="38" t="s">
        <v>74</v>
      </c>
      <c r="L101" s="99"/>
      <c r="M101" s="38" t="str">
        <f>_xlfn.IFNA(VLOOKUP(L101,ALL_CMS_WOs!C$1:F$6984,4,FALSE),"")</f>
        <v/>
      </c>
      <c r="N101" s="38" t="s">
        <v>95</v>
      </c>
      <c r="O101" s="38"/>
      <c r="P101" s="46"/>
      <c r="Q101" s="38"/>
      <c r="R101" s="38"/>
      <c r="S101" s="38" t="s">
        <v>97</v>
      </c>
      <c r="T101" s="38">
        <f>Events[[#This Row],[Date Resolved]]-Events[[#This Row],[Event Date]]</f>
        <v>-44562</v>
      </c>
    </row>
    <row r="102" spans="1:20" hidden="1" x14ac:dyDescent="0.25">
      <c r="A102" s="121" t="s">
        <v>35</v>
      </c>
      <c r="B102" s="38" t="s">
        <v>69</v>
      </c>
      <c r="C102" s="38">
        <v>13</v>
      </c>
      <c r="D102" s="43" t="s">
        <v>253</v>
      </c>
      <c r="E102" s="38" t="s">
        <v>84</v>
      </c>
      <c r="F102" s="38" t="s">
        <v>98</v>
      </c>
      <c r="G102" s="46">
        <v>44495</v>
      </c>
      <c r="H102" s="46"/>
      <c r="I102" s="38">
        <v>2</v>
      </c>
      <c r="J102" s="43" t="s">
        <v>254</v>
      </c>
      <c r="K102" s="38" t="s">
        <v>174</v>
      </c>
      <c r="L102" s="99">
        <v>2788980</v>
      </c>
      <c r="M102" s="38" t="str">
        <f>_xlfn.IFNA(VLOOKUP(L102,ALL_CMS_WOs!C$1:F$6984,4,FALSE),"")</f>
        <v/>
      </c>
      <c r="N102" s="38" t="s">
        <v>126</v>
      </c>
      <c r="O102" s="38"/>
      <c r="P102" s="46"/>
      <c r="Q102" s="38"/>
      <c r="R102" s="38"/>
      <c r="S102" s="38" t="s">
        <v>97</v>
      </c>
      <c r="T102" s="38">
        <f>Events[[#This Row],[Date Resolved]]-Events[[#This Row],[Event Date]]</f>
        <v>-44495</v>
      </c>
    </row>
    <row r="103" spans="1:20" hidden="1" x14ac:dyDescent="0.25">
      <c r="A103" s="121" t="s">
        <v>44</v>
      </c>
      <c r="B103" s="38" t="s">
        <v>69</v>
      </c>
      <c r="C103" s="38">
        <v>13</v>
      </c>
      <c r="D103" s="126" t="s">
        <v>112</v>
      </c>
      <c r="E103" s="38" t="s">
        <v>78</v>
      </c>
      <c r="F103" s="38" t="s">
        <v>89</v>
      </c>
      <c r="G103" s="46">
        <v>45042</v>
      </c>
      <c r="H103" s="46"/>
      <c r="I103" s="38">
        <v>5</v>
      </c>
      <c r="J103" s="97" t="s">
        <v>238</v>
      </c>
      <c r="K103" s="38" t="s">
        <v>81</v>
      </c>
      <c r="L103" s="38">
        <v>3116884</v>
      </c>
      <c r="M103" s="38" t="str">
        <f>_xlfn.IFNA(VLOOKUP(L103,ALL_CMS_WOs!C$1:F$6984,4,FALSE),"")</f>
        <v>Closed</v>
      </c>
      <c r="N103" s="38" t="s">
        <v>75</v>
      </c>
      <c r="O103" s="38"/>
      <c r="P103" s="46">
        <v>45043</v>
      </c>
      <c r="Q103" s="46"/>
      <c r="R103" s="38"/>
      <c r="S103" s="43" t="s">
        <v>76</v>
      </c>
      <c r="T103" s="38">
        <f>Events[[#This Row],[Date Resolved]]-Events[[#This Row],[Event Date]]</f>
        <v>1</v>
      </c>
    </row>
    <row r="104" spans="1:20" hidden="1" x14ac:dyDescent="0.25">
      <c r="A104" s="124" t="s">
        <v>44</v>
      </c>
      <c r="B104" s="38" t="s">
        <v>69</v>
      </c>
      <c r="C104" s="38">
        <v>13</v>
      </c>
      <c r="D104" s="38"/>
      <c r="E104" s="38" t="s">
        <v>78</v>
      </c>
      <c r="F104" s="38" t="s">
        <v>20</v>
      </c>
      <c r="G104" s="46">
        <v>44417</v>
      </c>
      <c r="H104" s="46"/>
      <c r="I104" s="38"/>
      <c r="J104" s="38"/>
      <c r="K104" s="38"/>
      <c r="L104" s="104">
        <v>2476045</v>
      </c>
      <c r="M104" s="38" t="str">
        <f>_xlfn.IFNA(VLOOKUP(L104,ALL_CMS_WOs!C$1:F$6984,4,FALSE),"")</f>
        <v/>
      </c>
      <c r="N104" s="38" t="s">
        <v>75</v>
      </c>
      <c r="O104" s="38"/>
      <c r="P104" s="46"/>
      <c r="Q104" s="46">
        <v>44540</v>
      </c>
      <c r="R104" s="38"/>
      <c r="S104" s="38"/>
      <c r="T104" s="38">
        <f>Events[[#This Row],[Date Resolved]]-Events[[#This Row],[Event Date]]</f>
        <v>-44417</v>
      </c>
    </row>
    <row r="105" spans="1:20" hidden="1" x14ac:dyDescent="0.25">
      <c r="A105" s="121" t="s">
        <v>41</v>
      </c>
      <c r="B105" s="38" t="s">
        <v>69</v>
      </c>
      <c r="C105" s="38">
        <v>13</v>
      </c>
      <c r="D105" s="126" t="s">
        <v>77</v>
      </c>
      <c r="E105" s="38" t="s">
        <v>78</v>
      </c>
      <c r="F105" s="38" t="s">
        <v>79</v>
      </c>
      <c r="G105" s="46">
        <v>44694</v>
      </c>
      <c r="H105" s="46"/>
      <c r="I105" s="38">
        <v>5</v>
      </c>
      <c r="J105" s="97" t="s">
        <v>255</v>
      </c>
      <c r="K105" s="38" t="s">
        <v>81</v>
      </c>
      <c r="L105" s="38">
        <v>3084374</v>
      </c>
      <c r="M105" s="38" t="str">
        <f>_xlfn.IFNA(VLOOKUP(L105,ALL_CMS_WOs!C$1:F$6984,4,FALSE),"")</f>
        <v>Closed</v>
      </c>
      <c r="N105" s="38" t="s">
        <v>75</v>
      </c>
      <c r="O105" s="38"/>
      <c r="P105" s="46">
        <v>45036</v>
      </c>
      <c r="Q105" s="46"/>
      <c r="R105" s="38"/>
      <c r="S105" s="38" t="s">
        <v>144</v>
      </c>
      <c r="T105" s="38">
        <f>Events[[#This Row],[Date Resolved]]-Events[[#This Row],[Event Date]]</f>
        <v>342</v>
      </c>
    </row>
    <row r="106" spans="1:20" hidden="1" x14ac:dyDescent="0.25">
      <c r="A106" s="121" t="s">
        <v>21</v>
      </c>
      <c r="B106" s="38" t="s">
        <v>82</v>
      </c>
      <c r="C106" s="38">
        <v>13</v>
      </c>
      <c r="D106" s="126" t="s">
        <v>256</v>
      </c>
      <c r="E106" s="38" t="s">
        <v>102</v>
      </c>
      <c r="F106" s="38" t="s">
        <v>85</v>
      </c>
      <c r="G106" s="46">
        <v>45302</v>
      </c>
      <c r="H106" s="46"/>
      <c r="I106" s="38">
        <v>3</v>
      </c>
      <c r="J106" s="97" t="s">
        <v>257</v>
      </c>
      <c r="K106" s="38" t="s">
        <v>104</v>
      </c>
      <c r="L106" s="38">
        <v>3252883</v>
      </c>
      <c r="M106" s="38" t="str">
        <f>_xlfn.IFNA(VLOOKUP(L106,ALL_CMS_WOs!C$1:F$6984,4,FALSE),"")</f>
        <v>Closed</v>
      </c>
      <c r="N106" s="38" t="s">
        <v>75</v>
      </c>
      <c r="O106" s="38"/>
      <c r="P106" s="46"/>
      <c r="Q106" s="46"/>
      <c r="R106" s="38"/>
      <c r="S106" s="38" t="s">
        <v>76</v>
      </c>
      <c r="T106" s="38">
        <f>Events[[#This Row],[Date Resolved]]-Events[[#This Row],[Event Date]]</f>
        <v>-45302</v>
      </c>
    </row>
    <row r="107" spans="1:20" hidden="1" x14ac:dyDescent="0.25">
      <c r="A107" s="181" t="s">
        <v>42</v>
      </c>
      <c r="B107" s="38" t="s">
        <v>82</v>
      </c>
      <c r="C107" s="38">
        <v>13</v>
      </c>
      <c r="D107" s="126" t="s">
        <v>215</v>
      </c>
      <c r="E107" s="80" t="s">
        <v>84</v>
      </c>
      <c r="F107" s="80" t="s">
        <v>98</v>
      </c>
      <c r="G107" s="46">
        <v>45419</v>
      </c>
      <c r="H107" s="166"/>
      <c r="I107" s="38">
        <v>3</v>
      </c>
      <c r="J107" s="177" t="s">
        <v>258</v>
      </c>
      <c r="K107" s="80" t="s">
        <v>74</v>
      </c>
      <c r="L107" s="38">
        <v>3347480</v>
      </c>
      <c r="M107" s="97" t="str">
        <f>_xlfn.IFNA(VLOOKUP(L107,ALL_CMS_WOs!C$1:F$6984,4,FALSE),"")</f>
        <v>Closed</v>
      </c>
      <c r="N107" s="38" t="s">
        <v>75</v>
      </c>
      <c r="P107" s="46"/>
      <c r="Q107" s="46"/>
      <c r="R107" s="38"/>
      <c r="S107" s="38" t="s">
        <v>97</v>
      </c>
      <c r="T107" s="38">
        <f>Events[[#This Row],[Date Resolved]]-Events[[#This Row],[Event Date]]</f>
        <v>-45419</v>
      </c>
    </row>
    <row r="108" spans="1:20" hidden="1" x14ac:dyDescent="0.25">
      <c r="A108" s="121" t="s">
        <v>48</v>
      </c>
      <c r="B108" s="38" t="s">
        <v>69</v>
      </c>
      <c r="C108" s="38">
        <v>13</v>
      </c>
      <c r="D108" s="115" t="s">
        <v>259</v>
      </c>
      <c r="E108" s="38" t="s">
        <v>84</v>
      </c>
      <c r="F108" s="38" t="s">
        <v>72</v>
      </c>
      <c r="G108" s="46">
        <v>45183</v>
      </c>
      <c r="H108" s="46">
        <v>45404</v>
      </c>
      <c r="I108" s="38">
        <v>3</v>
      </c>
      <c r="J108" s="43" t="s">
        <v>260</v>
      </c>
      <c r="K108" s="38" t="s">
        <v>104</v>
      </c>
      <c r="L108" s="38">
        <v>3212063</v>
      </c>
      <c r="M108" s="38" t="str">
        <f>_xlfn.IFNA(VLOOKUP(L108,ALL_CMS_WOs!C$1:F$6984,4,FALSE),"")</f>
        <v>Closed</v>
      </c>
      <c r="N108" s="38" t="s">
        <v>75</v>
      </c>
      <c r="O108" s="38"/>
      <c r="P108" s="46">
        <v>45374</v>
      </c>
      <c r="Q108" s="46"/>
      <c r="R108" s="38"/>
      <c r="S108" s="38" t="s">
        <v>76</v>
      </c>
      <c r="T108" s="38">
        <f>Events[[#This Row],[Date Resolved]]-Events[[#This Row],[Event Date]]</f>
        <v>191</v>
      </c>
    </row>
    <row r="109" spans="1:20" hidden="1" x14ac:dyDescent="0.25">
      <c r="A109" s="124" t="s">
        <v>100</v>
      </c>
      <c r="B109" s="38" t="s">
        <v>82</v>
      </c>
      <c r="C109" s="197">
        <v>13</v>
      </c>
      <c r="D109" s="43" t="s">
        <v>261</v>
      </c>
      <c r="E109" s="38" t="s">
        <v>196</v>
      </c>
      <c r="F109" s="38" t="s">
        <v>85</v>
      </c>
      <c r="G109" s="46">
        <v>44922</v>
      </c>
      <c r="H109" s="46"/>
      <c r="I109" s="38">
        <v>1</v>
      </c>
      <c r="J109" s="38" t="s">
        <v>262</v>
      </c>
      <c r="K109" s="38" t="s">
        <v>74</v>
      </c>
      <c r="L109" s="38">
        <v>3189858</v>
      </c>
      <c r="M109" s="38" t="str">
        <f>_xlfn.IFNA(VLOOKUP(L109,ALL_CMS_WOs!C$1:F$6984,4,FALSE),"")</f>
        <v>Closed</v>
      </c>
      <c r="N109" s="99" t="s">
        <v>75</v>
      </c>
      <c r="O109" s="99"/>
      <c r="P109" s="46"/>
      <c r="Q109" s="38" t="s">
        <v>263</v>
      </c>
      <c r="R109" s="114"/>
      <c r="S109" s="38" t="s">
        <v>97</v>
      </c>
      <c r="T109" s="38">
        <f>Events[[#This Row],[Date Resolved]]-Events[[#This Row],[Event Date]]</f>
        <v>-44922</v>
      </c>
    </row>
    <row r="110" spans="1:20" hidden="1" x14ac:dyDescent="0.25">
      <c r="A110" s="121" t="s">
        <v>35</v>
      </c>
      <c r="B110" s="38" t="s">
        <v>69</v>
      </c>
      <c r="C110" s="38">
        <v>14</v>
      </c>
      <c r="D110" s="122"/>
      <c r="E110" s="38" t="s">
        <v>84</v>
      </c>
      <c r="F110" s="38" t="s">
        <v>20</v>
      </c>
      <c r="G110" s="46">
        <v>44741</v>
      </c>
      <c r="H110" s="46"/>
      <c r="I110" s="38">
        <v>5</v>
      </c>
      <c r="J110" s="122"/>
      <c r="K110" s="38" t="s">
        <v>74</v>
      </c>
      <c r="L110" s="99"/>
      <c r="M110" s="38" t="str">
        <f>_xlfn.IFNA(VLOOKUP(L110,ALL_CMS_WOs!C$1:F$6984,4,FALSE),"")</f>
        <v/>
      </c>
      <c r="N110" s="38" t="s">
        <v>95</v>
      </c>
      <c r="O110" s="38"/>
      <c r="P110" s="46"/>
      <c r="Q110" s="46"/>
      <c r="R110" s="38"/>
      <c r="S110" s="38" t="s">
        <v>97</v>
      </c>
      <c r="T110" s="38">
        <f>Events[[#This Row],[Date Resolved]]-Events[[#This Row],[Event Date]]</f>
        <v>-44741</v>
      </c>
    </row>
    <row r="111" spans="1:20" hidden="1" x14ac:dyDescent="0.25">
      <c r="A111" s="121" t="s">
        <v>35</v>
      </c>
      <c r="B111" s="38" t="s">
        <v>69</v>
      </c>
      <c r="C111" s="38">
        <v>14</v>
      </c>
      <c r="D111" s="122"/>
      <c r="E111" s="38" t="s">
        <v>84</v>
      </c>
      <c r="F111" s="38" t="s">
        <v>72</v>
      </c>
      <c r="G111" s="46">
        <v>44656</v>
      </c>
      <c r="H111" s="46"/>
      <c r="I111" s="38">
        <v>5</v>
      </c>
      <c r="J111" s="122"/>
      <c r="K111" s="38" t="s">
        <v>74</v>
      </c>
      <c r="L111" s="99"/>
      <c r="M111" s="38" t="str">
        <f>_xlfn.IFNA(VLOOKUP(L111,ALL_CMS_WOs!C$1:F$6984,4,FALSE),"")</f>
        <v/>
      </c>
      <c r="N111" s="38" t="s">
        <v>95</v>
      </c>
      <c r="O111" s="38"/>
      <c r="P111" s="46"/>
      <c r="Q111" s="38"/>
      <c r="R111" s="38"/>
      <c r="S111" s="38" t="s">
        <v>97</v>
      </c>
      <c r="T111" s="38">
        <f>Events[[#This Row],[Date Resolved]]-Events[[#This Row],[Event Date]]</f>
        <v>-44656</v>
      </c>
    </row>
    <row r="112" spans="1:20" hidden="1" x14ac:dyDescent="0.25">
      <c r="A112" s="121" t="s">
        <v>44</v>
      </c>
      <c r="B112" s="38" t="s">
        <v>69</v>
      </c>
      <c r="C112" s="38">
        <v>14</v>
      </c>
      <c r="D112" s="97"/>
      <c r="E112" s="38" t="s">
        <v>187</v>
      </c>
      <c r="F112" s="38" t="s">
        <v>22</v>
      </c>
      <c r="G112" s="46">
        <v>44781</v>
      </c>
      <c r="H112" s="46"/>
      <c r="I112" s="38">
        <v>6</v>
      </c>
      <c r="J112" s="122"/>
      <c r="K112" s="38"/>
      <c r="L112" s="99"/>
      <c r="M112" s="38" t="str">
        <f>_xlfn.IFNA(VLOOKUP(L112,ALL_CMS_WOs!C$1:F$6984,4,FALSE),"")</f>
        <v/>
      </c>
      <c r="N112" s="38" t="s">
        <v>95</v>
      </c>
      <c r="O112" s="38"/>
      <c r="P112" s="46"/>
      <c r="Q112" s="38"/>
      <c r="R112" s="38"/>
      <c r="S112" s="38"/>
      <c r="T112" s="38">
        <f>Events[[#This Row],[Date Resolved]]-Events[[#This Row],[Event Date]]</f>
        <v>-44781</v>
      </c>
    </row>
    <row r="113" spans="1:20" hidden="1" x14ac:dyDescent="0.25">
      <c r="A113" s="125" t="s">
        <v>111</v>
      </c>
      <c r="B113" s="43" t="s">
        <v>82</v>
      </c>
      <c r="C113" s="43">
        <v>14</v>
      </c>
      <c r="D113" s="115" t="s">
        <v>264</v>
      </c>
      <c r="E113" s="43" t="s">
        <v>102</v>
      </c>
      <c r="F113" s="43" t="s">
        <v>85</v>
      </c>
      <c r="G113" s="93">
        <v>44999</v>
      </c>
      <c r="H113" s="93"/>
      <c r="I113" s="43">
        <v>2</v>
      </c>
      <c r="J113" s="43" t="s">
        <v>265</v>
      </c>
      <c r="K113" s="43" t="s">
        <v>104</v>
      </c>
      <c r="L113" s="43">
        <v>3153567</v>
      </c>
      <c r="M113" s="38" t="str">
        <f>_xlfn.IFNA(VLOOKUP(L113,ALL_CMS_WOs!C$1:F$6984,4,FALSE),"")</f>
        <v>Closed</v>
      </c>
      <c r="N113" s="43" t="s">
        <v>75</v>
      </c>
      <c r="O113" s="43"/>
      <c r="P113" s="93"/>
      <c r="Q113" s="93"/>
      <c r="R113" s="43"/>
      <c r="S113" s="88" t="s">
        <v>88</v>
      </c>
      <c r="T113" s="38">
        <f>Events[[#This Row],[Date Resolved]]-Events[[#This Row],[Event Date]]</f>
        <v>-44999</v>
      </c>
    </row>
    <row r="114" spans="1:20" hidden="1" x14ac:dyDescent="0.25">
      <c r="A114" s="181" t="s">
        <v>44</v>
      </c>
      <c r="B114" s="38" t="s">
        <v>82</v>
      </c>
      <c r="C114" s="149">
        <v>14</v>
      </c>
      <c r="D114" s="126" t="s">
        <v>154</v>
      </c>
      <c r="E114" s="80" t="s">
        <v>102</v>
      </c>
      <c r="F114" s="80" t="s">
        <v>85</v>
      </c>
      <c r="G114" s="46">
        <v>45533</v>
      </c>
      <c r="H114" s="166"/>
      <c r="I114" s="38">
        <v>2</v>
      </c>
      <c r="J114" s="177" t="s">
        <v>266</v>
      </c>
      <c r="K114" s="80" t="s">
        <v>87</v>
      </c>
      <c r="L114" s="38">
        <v>3411535</v>
      </c>
      <c r="M114" s="38" t="str">
        <f>_xlfn.IFNA(VLOOKUP(L114,ALL_CMS_WOs!C$1:F$6984,4,FALSE),"")</f>
        <v>Closed</v>
      </c>
      <c r="N114" s="38" t="s">
        <v>245</v>
      </c>
      <c r="P114" s="46"/>
      <c r="Q114" s="46"/>
      <c r="R114" s="38"/>
      <c r="S114" s="38" t="s">
        <v>88</v>
      </c>
      <c r="T114" s="38">
        <f>Events[[#This Row],[Date Resolved]]-Events[[#This Row],[Event Date]]</f>
        <v>-45533</v>
      </c>
    </row>
    <row r="115" spans="1:20" hidden="1" x14ac:dyDescent="0.25">
      <c r="A115" s="121" t="s">
        <v>48</v>
      </c>
      <c r="B115" s="38" t="s">
        <v>82</v>
      </c>
      <c r="C115" s="38">
        <v>14</v>
      </c>
      <c r="D115" s="115" t="s">
        <v>267</v>
      </c>
      <c r="E115" s="38" t="s">
        <v>71</v>
      </c>
      <c r="F115" s="38" t="s">
        <v>85</v>
      </c>
      <c r="G115" s="46">
        <v>45205</v>
      </c>
      <c r="H115" s="93" t="s">
        <v>268</v>
      </c>
      <c r="I115" s="38">
        <v>6</v>
      </c>
      <c r="J115" s="43" t="s">
        <v>269</v>
      </c>
      <c r="K115" s="38" t="s">
        <v>74</v>
      </c>
      <c r="L115" s="99"/>
      <c r="M115" s="38" t="str">
        <f>_xlfn.IFNA(VLOOKUP(L115,ALL_CMS_WOs!C$1:F$6984,4,FALSE),"")</f>
        <v/>
      </c>
      <c r="N115" s="38"/>
      <c r="O115" s="38"/>
      <c r="P115" s="46"/>
      <c r="Q115" s="46"/>
      <c r="R115" s="38"/>
      <c r="S115" s="38" t="s">
        <v>97</v>
      </c>
      <c r="T115" s="38">
        <f>Events[[#This Row],[Date Resolved]]-Events[[#This Row],[Event Date]]</f>
        <v>-45205</v>
      </c>
    </row>
    <row r="116" spans="1:20" hidden="1" x14ac:dyDescent="0.25">
      <c r="A116" s="125" t="s">
        <v>21</v>
      </c>
      <c r="B116" s="43" t="s">
        <v>82</v>
      </c>
      <c r="C116" s="109">
        <v>15</v>
      </c>
      <c r="D116" s="115" t="s">
        <v>270</v>
      </c>
      <c r="E116" s="43" t="s">
        <v>121</v>
      </c>
      <c r="F116" s="43" t="s">
        <v>85</v>
      </c>
      <c r="G116" s="93">
        <v>44958</v>
      </c>
      <c r="H116" s="93"/>
      <c r="I116" s="43">
        <v>1</v>
      </c>
      <c r="J116" s="85" t="s">
        <v>271</v>
      </c>
      <c r="K116" s="43" t="s">
        <v>104</v>
      </c>
      <c r="L116" s="109">
        <v>3179621</v>
      </c>
      <c r="M116" s="38" t="str">
        <f>_xlfn.IFNA(VLOOKUP(L116,ALL_CMS_WOs!C$1:F$6984,4,FALSE),"")</f>
        <v/>
      </c>
      <c r="N116" s="38" t="s">
        <v>75</v>
      </c>
      <c r="O116" s="38"/>
      <c r="P116" s="46"/>
      <c r="Q116" s="43" t="s">
        <v>272</v>
      </c>
      <c r="R116" s="38"/>
      <c r="S116" s="38" t="s">
        <v>88</v>
      </c>
      <c r="T116" s="38">
        <f>Events[[#This Row],[Date Resolved]]-Events[[#This Row],[Event Date]]</f>
        <v>-44958</v>
      </c>
    </row>
    <row r="117" spans="1:20" hidden="1" x14ac:dyDescent="0.25">
      <c r="A117" s="121" t="s">
        <v>21</v>
      </c>
      <c r="B117" s="38" t="s">
        <v>69</v>
      </c>
      <c r="C117" s="38">
        <v>15</v>
      </c>
      <c r="D117" s="122"/>
      <c r="E117" s="38" t="s">
        <v>84</v>
      </c>
      <c r="F117" s="38" t="s">
        <v>114</v>
      </c>
      <c r="G117" s="46">
        <v>44479</v>
      </c>
      <c r="H117" s="46"/>
      <c r="I117" s="38">
        <v>6</v>
      </c>
      <c r="J117" s="122"/>
      <c r="K117" s="38" t="s">
        <v>74</v>
      </c>
      <c r="L117" s="99"/>
      <c r="M117" s="38" t="str">
        <f>_xlfn.IFNA(VLOOKUP(L117,ALL_CMS_WOs!C$1:F$6984,4,FALSE),"")</f>
        <v/>
      </c>
      <c r="N117" s="38" t="s">
        <v>95</v>
      </c>
      <c r="O117" s="38"/>
      <c r="P117" s="46">
        <v>44951</v>
      </c>
      <c r="Q117" s="38" t="s">
        <v>273</v>
      </c>
      <c r="R117" s="38"/>
      <c r="S117" s="38" t="s">
        <v>97</v>
      </c>
      <c r="T117" s="38">
        <f>Events[[#This Row],[Date Resolved]]-Events[[#This Row],[Event Date]]</f>
        <v>472</v>
      </c>
    </row>
    <row r="118" spans="1:20" hidden="1" x14ac:dyDescent="0.25">
      <c r="A118" s="121" t="s">
        <v>21</v>
      </c>
      <c r="B118" s="38" t="s">
        <v>69</v>
      </c>
      <c r="C118" s="38">
        <v>15</v>
      </c>
      <c r="D118" s="122"/>
      <c r="E118" s="38" t="s">
        <v>84</v>
      </c>
      <c r="F118" s="38" t="s">
        <v>72</v>
      </c>
      <c r="G118" s="46">
        <v>44590</v>
      </c>
      <c r="H118" s="46"/>
      <c r="I118" s="38">
        <v>5</v>
      </c>
      <c r="J118" s="122"/>
      <c r="K118" s="38" t="s">
        <v>74</v>
      </c>
      <c r="L118" s="99"/>
      <c r="M118" s="38" t="str">
        <f>_xlfn.IFNA(VLOOKUP(L118,ALL_CMS_WOs!C$1:F$6984,4,FALSE),"")</f>
        <v/>
      </c>
      <c r="N118" s="38" t="s">
        <v>95</v>
      </c>
      <c r="O118" s="38"/>
      <c r="P118" s="46">
        <v>44951</v>
      </c>
      <c r="Q118" s="38" t="s">
        <v>274</v>
      </c>
      <c r="R118" s="38"/>
      <c r="S118" s="38" t="s">
        <v>97</v>
      </c>
      <c r="T118" s="38">
        <f>Events[[#This Row],[Date Resolved]]-Events[[#This Row],[Event Date]]</f>
        <v>361</v>
      </c>
    </row>
    <row r="119" spans="1:20" hidden="1" x14ac:dyDescent="0.25">
      <c r="A119" s="124" t="s">
        <v>35</v>
      </c>
      <c r="B119" s="38" t="s">
        <v>69</v>
      </c>
      <c r="C119" s="38">
        <v>15</v>
      </c>
      <c r="D119" s="38"/>
      <c r="E119" s="38" t="s">
        <v>78</v>
      </c>
      <c r="F119" s="38" t="s">
        <v>85</v>
      </c>
      <c r="G119" s="46">
        <v>44806</v>
      </c>
      <c r="H119" s="46"/>
      <c r="I119" s="38"/>
      <c r="J119" s="38" t="s">
        <v>275</v>
      </c>
      <c r="K119" s="38" t="s">
        <v>81</v>
      </c>
      <c r="L119" s="99">
        <v>3011542</v>
      </c>
      <c r="M119" s="38" t="str">
        <f>_xlfn.IFNA(VLOOKUP(L119,ALL_CMS_WOs!C$1:F$6984,4,FALSE),"")</f>
        <v>Cancelled</v>
      </c>
      <c r="N119" s="38" t="s">
        <v>91</v>
      </c>
      <c r="O119" s="38"/>
      <c r="P119" s="46">
        <v>44825</v>
      </c>
      <c r="Q119" s="46"/>
      <c r="R119" s="38"/>
      <c r="S119" s="38"/>
      <c r="T119" s="38">
        <f>Events[[#This Row],[Date Resolved]]-Events[[#This Row],[Event Date]]</f>
        <v>19</v>
      </c>
    </row>
    <row r="120" spans="1:20" hidden="1" x14ac:dyDescent="0.25">
      <c r="A120" s="121" t="s">
        <v>48</v>
      </c>
      <c r="B120" s="38" t="s">
        <v>69</v>
      </c>
      <c r="C120" s="80">
        <v>15</v>
      </c>
      <c r="D120" s="122"/>
      <c r="E120" s="38" t="s">
        <v>84</v>
      </c>
      <c r="F120" s="43" t="s">
        <v>22</v>
      </c>
      <c r="G120" s="46">
        <v>44448</v>
      </c>
      <c r="H120" s="46"/>
      <c r="I120" s="38">
        <v>1</v>
      </c>
      <c r="J120" s="122"/>
      <c r="K120" s="38" t="s">
        <v>74</v>
      </c>
      <c r="L120" s="38">
        <v>2284643</v>
      </c>
      <c r="M120" s="38" t="str">
        <f>_xlfn.IFNA(VLOOKUP(L120,ALL_CMS_WOs!C$1:F$6984,4,FALSE),"")</f>
        <v/>
      </c>
      <c r="N120" s="38" t="s">
        <v>75</v>
      </c>
      <c r="O120" s="38"/>
      <c r="P120" s="48"/>
      <c r="Q120" s="38"/>
      <c r="R120" s="38" t="s">
        <v>276</v>
      </c>
      <c r="S120" s="38" t="s">
        <v>144</v>
      </c>
      <c r="T120" s="38">
        <f>Events[[#This Row],[Date Resolved]]-Events[[#This Row],[Event Date]]</f>
        <v>-44448</v>
      </c>
    </row>
    <row r="121" spans="1:20" hidden="1" x14ac:dyDescent="0.25">
      <c r="A121" s="121" t="s">
        <v>44</v>
      </c>
      <c r="B121" s="38" t="s">
        <v>69</v>
      </c>
      <c r="C121" s="38">
        <v>15</v>
      </c>
      <c r="D121" s="126" t="s">
        <v>112</v>
      </c>
      <c r="E121" s="38" t="s">
        <v>78</v>
      </c>
      <c r="F121" s="38" t="s">
        <v>89</v>
      </c>
      <c r="G121" s="46">
        <v>45042</v>
      </c>
      <c r="H121" s="46"/>
      <c r="I121" s="38">
        <v>5</v>
      </c>
      <c r="J121" s="97" t="s">
        <v>238</v>
      </c>
      <c r="K121" s="38" t="s">
        <v>81</v>
      </c>
      <c r="L121" s="38">
        <v>3116887</v>
      </c>
      <c r="M121" s="38" t="str">
        <f>_xlfn.IFNA(VLOOKUP(L121,ALL_CMS_WOs!C$1:F$6984,4,FALSE),"")</f>
        <v>Closed</v>
      </c>
      <c r="N121" s="38" t="s">
        <v>75</v>
      </c>
      <c r="O121" s="38"/>
      <c r="P121" s="46">
        <v>45043</v>
      </c>
      <c r="Q121" s="46"/>
      <c r="R121" s="38"/>
      <c r="S121" s="43" t="s">
        <v>76</v>
      </c>
      <c r="T121" s="38">
        <f>Events[[#This Row],[Date Resolved]]-Events[[#This Row],[Event Date]]</f>
        <v>1</v>
      </c>
    </row>
    <row r="122" spans="1:20" hidden="1" x14ac:dyDescent="0.25">
      <c r="A122" s="181" t="s">
        <v>41</v>
      </c>
      <c r="B122" s="38" t="s">
        <v>69</v>
      </c>
      <c r="C122" s="38">
        <v>15</v>
      </c>
      <c r="D122" s="126" t="s">
        <v>146</v>
      </c>
      <c r="E122" s="80" t="s">
        <v>78</v>
      </c>
      <c r="F122" s="80" t="s">
        <v>89</v>
      </c>
      <c r="G122" s="46">
        <v>45544</v>
      </c>
      <c r="H122" s="166"/>
      <c r="I122" s="38">
        <v>4</v>
      </c>
      <c r="J122" s="177" t="s">
        <v>277</v>
      </c>
      <c r="K122" s="80" t="s">
        <v>81</v>
      </c>
      <c r="L122" s="38">
        <v>3420060</v>
      </c>
      <c r="M122" s="38" t="str">
        <f>_xlfn.IFNA(VLOOKUP(L122,ALL_CMS_WOs!C$1:F$6984,4,FALSE),"")</f>
        <v>Closed</v>
      </c>
      <c r="N122" s="38" t="s">
        <v>75</v>
      </c>
      <c r="P122" s="46">
        <v>45562</v>
      </c>
      <c r="Q122" s="46"/>
      <c r="R122" s="38"/>
      <c r="S122" s="38" t="s">
        <v>76</v>
      </c>
      <c r="T122" s="38">
        <f>Events[[#This Row],[Date Resolved]]-Events[[#This Row],[Event Date]]</f>
        <v>18</v>
      </c>
    </row>
    <row r="123" spans="1:20" hidden="1" x14ac:dyDescent="0.25">
      <c r="A123" s="181" t="s">
        <v>111</v>
      </c>
      <c r="B123" s="38" t="s">
        <v>82</v>
      </c>
      <c r="C123" s="38">
        <v>15</v>
      </c>
      <c r="D123" s="123" t="s">
        <v>131</v>
      </c>
      <c r="E123" s="80" t="s">
        <v>71</v>
      </c>
      <c r="F123" s="80" t="s">
        <v>85</v>
      </c>
      <c r="G123" s="46">
        <v>45623</v>
      </c>
      <c r="H123" s="166"/>
      <c r="I123" s="38">
        <v>2</v>
      </c>
      <c r="J123" s="192"/>
      <c r="K123" s="80" t="s">
        <v>278</v>
      </c>
      <c r="L123" s="38">
        <v>3469952</v>
      </c>
      <c r="M123" s="38" t="str">
        <f>_xlfn.IFNA(VLOOKUP(L123,ALL_CMS_WOs!C$1:F$6984,4,FALSE),"")</f>
        <v/>
      </c>
      <c r="N123" s="38" t="s">
        <v>126</v>
      </c>
      <c r="P123" s="46"/>
      <c r="Q123" s="46"/>
      <c r="R123" s="38"/>
      <c r="S123" s="97" t="s">
        <v>97</v>
      </c>
      <c r="T123" s="38">
        <f>Events[[#This Row],[Date Resolved]]-Events[[#This Row],[Event Date]]</f>
        <v>-45623</v>
      </c>
    </row>
    <row r="124" spans="1:20" hidden="1" x14ac:dyDescent="0.25">
      <c r="A124" s="124" t="s">
        <v>100</v>
      </c>
      <c r="B124" s="38" t="s">
        <v>69</v>
      </c>
      <c r="C124" s="119">
        <v>15</v>
      </c>
      <c r="D124" s="43" t="s">
        <v>279</v>
      </c>
      <c r="E124" s="38" t="s">
        <v>196</v>
      </c>
      <c r="F124" s="38" t="s">
        <v>85</v>
      </c>
      <c r="G124" s="46">
        <v>44845</v>
      </c>
      <c r="H124" s="46"/>
      <c r="I124" s="38">
        <v>2</v>
      </c>
      <c r="J124" s="43"/>
      <c r="K124" s="38" t="s">
        <v>280</v>
      </c>
      <c r="L124" s="99">
        <v>3032633</v>
      </c>
      <c r="M124" s="38" t="str">
        <f>_xlfn.IFNA(VLOOKUP(L124,ALL_CMS_WOs!C$1:F$6984,4,FALSE),"")</f>
        <v>Cancelled</v>
      </c>
      <c r="N124" s="99" t="s">
        <v>75</v>
      </c>
      <c r="O124" s="99"/>
      <c r="P124" s="46"/>
      <c r="Q124" s="38" t="s">
        <v>281</v>
      </c>
      <c r="R124" s="114"/>
      <c r="S124" s="38"/>
      <c r="T124" s="38">
        <f>Events[[#This Row],[Date Resolved]]-Events[[#This Row],[Event Date]]</f>
        <v>-44845</v>
      </c>
    </row>
    <row r="125" spans="1:20" hidden="1" x14ac:dyDescent="0.25">
      <c r="A125" s="121" t="s">
        <v>21</v>
      </c>
      <c r="B125" s="38" t="s">
        <v>69</v>
      </c>
      <c r="C125" s="38">
        <v>16</v>
      </c>
      <c r="D125" s="122"/>
      <c r="E125" s="38" t="s">
        <v>84</v>
      </c>
      <c r="F125" s="38" t="s">
        <v>20</v>
      </c>
      <c r="G125" s="46">
        <v>44590</v>
      </c>
      <c r="H125" s="46"/>
      <c r="I125" s="38">
        <v>6</v>
      </c>
      <c r="J125" s="122"/>
      <c r="K125" s="38"/>
      <c r="L125" s="99"/>
      <c r="M125" s="38" t="str">
        <f>_xlfn.IFNA(VLOOKUP(L125,ALL_CMS_WOs!C$1:F$6984,4,FALSE),"")</f>
        <v/>
      </c>
      <c r="N125" s="38" t="s">
        <v>95</v>
      </c>
      <c r="O125" s="38"/>
      <c r="P125" s="46">
        <v>44951</v>
      </c>
      <c r="Q125" s="38"/>
      <c r="R125" s="38"/>
      <c r="S125" s="38" t="s">
        <v>97</v>
      </c>
      <c r="T125" s="38">
        <f>Events[[#This Row],[Date Resolved]]-Events[[#This Row],[Event Date]]</f>
        <v>361</v>
      </c>
    </row>
    <row r="126" spans="1:20" hidden="1" x14ac:dyDescent="0.25">
      <c r="A126" s="129" t="s">
        <v>21</v>
      </c>
      <c r="B126" s="81" t="s">
        <v>69</v>
      </c>
      <c r="C126" s="81">
        <v>16</v>
      </c>
      <c r="D126" s="128" t="s">
        <v>70</v>
      </c>
      <c r="E126" s="43" t="s">
        <v>121</v>
      </c>
      <c r="F126" s="43" t="s">
        <v>72</v>
      </c>
      <c r="G126" s="93">
        <v>44951</v>
      </c>
      <c r="H126" s="93"/>
      <c r="I126" s="81">
        <v>2</v>
      </c>
      <c r="J126" s="147" t="s">
        <v>282</v>
      </c>
      <c r="K126" s="81" t="s">
        <v>74</v>
      </c>
      <c r="L126" s="110">
        <v>3072183</v>
      </c>
      <c r="M126" s="38" t="str">
        <f>_xlfn.IFNA(VLOOKUP(L126,ALL_CMS_WOs!C$1:F$6984,4,FALSE),"")</f>
        <v>Closed</v>
      </c>
      <c r="N126" s="88" t="s">
        <v>75</v>
      </c>
      <c r="O126" s="88"/>
      <c r="P126" s="46">
        <v>45180</v>
      </c>
      <c r="Q126" s="88"/>
      <c r="R126" s="88"/>
      <c r="S126" s="88" t="s">
        <v>76</v>
      </c>
      <c r="T126" s="38">
        <f>Events[[#This Row],[Date Resolved]]-Events[[#This Row],[Event Date]]</f>
        <v>229</v>
      </c>
    </row>
    <row r="127" spans="1:20" hidden="1" x14ac:dyDescent="0.25">
      <c r="A127" s="121" t="s">
        <v>21</v>
      </c>
      <c r="B127" s="38" t="s">
        <v>69</v>
      </c>
      <c r="C127" s="38">
        <v>16</v>
      </c>
      <c r="D127" s="122"/>
      <c r="E127" s="38" t="s">
        <v>84</v>
      </c>
      <c r="F127" s="38" t="s">
        <v>72</v>
      </c>
      <c r="G127" s="46">
        <v>44477</v>
      </c>
      <c r="H127" s="46"/>
      <c r="I127" s="38">
        <v>3</v>
      </c>
      <c r="J127" s="122"/>
      <c r="K127" s="38" t="s">
        <v>74</v>
      </c>
      <c r="L127" s="99"/>
      <c r="M127" s="38" t="str">
        <f>_xlfn.IFNA(VLOOKUP(L127,ALL_CMS_WOs!C$1:F$6984,4,FALSE),"")</f>
        <v/>
      </c>
      <c r="N127" s="38" t="s">
        <v>95</v>
      </c>
      <c r="O127" s="38"/>
      <c r="P127" s="46">
        <v>44951</v>
      </c>
      <c r="Q127" s="38" t="s">
        <v>283</v>
      </c>
      <c r="R127" s="38"/>
      <c r="S127" s="38" t="s">
        <v>97</v>
      </c>
      <c r="T127" s="38">
        <f>Events[[#This Row],[Date Resolved]]-Events[[#This Row],[Event Date]]</f>
        <v>474</v>
      </c>
    </row>
    <row r="128" spans="1:20" s="43" customFormat="1" hidden="1" x14ac:dyDescent="0.25">
      <c r="A128" s="124" t="s">
        <v>35</v>
      </c>
      <c r="B128" s="38" t="s">
        <v>69</v>
      </c>
      <c r="C128" s="38">
        <v>16</v>
      </c>
      <c r="D128" s="43" t="s">
        <v>177</v>
      </c>
      <c r="E128" s="38" t="s">
        <v>78</v>
      </c>
      <c r="F128" s="38" t="s">
        <v>85</v>
      </c>
      <c r="G128" s="46">
        <v>44722</v>
      </c>
      <c r="H128" s="46">
        <v>44997</v>
      </c>
      <c r="I128" s="38">
        <v>5</v>
      </c>
      <c r="J128" s="43" t="s">
        <v>284</v>
      </c>
      <c r="K128" s="38" t="s">
        <v>81</v>
      </c>
      <c r="L128" s="99">
        <v>2943943</v>
      </c>
      <c r="M128" s="38" t="str">
        <f>_xlfn.IFNA(VLOOKUP(L128,ALL_CMS_WOs!C$1:F$6984,4,FALSE),"")</f>
        <v>Cancelled</v>
      </c>
      <c r="N128" s="38" t="s">
        <v>285</v>
      </c>
      <c r="O128" s="38"/>
      <c r="P128" s="46"/>
      <c r="Q128" s="46"/>
      <c r="R128" s="38"/>
      <c r="S128" s="38"/>
      <c r="T128" s="38">
        <f>Events[[#This Row],[Date Resolved]]-Events[[#This Row],[Event Date]]</f>
        <v>-44722</v>
      </c>
    </row>
    <row r="129" spans="1:20" s="43" customFormat="1" hidden="1" x14ac:dyDescent="0.25">
      <c r="A129" s="121" t="s">
        <v>35</v>
      </c>
      <c r="B129" s="38" t="s">
        <v>69</v>
      </c>
      <c r="C129" s="38">
        <v>16</v>
      </c>
      <c r="D129" s="122"/>
      <c r="E129" s="38" t="s">
        <v>71</v>
      </c>
      <c r="F129" s="38" t="s">
        <v>85</v>
      </c>
      <c r="G129" s="46">
        <v>44724</v>
      </c>
      <c r="H129" s="46"/>
      <c r="I129" s="38">
        <v>1</v>
      </c>
      <c r="J129" s="122"/>
      <c r="K129" s="38" t="s">
        <v>138</v>
      </c>
      <c r="L129" s="99"/>
      <c r="M129" s="38" t="str">
        <f>_xlfn.IFNA(VLOOKUP(L129,ALL_CMS_WOs!C$1:F$6984,4,FALSE),"")</f>
        <v/>
      </c>
      <c r="N129" s="38" t="s">
        <v>95</v>
      </c>
      <c r="O129" s="38"/>
      <c r="P129" s="46"/>
      <c r="Q129" s="46"/>
      <c r="R129" s="38"/>
      <c r="S129" s="38"/>
      <c r="T129" s="38">
        <f>Events[[#This Row],[Date Resolved]]-Events[[#This Row],[Event Date]]</f>
        <v>-44724</v>
      </c>
    </row>
    <row r="130" spans="1:20" s="43" customFormat="1" hidden="1" x14ac:dyDescent="0.25">
      <c r="A130" s="124" t="s">
        <v>35</v>
      </c>
      <c r="B130" s="38" t="s">
        <v>69</v>
      </c>
      <c r="C130" s="38">
        <v>16</v>
      </c>
      <c r="D130" s="38"/>
      <c r="E130" s="38" t="s">
        <v>78</v>
      </c>
      <c r="F130" s="43" t="s">
        <v>89</v>
      </c>
      <c r="G130" s="46">
        <v>44656</v>
      </c>
      <c r="H130" s="46"/>
      <c r="I130" s="38"/>
      <c r="J130" s="38" t="s">
        <v>286</v>
      </c>
      <c r="K130" s="38"/>
      <c r="L130" s="99"/>
      <c r="M130" s="38" t="str">
        <f>_xlfn.IFNA(VLOOKUP(L130,ALL_CMS_WOs!C$1:F$6984,4,FALSE),"")</f>
        <v/>
      </c>
      <c r="N130" s="38"/>
      <c r="O130" s="38"/>
      <c r="P130" s="46">
        <v>44720</v>
      </c>
      <c r="Q130" s="46"/>
      <c r="R130" s="38"/>
      <c r="S130" s="38"/>
      <c r="T130" s="38">
        <f>Events[[#This Row],[Date Resolved]]-Events[[#This Row],[Event Date]]</f>
        <v>64</v>
      </c>
    </row>
    <row r="131" spans="1:20" hidden="1" x14ac:dyDescent="0.25">
      <c r="A131" s="121" t="s">
        <v>44</v>
      </c>
      <c r="B131" s="38" t="s">
        <v>69</v>
      </c>
      <c r="C131" s="38">
        <v>16</v>
      </c>
      <c r="D131" s="43"/>
      <c r="E131" s="38" t="s">
        <v>71</v>
      </c>
      <c r="F131" s="38" t="s">
        <v>114</v>
      </c>
      <c r="G131" s="46">
        <v>44540</v>
      </c>
      <c r="H131" s="46"/>
      <c r="I131" s="38">
        <v>1</v>
      </c>
      <c r="J131" s="43"/>
      <c r="K131" s="38" t="s">
        <v>205</v>
      </c>
      <c r="L131" s="104">
        <v>3056328</v>
      </c>
      <c r="M131" s="38" t="str">
        <f>_xlfn.IFNA(VLOOKUP(L131,ALL_CMS_WOs!C$1:F$6984,4,FALSE),"")</f>
        <v>Closed</v>
      </c>
      <c r="N131" s="38" t="s">
        <v>75</v>
      </c>
      <c r="O131" s="38"/>
      <c r="P131" s="46"/>
      <c r="Q131" s="38"/>
      <c r="R131" s="38" t="s">
        <v>287</v>
      </c>
      <c r="S131" s="38" t="s">
        <v>97</v>
      </c>
      <c r="T131" s="38">
        <f>Events[[#This Row],[Date Resolved]]-Events[[#This Row],[Event Date]]</f>
        <v>-44540</v>
      </c>
    </row>
    <row r="132" spans="1:20" hidden="1" x14ac:dyDescent="0.25">
      <c r="A132" s="121" t="s">
        <v>44</v>
      </c>
      <c r="B132" s="38" t="s">
        <v>69</v>
      </c>
      <c r="C132" s="38">
        <v>16</v>
      </c>
      <c r="D132" s="126" t="s">
        <v>288</v>
      </c>
      <c r="E132" s="38" t="s">
        <v>78</v>
      </c>
      <c r="F132" s="38" t="s">
        <v>20</v>
      </c>
      <c r="G132" s="46">
        <v>45000</v>
      </c>
      <c r="H132" s="46"/>
      <c r="I132" s="38">
        <v>4</v>
      </c>
      <c r="J132" s="97" t="s">
        <v>289</v>
      </c>
      <c r="K132" s="38" t="s">
        <v>81</v>
      </c>
      <c r="L132" s="99">
        <v>3098845</v>
      </c>
      <c r="M132" s="38" t="str">
        <f>_xlfn.IFNA(VLOOKUP(L132,ALL_CMS_WOs!C$1:F$6984,4,FALSE),"")</f>
        <v>Closed</v>
      </c>
      <c r="N132" s="38" t="s">
        <v>75</v>
      </c>
      <c r="O132" s="38"/>
      <c r="P132" s="46">
        <v>45002</v>
      </c>
      <c r="Q132" s="46"/>
      <c r="R132" s="38"/>
      <c r="S132" s="43" t="s">
        <v>76</v>
      </c>
      <c r="T132" s="38">
        <f>Events[[#This Row],[Date Resolved]]-Events[[#This Row],[Event Date]]</f>
        <v>2</v>
      </c>
    </row>
    <row r="133" spans="1:20" hidden="1" x14ac:dyDescent="0.25">
      <c r="A133" s="121" t="s">
        <v>44</v>
      </c>
      <c r="B133" s="38" t="s">
        <v>69</v>
      </c>
      <c r="C133" s="38">
        <v>16</v>
      </c>
      <c r="D133" s="126" t="s">
        <v>290</v>
      </c>
      <c r="E133" s="38" t="s">
        <v>78</v>
      </c>
      <c r="F133" s="38" t="s">
        <v>114</v>
      </c>
      <c r="G133" s="46">
        <v>44979</v>
      </c>
      <c r="H133" s="46"/>
      <c r="I133" s="38">
        <v>4</v>
      </c>
      <c r="J133" s="97" t="s">
        <v>291</v>
      </c>
      <c r="K133" s="38" t="s">
        <v>81</v>
      </c>
      <c r="L133" s="38">
        <v>3086237</v>
      </c>
      <c r="M133" s="38" t="str">
        <f>_xlfn.IFNA(VLOOKUP(L133,ALL_CMS_WOs!C$1:F$6984,4,FALSE),"")</f>
        <v>Closed</v>
      </c>
      <c r="N133" s="38" t="s">
        <v>75</v>
      </c>
      <c r="O133" s="38"/>
      <c r="P133" s="46">
        <v>44984</v>
      </c>
      <c r="Q133" s="46"/>
      <c r="R133" s="38"/>
      <c r="S133" s="43" t="s">
        <v>76</v>
      </c>
      <c r="T133" s="38">
        <f>Events[[#This Row],[Date Resolved]]-Events[[#This Row],[Event Date]]</f>
        <v>5</v>
      </c>
    </row>
    <row r="134" spans="1:20" hidden="1" x14ac:dyDescent="0.25">
      <c r="A134" s="121" t="s">
        <v>41</v>
      </c>
      <c r="B134" s="38" t="s">
        <v>69</v>
      </c>
      <c r="C134" s="38">
        <v>16</v>
      </c>
      <c r="D134" s="122"/>
      <c r="E134" s="38" t="s">
        <v>71</v>
      </c>
      <c r="F134" s="38" t="s">
        <v>98</v>
      </c>
      <c r="G134" s="46">
        <v>44683</v>
      </c>
      <c r="H134" s="46"/>
      <c r="I134" s="38">
        <v>1</v>
      </c>
      <c r="J134" s="122"/>
      <c r="K134" s="38" t="s">
        <v>292</v>
      </c>
      <c r="L134" s="99"/>
      <c r="M134" s="38" t="str">
        <f>_xlfn.IFNA(VLOOKUP(L134,ALL_CMS_WOs!C$1:F$6984,4,FALSE),"")</f>
        <v/>
      </c>
      <c r="N134" s="38" t="s">
        <v>95</v>
      </c>
      <c r="O134" s="38"/>
      <c r="P134" s="46"/>
      <c r="Q134" s="99" t="s">
        <v>293</v>
      </c>
      <c r="R134" s="38"/>
      <c r="S134" s="38" t="s">
        <v>144</v>
      </c>
      <c r="T134" s="38">
        <f>Events[[#This Row],[Date Resolved]]-Events[[#This Row],[Event Date]]</f>
        <v>-44683</v>
      </c>
    </row>
    <row r="135" spans="1:20" hidden="1" x14ac:dyDescent="0.25">
      <c r="A135" s="121" t="s">
        <v>100</v>
      </c>
      <c r="B135" s="38" t="s">
        <v>82</v>
      </c>
      <c r="C135" s="38">
        <v>16</v>
      </c>
      <c r="D135" s="126" t="s">
        <v>193</v>
      </c>
      <c r="E135" s="38" t="s">
        <v>102</v>
      </c>
      <c r="F135" s="38" t="s">
        <v>85</v>
      </c>
      <c r="G135" s="46">
        <v>45377</v>
      </c>
      <c r="H135" s="46"/>
      <c r="I135" s="38">
        <v>2</v>
      </c>
      <c r="J135" s="97" t="s">
        <v>294</v>
      </c>
      <c r="K135" s="38" t="s">
        <v>104</v>
      </c>
      <c r="L135" s="38">
        <v>3323494</v>
      </c>
      <c r="M135" s="38" t="str">
        <f>_xlfn.IFNA(VLOOKUP(L135,ALL_CMS_WOs!C$1:F$6984,4,FALSE),"")</f>
        <v>Closed</v>
      </c>
      <c r="N135" s="38" t="s">
        <v>75</v>
      </c>
      <c r="O135" s="38"/>
      <c r="P135" s="46">
        <v>45405</v>
      </c>
      <c r="Q135" s="46"/>
      <c r="R135" s="38"/>
      <c r="S135" s="38" t="s">
        <v>76</v>
      </c>
      <c r="T135" s="38">
        <f>Events[[#This Row],[Date Resolved]]-Events[[#This Row],[Event Date]]</f>
        <v>28</v>
      </c>
    </row>
    <row r="136" spans="1:20" hidden="1" x14ac:dyDescent="0.25">
      <c r="A136" s="121" t="s">
        <v>41</v>
      </c>
      <c r="B136" s="38" t="s">
        <v>82</v>
      </c>
      <c r="C136" s="38">
        <v>16</v>
      </c>
      <c r="D136" s="126" t="s">
        <v>129</v>
      </c>
      <c r="E136" s="38" t="s">
        <v>84</v>
      </c>
      <c r="F136" s="38" t="s">
        <v>85</v>
      </c>
      <c r="G136" s="46">
        <v>45369</v>
      </c>
      <c r="H136" s="46"/>
      <c r="I136" s="38">
        <v>2</v>
      </c>
      <c r="J136" s="97" t="s">
        <v>295</v>
      </c>
      <c r="K136" s="38" t="s">
        <v>104</v>
      </c>
      <c r="L136" s="38">
        <v>3318138</v>
      </c>
      <c r="M136" s="38" t="str">
        <f>_xlfn.IFNA(VLOOKUP(L136,ALL_CMS_WOs!C$1:F$6984,4,FALSE),"")</f>
        <v>Closed</v>
      </c>
      <c r="N136" s="38" t="s">
        <v>75</v>
      </c>
      <c r="O136" s="38"/>
      <c r="P136" s="46">
        <v>45454</v>
      </c>
      <c r="Q136" s="46"/>
      <c r="R136" s="38"/>
      <c r="S136" s="38" t="s">
        <v>76</v>
      </c>
      <c r="T136" s="38">
        <f>Events[[#This Row],[Date Resolved]]-Events[[#This Row],[Event Date]]</f>
        <v>85</v>
      </c>
    </row>
    <row r="137" spans="1:20" hidden="1" x14ac:dyDescent="0.25">
      <c r="A137" s="125" t="s">
        <v>48</v>
      </c>
      <c r="B137" s="43" t="s">
        <v>82</v>
      </c>
      <c r="C137" s="43">
        <v>16</v>
      </c>
      <c r="D137" s="43" t="s">
        <v>296</v>
      </c>
      <c r="E137" s="43" t="s">
        <v>84</v>
      </c>
      <c r="F137" s="43" t="s">
        <v>22</v>
      </c>
      <c r="G137" s="93">
        <v>44857</v>
      </c>
      <c r="H137" s="93">
        <v>45720</v>
      </c>
      <c r="I137" s="43">
        <v>3</v>
      </c>
      <c r="J137" s="42" t="s">
        <v>297</v>
      </c>
      <c r="K137" s="43" t="s">
        <v>74</v>
      </c>
      <c r="L137" s="108"/>
      <c r="M137" s="38" t="str">
        <f>_xlfn.IFNA(VLOOKUP(L137,ALL_CMS_WOs!C$1:F$6984,4,FALSE),"")</f>
        <v/>
      </c>
      <c r="N137" s="43" t="s">
        <v>75</v>
      </c>
      <c r="O137" s="43"/>
      <c r="P137" s="142"/>
      <c r="Q137" s="42" t="s">
        <v>298</v>
      </c>
      <c r="R137" s="42"/>
      <c r="S137" s="38" t="s">
        <v>97</v>
      </c>
      <c r="T137" s="38">
        <f>Events[[#This Row],[Date Resolved]]-Events[[#This Row],[Event Date]]</f>
        <v>-44857</v>
      </c>
    </row>
    <row r="138" spans="1:20" hidden="1" x14ac:dyDescent="0.25">
      <c r="A138" s="121" t="s">
        <v>21</v>
      </c>
      <c r="B138" s="38" t="s">
        <v>69</v>
      </c>
      <c r="C138" s="38">
        <v>17</v>
      </c>
      <c r="D138" s="126" t="s">
        <v>215</v>
      </c>
      <c r="E138" s="38" t="s">
        <v>84</v>
      </c>
      <c r="F138" s="38" t="s">
        <v>98</v>
      </c>
      <c r="G138" s="46">
        <v>45222</v>
      </c>
      <c r="H138" s="46">
        <v>45440</v>
      </c>
      <c r="I138" s="38">
        <v>3</v>
      </c>
      <c r="J138" s="97" t="s">
        <v>299</v>
      </c>
      <c r="K138" s="38" t="s">
        <v>74</v>
      </c>
      <c r="L138" s="38">
        <v>3209850</v>
      </c>
      <c r="M138" s="38" t="str">
        <f>_xlfn.IFNA(VLOOKUP(L138,ALL_CMS_WOs!C$1:F$6984,4,FALSE),"")</f>
        <v>Closed</v>
      </c>
      <c r="N138" s="38" t="s">
        <v>75</v>
      </c>
      <c r="O138" s="38"/>
      <c r="P138" s="46"/>
      <c r="Q138" s="46"/>
      <c r="R138" s="38"/>
      <c r="S138" s="38" t="s">
        <v>97</v>
      </c>
      <c r="T138" s="38">
        <f>Events[[#This Row],[Date Resolved]]-Events[[#This Row],[Event Date]]</f>
        <v>-45222</v>
      </c>
    </row>
    <row r="139" spans="1:20" hidden="1" x14ac:dyDescent="0.25">
      <c r="A139" s="127" t="s">
        <v>21</v>
      </c>
      <c r="B139" s="88" t="s">
        <v>69</v>
      </c>
      <c r="C139" s="88">
        <v>17</v>
      </c>
      <c r="D139" s="128" t="s">
        <v>70</v>
      </c>
      <c r="E139" s="38" t="s">
        <v>84</v>
      </c>
      <c r="F139" s="38" t="s">
        <v>72</v>
      </c>
      <c r="G139" s="46">
        <v>44952</v>
      </c>
      <c r="H139" s="46"/>
      <c r="I139" s="88">
        <v>1</v>
      </c>
      <c r="J139" s="81" t="s">
        <v>300</v>
      </c>
      <c r="K139" s="88" t="s">
        <v>174</v>
      </c>
      <c r="L139" s="118">
        <v>3072465</v>
      </c>
      <c r="M139" s="38" t="str">
        <f>_xlfn.IFNA(VLOOKUP(L139,ALL_CMS_WOs!C$1:F$6984,4,FALSE),"")</f>
        <v>Closed</v>
      </c>
      <c r="N139" s="95" t="s">
        <v>75</v>
      </c>
      <c r="O139" s="95"/>
      <c r="P139" s="46">
        <v>45028</v>
      </c>
      <c r="Q139" s="88" t="s">
        <v>301</v>
      </c>
      <c r="R139" s="88"/>
      <c r="S139" s="88" t="s">
        <v>76</v>
      </c>
      <c r="T139" s="38">
        <f>Events[[#This Row],[Date Resolved]]-Events[[#This Row],[Event Date]]</f>
        <v>76</v>
      </c>
    </row>
    <row r="140" spans="1:20" hidden="1" x14ac:dyDescent="0.25">
      <c r="A140" s="121" t="s">
        <v>35</v>
      </c>
      <c r="B140" s="38" t="s">
        <v>69</v>
      </c>
      <c r="C140" s="38">
        <v>17</v>
      </c>
      <c r="D140" s="122"/>
      <c r="E140" s="38" t="s">
        <v>71</v>
      </c>
      <c r="F140" s="38" t="s">
        <v>114</v>
      </c>
      <c r="G140" s="46">
        <v>44804</v>
      </c>
      <c r="H140" s="46"/>
      <c r="I140" s="38">
        <v>2</v>
      </c>
      <c r="J140" s="122"/>
      <c r="K140" s="38" t="s">
        <v>74</v>
      </c>
      <c r="L140" s="99"/>
      <c r="M140" s="38" t="str">
        <f>_xlfn.IFNA(VLOOKUP(L140,ALL_CMS_WOs!C$1:F$6984,4,FALSE),"")</f>
        <v/>
      </c>
      <c r="N140" s="38" t="s">
        <v>95</v>
      </c>
      <c r="O140" s="38"/>
      <c r="P140" s="46"/>
      <c r="Q140" s="46">
        <v>44943</v>
      </c>
      <c r="R140" s="38" t="s">
        <v>302</v>
      </c>
      <c r="S140" s="38" t="s">
        <v>303</v>
      </c>
      <c r="T140" s="38">
        <f>Events[[#This Row],[Date Resolved]]-Events[[#This Row],[Event Date]]</f>
        <v>-44804</v>
      </c>
    </row>
    <row r="141" spans="1:20" hidden="1" x14ac:dyDescent="0.25">
      <c r="A141" s="121" t="s">
        <v>48</v>
      </c>
      <c r="B141" s="38" t="s">
        <v>69</v>
      </c>
      <c r="C141" s="80">
        <v>17</v>
      </c>
      <c r="D141" s="122"/>
      <c r="E141" s="38" t="s">
        <v>71</v>
      </c>
      <c r="F141" s="38" t="s">
        <v>72</v>
      </c>
      <c r="G141" s="46">
        <v>44208</v>
      </c>
      <c r="H141" s="46"/>
      <c r="I141" s="38">
        <v>6</v>
      </c>
      <c r="J141" s="122"/>
      <c r="K141" s="38" t="s">
        <v>74</v>
      </c>
      <c r="L141" s="99"/>
      <c r="M141" s="38" t="str">
        <f>_xlfn.IFNA(VLOOKUP(L141,ALL_CMS_WOs!C$1:F$6984,4,FALSE),"")</f>
        <v/>
      </c>
      <c r="N141" s="38" t="s">
        <v>95</v>
      </c>
      <c r="O141" s="38"/>
      <c r="P141" s="46">
        <v>44950</v>
      </c>
      <c r="Q141" s="46"/>
      <c r="R141" s="38" t="s">
        <v>304</v>
      </c>
      <c r="S141" s="38" t="s">
        <v>97</v>
      </c>
      <c r="T141" s="38">
        <f>Events[[#This Row],[Date Resolved]]-Events[[#This Row],[Event Date]]</f>
        <v>742</v>
      </c>
    </row>
    <row r="142" spans="1:20" hidden="1" x14ac:dyDescent="0.25">
      <c r="A142" s="121" t="s">
        <v>48</v>
      </c>
      <c r="B142" s="38" t="s">
        <v>69</v>
      </c>
      <c r="C142" s="80">
        <v>17</v>
      </c>
      <c r="D142" s="122"/>
      <c r="E142" s="38" t="s">
        <v>84</v>
      </c>
      <c r="F142" s="38" t="s">
        <v>114</v>
      </c>
      <c r="G142" s="46">
        <v>44305</v>
      </c>
      <c r="H142" s="46"/>
      <c r="I142" s="38">
        <v>6</v>
      </c>
      <c r="J142" s="122"/>
      <c r="K142" s="38" t="s">
        <v>74</v>
      </c>
      <c r="L142" s="99"/>
      <c r="M142" s="38" t="str">
        <f>_xlfn.IFNA(VLOOKUP(L142,ALL_CMS_WOs!C$1:F$6984,4,FALSE),"")</f>
        <v/>
      </c>
      <c r="N142" s="38" t="s">
        <v>95</v>
      </c>
      <c r="O142" s="38"/>
      <c r="P142" s="46">
        <v>44950</v>
      </c>
      <c r="Q142" s="46"/>
      <c r="R142" s="38" t="s">
        <v>305</v>
      </c>
      <c r="S142" s="38" t="s">
        <v>97</v>
      </c>
      <c r="T142" s="38">
        <f>Events[[#This Row],[Date Resolved]]-Events[[#This Row],[Event Date]]</f>
        <v>645</v>
      </c>
    </row>
    <row r="143" spans="1:20" hidden="1" x14ac:dyDescent="0.25">
      <c r="A143" s="124" t="s">
        <v>41</v>
      </c>
      <c r="B143" s="38" t="s">
        <v>69</v>
      </c>
      <c r="C143" s="38">
        <v>17</v>
      </c>
      <c r="D143" s="43" t="s">
        <v>77</v>
      </c>
      <c r="E143" s="38" t="s">
        <v>78</v>
      </c>
      <c r="F143" s="38" t="s">
        <v>79</v>
      </c>
      <c r="G143" s="46">
        <v>44784</v>
      </c>
      <c r="H143" s="46"/>
      <c r="I143" s="38"/>
      <c r="J143" s="43" t="s">
        <v>145</v>
      </c>
      <c r="K143" s="38" t="s">
        <v>81</v>
      </c>
      <c r="L143" s="99">
        <v>2988831</v>
      </c>
      <c r="M143" s="38" t="str">
        <f>_xlfn.IFNA(VLOOKUP(L143,ALL_CMS_WOs!C$1:F$6984,4,FALSE),"")</f>
        <v>Closed</v>
      </c>
      <c r="N143" s="38" t="s">
        <v>91</v>
      </c>
      <c r="O143" s="38"/>
      <c r="P143" s="46"/>
      <c r="Q143" s="46"/>
      <c r="R143" s="38"/>
      <c r="S143" s="38"/>
      <c r="T143" s="38">
        <f>Events[[#This Row],[Date Resolved]]-Events[[#This Row],[Event Date]]</f>
        <v>-44784</v>
      </c>
    </row>
    <row r="144" spans="1:20" hidden="1" x14ac:dyDescent="0.25">
      <c r="A144" s="121" t="s">
        <v>21</v>
      </c>
      <c r="B144" s="38" t="s">
        <v>82</v>
      </c>
      <c r="C144" s="149">
        <v>17</v>
      </c>
      <c r="D144" s="126" t="s">
        <v>256</v>
      </c>
      <c r="E144" s="38" t="s">
        <v>102</v>
      </c>
      <c r="F144" s="38" t="s">
        <v>85</v>
      </c>
      <c r="G144" s="46">
        <v>45307</v>
      </c>
      <c r="H144" s="46">
        <v>45566</v>
      </c>
      <c r="I144" s="38">
        <v>2</v>
      </c>
      <c r="J144" s="97" t="s">
        <v>306</v>
      </c>
      <c r="K144" s="38" t="s">
        <v>107</v>
      </c>
      <c r="L144" s="38">
        <v>3254981</v>
      </c>
      <c r="M144" s="38" t="str">
        <f>_xlfn.IFNA(VLOOKUP(L144,ALL_CMS_WOs!C$1:F$6984,4,FALSE),"")</f>
        <v>Closed</v>
      </c>
      <c r="N144" s="38" t="s">
        <v>75</v>
      </c>
      <c r="O144" s="38"/>
      <c r="P144" s="46"/>
      <c r="Q144" s="46"/>
      <c r="R144" s="38"/>
      <c r="S144" s="38" t="s">
        <v>88</v>
      </c>
      <c r="T144" s="38">
        <f>Events[[#This Row],[Date Resolved]]-Events[[#This Row],[Event Date]]</f>
        <v>-45307</v>
      </c>
    </row>
    <row r="145" spans="1:20" s="43" customFormat="1" hidden="1" x14ac:dyDescent="0.25">
      <c r="A145" s="121" t="s">
        <v>47</v>
      </c>
      <c r="B145" s="38" t="s">
        <v>82</v>
      </c>
      <c r="C145" s="38">
        <v>17</v>
      </c>
      <c r="D145" s="102" t="s">
        <v>307</v>
      </c>
      <c r="E145" s="38" t="s">
        <v>71</v>
      </c>
      <c r="F145" s="38" t="s">
        <v>98</v>
      </c>
      <c r="G145" s="46">
        <v>45356</v>
      </c>
      <c r="H145" s="46">
        <v>45721</v>
      </c>
      <c r="I145" s="38">
        <v>3</v>
      </c>
      <c r="J145" s="38" t="s">
        <v>308</v>
      </c>
      <c r="K145" s="38" t="s">
        <v>174</v>
      </c>
      <c r="L145" s="38">
        <v>3334723</v>
      </c>
      <c r="M145" s="43" t="str">
        <f>_xlfn.IFNA(VLOOKUP(L145,ALL_CMS_WOs!C$1:F$6984,4,FALSE),"")</f>
        <v>Closed</v>
      </c>
      <c r="N145" s="38" t="s">
        <v>126</v>
      </c>
      <c r="O145" s="38"/>
      <c r="P145" s="46"/>
      <c r="Q145" s="46"/>
      <c r="R145" s="38"/>
      <c r="S145" s="38" t="s">
        <v>97</v>
      </c>
      <c r="T145" s="38">
        <f>Events[[#This Row],[Date Resolved]]-Events[[#This Row],[Event Date]]</f>
        <v>-45356</v>
      </c>
    </row>
    <row r="146" spans="1:20" hidden="1" x14ac:dyDescent="0.25">
      <c r="A146" s="181" t="s">
        <v>111</v>
      </c>
      <c r="B146" s="38" t="s">
        <v>82</v>
      </c>
      <c r="C146" s="149">
        <v>17</v>
      </c>
      <c r="D146" s="126" t="s">
        <v>309</v>
      </c>
      <c r="E146" s="80" t="s">
        <v>102</v>
      </c>
      <c r="F146" s="80" t="s">
        <v>85</v>
      </c>
      <c r="G146" s="46">
        <v>45488</v>
      </c>
      <c r="H146" s="166"/>
      <c r="I146" s="38">
        <v>2</v>
      </c>
      <c r="J146" s="177" t="s">
        <v>310</v>
      </c>
      <c r="K146" s="80" t="s">
        <v>278</v>
      </c>
      <c r="L146" s="38">
        <v>3386055</v>
      </c>
      <c r="M146" s="38" t="str">
        <f>_xlfn.IFNA(VLOOKUP(L146,ALL_CMS_WOs!C$1:F$6984,4,FALSE),"")</f>
        <v>Closed</v>
      </c>
      <c r="N146" s="38" t="s">
        <v>126</v>
      </c>
      <c r="P146" s="46"/>
      <c r="Q146" s="46"/>
      <c r="R146" s="38"/>
      <c r="S146" s="97" t="s">
        <v>311</v>
      </c>
      <c r="T146" s="38">
        <f>Events[[#This Row],[Date Resolved]]-Events[[#This Row],[Event Date]]</f>
        <v>-45488</v>
      </c>
    </row>
    <row r="147" spans="1:20" hidden="1" x14ac:dyDescent="0.25">
      <c r="A147" s="121" t="s">
        <v>100</v>
      </c>
      <c r="B147" s="38" t="s">
        <v>69</v>
      </c>
      <c r="C147" s="104">
        <v>17</v>
      </c>
      <c r="D147" s="123"/>
      <c r="E147" s="38" t="s">
        <v>84</v>
      </c>
      <c r="F147" s="38" t="s">
        <v>98</v>
      </c>
      <c r="G147" s="46">
        <v>44735</v>
      </c>
      <c r="H147" s="46"/>
      <c r="I147" s="38">
        <v>6</v>
      </c>
      <c r="J147" s="122"/>
      <c r="K147" s="38" t="s">
        <v>74</v>
      </c>
      <c r="L147" s="99"/>
      <c r="M147" s="38" t="str">
        <f>_xlfn.IFNA(VLOOKUP(L147,ALL_CMS_WOs!C$1:F$6984,4,FALSE),"")</f>
        <v/>
      </c>
      <c r="N147" s="38"/>
      <c r="O147" s="38"/>
      <c r="P147" s="46">
        <v>44880</v>
      </c>
      <c r="Q147" s="38" t="s">
        <v>312</v>
      </c>
      <c r="R147" s="114"/>
      <c r="S147" s="38" t="s">
        <v>313</v>
      </c>
      <c r="T147" s="38">
        <f>Events[[#This Row],[Date Resolved]]-Events[[#This Row],[Event Date]]</f>
        <v>145</v>
      </c>
    </row>
    <row r="148" spans="1:20" hidden="1" x14ac:dyDescent="0.25">
      <c r="A148" s="180" t="s">
        <v>35</v>
      </c>
      <c r="B148" s="177" t="s">
        <v>82</v>
      </c>
      <c r="C148" s="177">
        <v>17</v>
      </c>
      <c r="D148" s="178" t="s">
        <v>314</v>
      </c>
      <c r="E148" s="177" t="s">
        <v>71</v>
      </c>
      <c r="F148" s="177" t="s">
        <v>98</v>
      </c>
      <c r="G148" s="179">
        <v>45021</v>
      </c>
      <c r="I148" s="177">
        <v>3</v>
      </c>
      <c r="J148" s="177" t="s">
        <v>315</v>
      </c>
      <c r="K148" s="177" t="s">
        <v>74</v>
      </c>
      <c r="L148" s="97">
        <v>3108969</v>
      </c>
      <c r="M148" s="97" t="str">
        <f>_xlfn.IFNA(VLOOKUP(L148,ALL_CMS_WOs!C$1:F$6984,4,FALSE),"")</f>
        <v>Closed</v>
      </c>
      <c r="N148" s="97" t="s">
        <v>75</v>
      </c>
      <c r="R148" s="38"/>
      <c r="S148" s="97" t="s">
        <v>97</v>
      </c>
      <c r="T148" s="97">
        <f>Events[[#This Row],[Date Resolved]]-Events[[#This Row],[Event Date]]</f>
        <v>-45021</v>
      </c>
    </row>
    <row r="149" spans="1:20" hidden="1" x14ac:dyDescent="0.25">
      <c r="A149" s="180" t="s">
        <v>48</v>
      </c>
      <c r="B149" s="97" t="s">
        <v>82</v>
      </c>
      <c r="C149" s="97">
        <v>17</v>
      </c>
      <c r="D149" s="126" t="s">
        <v>316</v>
      </c>
      <c r="E149" s="177" t="s">
        <v>71</v>
      </c>
      <c r="F149" s="177" t="s">
        <v>20</v>
      </c>
      <c r="G149" s="166">
        <v>45539</v>
      </c>
      <c r="H149" s="166"/>
      <c r="I149" s="97">
        <v>3</v>
      </c>
      <c r="J149" s="177" t="s">
        <v>317</v>
      </c>
      <c r="K149" s="177" t="s">
        <v>169</v>
      </c>
      <c r="L149" s="97">
        <v>3419472</v>
      </c>
      <c r="M149" s="38" t="str">
        <f>_xlfn.IFNA(VLOOKUP(L149,ALL_CMS_WOs!C$1:F$6984,4,FALSE),"")</f>
        <v>Closed</v>
      </c>
      <c r="N149" s="97" t="s">
        <v>126</v>
      </c>
      <c r="R149" s="38"/>
      <c r="S149" s="97" t="s">
        <v>97</v>
      </c>
      <c r="T149" s="38">
        <f>Events[[#This Row],[Date Resolved]]-Events[[#This Row],[Event Date]]</f>
        <v>-45539</v>
      </c>
    </row>
    <row r="150" spans="1:20" hidden="1" x14ac:dyDescent="0.25">
      <c r="A150" s="125" t="s">
        <v>21</v>
      </c>
      <c r="B150" s="43" t="s">
        <v>82</v>
      </c>
      <c r="C150" s="43">
        <v>18</v>
      </c>
      <c r="D150" s="115" t="s">
        <v>318</v>
      </c>
      <c r="E150" s="43" t="s">
        <v>102</v>
      </c>
      <c r="F150" s="43" t="s">
        <v>85</v>
      </c>
      <c r="G150" s="93">
        <v>44958</v>
      </c>
      <c r="H150" s="93"/>
      <c r="I150" s="43">
        <v>1</v>
      </c>
      <c r="J150" s="147" t="s">
        <v>319</v>
      </c>
      <c r="K150" s="43" t="s">
        <v>104</v>
      </c>
      <c r="L150" s="109">
        <v>3094778</v>
      </c>
      <c r="M150" s="38" t="str">
        <f>_xlfn.IFNA(VLOOKUP(L150,ALL_CMS_WOs!C$1:F$6984,4,FALSE),"")</f>
        <v>Closed</v>
      </c>
      <c r="N150" s="43" t="s">
        <v>75</v>
      </c>
      <c r="O150" s="43"/>
      <c r="P150" s="93">
        <v>45191</v>
      </c>
      <c r="Q150" s="43" t="s">
        <v>320</v>
      </c>
      <c r="R150" s="43"/>
      <c r="S150" s="43" t="s">
        <v>76</v>
      </c>
      <c r="T150" s="38">
        <f>Events[[#This Row],[Date Resolved]]-Events[[#This Row],[Event Date]]</f>
        <v>233</v>
      </c>
    </row>
    <row r="151" spans="1:20" hidden="1" x14ac:dyDescent="0.25">
      <c r="A151" s="121" t="s">
        <v>21</v>
      </c>
      <c r="B151" s="38" t="s">
        <v>69</v>
      </c>
      <c r="C151" s="38">
        <v>18</v>
      </c>
      <c r="D151" s="122"/>
      <c r="E151" s="38" t="s">
        <v>84</v>
      </c>
      <c r="F151" s="38" t="s">
        <v>114</v>
      </c>
      <c r="G151" s="46">
        <v>44479</v>
      </c>
      <c r="H151" s="46"/>
      <c r="I151" s="38">
        <v>6</v>
      </c>
      <c r="J151" s="122"/>
      <c r="K151" s="38" t="s">
        <v>74</v>
      </c>
      <c r="L151" s="99"/>
      <c r="M151" s="38" t="str">
        <f>_xlfn.IFNA(VLOOKUP(L151,ALL_CMS_WOs!C$1:F$6984,4,FALSE),"")</f>
        <v/>
      </c>
      <c r="N151" s="38" t="s">
        <v>95</v>
      </c>
      <c r="O151" s="38"/>
      <c r="P151" s="46">
        <v>44951</v>
      </c>
      <c r="Q151" s="38" t="s">
        <v>321</v>
      </c>
      <c r="R151" s="38"/>
      <c r="S151" s="38" t="s">
        <v>97</v>
      </c>
      <c r="T151" s="38">
        <f>Events[[#This Row],[Date Resolved]]-Events[[#This Row],[Event Date]]</f>
        <v>472</v>
      </c>
    </row>
    <row r="152" spans="1:20" s="43" customFormat="1" hidden="1" x14ac:dyDescent="0.25">
      <c r="A152" s="121" t="s">
        <v>21</v>
      </c>
      <c r="B152" s="38" t="s">
        <v>69</v>
      </c>
      <c r="C152" s="38">
        <v>18</v>
      </c>
      <c r="D152" s="122"/>
      <c r="E152" s="38" t="s">
        <v>84</v>
      </c>
      <c r="F152" s="38" t="s">
        <v>85</v>
      </c>
      <c r="G152" s="46">
        <v>44435</v>
      </c>
      <c r="H152" s="46"/>
      <c r="I152" s="38">
        <v>6</v>
      </c>
      <c r="J152" s="122"/>
      <c r="K152" s="38" t="s">
        <v>74</v>
      </c>
      <c r="L152" s="99"/>
      <c r="M152" s="38" t="str">
        <f>_xlfn.IFNA(VLOOKUP(L152,ALL_CMS_WOs!C$1:F$6984,4,FALSE),"")</f>
        <v/>
      </c>
      <c r="N152" s="38" t="s">
        <v>95</v>
      </c>
      <c r="O152" s="38"/>
      <c r="P152" s="46">
        <v>44951</v>
      </c>
      <c r="Q152" s="38" t="s">
        <v>322</v>
      </c>
      <c r="R152" s="38"/>
      <c r="S152" s="38" t="s">
        <v>97</v>
      </c>
      <c r="T152" s="38">
        <f>Events[[#This Row],[Date Resolved]]-Events[[#This Row],[Event Date]]</f>
        <v>516</v>
      </c>
    </row>
    <row r="153" spans="1:20" s="43" customFormat="1" hidden="1" x14ac:dyDescent="0.25">
      <c r="A153" s="162" t="s">
        <v>44</v>
      </c>
      <c r="B153" s="38" t="s">
        <v>69</v>
      </c>
      <c r="C153" s="96">
        <v>18</v>
      </c>
      <c r="D153" s="122"/>
      <c r="E153" s="96" t="s">
        <v>84</v>
      </c>
      <c r="F153" s="38" t="s">
        <v>20</v>
      </c>
      <c r="G153" s="46">
        <v>44908</v>
      </c>
      <c r="H153" s="46"/>
      <c r="I153" s="38">
        <v>5</v>
      </c>
      <c r="J153" s="122"/>
      <c r="K153" s="38" t="s">
        <v>74</v>
      </c>
      <c r="L153" s="104"/>
      <c r="M153" s="38" t="str">
        <f>_xlfn.IFNA(VLOOKUP(L153,ALL_CMS_WOs!C$1:F$6984,4,FALSE),"")</f>
        <v/>
      </c>
      <c r="N153" s="96"/>
      <c r="O153" s="96"/>
      <c r="P153" s="46"/>
      <c r="Q153" s="96"/>
      <c r="R153" s="96"/>
      <c r="S153" s="96"/>
      <c r="T153" s="38">
        <f>Events[[#This Row],[Date Resolved]]-Events[[#This Row],[Event Date]]</f>
        <v>-44908</v>
      </c>
    </row>
    <row r="154" spans="1:20" hidden="1" x14ac:dyDescent="0.25">
      <c r="A154" s="121" t="s">
        <v>41</v>
      </c>
      <c r="B154" s="38" t="s">
        <v>69</v>
      </c>
      <c r="C154" s="38">
        <v>18</v>
      </c>
      <c r="D154" s="126" t="s">
        <v>323</v>
      </c>
      <c r="E154" s="38" t="s">
        <v>78</v>
      </c>
      <c r="F154" s="38" t="s">
        <v>79</v>
      </c>
      <c r="G154" s="46">
        <v>45026</v>
      </c>
      <c r="H154" s="46"/>
      <c r="I154" s="38">
        <v>3</v>
      </c>
      <c r="J154" s="97" t="s">
        <v>324</v>
      </c>
      <c r="K154" s="38" t="s">
        <v>81</v>
      </c>
      <c r="L154" s="38">
        <v>3110862</v>
      </c>
      <c r="M154" s="38" t="str">
        <f>_xlfn.IFNA(VLOOKUP(L154,ALL_CMS_WOs!C$1:F$6984,4,FALSE),"")</f>
        <v>Closed</v>
      </c>
      <c r="N154" s="38" t="s">
        <v>75</v>
      </c>
      <c r="O154" s="38"/>
      <c r="P154" s="46">
        <v>45080</v>
      </c>
      <c r="Q154" s="46"/>
      <c r="R154" s="38"/>
      <c r="S154" s="43" t="s">
        <v>76</v>
      </c>
      <c r="T154" s="38">
        <f>Events[[#This Row],[Date Resolved]]-Events[[#This Row],[Event Date]]</f>
        <v>54</v>
      </c>
    </row>
    <row r="155" spans="1:20" hidden="1" x14ac:dyDescent="0.25">
      <c r="A155" s="124" t="s">
        <v>41</v>
      </c>
      <c r="B155" s="38" t="s">
        <v>69</v>
      </c>
      <c r="C155" s="38">
        <v>18</v>
      </c>
      <c r="D155" s="38"/>
      <c r="E155" s="38" t="s">
        <v>78</v>
      </c>
      <c r="F155" s="38" t="s">
        <v>89</v>
      </c>
      <c r="G155" s="46">
        <v>44679</v>
      </c>
      <c r="H155" s="46"/>
      <c r="I155" s="38"/>
      <c r="J155" s="38" t="s">
        <v>325</v>
      </c>
      <c r="K155" s="38" t="s">
        <v>81</v>
      </c>
      <c r="L155" s="38">
        <v>2924754</v>
      </c>
      <c r="M155" s="38" t="str">
        <f>_xlfn.IFNA(VLOOKUP(L155,ALL_CMS_WOs!C$1:F$6984,4,FALSE),"")</f>
        <v>Cancelled</v>
      </c>
      <c r="N155" s="38" t="s">
        <v>91</v>
      </c>
      <c r="O155" s="38"/>
      <c r="P155" s="46"/>
      <c r="Q155" s="46"/>
      <c r="R155" s="38"/>
      <c r="S155" s="38"/>
      <c r="T155" s="38">
        <f>Events[[#This Row],[Date Resolved]]-Events[[#This Row],[Event Date]]</f>
        <v>-44679</v>
      </c>
    </row>
    <row r="156" spans="1:20" hidden="1" x14ac:dyDescent="0.25">
      <c r="A156" s="124" t="s">
        <v>41</v>
      </c>
      <c r="B156" s="38" t="s">
        <v>69</v>
      </c>
      <c r="C156" s="38">
        <v>18</v>
      </c>
      <c r="D156" s="43" t="s">
        <v>77</v>
      </c>
      <c r="E156" s="38" t="s">
        <v>78</v>
      </c>
      <c r="F156" s="38" t="s">
        <v>79</v>
      </c>
      <c r="G156" s="46">
        <v>44784</v>
      </c>
      <c r="H156" s="46"/>
      <c r="I156" s="38"/>
      <c r="J156" s="43" t="s">
        <v>145</v>
      </c>
      <c r="K156" s="38" t="s">
        <v>81</v>
      </c>
      <c r="L156" s="99">
        <v>2988832</v>
      </c>
      <c r="M156" s="38" t="str">
        <f>_xlfn.IFNA(VLOOKUP(L156,ALL_CMS_WOs!C$1:F$6984,4,FALSE),"")</f>
        <v>Cancelled</v>
      </c>
      <c r="N156" s="38" t="s">
        <v>91</v>
      </c>
      <c r="O156" s="38"/>
      <c r="P156" s="46"/>
      <c r="Q156" s="46"/>
      <c r="R156" s="38"/>
      <c r="S156" s="38"/>
      <c r="T156" s="38">
        <f>Events[[#This Row],[Date Resolved]]-Events[[#This Row],[Event Date]]</f>
        <v>-44784</v>
      </c>
    </row>
    <row r="157" spans="1:20" hidden="1" x14ac:dyDescent="0.25">
      <c r="A157" s="181" t="s">
        <v>41</v>
      </c>
      <c r="B157" s="38" t="s">
        <v>82</v>
      </c>
      <c r="C157" s="149">
        <v>18</v>
      </c>
      <c r="D157" s="126" t="s">
        <v>83</v>
      </c>
      <c r="E157" s="80" t="s">
        <v>84</v>
      </c>
      <c r="F157" s="80" t="s">
        <v>85</v>
      </c>
      <c r="G157" s="46">
        <v>45545</v>
      </c>
      <c r="H157" s="166"/>
      <c r="I157" s="38">
        <v>2</v>
      </c>
      <c r="J157" s="177" t="s">
        <v>326</v>
      </c>
      <c r="K157" s="80" t="s">
        <v>278</v>
      </c>
      <c r="L157" s="38">
        <v>3445901</v>
      </c>
      <c r="M157" s="38" t="str">
        <f>_xlfn.IFNA(VLOOKUP(L157,ALL_CMS_WOs!C$1:F$6984,4,FALSE),"")</f>
        <v>Closed</v>
      </c>
      <c r="N157" s="38" t="s">
        <v>126</v>
      </c>
      <c r="P157" s="46"/>
      <c r="Q157" s="46"/>
      <c r="R157" s="38"/>
      <c r="S157" s="97" t="s">
        <v>97</v>
      </c>
      <c r="T157" s="38">
        <f>Events[[#This Row],[Date Resolved]]-Events[[#This Row],[Event Date]]</f>
        <v>-45545</v>
      </c>
    </row>
    <row r="158" spans="1:20" hidden="1" x14ac:dyDescent="0.25">
      <c r="A158" s="125" t="s">
        <v>21</v>
      </c>
      <c r="B158" s="43" t="s">
        <v>82</v>
      </c>
      <c r="C158" s="204">
        <v>19</v>
      </c>
      <c r="D158" s="115" t="s">
        <v>327</v>
      </c>
      <c r="E158" s="43" t="s">
        <v>121</v>
      </c>
      <c r="F158" s="43" t="s">
        <v>85</v>
      </c>
      <c r="G158" s="93">
        <v>44960</v>
      </c>
      <c r="H158" s="93"/>
      <c r="I158" s="43">
        <v>3</v>
      </c>
      <c r="J158" s="85" t="s">
        <v>328</v>
      </c>
      <c r="K158" s="43" t="s">
        <v>74</v>
      </c>
      <c r="L158" s="109">
        <v>3188384</v>
      </c>
      <c r="M158" s="38" t="str">
        <f>_xlfn.IFNA(VLOOKUP(L158,ALL_CMS_WOs!C$1:F$6984,4,FALSE),"")</f>
        <v>Closed</v>
      </c>
      <c r="N158" s="43" t="s">
        <v>75</v>
      </c>
      <c r="O158" s="43"/>
      <c r="P158" s="93"/>
      <c r="Q158" s="93" t="s">
        <v>329</v>
      </c>
      <c r="R158" s="43"/>
      <c r="S158" s="38" t="s">
        <v>97</v>
      </c>
      <c r="T158" s="38">
        <f>Events[[#This Row],[Date Resolved]]-Events[[#This Row],[Event Date]]</f>
        <v>-44960</v>
      </c>
    </row>
    <row r="159" spans="1:20" hidden="1" x14ac:dyDescent="0.25">
      <c r="A159" s="121" t="s">
        <v>35</v>
      </c>
      <c r="B159" s="38" t="s">
        <v>69</v>
      </c>
      <c r="C159" s="38">
        <v>19</v>
      </c>
      <c r="D159" s="122"/>
      <c r="E159" s="38" t="s">
        <v>137</v>
      </c>
      <c r="F159" s="38" t="s">
        <v>85</v>
      </c>
      <c r="G159" s="46">
        <v>44789</v>
      </c>
      <c r="H159" s="46"/>
      <c r="I159" s="38">
        <v>1</v>
      </c>
      <c r="J159" s="122"/>
      <c r="K159" s="38" t="s">
        <v>138</v>
      </c>
      <c r="L159" s="99"/>
      <c r="M159" s="38" t="str">
        <f>_xlfn.IFNA(VLOOKUP(L159,ALL_CMS_WOs!C$1:F$6984,4,FALSE),"")</f>
        <v/>
      </c>
      <c r="N159" s="38" t="s">
        <v>95</v>
      </c>
      <c r="O159" s="38"/>
      <c r="P159" s="46"/>
      <c r="Q159" s="46"/>
      <c r="R159" s="38"/>
      <c r="S159" s="38" t="s">
        <v>225</v>
      </c>
      <c r="T159" s="38">
        <f>Events[[#This Row],[Date Resolved]]-Events[[#This Row],[Event Date]]</f>
        <v>-44789</v>
      </c>
    </row>
    <row r="160" spans="1:20" hidden="1" x14ac:dyDescent="0.25">
      <c r="A160" s="121" t="s">
        <v>48</v>
      </c>
      <c r="B160" s="38" t="s">
        <v>69</v>
      </c>
      <c r="C160" s="80">
        <v>19</v>
      </c>
      <c r="D160" s="122"/>
      <c r="E160" s="38" t="s">
        <v>84</v>
      </c>
      <c r="F160" s="38" t="s">
        <v>22</v>
      </c>
      <c r="G160" s="46">
        <v>44884</v>
      </c>
      <c r="H160" s="46"/>
      <c r="I160" s="38">
        <v>5</v>
      </c>
      <c r="J160" s="122"/>
      <c r="K160" s="38" t="s">
        <v>74</v>
      </c>
      <c r="L160" s="99"/>
      <c r="M160" s="38" t="str">
        <f>_xlfn.IFNA(VLOOKUP(L160,ALL_CMS_WOs!C$1:F$6984,4,FALSE),"")</f>
        <v/>
      </c>
      <c r="N160" s="38" t="s">
        <v>95</v>
      </c>
      <c r="O160" s="38"/>
      <c r="P160" s="46"/>
      <c r="Q160" s="38"/>
      <c r="R160" s="38"/>
      <c r="S160" s="38"/>
      <c r="T160" s="38">
        <f>Events[[#This Row],[Date Resolved]]-Events[[#This Row],[Event Date]]</f>
        <v>-44884</v>
      </c>
    </row>
    <row r="161" spans="1:20" hidden="1" x14ac:dyDescent="0.25">
      <c r="A161" s="121" t="s">
        <v>44</v>
      </c>
      <c r="B161" s="38" t="s">
        <v>69</v>
      </c>
      <c r="C161" s="38">
        <v>19</v>
      </c>
      <c r="D161" s="122"/>
      <c r="E161" s="38" t="s">
        <v>84</v>
      </c>
      <c r="F161" s="38" t="s">
        <v>22</v>
      </c>
      <c r="G161" s="46">
        <v>44448</v>
      </c>
      <c r="H161" s="46"/>
      <c r="I161" s="38">
        <v>6</v>
      </c>
      <c r="J161" s="122"/>
      <c r="K161" s="38" t="s">
        <v>74</v>
      </c>
      <c r="L161" s="99"/>
      <c r="M161" s="38" t="str">
        <f>_xlfn.IFNA(VLOOKUP(L161,ALL_CMS_WOs!C$1:F$6984,4,FALSE),"")</f>
        <v/>
      </c>
      <c r="N161" s="38" t="s">
        <v>95</v>
      </c>
      <c r="O161" s="38"/>
      <c r="P161" s="46"/>
      <c r="Q161" s="38"/>
      <c r="R161" s="38"/>
      <c r="S161" s="38" t="s">
        <v>97</v>
      </c>
      <c r="T161" s="38">
        <f>Events[[#This Row],[Date Resolved]]-Events[[#This Row],[Event Date]]</f>
        <v>-44448</v>
      </c>
    </row>
    <row r="162" spans="1:20" s="43" customFormat="1" hidden="1" x14ac:dyDescent="0.25">
      <c r="A162" s="121" t="s">
        <v>111</v>
      </c>
      <c r="B162" s="38" t="s">
        <v>69</v>
      </c>
      <c r="C162" s="38">
        <v>19</v>
      </c>
      <c r="D162" s="123"/>
      <c r="E162" s="38" t="s">
        <v>78</v>
      </c>
      <c r="F162" s="38" t="s">
        <v>89</v>
      </c>
      <c r="G162" s="46">
        <v>44693</v>
      </c>
      <c r="H162" s="46"/>
      <c r="I162" s="38"/>
      <c r="J162" s="122" t="s">
        <v>165</v>
      </c>
      <c r="K162" s="38" t="s">
        <v>81</v>
      </c>
      <c r="L162" s="99">
        <v>2930918</v>
      </c>
      <c r="M162" s="38" t="str">
        <f>_xlfn.IFNA(VLOOKUP(L162,ALL_CMS_WOs!C$1:F$6984,4,FALSE),"")</f>
        <v>Closed</v>
      </c>
      <c r="N162" s="38" t="s">
        <v>75</v>
      </c>
      <c r="O162" s="38"/>
      <c r="P162" s="46">
        <v>44796</v>
      </c>
      <c r="Q162" s="38" t="s">
        <v>166</v>
      </c>
      <c r="R162" s="38"/>
      <c r="S162" s="38"/>
      <c r="T162" s="38">
        <f>Events[[#This Row],[Date Resolved]]-Events[[#This Row],[Event Date]]</f>
        <v>103</v>
      </c>
    </row>
    <row r="163" spans="1:20" hidden="1" x14ac:dyDescent="0.25">
      <c r="A163" s="121" t="s">
        <v>111</v>
      </c>
      <c r="B163" s="38" t="s">
        <v>69</v>
      </c>
      <c r="C163" s="38">
        <v>19</v>
      </c>
      <c r="D163" s="126" t="s">
        <v>330</v>
      </c>
      <c r="E163" s="38" t="s">
        <v>78</v>
      </c>
      <c r="F163" s="38" t="s">
        <v>94</v>
      </c>
      <c r="G163" s="46">
        <v>45308</v>
      </c>
      <c r="H163" s="46"/>
      <c r="I163" s="38">
        <v>4</v>
      </c>
      <c r="J163" s="166" t="s">
        <v>331</v>
      </c>
      <c r="K163" s="38" t="s">
        <v>205</v>
      </c>
      <c r="L163" s="38">
        <v>3255344</v>
      </c>
      <c r="M163" s="38" t="str">
        <f>_xlfn.IFNA(VLOOKUP(L163,ALL_CMS_WOs!C$1:F$6984,4,FALSE),"")</f>
        <v>Closed</v>
      </c>
      <c r="N163" s="38" t="s">
        <v>126</v>
      </c>
      <c r="O163" s="38"/>
      <c r="P163" s="46"/>
      <c r="Q163" s="46"/>
      <c r="R163" s="38"/>
      <c r="S163" s="38" t="s">
        <v>97</v>
      </c>
      <c r="T163" s="38">
        <f>Events[[#This Row],[Date Resolved]]-Events[[#This Row],[Event Date]]</f>
        <v>-45308</v>
      </c>
    </row>
    <row r="164" spans="1:20" hidden="1" x14ac:dyDescent="0.25">
      <c r="A164" s="181" t="s">
        <v>41</v>
      </c>
      <c r="B164" s="38" t="s">
        <v>69</v>
      </c>
      <c r="C164" s="38">
        <v>19</v>
      </c>
      <c r="D164" s="126" t="s">
        <v>203</v>
      </c>
      <c r="E164" s="80" t="s">
        <v>78</v>
      </c>
      <c r="F164" s="80" t="s">
        <v>85</v>
      </c>
      <c r="G164" s="46">
        <v>45406</v>
      </c>
      <c r="H164" s="166"/>
      <c r="I164" s="38">
        <v>5</v>
      </c>
      <c r="J164" s="177" t="s">
        <v>332</v>
      </c>
      <c r="K164" s="80" t="s">
        <v>81</v>
      </c>
      <c r="L164" s="38">
        <v>3337121</v>
      </c>
      <c r="M164" s="97" t="str">
        <f>_xlfn.IFNA(VLOOKUP(L164,ALL_CMS_WOs!C$1:F$6984,4,FALSE),"")</f>
        <v>Cancelled</v>
      </c>
      <c r="N164" s="38" t="s">
        <v>126</v>
      </c>
      <c r="P164" s="46">
        <v>45419</v>
      </c>
      <c r="Q164" s="46"/>
      <c r="R164" s="38"/>
      <c r="S164" s="38" t="s">
        <v>76</v>
      </c>
      <c r="T164" s="38">
        <f>Events[[#This Row],[Date Resolved]]-Events[[#This Row],[Event Date]]</f>
        <v>13</v>
      </c>
    </row>
    <row r="165" spans="1:20" hidden="1" x14ac:dyDescent="0.25">
      <c r="A165" s="121" t="s">
        <v>41</v>
      </c>
      <c r="B165" s="38" t="s">
        <v>69</v>
      </c>
      <c r="C165" s="38">
        <v>19</v>
      </c>
      <c r="D165" s="126" t="s">
        <v>77</v>
      </c>
      <c r="E165" s="38" t="s">
        <v>78</v>
      </c>
      <c r="F165" s="38" t="s">
        <v>79</v>
      </c>
      <c r="G165" s="46">
        <v>45036</v>
      </c>
      <c r="H165" s="46"/>
      <c r="I165" s="38">
        <v>3</v>
      </c>
      <c r="J165" s="97" t="s">
        <v>333</v>
      </c>
      <c r="K165" s="38" t="s">
        <v>81</v>
      </c>
      <c r="L165" s="38">
        <v>3132478</v>
      </c>
      <c r="M165" s="38" t="str">
        <f>_xlfn.IFNA(VLOOKUP(L165,ALL_CMS_WOs!C$1:F$6984,4,FALSE),"")</f>
        <v>Closed</v>
      </c>
      <c r="N165" s="38" t="s">
        <v>75</v>
      </c>
      <c r="O165" s="38"/>
      <c r="P165" s="46">
        <v>45080</v>
      </c>
      <c r="Q165" s="46"/>
      <c r="R165" s="38"/>
      <c r="S165" s="43" t="s">
        <v>76</v>
      </c>
      <c r="T165" s="38">
        <f>Events[[#This Row],[Date Resolved]]-Events[[#This Row],[Event Date]]</f>
        <v>44</v>
      </c>
    </row>
    <row r="166" spans="1:20" hidden="1" x14ac:dyDescent="0.25">
      <c r="A166" s="121" t="s">
        <v>100</v>
      </c>
      <c r="B166" s="38" t="s">
        <v>69</v>
      </c>
      <c r="C166" s="38">
        <v>19</v>
      </c>
      <c r="D166" s="123"/>
      <c r="E166" s="38" t="s">
        <v>77</v>
      </c>
      <c r="F166" s="38" t="s">
        <v>79</v>
      </c>
      <c r="G166" s="46">
        <v>44648</v>
      </c>
      <c r="H166" s="46"/>
      <c r="I166" s="38"/>
      <c r="J166" s="122" t="s">
        <v>241</v>
      </c>
      <c r="K166" s="38" t="s">
        <v>81</v>
      </c>
      <c r="L166" s="99">
        <v>2892346</v>
      </c>
      <c r="M166" s="38" t="str">
        <f>_xlfn.IFNA(VLOOKUP(L166,ALL_CMS_WOs!C$1:F$6984,4,FALSE),"")</f>
        <v/>
      </c>
      <c r="N166" s="38" t="s">
        <v>75</v>
      </c>
      <c r="O166" s="38"/>
      <c r="P166" s="46">
        <v>44662</v>
      </c>
      <c r="Q166" s="38" t="s">
        <v>334</v>
      </c>
      <c r="R166" s="38"/>
      <c r="S166" s="38"/>
      <c r="T166" s="38">
        <f>Events[[#This Row],[Date Resolved]]-Events[[#This Row],[Event Date]]</f>
        <v>14</v>
      </c>
    </row>
    <row r="167" spans="1:20" hidden="1" x14ac:dyDescent="0.25">
      <c r="A167" s="121" t="s">
        <v>21</v>
      </c>
      <c r="B167" s="38" t="s">
        <v>69</v>
      </c>
      <c r="C167" s="38">
        <v>20</v>
      </c>
      <c r="D167" s="126" t="s">
        <v>335</v>
      </c>
      <c r="E167" s="38" t="s">
        <v>84</v>
      </c>
      <c r="F167" s="38" t="s">
        <v>336</v>
      </c>
      <c r="G167" s="46">
        <v>45105</v>
      </c>
      <c r="H167" s="46"/>
      <c r="I167" s="38">
        <v>1</v>
      </c>
      <c r="J167" s="97" t="s">
        <v>337</v>
      </c>
      <c r="K167" s="38" t="s">
        <v>123</v>
      </c>
      <c r="L167" s="38">
        <v>3149438</v>
      </c>
      <c r="M167" s="38" t="str">
        <f>_xlfn.IFNA(VLOOKUP(L167,ALL_CMS_WOs!C$1:F$6984,4,FALSE),"")</f>
        <v>Closed</v>
      </c>
      <c r="N167" s="38" t="s">
        <v>75</v>
      </c>
      <c r="O167" s="38"/>
      <c r="P167" s="46">
        <v>45105</v>
      </c>
      <c r="Q167" s="46"/>
      <c r="R167" s="38"/>
      <c r="S167" s="38" t="s">
        <v>76</v>
      </c>
      <c r="T167" s="38">
        <f>Events[[#This Row],[Date Resolved]]-Events[[#This Row],[Event Date]]</f>
        <v>0</v>
      </c>
    </row>
    <row r="168" spans="1:20" hidden="1" x14ac:dyDescent="0.25">
      <c r="A168" s="124" t="s">
        <v>35</v>
      </c>
      <c r="B168" s="38" t="s">
        <v>69</v>
      </c>
      <c r="C168" s="38">
        <v>20</v>
      </c>
      <c r="D168" s="38"/>
      <c r="E168" s="38" t="s">
        <v>78</v>
      </c>
      <c r="F168" s="43" t="s">
        <v>89</v>
      </c>
      <c r="G168" s="46">
        <v>44740</v>
      </c>
      <c r="H168" s="46"/>
      <c r="I168" s="38"/>
      <c r="J168" s="38"/>
      <c r="K168" s="38" t="s">
        <v>338</v>
      </c>
      <c r="L168" s="99"/>
      <c r="M168" s="38" t="str">
        <f>_xlfn.IFNA(VLOOKUP(L168,ALL_CMS_WOs!C$1:F$6984,4,FALSE),"")</f>
        <v/>
      </c>
      <c r="N168" s="38"/>
      <c r="O168" s="38"/>
      <c r="P168" s="46">
        <v>44761</v>
      </c>
      <c r="Q168" s="46"/>
      <c r="R168" s="38"/>
      <c r="S168" s="38"/>
      <c r="T168" s="38">
        <f>Events[[#This Row],[Date Resolved]]-Events[[#This Row],[Event Date]]</f>
        <v>21</v>
      </c>
    </row>
    <row r="169" spans="1:20" hidden="1" x14ac:dyDescent="0.25">
      <c r="A169" s="121" t="s">
        <v>44</v>
      </c>
      <c r="B169" s="38" t="s">
        <v>69</v>
      </c>
      <c r="C169" s="38">
        <v>20</v>
      </c>
      <c r="D169" s="122"/>
      <c r="E169" s="38" t="s">
        <v>187</v>
      </c>
      <c r="F169" s="38" t="s">
        <v>22</v>
      </c>
      <c r="G169" s="46">
        <v>44861</v>
      </c>
      <c r="H169" s="46"/>
      <c r="I169" s="38">
        <v>6</v>
      </c>
      <c r="J169" s="122"/>
      <c r="K169" s="38" t="s">
        <v>74</v>
      </c>
      <c r="L169" s="99"/>
      <c r="M169" s="38" t="str">
        <f>_xlfn.IFNA(VLOOKUP(L169,ALL_CMS_WOs!C$1:F$6984,4,FALSE),"")</f>
        <v/>
      </c>
      <c r="N169" s="38" t="s">
        <v>95</v>
      </c>
      <c r="O169" s="38"/>
      <c r="P169" s="46"/>
      <c r="Q169" s="46"/>
      <c r="R169" s="38"/>
      <c r="S169" s="38"/>
      <c r="T169" s="38">
        <f>Events[[#This Row],[Date Resolved]]-Events[[#This Row],[Event Date]]</f>
        <v>-44861</v>
      </c>
    </row>
    <row r="170" spans="1:20" s="43" customFormat="1" hidden="1" x14ac:dyDescent="0.25">
      <c r="A170" s="121" t="s">
        <v>44</v>
      </c>
      <c r="B170" s="38" t="s">
        <v>69</v>
      </c>
      <c r="C170" s="38">
        <v>20</v>
      </c>
      <c r="D170" s="122"/>
      <c r="E170" s="38" t="s">
        <v>84</v>
      </c>
      <c r="F170" s="38" t="s">
        <v>85</v>
      </c>
      <c r="G170" s="46">
        <v>44585</v>
      </c>
      <c r="H170" s="46"/>
      <c r="I170" s="38">
        <v>1</v>
      </c>
      <c r="J170" s="122"/>
      <c r="K170" s="38" t="s">
        <v>339</v>
      </c>
      <c r="L170" s="99"/>
      <c r="M170" s="38" t="str">
        <f>_xlfn.IFNA(VLOOKUP(L170,ALL_CMS_WOs!C$1:F$6984,4,FALSE),"")</f>
        <v/>
      </c>
      <c r="N170" s="38" t="s">
        <v>95</v>
      </c>
      <c r="O170" s="38"/>
      <c r="P170" s="46"/>
      <c r="Q170" s="46">
        <v>44844</v>
      </c>
      <c r="R170" s="38"/>
      <c r="S170" s="38" t="s">
        <v>303</v>
      </c>
      <c r="T170" s="38">
        <f>Events[[#This Row],[Date Resolved]]-Events[[#This Row],[Event Date]]</f>
        <v>-44585</v>
      </c>
    </row>
    <row r="171" spans="1:20" s="43" customFormat="1" hidden="1" x14ac:dyDescent="0.25">
      <c r="A171" s="124" t="s">
        <v>44</v>
      </c>
      <c r="B171" s="38" t="s">
        <v>69</v>
      </c>
      <c r="C171" s="38">
        <v>20</v>
      </c>
      <c r="D171" s="38"/>
      <c r="E171" s="38" t="s">
        <v>78</v>
      </c>
      <c r="F171" s="38" t="s">
        <v>114</v>
      </c>
      <c r="G171" s="46">
        <v>44868</v>
      </c>
      <c r="H171" s="46"/>
      <c r="I171" s="38"/>
      <c r="J171" s="38" t="s">
        <v>340</v>
      </c>
      <c r="K171" s="38" t="s">
        <v>81</v>
      </c>
      <c r="L171" s="99">
        <v>3041728</v>
      </c>
      <c r="M171" s="38" t="str">
        <f>_xlfn.IFNA(VLOOKUP(L171,ALL_CMS_WOs!C$1:F$6984,4,FALSE),"")</f>
        <v>Closed</v>
      </c>
      <c r="N171" s="38" t="s">
        <v>75</v>
      </c>
      <c r="O171" s="38"/>
      <c r="P171" s="46"/>
      <c r="Q171" s="46">
        <v>44868</v>
      </c>
      <c r="R171" s="38"/>
      <c r="S171" s="38"/>
      <c r="T171" s="38">
        <f>Events[[#This Row],[Date Resolved]]-Events[[#This Row],[Event Date]]</f>
        <v>-44868</v>
      </c>
    </row>
    <row r="172" spans="1:20" hidden="1" x14ac:dyDescent="0.25">
      <c r="A172" s="181" t="s">
        <v>21</v>
      </c>
      <c r="B172" s="38" t="s">
        <v>82</v>
      </c>
      <c r="C172" s="149">
        <v>20</v>
      </c>
      <c r="D172" s="126" t="s">
        <v>341</v>
      </c>
      <c r="E172" s="80" t="s">
        <v>84</v>
      </c>
      <c r="F172" s="80" t="s">
        <v>20</v>
      </c>
      <c r="G172" s="46">
        <v>45579</v>
      </c>
      <c r="H172" s="166"/>
      <c r="I172" s="38">
        <v>1</v>
      </c>
      <c r="J172" s="177" t="s">
        <v>342</v>
      </c>
      <c r="K172" s="80" t="s">
        <v>104</v>
      </c>
      <c r="L172" s="38">
        <v>3445651</v>
      </c>
      <c r="M172" s="38" t="str">
        <f>_xlfn.IFNA(VLOOKUP(L172,ALL_CMS_WOs!C$1:F$6984,4,FALSE),"")</f>
        <v>Closed</v>
      </c>
      <c r="N172" s="38" t="s">
        <v>126</v>
      </c>
      <c r="P172" s="46">
        <v>45597</v>
      </c>
      <c r="Q172" s="46"/>
      <c r="R172" s="38"/>
      <c r="S172" s="38" t="s">
        <v>76</v>
      </c>
      <c r="T172" s="38">
        <f>Events[[#This Row],[Date Resolved]]-Events[[#This Row],[Event Date]]</f>
        <v>18</v>
      </c>
    </row>
    <row r="173" spans="1:20" hidden="1" x14ac:dyDescent="0.25">
      <c r="A173" s="121" t="s">
        <v>111</v>
      </c>
      <c r="B173" s="38" t="s">
        <v>69</v>
      </c>
      <c r="C173" s="38">
        <v>20</v>
      </c>
      <c r="D173" s="126" t="s">
        <v>330</v>
      </c>
      <c r="E173" s="38" t="s">
        <v>78</v>
      </c>
      <c r="F173" s="38" t="s">
        <v>94</v>
      </c>
      <c r="G173" s="46">
        <v>45308</v>
      </c>
      <c r="H173" s="46"/>
      <c r="I173" s="38">
        <v>4</v>
      </c>
      <c r="J173" s="166" t="s">
        <v>331</v>
      </c>
      <c r="K173" s="38" t="s">
        <v>205</v>
      </c>
      <c r="L173" s="38">
        <v>3255351</v>
      </c>
      <c r="M173" s="38" t="str">
        <f>_xlfn.IFNA(VLOOKUP(L173,ALL_CMS_WOs!C$1:F$6984,4,FALSE),"")</f>
        <v>Closed</v>
      </c>
      <c r="N173" s="38" t="s">
        <v>126</v>
      </c>
      <c r="O173" s="38"/>
      <c r="P173" s="46"/>
      <c r="Q173" s="46"/>
      <c r="R173" s="38"/>
      <c r="S173" s="38" t="s">
        <v>97</v>
      </c>
      <c r="T173" s="38">
        <f>Events[[#This Row],[Date Resolved]]-Events[[#This Row],[Event Date]]</f>
        <v>-45308</v>
      </c>
    </row>
    <row r="174" spans="1:20" hidden="1" x14ac:dyDescent="0.25">
      <c r="A174" s="121" t="s">
        <v>100</v>
      </c>
      <c r="B174" s="38" t="s">
        <v>82</v>
      </c>
      <c r="C174" s="149">
        <v>20</v>
      </c>
      <c r="D174" s="126" t="s">
        <v>191</v>
      </c>
      <c r="E174" s="38" t="s">
        <v>102</v>
      </c>
      <c r="F174" s="38" t="s">
        <v>85</v>
      </c>
      <c r="G174" s="46">
        <v>45068</v>
      </c>
      <c r="H174" s="46">
        <v>45593</v>
      </c>
      <c r="I174" s="38">
        <v>2</v>
      </c>
      <c r="J174" s="97" t="s">
        <v>343</v>
      </c>
      <c r="K174" s="38" t="s">
        <v>74</v>
      </c>
      <c r="L174" s="38">
        <v>3130547</v>
      </c>
      <c r="M174" s="38" t="str">
        <f>_xlfn.IFNA(VLOOKUP(L174,ALL_CMS_WOs!C$1:F$6984,4,FALSE),"")</f>
        <v>Closed</v>
      </c>
      <c r="N174" s="38" t="s">
        <v>75</v>
      </c>
      <c r="O174" s="38"/>
      <c r="P174" s="46"/>
      <c r="Q174" s="46"/>
      <c r="R174" s="38"/>
      <c r="S174" s="38" t="s">
        <v>97</v>
      </c>
      <c r="T174" s="38">
        <f>Events[[#This Row],[Date Resolved]]-Events[[#This Row],[Event Date]]</f>
        <v>-45068</v>
      </c>
    </row>
    <row r="175" spans="1:20" hidden="1" x14ac:dyDescent="0.25">
      <c r="A175" s="127" t="s">
        <v>21</v>
      </c>
      <c r="B175" s="88" t="s">
        <v>69</v>
      </c>
      <c r="C175" s="111">
        <v>21</v>
      </c>
      <c r="D175" s="128" t="s">
        <v>344</v>
      </c>
      <c r="E175" s="38" t="s">
        <v>78</v>
      </c>
      <c r="F175" s="38" t="s">
        <v>98</v>
      </c>
      <c r="G175" s="46">
        <v>44952</v>
      </c>
      <c r="H175" s="46"/>
      <c r="I175" s="88">
        <v>4</v>
      </c>
      <c r="J175" s="147" t="s">
        <v>345</v>
      </c>
      <c r="K175" s="88" t="s">
        <v>81</v>
      </c>
      <c r="L175" s="118">
        <v>3072462</v>
      </c>
      <c r="M175" s="38" t="str">
        <f>_xlfn.IFNA(VLOOKUP(L175,ALL_CMS_WOs!C$1:F$6984,4,FALSE),"")</f>
        <v>Closed</v>
      </c>
      <c r="N175" s="88" t="s">
        <v>75</v>
      </c>
      <c r="O175" s="88"/>
      <c r="P175" s="46">
        <v>45112</v>
      </c>
      <c r="Q175" s="88"/>
      <c r="R175" s="88"/>
      <c r="S175" s="88" t="s">
        <v>76</v>
      </c>
      <c r="T175" s="38">
        <f>Events[[#This Row],[Date Resolved]]-Events[[#This Row],[Event Date]]</f>
        <v>160</v>
      </c>
    </row>
    <row r="176" spans="1:20" hidden="1" x14ac:dyDescent="0.25">
      <c r="A176" s="121" t="s">
        <v>21</v>
      </c>
      <c r="B176" s="38" t="s">
        <v>69</v>
      </c>
      <c r="C176" s="38">
        <v>21</v>
      </c>
      <c r="D176" s="122"/>
      <c r="E176" s="38" t="s">
        <v>84</v>
      </c>
      <c r="F176" s="38" t="s">
        <v>20</v>
      </c>
      <c r="G176" s="46">
        <v>44591</v>
      </c>
      <c r="H176" s="46"/>
      <c r="I176" s="38">
        <v>6</v>
      </c>
      <c r="J176" s="122"/>
      <c r="K176" s="38" t="s">
        <v>74</v>
      </c>
      <c r="L176" s="99"/>
      <c r="M176" s="38" t="str">
        <f>_xlfn.IFNA(VLOOKUP(L176,ALL_CMS_WOs!C$1:F$6984,4,FALSE),"")</f>
        <v/>
      </c>
      <c r="N176" s="38" t="s">
        <v>95</v>
      </c>
      <c r="O176" s="38"/>
      <c r="P176" s="46">
        <v>44951</v>
      </c>
      <c r="Q176" s="38" t="s">
        <v>346</v>
      </c>
      <c r="R176" s="38"/>
      <c r="S176" s="38" t="s">
        <v>97</v>
      </c>
      <c r="T176" s="38">
        <f>Events[[#This Row],[Date Resolved]]-Events[[#This Row],[Event Date]]</f>
        <v>360</v>
      </c>
    </row>
    <row r="177" spans="1:20" hidden="1" x14ac:dyDescent="0.25">
      <c r="A177" s="121" t="s">
        <v>21</v>
      </c>
      <c r="B177" s="38" t="s">
        <v>69</v>
      </c>
      <c r="C177" s="38">
        <v>21</v>
      </c>
      <c r="D177" s="122"/>
      <c r="E177" s="38" t="s">
        <v>84</v>
      </c>
      <c r="F177" s="38" t="s">
        <v>98</v>
      </c>
      <c r="G177" s="46">
        <v>44524</v>
      </c>
      <c r="H177" s="46"/>
      <c r="I177" s="38">
        <v>5</v>
      </c>
      <c r="J177" s="122"/>
      <c r="K177" s="38" t="s">
        <v>74</v>
      </c>
      <c r="L177" s="99"/>
      <c r="M177" s="38" t="str">
        <f>_xlfn.IFNA(VLOOKUP(L177,ALL_CMS_WOs!C$1:F$6984,4,FALSE),"")</f>
        <v/>
      </c>
      <c r="N177" s="38" t="s">
        <v>95</v>
      </c>
      <c r="O177" s="38"/>
      <c r="P177" s="46">
        <v>44951</v>
      </c>
      <c r="Q177" s="38" t="s">
        <v>347</v>
      </c>
      <c r="R177" s="38"/>
      <c r="S177" s="38" t="s">
        <v>97</v>
      </c>
      <c r="T177" s="38">
        <f>Events[[#This Row],[Date Resolved]]-Events[[#This Row],[Event Date]]</f>
        <v>427</v>
      </c>
    </row>
    <row r="178" spans="1:20" hidden="1" x14ac:dyDescent="0.25">
      <c r="A178" s="124" t="s">
        <v>35</v>
      </c>
      <c r="B178" s="38" t="s">
        <v>69</v>
      </c>
      <c r="C178" s="38">
        <v>21</v>
      </c>
      <c r="D178" s="38"/>
      <c r="E178" s="38" t="s">
        <v>78</v>
      </c>
      <c r="F178" s="43" t="s">
        <v>89</v>
      </c>
      <c r="G178" s="46">
        <v>44740</v>
      </c>
      <c r="H178" s="46"/>
      <c r="I178" s="38"/>
      <c r="J178" s="38"/>
      <c r="K178" s="38" t="s">
        <v>338</v>
      </c>
      <c r="L178" s="99"/>
      <c r="M178" s="38" t="str">
        <f>_xlfn.IFNA(VLOOKUP(L178,ALL_CMS_WOs!C$1:F$6984,4,FALSE),"")</f>
        <v/>
      </c>
      <c r="N178" s="38"/>
      <c r="O178" s="38"/>
      <c r="P178" s="46">
        <v>44761</v>
      </c>
      <c r="Q178" s="46"/>
      <c r="R178" s="38"/>
      <c r="S178" s="38"/>
      <c r="T178" s="38">
        <f>Events[[#This Row],[Date Resolved]]-Events[[#This Row],[Event Date]]</f>
        <v>21</v>
      </c>
    </row>
    <row r="179" spans="1:20" s="43" customFormat="1" hidden="1" x14ac:dyDescent="0.25">
      <c r="A179" s="180" t="s">
        <v>47</v>
      </c>
      <c r="B179" s="97" t="s">
        <v>69</v>
      </c>
      <c r="C179" s="97">
        <v>21</v>
      </c>
      <c r="D179" s="126" t="s">
        <v>177</v>
      </c>
      <c r="E179" s="177" t="s">
        <v>78</v>
      </c>
      <c r="F179" s="177" t="s">
        <v>89</v>
      </c>
      <c r="G179" s="166">
        <v>45511</v>
      </c>
      <c r="H179" s="166"/>
      <c r="I179" s="97">
        <v>5</v>
      </c>
      <c r="J179" s="177" t="s">
        <v>348</v>
      </c>
      <c r="K179" s="177" t="s">
        <v>81</v>
      </c>
      <c r="L179" s="97">
        <v>3399245</v>
      </c>
      <c r="M179" s="43" t="str">
        <f>_xlfn.IFNA(VLOOKUP(L179,ALL_CMS_WOs!C$1:F$6984,4,FALSE),"")</f>
        <v>Closed</v>
      </c>
      <c r="N179" s="97" t="s">
        <v>75</v>
      </c>
      <c r="O179" s="97"/>
      <c r="P179" s="166"/>
      <c r="Q179" s="166"/>
      <c r="R179" s="38"/>
      <c r="S179" s="97" t="s">
        <v>76</v>
      </c>
      <c r="T179" s="97"/>
    </row>
    <row r="180" spans="1:20" hidden="1" x14ac:dyDescent="0.25">
      <c r="A180" s="121" t="s">
        <v>100</v>
      </c>
      <c r="B180" s="38" t="s">
        <v>82</v>
      </c>
      <c r="C180" s="38">
        <v>21</v>
      </c>
      <c r="D180" s="126" t="s">
        <v>349</v>
      </c>
      <c r="E180" s="38" t="s">
        <v>94</v>
      </c>
      <c r="F180" s="38" t="s">
        <v>20</v>
      </c>
      <c r="G180" s="46">
        <v>45309</v>
      </c>
      <c r="H180" s="46"/>
      <c r="I180" s="38">
        <v>3</v>
      </c>
      <c r="J180" s="97" t="s">
        <v>350</v>
      </c>
      <c r="K180" s="38" t="s">
        <v>104</v>
      </c>
      <c r="L180" s="38">
        <v>3255553</v>
      </c>
      <c r="M180" s="38" t="str">
        <f>_xlfn.IFNA(VLOOKUP(L180,ALL_CMS_WOs!C$1:F$6984,4,FALSE),"")</f>
        <v>Closed</v>
      </c>
      <c r="N180" s="38" t="s">
        <v>75</v>
      </c>
      <c r="O180" s="38"/>
      <c r="P180" s="46">
        <v>45341</v>
      </c>
      <c r="Q180" s="46"/>
      <c r="R180" s="38"/>
      <c r="S180" s="38" t="s">
        <v>76</v>
      </c>
      <c r="T180" s="38">
        <f>Events[[#This Row],[Date Resolved]]-Events[[#This Row],[Event Date]]</f>
        <v>32</v>
      </c>
    </row>
    <row r="181" spans="1:20" hidden="1" x14ac:dyDescent="0.25">
      <c r="A181" s="181" t="s">
        <v>41</v>
      </c>
      <c r="B181" s="38" t="s">
        <v>82</v>
      </c>
      <c r="C181" s="149">
        <v>21</v>
      </c>
      <c r="D181" s="126" t="s">
        <v>193</v>
      </c>
      <c r="E181" s="80" t="s">
        <v>84</v>
      </c>
      <c r="F181" s="80" t="s">
        <v>85</v>
      </c>
      <c r="G181" s="46">
        <v>45558</v>
      </c>
      <c r="H181" s="166">
        <v>45567</v>
      </c>
      <c r="I181" s="38">
        <v>2</v>
      </c>
      <c r="J181" s="177" t="s">
        <v>351</v>
      </c>
      <c r="K181" s="80" t="s">
        <v>87</v>
      </c>
      <c r="L181" s="38">
        <v>3435000</v>
      </c>
      <c r="M181" s="38" t="str">
        <f>_xlfn.IFNA(VLOOKUP(L181,ALL_CMS_WOs!C$1:F$6984,4,FALSE),"")</f>
        <v>Closed</v>
      </c>
      <c r="N181" s="38" t="s">
        <v>126</v>
      </c>
      <c r="P181" s="46"/>
      <c r="Q181" s="46"/>
      <c r="R181" s="38"/>
      <c r="S181" s="38" t="s">
        <v>97</v>
      </c>
      <c r="T181" s="38">
        <f>Events[[#This Row],[Date Resolved]]-Events[[#This Row],[Event Date]]</f>
        <v>-45558</v>
      </c>
    </row>
    <row r="182" spans="1:20" hidden="1" x14ac:dyDescent="0.25">
      <c r="A182" s="181" t="s">
        <v>21</v>
      </c>
      <c r="B182" s="38" t="s">
        <v>82</v>
      </c>
      <c r="C182" s="38">
        <v>21</v>
      </c>
      <c r="D182" s="126" t="s">
        <v>133</v>
      </c>
      <c r="E182" s="80" t="s">
        <v>84</v>
      </c>
      <c r="F182" s="80" t="s">
        <v>72</v>
      </c>
      <c r="G182" s="46">
        <v>45411</v>
      </c>
      <c r="H182" s="166"/>
      <c r="I182" s="38">
        <v>6</v>
      </c>
      <c r="J182" s="196" t="s">
        <v>352</v>
      </c>
      <c r="K182" s="80" t="s">
        <v>74</v>
      </c>
      <c r="L182" s="99"/>
      <c r="M182" s="38" t="str">
        <f>_xlfn.IFNA(VLOOKUP(L182,ALL_CMS_WOs!C$1:F$6984,4,FALSE),"")</f>
        <v/>
      </c>
      <c r="N182" s="38"/>
      <c r="P182" s="46"/>
      <c r="Q182" s="46"/>
      <c r="R182" s="38"/>
      <c r="S182" s="38" t="s">
        <v>97</v>
      </c>
      <c r="T182" s="38">
        <f>Events[[#This Row],[Date Resolved]]-Events[[#This Row],[Event Date]]</f>
        <v>-45411</v>
      </c>
    </row>
    <row r="183" spans="1:20" hidden="1" x14ac:dyDescent="0.25">
      <c r="A183" s="121" t="s">
        <v>48</v>
      </c>
      <c r="B183" s="38" t="s">
        <v>69</v>
      </c>
      <c r="C183" s="80">
        <v>22</v>
      </c>
      <c r="D183" s="122"/>
      <c r="E183" s="38" t="s">
        <v>84</v>
      </c>
      <c r="F183" s="38" t="s">
        <v>114</v>
      </c>
      <c r="G183" s="46">
        <v>44420</v>
      </c>
      <c r="H183" s="46"/>
      <c r="I183" s="38">
        <v>6</v>
      </c>
      <c r="J183" s="122"/>
      <c r="K183" s="38" t="s">
        <v>74</v>
      </c>
      <c r="L183" s="99">
        <v>2516237</v>
      </c>
      <c r="M183" s="38" t="str">
        <f>_xlfn.IFNA(VLOOKUP(L183,ALL_CMS_WOs!C$1:F$6984,4,FALSE),"")</f>
        <v>Cancelled</v>
      </c>
      <c r="N183" s="38" t="s">
        <v>91</v>
      </c>
      <c r="O183" s="38"/>
      <c r="P183" s="46">
        <v>44950</v>
      </c>
      <c r="Q183" s="46"/>
      <c r="R183" s="38" t="s">
        <v>353</v>
      </c>
      <c r="S183" s="38" t="s">
        <v>97</v>
      </c>
      <c r="T183" s="38">
        <f>Events[[#This Row],[Date Resolved]]-Events[[#This Row],[Event Date]]</f>
        <v>530</v>
      </c>
    </row>
    <row r="184" spans="1:20" s="43" customFormat="1" hidden="1" x14ac:dyDescent="0.25">
      <c r="A184" s="121" t="s">
        <v>44</v>
      </c>
      <c r="B184" s="38" t="s">
        <v>69</v>
      </c>
      <c r="C184" s="38">
        <v>22</v>
      </c>
      <c r="D184" s="122"/>
      <c r="E184" s="38" t="s">
        <v>84</v>
      </c>
      <c r="F184" s="38" t="s">
        <v>114</v>
      </c>
      <c r="G184" s="46">
        <v>44273</v>
      </c>
      <c r="H184" s="46"/>
      <c r="I184" s="38">
        <v>5</v>
      </c>
      <c r="J184" s="122"/>
      <c r="K184" s="38" t="s">
        <v>74</v>
      </c>
      <c r="L184" s="99"/>
      <c r="M184" s="38" t="str">
        <f>_xlfn.IFNA(VLOOKUP(L184,ALL_CMS_WOs!C$1:F$6984,4,FALSE),"")</f>
        <v/>
      </c>
      <c r="N184" s="38" t="s">
        <v>95</v>
      </c>
      <c r="O184" s="38"/>
      <c r="P184" s="46"/>
      <c r="Q184" s="46"/>
      <c r="R184" s="38" t="s">
        <v>354</v>
      </c>
      <c r="S184" s="38" t="s">
        <v>97</v>
      </c>
      <c r="T184" s="38">
        <f>Events[[#This Row],[Date Resolved]]-Events[[#This Row],[Event Date]]</f>
        <v>-44273</v>
      </c>
    </row>
    <row r="185" spans="1:20" hidden="1" x14ac:dyDescent="0.25">
      <c r="A185" s="121" t="s">
        <v>44</v>
      </c>
      <c r="B185" s="38" t="s">
        <v>69</v>
      </c>
      <c r="C185" s="38">
        <v>22</v>
      </c>
      <c r="D185" s="122"/>
      <c r="E185" s="38" t="s">
        <v>71</v>
      </c>
      <c r="F185" s="38" t="s">
        <v>98</v>
      </c>
      <c r="G185" s="46">
        <v>44754</v>
      </c>
      <c r="H185" s="46"/>
      <c r="I185" s="38">
        <v>6</v>
      </c>
      <c r="J185" s="122"/>
      <c r="K185" s="38" t="s">
        <v>74</v>
      </c>
      <c r="L185" s="99"/>
      <c r="M185" s="38" t="str">
        <f>_xlfn.IFNA(VLOOKUP(L185,ALL_CMS_WOs!C$1:F$6984,4,FALSE),"")</f>
        <v/>
      </c>
      <c r="N185" s="38" t="s">
        <v>95</v>
      </c>
      <c r="O185" s="38"/>
      <c r="P185" s="46"/>
      <c r="Q185" s="46"/>
      <c r="R185" s="38"/>
      <c r="S185" s="38" t="s">
        <v>97</v>
      </c>
      <c r="T185" s="38">
        <f>Events[[#This Row],[Date Resolved]]-Events[[#This Row],[Event Date]]</f>
        <v>-44754</v>
      </c>
    </row>
    <row r="186" spans="1:20" hidden="1" x14ac:dyDescent="0.25">
      <c r="A186" s="121" t="s">
        <v>44</v>
      </c>
      <c r="B186" s="38" t="s">
        <v>69</v>
      </c>
      <c r="C186" s="38">
        <v>22</v>
      </c>
      <c r="D186" s="122"/>
      <c r="E186" s="38" t="s">
        <v>71</v>
      </c>
      <c r="F186" s="38" t="s">
        <v>98</v>
      </c>
      <c r="G186" s="46">
        <v>44631</v>
      </c>
      <c r="H186" s="46"/>
      <c r="I186" s="38">
        <v>1</v>
      </c>
      <c r="J186" s="122"/>
      <c r="K186" s="38" t="s">
        <v>74</v>
      </c>
      <c r="L186" s="99"/>
      <c r="M186" s="38" t="str">
        <f>_xlfn.IFNA(VLOOKUP(L186,ALL_CMS_WOs!C$1:F$6984,4,FALSE),"")</f>
        <v/>
      </c>
      <c r="N186" s="38" t="s">
        <v>95</v>
      </c>
      <c r="O186" s="38"/>
      <c r="P186" s="46"/>
      <c r="Q186" s="46">
        <v>44655</v>
      </c>
      <c r="R186" s="38"/>
      <c r="S186" s="38" t="s">
        <v>229</v>
      </c>
      <c r="T186" s="38">
        <f>Events[[#This Row],[Date Resolved]]-Events[[#This Row],[Event Date]]</f>
        <v>-44631</v>
      </c>
    </row>
    <row r="187" spans="1:20" hidden="1" x14ac:dyDescent="0.25">
      <c r="A187" s="121" t="s">
        <v>111</v>
      </c>
      <c r="B187" s="38" t="s">
        <v>69</v>
      </c>
      <c r="C187" s="38">
        <v>22</v>
      </c>
      <c r="D187" s="126" t="s">
        <v>330</v>
      </c>
      <c r="E187" s="38" t="s">
        <v>78</v>
      </c>
      <c r="F187" s="38" t="s">
        <v>94</v>
      </c>
      <c r="G187" s="46">
        <v>45308</v>
      </c>
      <c r="H187" s="46"/>
      <c r="I187" s="38">
        <v>4</v>
      </c>
      <c r="J187" s="166" t="s">
        <v>331</v>
      </c>
      <c r="K187" s="38" t="s">
        <v>205</v>
      </c>
      <c r="L187" s="99">
        <v>3255353</v>
      </c>
      <c r="M187" s="38" t="str">
        <f>_xlfn.IFNA(VLOOKUP(L187,ALL_CMS_WOs!C$1:F$6984,4,FALSE),"")</f>
        <v>Closed</v>
      </c>
      <c r="N187" s="38" t="s">
        <v>126</v>
      </c>
      <c r="O187" s="38"/>
      <c r="P187" s="46"/>
      <c r="Q187" s="46"/>
      <c r="R187" s="38"/>
      <c r="S187" s="38" t="s">
        <v>97</v>
      </c>
      <c r="T187" s="38">
        <f>Events[[#This Row],[Date Resolved]]-Events[[#This Row],[Event Date]]</f>
        <v>-45308</v>
      </c>
    </row>
    <row r="188" spans="1:20" hidden="1" x14ac:dyDescent="0.25">
      <c r="A188" s="121" t="s">
        <v>41</v>
      </c>
      <c r="B188" s="38" t="s">
        <v>82</v>
      </c>
      <c r="C188" s="38">
        <v>22</v>
      </c>
      <c r="D188" s="126" t="s">
        <v>83</v>
      </c>
      <c r="E188" s="38" t="s">
        <v>121</v>
      </c>
      <c r="F188" s="38" t="s">
        <v>85</v>
      </c>
      <c r="G188" s="46">
        <v>45112</v>
      </c>
      <c r="H188" s="46"/>
      <c r="I188" s="38">
        <v>1</v>
      </c>
      <c r="J188" s="97" t="s">
        <v>355</v>
      </c>
      <c r="K188" s="38" t="s">
        <v>104</v>
      </c>
      <c r="L188" s="38">
        <v>3358125</v>
      </c>
      <c r="M188" s="38" t="str">
        <f>_xlfn.IFNA(VLOOKUP(L188,ALL_CMS_WOs!C$1:F$6984,4,FALSE),"")</f>
        <v>Closed</v>
      </c>
      <c r="N188" s="38" t="s">
        <v>75</v>
      </c>
      <c r="O188" s="38"/>
      <c r="P188" s="46"/>
      <c r="Q188" s="46"/>
      <c r="R188" s="38"/>
      <c r="S188" s="38" t="s">
        <v>88</v>
      </c>
      <c r="T188" s="38">
        <f>Events[[#This Row],[Date Resolved]]-Events[[#This Row],[Event Date]]</f>
        <v>-45112</v>
      </c>
    </row>
    <row r="189" spans="1:20" hidden="1" x14ac:dyDescent="0.25">
      <c r="A189" s="180" t="s">
        <v>35</v>
      </c>
      <c r="B189" s="177" t="s">
        <v>82</v>
      </c>
      <c r="C189" s="177">
        <v>22</v>
      </c>
      <c r="D189" s="178" t="s">
        <v>356</v>
      </c>
      <c r="E189" s="177" t="s">
        <v>78</v>
      </c>
      <c r="F189" s="177" t="s">
        <v>72</v>
      </c>
      <c r="G189" s="179">
        <v>45054</v>
      </c>
      <c r="I189" s="177">
        <v>5</v>
      </c>
      <c r="J189" s="177" t="s">
        <v>357</v>
      </c>
      <c r="K189" s="177" t="s">
        <v>81</v>
      </c>
      <c r="L189" s="97">
        <v>3123710</v>
      </c>
      <c r="M189" s="97" t="str">
        <f>_xlfn.IFNA(VLOOKUP(L189,ALL_CMS_WOs!C$1:F$6984,4,FALSE),"")</f>
        <v>Closed</v>
      </c>
      <c r="N189" s="97" t="s">
        <v>358</v>
      </c>
      <c r="R189" s="38"/>
      <c r="S189" s="97" t="s">
        <v>97</v>
      </c>
      <c r="T189" s="97">
        <f>Events[[#This Row],[Date Resolved]]-Events[[#This Row],[Event Date]]</f>
        <v>-45054</v>
      </c>
    </row>
    <row r="190" spans="1:20" hidden="1" x14ac:dyDescent="0.25">
      <c r="A190" s="121" t="s">
        <v>100</v>
      </c>
      <c r="B190" s="38" t="s">
        <v>69</v>
      </c>
      <c r="C190" s="38">
        <v>22</v>
      </c>
      <c r="D190" s="123"/>
      <c r="E190" s="38" t="s">
        <v>359</v>
      </c>
      <c r="F190" s="43" t="s">
        <v>89</v>
      </c>
      <c r="G190" s="46">
        <v>44669</v>
      </c>
      <c r="H190" s="46"/>
      <c r="I190" s="38"/>
      <c r="J190" s="122" t="s">
        <v>360</v>
      </c>
      <c r="K190" s="38" t="s">
        <v>81</v>
      </c>
      <c r="L190" s="99">
        <v>2921113</v>
      </c>
      <c r="M190" s="38" t="str">
        <f>_xlfn.IFNA(VLOOKUP(L190,ALL_CMS_WOs!C$1:F$6984,4,FALSE),"")</f>
        <v>Cancelled</v>
      </c>
      <c r="N190" s="38" t="s">
        <v>91</v>
      </c>
      <c r="O190" s="38"/>
      <c r="P190" s="46">
        <v>44796</v>
      </c>
      <c r="Q190" s="38" t="s">
        <v>361</v>
      </c>
      <c r="R190" s="38"/>
      <c r="S190" s="38"/>
      <c r="T190" s="38">
        <f>Events[[#This Row],[Date Resolved]]-Events[[#This Row],[Event Date]]</f>
        <v>127</v>
      </c>
    </row>
    <row r="191" spans="1:20" hidden="1" x14ac:dyDescent="0.25">
      <c r="A191" s="124" t="s">
        <v>35</v>
      </c>
      <c r="B191" s="38" t="s">
        <v>69</v>
      </c>
      <c r="C191" s="38">
        <v>23</v>
      </c>
      <c r="D191" s="38"/>
      <c r="E191" s="38" t="s">
        <v>78</v>
      </c>
      <c r="F191" s="43" t="s">
        <v>89</v>
      </c>
      <c r="G191" s="46">
        <v>44594</v>
      </c>
      <c r="H191" s="46"/>
      <c r="I191" s="38"/>
      <c r="J191" s="38" t="s">
        <v>338</v>
      </c>
      <c r="K191" s="38"/>
      <c r="L191" s="99"/>
      <c r="M191" s="38" t="str">
        <f>_xlfn.IFNA(VLOOKUP(L191,ALL_CMS_WOs!C$1:F$6984,4,FALSE),"")</f>
        <v/>
      </c>
      <c r="N191" s="38"/>
      <c r="O191" s="38"/>
      <c r="P191" s="46">
        <v>44656</v>
      </c>
      <c r="Q191" s="46"/>
      <c r="R191" s="38" t="s">
        <v>362</v>
      </c>
      <c r="S191" s="38"/>
      <c r="T191" s="38">
        <f>Events[[#This Row],[Date Resolved]]-Events[[#This Row],[Event Date]]</f>
        <v>62</v>
      </c>
    </row>
    <row r="192" spans="1:20" hidden="1" x14ac:dyDescent="0.25">
      <c r="A192" s="121" t="s">
        <v>44</v>
      </c>
      <c r="B192" s="38" t="s">
        <v>69</v>
      </c>
      <c r="C192" s="38">
        <v>23</v>
      </c>
      <c r="D192" s="122"/>
      <c r="E192" s="38" t="s">
        <v>84</v>
      </c>
      <c r="F192" s="38" t="s">
        <v>22</v>
      </c>
      <c r="G192" s="46">
        <v>44540</v>
      </c>
      <c r="H192" s="46"/>
      <c r="I192" s="38">
        <v>5</v>
      </c>
      <c r="J192" s="122"/>
      <c r="K192" s="38" t="s">
        <v>74</v>
      </c>
      <c r="L192" s="99"/>
      <c r="M192" s="38" t="str">
        <f>_xlfn.IFNA(VLOOKUP(L192,ALL_CMS_WOs!C$1:F$6984,4,FALSE),"")</f>
        <v/>
      </c>
      <c r="N192" s="38" t="s">
        <v>95</v>
      </c>
      <c r="O192" s="38"/>
      <c r="P192" s="46"/>
      <c r="Q192" s="38"/>
      <c r="R192" s="38"/>
      <c r="S192" s="38" t="s">
        <v>97</v>
      </c>
      <c r="T192" s="38">
        <f>Events[[#This Row],[Date Resolved]]-Events[[#This Row],[Event Date]]</f>
        <v>-44540</v>
      </c>
    </row>
    <row r="193" spans="1:20" hidden="1" x14ac:dyDescent="0.25">
      <c r="A193" s="121" t="s">
        <v>21</v>
      </c>
      <c r="B193" s="38" t="s">
        <v>69</v>
      </c>
      <c r="C193" s="38">
        <v>23</v>
      </c>
      <c r="D193" s="126" t="s">
        <v>363</v>
      </c>
      <c r="E193" s="38" t="s">
        <v>84</v>
      </c>
      <c r="F193" s="38" t="s">
        <v>98</v>
      </c>
      <c r="G193" s="46">
        <v>45187</v>
      </c>
      <c r="H193" s="46">
        <v>45371</v>
      </c>
      <c r="I193" s="38">
        <v>6</v>
      </c>
      <c r="J193" s="137" t="s">
        <v>364</v>
      </c>
      <c r="K193" s="38" t="s">
        <v>74</v>
      </c>
      <c r="L193" s="99"/>
      <c r="M193" s="38" t="str">
        <f>_xlfn.IFNA(VLOOKUP(L193,ALL_CMS_WOs!C$1:F$6984,4,FALSE),"")</f>
        <v/>
      </c>
      <c r="N193" s="38"/>
      <c r="O193" s="38"/>
      <c r="P193" s="46"/>
      <c r="Q193" s="46"/>
      <c r="R193" s="38"/>
      <c r="S193" s="38" t="s">
        <v>97</v>
      </c>
      <c r="T193" s="38">
        <f>Events[[#This Row],[Date Resolved]]-Events[[#This Row],[Event Date]]</f>
        <v>-45187</v>
      </c>
    </row>
    <row r="194" spans="1:20" s="43" customFormat="1" hidden="1" x14ac:dyDescent="0.25">
      <c r="A194" s="181" t="s">
        <v>44</v>
      </c>
      <c r="B194" s="38" t="s">
        <v>69</v>
      </c>
      <c r="C194" s="38">
        <v>23</v>
      </c>
      <c r="D194" s="126" t="s">
        <v>365</v>
      </c>
      <c r="E194" s="80" t="s">
        <v>94</v>
      </c>
      <c r="F194" s="80" t="s">
        <v>22</v>
      </c>
      <c r="G194" s="46">
        <v>45414</v>
      </c>
      <c r="H194" s="166"/>
      <c r="I194" s="38">
        <v>1</v>
      </c>
      <c r="J194" s="177" t="s">
        <v>366</v>
      </c>
      <c r="K194" s="80" t="s">
        <v>169</v>
      </c>
      <c r="L194" s="38">
        <v>3345783</v>
      </c>
      <c r="M194" s="97" t="str">
        <f>_xlfn.IFNA(VLOOKUP(L194,ALL_CMS_WOs!C$1:F$6984,4,FALSE),"")</f>
        <v>Closed</v>
      </c>
      <c r="N194" s="38" t="s">
        <v>75</v>
      </c>
      <c r="O194" s="97"/>
      <c r="P194" s="46">
        <v>45530</v>
      </c>
      <c r="Q194" s="46"/>
      <c r="R194" s="38"/>
      <c r="S194" s="38" t="s">
        <v>76</v>
      </c>
      <c r="T194" s="38">
        <f>Events[[#This Row],[Date Resolved]]-Events[[#This Row],[Event Date]]</f>
        <v>116</v>
      </c>
    </row>
    <row r="195" spans="1:20" hidden="1" x14ac:dyDescent="0.25">
      <c r="A195" s="121" t="s">
        <v>111</v>
      </c>
      <c r="B195" s="38" t="s">
        <v>82</v>
      </c>
      <c r="C195" s="38">
        <v>23</v>
      </c>
      <c r="D195" s="126" t="s">
        <v>367</v>
      </c>
      <c r="E195" s="38" t="s">
        <v>102</v>
      </c>
      <c r="F195" s="38" t="s">
        <v>85</v>
      </c>
      <c r="G195" s="46">
        <v>45328</v>
      </c>
      <c r="H195" s="46"/>
      <c r="I195" s="38">
        <v>2</v>
      </c>
      <c r="J195" s="97" t="s">
        <v>368</v>
      </c>
      <c r="K195" s="38" t="s">
        <v>104</v>
      </c>
      <c r="L195" s="38">
        <v>3268328</v>
      </c>
      <c r="M195" s="38" t="str">
        <f>_xlfn.IFNA(VLOOKUP(L195,ALL_CMS_WOs!C$1:F$6984,4,FALSE),"")</f>
        <v>Cancelled</v>
      </c>
      <c r="N195" s="38" t="s">
        <v>91</v>
      </c>
      <c r="O195" s="38"/>
      <c r="P195" s="46">
        <v>45385</v>
      </c>
      <c r="Q195" s="46"/>
      <c r="R195" s="38"/>
      <c r="S195" s="38" t="s">
        <v>76</v>
      </c>
      <c r="T195" s="38">
        <f>Events[[#This Row],[Date Resolved]]-Events[[#This Row],[Event Date]]</f>
        <v>57</v>
      </c>
    </row>
    <row r="196" spans="1:20" hidden="1" x14ac:dyDescent="0.25">
      <c r="A196" s="121" t="s">
        <v>100</v>
      </c>
      <c r="B196" s="38" t="s">
        <v>69</v>
      </c>
      <c r="C196" s="99">
        <v>23</v>
      </c>
      <c r="D196" s="123"/>
      <c r="E196" s="38" t="s">
        <v>84</v>
      </c>
      <c r="F196" s="38" t="s">
        <v>72</v>
      </c>
      <c r="G196" s="46">
        <v>44686</v>
      </c>
      <c r="H196" s="46"/>
      <c r="I196" s="38">
        <v>6</v>
      </c>
      <c r="J196" s="122"/>
      <c r="K196" s="38" t="s">
        <v>174</v>
      </c>
      <c r="L196" s="99">
        <v>2929323</v>
      </c>
      <c r="M196" s="38" t="str">
        <f>_xlfn.IFNA(VLOOKUP(L196,ALL_CMS_WOs!C$1:F$6984,4,FALSE),"")</f>
        <v>Closed</v>
      </c>
      <c r="N196" s="38" t="s">
        <v>75</v>
      </c>
      <c r="O196" s="38"/>
      <c r="P196" s="46">
        <v>44881</v>
      </c>
      <c r="Q196" s="38" t="s">
        <v>369</v>
      </c>
      <c r="R196" s="114"/>
      <c r="S196" s="38" t="s">
        <v>313</v>
      </c>
      <c r="T196" s="38">
        <f>Events[[#This Row],[Date Resolved]]-Events[[#This Row],[Event Date]]</f>
        <v>195</v>
      </c>
    </row>
    <row r="197" spans="1:20" hidden="1" x14ac:dyDescent="0.25">
      <c r="A197" s="129" t="s">
        <v>21</v>
      </c>
      <c r="B197" s="81" t="s">
        <v>82</v>
      </c>
      <c r="C197" s="205">
        <v>24</v>
      </c>
      <c r="D197" s="128" t="s">
        <v>120</v>
      </c>
      <c r="E197" s="43" t="s">
        <v>121</v>
      </c>
      <c r="F197" s="38" t="s">
        <v>114</v>
      </c>
      <c r="G197" s="93">
        <v>44951</v>
      </c>
      <c r="H197" s="93">
        <v>45560</v>
      </c>
      <c r="I197" s="81">
        <v>2</v>
      </c>
      <c r="J197" s="147" t="s">
        <v>122</v>
      </c>
      <c r="K197" s="81" t="s">
        <v>74</v>
      </c>
      <c r="L197" s="110">
        <v>3080383</v>
      </c>
      <c r="M197" s="38" t="str">
        <f>_xlfn.IFNA(VLOOKUP(L197,ALL_CMS_WOs!C$1:F$6984,4,FALSE),"")</f>
        <v>Closed</v>
      </c>
      <c r="N197" s="88" t="s">
        <v>75</v>
      </c>
      <c r="O197" s="88"/>
      <c r="P197" s="46"/>
      <c r="Q197" s="88"/>
      <c r="R197" s="88"/>
      <c r="S197" s="38" t="s">
        <v>97</v>
      </c>
      <c r="T197" s="38">
        <f>Events[[#This Row],[Date Resolved]]-Events[[#This Row],[Event Date]]</f>
        <v>-44951</v>
      </c>
    </row>
    <row r="198" spans="1:20" hidden="1" x14ac:dyDescent="0.25">
      <c r="A198" s="121" t="s">
        <v>48</v>
      </c>
      <c r="B198" s="38" t="s">
        <v>69</v>
      </c>
      <c r="C198" s="80">
        <v>24</v>
      </c>
      <c r="D198" s="122"/>
      <c r="E198" s="38" t="s">
        <v>187</v>
      </c>
      <c r="F198" s="38" t="s">
        <v>20</v>
      </c>
      <c r="G198" s="46">
        <v>44847</v>
      </c>
      <c r="H198" s="46"/>
      <c r="I198" s="38">
        <v>1</v>
      </c>
      <c r="J198" s="122"/>
      <c r="K198" s="38" t="s">
        <v>74</v>
      </c>
      <c r="L198" s="99"/>
      <c r="M198" s="38" t="str">
        <f>_xlfn.IFNA(VLOOKUP(L198,ALL_CMS_WOs!C$1:F$6984,4,FALSE),"")</f>
        <v/>
      </c>
      <c r="N198" s="38" t="s">
        <v>95</v>
      </c>
      <c r="O198" s="38"/>
      <c r="P198" s="46"/>
      <c r="Q198" s="46">
        <v>44894</v>
      </c>
      <c r="R198" s="38"/>
      <c r="S198" s="38" t="s">
        <v>229</v>
      </c>
      <c r="T198" s="38">
        <f>Events[[#This Row],[Date Resolved]]-Events[[#This Row],[Event Date]]</f>
        <v>-44847</v>
      </c>
    </row>
    <row r="199" spans="1:20" s="43" customFormat="1" hidden="1" x14ac:dyDescent="0.25">
      <c r="A199" s="121" t="s">
        <v>44</v>
      </c>
      <c r="B199" s="38" t="s">
        <v>69</v>
      </c>
      <c r="C199" s="38">
        <v>24</v>
      </c>
      <c r="D199" s="43" t="s">
        <v>203</v>
      </c>
      <c r="E199" s="38" t="s">
        <v>78</v>
      </c>
      <c r="F199" s="38" t="s">
        <v>85</v>
      </c>
      <c r="G199" s="46">
        <v>44949</v>
      </c>
      <c r="H199" s="46"/>
      <c r="I199" s="38">
        <v>5</v>
      </c>
      <c r="J199" s="43" t="s">
        <v>370</v>
      </c>
      <c r="K199" s="38" t="s">
        <v>81</v>
      </c>
      <c r="L199" s="99">
        <v>3071067</v>
      </c>
      <c r="M199" s="38" t="str">
        <f>_xlfn.IFNA(VLOOKUP(L199,ALL_CMS_WOs!C$1:F$6984,4,FALSE),"")</f>
        <v>Closed</v>
      </c>
      <c r="N199" s="38" t="s">
        <v>75</v>
      </c>
      <c r="O199" s="38"/>
      <c r="P199" s="46">
        <v>44952</v>
      </c>
      <c r="Q199" s="38"/>
      <c r="R199" s="38"/>
      <c r="S199" s="43" t="s">
        <v>76</v>
      </c>
      <c r="T199" s="38">
        <f>Events[[#This Row],[Date Resolved]]-Events[[#This Row],[Event Date]]</f>
        <v>3</v>
      </c>
    </row>
    <row r="200" spans="1:20" hidden="1" x14ac:dyDescent="0.25">
      <c r="A200" s="121" t="s">
        <v>44</v>
      </c>
      <c r="B200" s="38" t="s">
        <v>69</v>
      </c>
      <c r="C200" s="38">
        <v>24</v>
      </c>
      <c r="D200" s="97"/>
      <c r="E200" s="38" t="s">
        <v>71</v>
      </c>
      <c r="F200" s="38" t="s">
        <v>85</v>
      </c>
      <c r="G200" s="46">
        <v>44479</v>
      </c>
      <c r="H200" s="46"/>
      <c r="I200" s="38">
        <v>1</v>
      </c>
      <c r="J200" s="122"/>
      <c r="K200" s="38" t="s">
        <v>371</v>
      </c>
      <c r="L200" s="99">
        <v>2616811</v>
      </c>
      <c r="M200" s="38" t="str">
        <f>_xlfn.IFNA(VLOOKUP(L200,ALL_CMS_WOs!C$1:F$6984,4,FALSE),"")</f>
        <v>Closed</v>
      </c>
      <c r="N200" s="38" t="s">
        <v>75</v>
      </c>
      <c r="O200" s="38"/>
      <c r="P200" s="46"/>
      <c r="Q200" s="38"/>
      <c r="R200" s="38"/>
      <c r="S200" s="38" t="s">
        <v>97</v>
      </c>
      <c r="T200" s="38">
        <f>Events[[#This Row],[Date Resolved]]-Events[[#This Row],[Event Date]]</f>
        <v>-44479</v>
      </c>
    </row>
    <row r="201" spans="1:20" hidden="1" x14ac:dyDescent="0.25">
      <c r="A201" s="124" t="s">
        <v>44</v>
      </c>
      <c r="B201" s="38" t="s">
        <v>69</v>
      </c>
      <c r="C201" s="38">
        <v>24</v>
      </c>
      <c r="D201" s="38"/>
      <c r="E201" s="38" t="s">
        <v>78</v>
      </c>
      <c r="F201" s="38" t="s">
        <v>85</v>
      </c>
      <c r="G201" s="46">
        <v>44655</v>
      </c>
      <c r="H201" s="46"/>
      <c r="I201" s="38"/>
      <c r="J201" s="38" t="s">
        <v>372</v>
      </c>
      <c r="K201" s="38" t="s">
        <v>81</v>
      </c>
      <c r="L201" s="99">
        <v>2907702</v>
      </c>
      <c r="M201" s="38" t="str">
        <f>_xlfn.IFNA(VLOOKUP(L201,ALL_CMS_WOs!C$1:F$6984,4,FALSE),"")</f>
        <v>Closed</v>
      </c>
      <c r="N201" s="38" t="s">
        <v>75</v>
      </c>
      <c r="O201" s="38"/>
      <c r="P201" s="46"/>
      <c r="Q201" s="46">
        <v>44663</v>
      </c>
      <c r="R201" s="38"/>
      <c r="S201" s="38"/>
      <c r="T201" s="38">
        <f>Events[[#This Row],[Date Resolved]]-Events[[#This Row],[Event Date]]</f>
        <v>-44655</v>
      </c>
    </row>
    <row r="202" spans="1:20" hidden="1" x14ac:dyDescent="0.25">
      <c r="A202" s="121" t="s">
        <v>41</v>
      </c>
      <c r="B202" s="38" t="s">
        <v>69</v>
      </c>
      <c r="C202" s="38">
        <v>24</v>
      </c>
      <c r="D202" s="126" t="s">
        <v>373</v>
      </c>
      <c r="E202" s="38" t="s">
        <v>102</v>
      </c>
      <c r="F202" s="38" t="s">
        <v>98</v>
      </c>
      <c r="G202" s="46">
        <v>44988</v>
      </c>
      <c r="H202" s="46"/>
      <c r="I202" s="38">
        <v>3</v>
      </c>
      <c r="J202" s="97" t="s">
        <v>374</v>
      </c>
      <c r="K202" s="38" t="s">
        <v>74</v>
      </c>
      <c r="L202" s="38">
        <v>3093053</v>
      </c>
      <c r="M202" s="38" t="str">
        <f>_xlfn.IFNA(VLOOKUP(L202,ALL_CMS_WOs!C$1:F$6984,4,FALSE),"")</f>
        <v>Closed</v>
      </c>
      <c r="N202" s="38" t="s">
        <v>75</v>
      </c>
      <c r="O202" s="38"/>
      <c r="P202" s="46"/>
      <c r="Q202" s="46"/>
      <c r="R202" s="38"/>
      <c r="S202" s="38" t="s">
        <v>97</v>
      </c>
      <c r="T202" s="38">
        <f>Events[[#This Row],[Date Resolved]]-Events[[#This Row],[Event Date]]</f>
        <v>-44988</v>
      </c>
    </row>
    <row r="203" spans="1:20" hidden="1" x14ac:dyDescent="0.25">
      <c r="A203" s="121" t="s">
        <v>21</v>
      </c>
      <c r="B203" s="38" t="s">
        <v>69</v>
      </c>
      <c r="C203" s="38">
        <v>25</v>
      </c>
      <c r="D203" s="126" t="s">
        <v>77</v>
      </c>
      <c r="E203" s="43" t="s">
        <v>78</v>
      </c>
      <c r="F203" s="38" t="s">
        <v>79</v>
      </c>
      <c r="G203" s="46">
        <v>45133</v>
      </c>
      <c r="H203" s="46"/>
      <c r="I203" s="38">
        <v>4</v>
      </c>
      <c r="J203" s="97" t="s">
        <v>375</v>
      </c>
      <c r="K203" s="38" t="s">
        <v>81</v>
      </c>
      <c r="L203" s="38">
        <v>3162490</v>
      </c>
      <c r="M203" s="38" t="str">
        <f>_xlfn.IFNA(VLOOKUP(L203,ALL_CMS_WOs!C$1:F$6984,4,FALSE),"")</f>
        <v>Closed</v>
      </c>
      <c r="N203" s="38" t="s">
        <v>75</v>
      </c>
      <c r="O203" s="38"/>
      <c r="P203" s="46">
        <v>45226</v>
      </c>
      <c r="Q203" s="46"/>
      <c r="R203" s="38"/>
      <c r="S203" s="38" t="s">
        <v>76</v>
      </c>
      <c r="T203" s="38">
        <f>Events[[#This Row],[Date Resolved]]-Events[[#This Row],[Event Date]]</f>
        <v>93</v>
      </c>
    </row>
    <row r="204" spans="1:20" hidden="1" x14ac:dyDescent="0.25">
      <c r="A204" s="125" t="s">
        <v>21</v>
      </c>
      <c r="B204" s="43" t="s">
        <v>82</v>
      </c>
      <c r="C204" s="109">
        <v>25</v>
      </c>
      <c r="D204" s="115" t="s">
        <v>139</v>
      </c>
      <c r="E204" s="43" t="s">
        <v>121</v>
      </c>
      <c r="F204" s="43" t="s">
        <v>85</v>
      </c>
      <c r="G204" s="93">
        <v>44960</v>
      </c>
      <c r="H204" s="93"/>
      <c r="I204" s="43">
        <v>3</v>
      </c>
      <c r="J204" s="85" t="s">
        <v>376</v>
      </c>
      <c r="K204" s="43" t="s">
        <v>104</v>
      </c>
      <c r="L204" s="109">
        <v>3133989</v>
      </c>
      <c r="M204" s="38" t="str">
        <f>_xlfn.IFNA(VLOOKUP(L204,ALL_CMS_WOs!C$1:F$6984,4,FALSE),"")</f>
        <v>Closed</v>
      </c>
      <c r="N204" s="43" t="s">
        <v>75</v>
      </c>
      <c r="O204" s="43"/>
      <c r="P204" s="93"/>
      <c r="Q204" s="93" t="s">
        <v>329</v>
      </c>
      <c r="R204" s="43"/>
      <c r="S204" s="88" t="s">
        <v>88</v>
      </c>
      <c r="T204" s="38">
        <f>Events[[#This Row],[Date Resolved]]-Events[[#This Row],[Event Date]]</f>
        <v>-44960</v>
      </c>
    </row>
    <row r="205" spans="1:20" hidden="1" x14ac:dyDescent="0.25">
      <c r="A205" s="121" t="s">
        <v>35</v>
      </c>
      <c r="B205" s="38" t="s">
        <v>69</v>
      </c>
      <c r="C205" s="38">
        <v>25</v>
      </c>
      <c r="D205" s="122"/>
      <c r="E205" s="38" t="s">
        <v>84</v>
      </c>
      <c r="F205" s="38" t="s">
        <v>98</v>
      </c>
      <c r="G205" s="46">
        <v>44235</v>
      </c>
      <c r="H205" s="46"/>
      <c r="I205" s="38">
        <v>5</v>
      </c>
      <c r="J205" s="122"/>
      <c r="K205" s="38" t="s">
        <v>74</v>
      </c>
      <c r="L205" s="99"/>
      <c r="M205" s="38" t="str">
        <f>_xlfn.IFNA(VLOOKUP(L205,ALL_CMS_WOs!C$1:F$6984,4,FALSE),"")</f>
        <v/>
      </c>
      <c r="N205" s="38" t="s">
        <v>95</v>
      </c>
      <c r="O205" s="38"/>
      <c r="P205" s="46"/>
      <c r="Q205" s="38"/>
      <c r="R205" s="38"/>
      <c r="S205" s="38" t="s">
        <v>97</v>
      </c>
      <c r="T205" s="38">
        <f>Events[[#This Row],[Date Resolved]]-Events[[#This Row],[Event Date]]</f>
        <v>-44235</v>
      </c>
    </row>
    <row r="206" spans="1:20" hidden="1" x14ac:dyDescent="0.25">
      <c r="A206" s="121" t="s">
        <v>111</v>
      </c>
      <c r="B206" s="38" t="s">
        <v>82</v>
      </c>
      <c r="C206" s="149">
        <v>25</v>
      </c>
      <c r="D206" s="126" t="s">
        <v>330</v>
      </c>
      <c r="E206" s="38" t="s">
        <v>78</v>
      </c>
      <c r="F206" s="38" t="s">
        <v>94</v>
      </c>
      <c r="G206" s="46">
        <v>45308</v>
      </c>
      <c r="H206" s="46"/>
      <c r="I206" s="38">
        <v>4</v>
      </c>
      <c r="J206" s="166" t="s">
        <v>331</v>
      </c>
      <c r="K206" s="38" t="s">
        <v>205</v>
      </c>
      <c r="L206" s="38">
        <v>3201739</v>
      </c>
      <c r="M206" s="38" t="str">
        <f>_xlfn.IFNA(VLOOKUP(L206,ALL_CMS_WOs!C$1:F$6984,4,FALSE),"")</f>
        <v>Ready to Schedule</v>
      </c>
      <c r="N206" s="38" t="s">
        <v>126</v>
      </c>
      <c r="O206" s="38"/>
      <c r="P206" s="46"/>
      <c r="Q206" s="46"/>
      <c r="R206" s="38"/>
      <c r="S206" s="38" t="s">
        <v>97</v>
      </c>
      <c r="T206" s="38">
        <f>Events[[#This Row],[Date Resolved]]-Events[[#This Row],[Event Date]]</f>
        <v>-45308</v>
      </c>
    </row>
    <row r="207" spans="1:20" hidden="1" x14ac:dyDescent="0.25">
      <c r="A207" s="180" t="s">
        <v>47</v>
      </c>
      <c r="B207" s="97" t="s">
        <v>82</v>
      </c>
      <c r="C207" s="97">
        <v>25</v>
      </c>
      <c r="D207" s="126" t="s">
        <v>377</v>
      </c>
      <c r="E207" s="177" t="s">
        <v>78</v>
      </c>
      <c r="F207" s="177" t="s">
        <v>89</v>
      </c>
      <c r="G207" s="166">
        <v>45440</v>
      </c>
      <c r="H207" s="166"/>
      <c r="I207" s="97">
        <v>5</v>
      </c>
      <c r="J207" s="177" t="s">
        <v>378</v>
      </c>
      <c r="K207" s="177" t="s">
        <v>81</v>
      </c>
      <c r="L207" s="97">
        <v>3356850</v>
      </c>
      <c r="M207" s="43" t="str">
        <f>_xlfn.IFNA(VLOOKUP(L207,ALL_CMS_WOs!C$1:F$6984,4,FALSE),"")</f>
        <v>Closed</v>
      </c>
      <c r="N207" s="97" t="s">
        <v>285</v>
      </c>
      <c r="R207" s="38"/>
      <c r="S207" s="97" t="s">
        <v>97</v>
      </c>
    </row>
    <row r="208" spans="1:20" hidden="1" x14ac:dyDescent="0.25">
      <c r="A208" s="181" t="s">
        <v>42</v>
      </c>
      <c r="B208" s="38" t="s">
        <v>82</v>
      </c>
      <c r="C208" s="38">
        <v>25</v>
      </c>
      <c r="D208" s="126" t="s">
        <v>379</v>
      </c>
      <c r="E208" s="80" t="s">
        <v>94</v>
      </c>
      <c r="F208" s="80" t="s">
        <v>94</v>
      </c>
      <c r="G208" s="46">
        <v>45395</v>
      </c>
      <c r="H208" s="166"/>
      <c r="I208" s="38">
        <v>6</v>
      </c>
      <c r="J208" s="177" t="s">
        <v>380</v>
      </c>
      <c r="K208" s="80" t="s">
        <v>74</v>
      </c>
      <c r="L208" s="99"/>
      <c r="M208" s="97" t="str">
        <f>_xlfn.IFNA(VLOOKUP(L208,ALL_CMS_WOs!C$1:F$6984,4,FALSE),"")</f>
        <v/>
      </c>
      <c r="N208" s="38"/>
      <c r="P208" s="46"/>
      <c r="Q208" s="46"/>
      <c r="R208" s="38"/>
      <c r="S208" s="38" t="s">
        <v>97</v>
      </c>
      <c r="T208" s="38">
        <f>Events[[#This Row],[Date Resolved]]-Events[[#This Row],[Event Date]]</f>
        <v>-45395</v>
      </c>
    </row>
    <row r="209" spans="1:20" hidden="1" x14ac:dyDescent="0.25">
      <c r="A209" s="121" t="s">
        <v>111</v>
      </c>
      <c r="B209" s="38" t="s">
        <v>69</v>
      </c>
      <c r="C209" s="99">
        <v>25</v>
      </c>
      <c r="D209" s="123"/>
      <c r="E209" s="38" t="s">
        <v>84</v>
      </c>
      <c r="F209" s="38" t="s">
        <v>22</v>
      </c>
      <c r="G209" s="46">
        <v>44459</v>
      </c>
      <c r="H209" s="46"/>
      <c r="I209" s="38">
        <v>5</v>
      </c>
      <c r="J209" s="122"/>
      <c r="K209" s="38" t="s">
        <v>74</v>
      </c>
      <c r="L209" s="99"/>
      <c r="M209" s="38" t="str">
        <f>_xlfn.IFNA(VLOOKUP(L209,ALL_CMS_WOs!C$1:F$6984,4,FALSE),"")</f>
        <v/>
      </c>
      <c r="N209" s="38"/>
      <c r="O209" s="38"/>
      <c r="P209" s="46"/>
      <c r="Q209" s="38" t="s">
        <v>381</v>
      </c>
      <c r="R209" s="114"/>
      <c r="S209" s="38"/>
      <c r="T209" s="38">
        <f>Events[[#This Row],[Date Resolved]]-Events[[#This Row],[Event Date]]</f>
        <v>-44459</v>
      </c>
    </row>
    <row r="210" spans="1:20" hidden="1" x14ac:dyDescent="0.25">
      <c r="A210" s="121" t="s">
        <v>100</v>
      </c>
      <c r="B210" s="38" t="s">
        <v>82</v>
      </c>
      <c r="C210" s="38">
        <v>25</v>
      </c>
      <c r="D210" s="126" t="s">
        <v>382</v>
      </c>
      <c r="E210" s="38" t="s">
        <v>102</v>
      </c>
      <c r="F210" s="38" t="s">
        <v>85</v>
      </c>
      <c r="G210" s="46">
        <v>45034</v>
      </c>
      <c r="H210" s="46"/>
      <c r="I210" s="38">
        <v>1</v>
      </c>
      <c r="J210" s="97" t="s">
        <v>383</v>
      </c>
      <c r="K210" s="38" t="s">
        <v>104</v>
      </c>
      <c r="L210" s="38">
        <v>3114111</v>
      </c>
      <c r="M210" s="38" t="str">
        <f>_xlfn.IFNA(VLOOKUP(L210,ALL_CMS_WOs!C$1:F$6984,4,FALSE),"")</f>
        <v>Closed</v>
      </c>
      <c r="N210" s="38" t="s">
        <v>75</v>
      </c>
      <c r="O210" s="38"/>
      <c r="P210" s="46">
        <v>45226</v>
      </c>
      <c r="Q210" s="46"/>
      <c r="R210" s="38"/>
      <c r="S210" s="88" t="s">
        <v>88</v>
      </c>
      <c r="T210" s="38">
        <f>Events[[#This Row],[Date Resolved]]-Events[[#This Row],[Event Date]]</f>
        <v>192</v>
      </c>
    </row>
    <row r="211" spans="1:20" hidden="1" x14ac:dyDescent="0.25">
      <c r="A211" s="121" t="s">
        <v>44</v>
      </c>
      <c r="B211" s="38" t="s">
        <v>69</v>
      </c>
      <c r="C211" s="38">
        <v>25</v>
      </c>
      <c r="D211" s="97" t="s">
        <v>384</v>
      </c>
      <c r="E211" s="38" t="s">
        <v>71</v>
      </c>
      <c r="F211" s="43" t="s">
        <v>20</v>
      </c>
      <c r="G211" s="46">
        <v>44898</v>
      </c>
      <c r="H211" s="46"/>
      <c r="I211" s="38">
        <v>1</v>
      </c>
      <c r="J211" s="97" t="s">
        <v>385</v>
      </c>
      <c r="K211" s="38" t="s">
        <v>104</v>
      </c>
      <c r="L211" s="99"/>
      <c r="M211" s="38" t="str">
        <f>_xlfn.IFNA(VLOOKUP(L211,ALL_CMS_WOs!C$1:F$6984,4,FALSE),"")</f>
        <v/>
      </c>
      <c r="N211" s="38" t="s">
        <v>95</v>
      </c>
      <c r="O211" s="38"/>
      <c r="P211" s="46"/>
      <c r="Q211" s="38"/>
      <c r="R211" s="38"/>
      <c r="S211" s="38" t="s">
        <v>76</v>
      </c>
      <c r="T211" s="38">
        <f>Events[[#This Row],[Date Resolved]]-Events[[#This Row],[Event Date]]</f>
        <v>-44898</v>
      </c>
    </row>
    <row r="212" spans="1:20" s="43" customFormat="1" hidden="1" x14ac:dyDescent="0.25">
      <c r="A212" s="121" t="s">
        <v>44</v>
      </c>
      <c r="B212" s="38" t="s">
        <v>82</v>
      </c>
      <c r="C212" s="149">
        <v>25</v>
      </c>
      <c r="D212" s="102" t="s">
        <v>101</v>
      </c>
      <c r="E212" s="38" t="s">
        <v>102</v>
      </c>
      <c r="F212" s="38" t="s">
        <v>85</v>
      </c>
      <c r="G212" s="46">
        <v>45264</v>
      </c>
      <c r="H212" s="46"/>
      <c r="I212" s="38">
        <v>2</v>
      </c>
      <c r="J212" s="38" t="s">
        <v>386</v>
      </c>
      <c r="K212" s="38" t="s">
        <v>74</v>
      </c>
      <c r="L212" s="38">
        <v>3233055</v>
      </c>
      <c r="M212" s="38" t="str">
        <f>_xlfn.IFNA(VLOOKUP(L212,ALL_CMS_WOs!C$1:F$6984,4,FALSE),"")</f>
        <v>Closed</v>
      </c>
      <c r="N212" s="38" t="s">
        <v>75</v>
      </c>
      <c r="O212" s="38"/>
      <c r="P212" s="46"/>
      <c r="Q212" s="46"/>
      <c r="R212" s="38"/>
      <c r="S212" s="38" t="s">
        <v>88</v>
      </c>
      <c r="T212" s="38">
        <f>Events[[#This Row],[Date Resolved]]-Events[[#This Row],[Event Date]]</f>
        <v>-45264</v>
      </c>
    </row>
    <row r="213" spans="1:20" hidden="1" x14ac:dyDescent="0.25">
      <c r="A213" s="121" t="s">
        <v>21</v>
      </c>
      <c r="B213" s="38" t="s">
        <v>69</v>
      </c>
      <c r="C213" s="38">
        <v>26</v>
      </c>
      <c r="D213" s="126" t="s">
        <v>133</v>
      </c>
      <c r="E213" s="38" t="s">
        <v>84</v>
      </c>
      <c r="F213" s="38" t="s">
        <v>72</v>
      </c>
      <c r="G213" s="46">
        <v>45159</v>
      </c>
      <c r="H213" s="46"/>
      <c r="I213" s="38">
        <v>3</v>
      </c>
      <c r="J213" s="97" t="s">
        <v>387</v>
      </c>
      <c r="K213" s="38" t="s">
        <v>174</v>
      </c>
      <c r="L213" s="38">
        <v>3176864</v>
      </c>
      <c r="M213" s="38" t="str">
        <f>_xlfn.IFNA(VLOOKUP(L213,ALL_CMS_WOs!C$1:F$6984,4,FALSE),"")</f>
        <v>Closed</v>
      </c>
      <c r="N213" s="38" t="s">
        <v>75</v>
      </c>
      <c r="O213" s="38"/>
      <c r="P213" s="46">
        <v>45222</v>
      </c>
      <c r="Q213" s="46"/>
      <c r="R213" s="38"/>
      <c r="S213" s="38" t="s">
        <v>76</v>
      </c>
      <c r="T213" s="38">
        <f>Events[[#This Row],[Date Resolved]]-Events[[#This Row],[Event Date]]</f>
        <v>63</v>
      </c>
    </row>
    <row r="214" spans="1:20" s="43" customFormat="1" hidden="1" x14ac:dyDescent="0.25">
      <c r="A214" s="121" t="s">
        <v>48</v>
      </c>
      <c r="B214" s="38" t="s">
        <v>69</v>
      </c>
      <c r="C214" s="80">
        <v>26</v>
      </c>
      <c r="D214" s="122"/>
      <c r="E214" s="38" t="s">
        <v>187</v>
      </c>
      <c r="F214" s="38" t="s">
        <v>20</v>
      </c>
      <c r="G214" s="46">
        <v>44565</v>
      </c>
      <c r="H214" s="46"/>
      <c r="I214" s="38">
        <v>5</v>
      </c>
      <c r="J214" s="122"/>
      <c r="K214" s="38" t="s">
        <v>74</v>
      </c>
      <c r="L214" s="99"/>
      <c r="M214" s="38" t="str">
        <f>_xlfn.IFNA(VLOOKUP(L214,ALL_CMS_WOs!C$1:F$6984,4,FALSE),"")</f>
        <v/>
      </c>
      <c r="N214" s="38" t="s">
        <v>95</v>
      </c>
      <c r="O214" s="38"/>
      <c r="P214" s="46"/>
      <c r="Q214" s="38"/>
      <c r="R214" s="38"/>
      <c r="S214" s="38" t="s">
        <v>97</v>
      </c>
      <c r="T214" s="38">
        <f>Events[[#This Row],[Date Resolved]]-Events[[#This Row],[Event Date]]</f>
        <v>-44565</v>
      </c>
    </row>
    <row r="215" spans="1:20" hidden="1" x14ac:dyDescent="0.25">
      <c r="A215" s="125" t="s">
        <v>21</v>
      </c>
      <c r="B215" s="43" t="s">
        <v>69</v>
      </c>
      <c r="C215" s="109">
        <v>26</v>
      </c>
      <c r="D215" s="115" t="s">
        <v>77</v>
      </c>
      <c r="E215" s="43" t="s">
        <v>78</v>
      </c>
      <c r="F215" s="43" t="s">
        <v>79</v>
      </c>
      <c r="G215" s="93">
        <v>45056</v>
      </c>
      <c r="H215" s="93"/>
      <c r="I215" s="43">
        <v>5</v>
      </c>
      <c r="J215" s="85" t="s">
        <v>388</v>
      </c>
      <c r="K215" s="43" t="s">
        <v>81</v>
      </c>
      <c r="L215" s="109">
        <v>3125156</v>
      </c>
      <c r="M215" s="43" t="str">
        <f>_xlfn.IFNA(VLOOKUP(L215,ALL_CMS_WOs!C$1:F$6984,4,FALSE),"")</f>
        <v>Closed</v>
      </c>
      <c r="N215" s="88" t="s">
        <v>75</v>
      </c>
      <c r="O215" s="88"/>
      <c r="P215" s="93">
        <v>45103</v>
      </c>
      <c r="Q215" s="93"/>
      <c r="R215" s="43"/>
      <c r="S215" s="43" t="s">
        <v>76</v>
      </c>
      <c r="T215" s="38">
        <f>Events[[#This Row],[Date Resolved]]-Events[[#This Row],[Event Date]]</f>
        <v>47</v>
      </c>
    </row>
    <row r="216" spans="1:20" s="43" customFormat="1" hidden="1" x14ac:dyDescent="0.25">
      <c r="A216" s="121" t="s">
        <v>35</v>
      </c>
      <c r="B216" s="38" t="s">
        <v>69</v>
      </c>
      <c r="C216" s="38">
        <v>26</v>
      </c>
      <c r="D216" s="122"/>
      <c r="E216" s="38" t="s">
        <v>71</v>
      </c>
      <c r="F216" s="38" t="s">
        <v>20</v>
      </c>
      <c r="G216" s="46">
        <v>44423</v>
      </c>
      <c r="H216" s="46"/>
      <c r="I216" s="38">
        <v>3</v>
      </c>
      <c r="J216" s="122"/>
      <c r="K216" s="38" t="s">
        <v>74</v>
      </c>
      <c r="L216" s="99"/>
      <c r="M216" s="38" t="str">
        <f>_xlfn.IFNA(VLOOKUP(L216,ALL_CMS_WOs!C$1:F$6984,4,FALSE),"")</f>
        <v/>
      </c>
      <c r="N216" s="38" t="s">
        <v>95</v>
      </c>
      <c r="O216" s="38"/>
      <c r="P216" s="46"/>
      <c r="Q216" s="38"/>
      <c r="R216" s="38" t="s">
        <v>389</v>
      </c>
      <c r="S216" s="38" t="s">
        <v>184</v>
      </c>
      <c r="T216" s="38">
        <f>Events[[#This Row],[Date Resolved]]-Events[[#This Row],[Event Date]]</f>
        <v>-44423</v>
      </c>
    </row>
    <row r="217" spans="1:20" hidden="1" x14ac:dyDescent="0.25">
      <c r="A217" s="121" t="s">
        <v>35</v>
      </c>
      <c r="B217" s="38" t="s">
        <v>69</v>
      </c>
      <c r="C217" s="38">
        <v>26</v>
      </c>
      <c r="D217" s="122"/>
      <c r="E217" s="38" t="s">
        <v>137</v>
      </c>
      <c r="F217" s="38" t="s">
        <v>85</v>
      </c>
      <c r="G217" s="46">
        <v>44790</v>
      </c>
      <c r="H217" s="46"/>
      <c r="I217" s="38">
        <v>1</v>
      </c>
      <c r="J217" s="122"/>
      <c r="K217" s="38" t="s">
        <v>138</v>
      </c>
      <c r="L217" s="99"/>
      <c r="M217" s="38" t="str">
        <f>_xlfn.IFNA(VLOOKUP(L217,ALL_CMS_WOs!C$1:F$6984,4,FALSE),"")</f>
        <v/>
      </c>
      <c r="N217" s="38" t="s">
        <v>95</v>
      </c>
      <c r="O217" s="38"/>
      <c r="P217" s="46"/>
      <c r="Q217" s="38"/>
      <c r="R217" s="38"/>
      <c r="S217" s="38" t="s">
        <v>225</v>
      </c>
      <c r="T217" s="38">
        <f>Events[[#This Row],[Date Resolved]]-Events[[#This Row],[Event Date]]</f>
        <v>-44790</v>
      </c>
    </row>
    <row r="218" spans="1:20" hidden="1" x14ac:dyDescent="0.25">
      <c r="A218" s="121" t="s">
        <v>44</v>
      </c>
      <c r="B218" s="38" t="s">
        <v>69</v>
      </c>
      <c r="C218" s="38">
        <v>26</v>
      </c>
      <c r="D218" s="122"/>
      <c r="E218" s="38" t="s">
        <v>84</v>
      </c>
      <c r="F218" s="38" t="s">
        <v>20</v>
      </c>
      <c r="G218" s="46">
        <v>44439</v>
      </c>
      <c r="H218" s="46"/>
      <c r="I218" s="38">
        <v>5</v>
      </c>
      <c r="J218" s="122"/>
      <c r="K218" s="38" t="s">
        <v>74</v>
      </c>
      <c r="L218" s="99"/>
      <c r="M218" s="38" t="str">
        <f>_xlfn.IFNA(VLOOKUP(L218,ALL_CMS_WOs!C$1:F$6984,4,FALSE),"")</f>
        <v/>
      </c>
      <c r="N218" s="38" t="s">
        <v>95</v>
      </c>
      <c r="O218" s="38"/>
      <c r="P218" s="46"/>
      <c r="Q218" s="38"/>
      <c r="R218" s="38" t="s">
        <v>390</v>
      </c>
      <c r="S218" s="38" t="s">
        <v>97</v>
      </c>
      <c r="T218" s="38">
        <f>Events[[#This Row],[Date Resolved]]-Events[[#This Row],[Event Date]]</f>
        <v>-44439</v>
      </c>
    </row>
    <row r="219" spans="1:20" s="43" customFormat="1" hidden="1" x14ac:dyDescent="0.25">
      <c r="A219" s="181" t="s">
        <v>44</v>
      </c>
      <c r="B219" s="38" t="s">
        <v>82</v>
      </c>
      <c r="C219" s="149">
        <v>26</v>
      </c>
      <c r="D219" s="126" t="s">
        <v>391</v>
      </c>
      <c r="E219" s="80" t="s">
        <v>102</v>
      </c>
      <c r="F219" s="80" t="s">
        <v>85</v>
      </c>
      <c r="G219" s="46">
        <v>45462</v>
      </c>
      <c r="H219" s="166">
        <v>45618</v>
      </c>
      <c r="I219" s="38">
        <v>2</v>
      </c>
      <c r="J219" s="177" t="s">
        <v>392</v>
      </c>
      <c r="K219" s="80" t="s">
        <v>87</v>
      </c>
      <c r="L219" s="131">
        <v>3411596</v>
      </c>
      <c r="M219" s="38" t="str">
        <f>_xlfn.IFNA(VLOOKUP(L219,ALL_CMS_WOs!C$1:F$6984,4,FALSE),"")</f>
        <v>Closed</v>
      </c>
      <c r="N219" s="38" t="s">
        <v>75</v>
      </c>
      <c r="O219" s="97"/>
      <c r="P219" s="46"/>
      <c r="Q219" s="46"/>
      <c r="R219" s="38"/>
      <c r="S219" s="38" t="s">
        <v>311</v>
      </c>
      <c r="T219" s="38">
        <f>Events[[#This Row],[Date Resolved]]-Events[[#This Row],[Event Date]]</f>
        <v>-45462</v>
      </c>
    </row>
    <row r="220" spans="1:20" hidden="1" x14ac:dyDescent="0.25">
      <c r="A220" s="121" t="s">
        <v>111</v>
      </c>
      <c r="B220" s="38" t="s">
        <v>69</v>
      </c>
      <c r="C220" s="38">
        <v>26</v>
      </c>
      <c r="D220" s="126" t="s">
        <v>393</v>
      </c>
      <c r="E220" s="38" t="s">
        <v>78</v>
      </c>
      <c r="F220" s="38" t="s">
        <v>85</v>
      </c>
      <c r="G220" s="46">
        <v>44999</v>
      </c>
      <c r="H220" s="46"/>
      <c r="I220" s="38">
        <v>5</v>
      </c>
      <c r="J220" s="97" t="s">
        <v>394</v>
      </c>
      <c r="K220" s="38" t="s">
        <v>81</v>
      </c>
      <c r="L220" s="99">
        <v>3097551</v>
      </c>
      <c r="M220" s="38" t="str">
        <f>_xlfn.IFNA(VLOOKUP(L220,ALL_CMS_WOs!C$1:F$6984,4,FALSE),"")</f>
        <v>Closed</v>
      </c>
      <c r="N220" s="38" t="s">
        <v>75</v>
      </c>
      <c r="O220" s="38"/>
      <c r="P220" s="46">
        <v>45248</v>
      </c>
      <c r="Q220" s="46"/>
      <c r="R220" s="38"/>
      <c r="S220" s="38" t="s">
        <v>76</v>
      </c>
      <c r="T220" s="38">
        <f>Events[[#This Row],[Date Resolved]]-Events[[#This Row],[Event Date]]</f>
        <v>249</v>
      </c>
    </row>
    <row r="221" spans="1:20" hidden="1" x14ac:dyDescent="0.25">
      <c r="A221" s="121" t="s">
        <v>100</v>
      </c>
      <c r="B221" s="38" t="s">
        <v>69</v>
      </c>
      <c r="C221" s="99">
        <v>26</v>
      </c>
      <c r="D221" s="123"/>
      <c r="E221" s="38" t="s">
        <v>84</v>
      </c>
      <c r="F221" s="38" t="s">
        <v>98</v>
      </c>
      <c r="G221" s="46">
        <v>44564</v>
      </c>
      <c r="H221" s="46"/>
      <c r="I221" s="38">
        <v>6</v>
      </c>
      <c r="J221" s="122"/>
      <c r="K221" s="38" t="s">
        <v>74</v>
      </c>
      <c r="L221" s="99"/>
      <c r="M221" s="38" t="str">
        <f>_xlfn.IFNA(VLOOKUP(L221,ALL_CMS_WOs!C$1:F$6984,4,FALSE),"")</f>
        <v/>
      </c>
      <c r="N221" s="38"/>
      <c r="O221" s="38"/>
      <c r="P221" s="46">
        <v>44796</v>
      </c>
      <c r="Q221" s="38" t="s">
        <v>395</v>
      </c>
      <c r="R221" s="114"/>
      <c r="S221" s="38" t="s">
        <v>313</v>
      </c>
      <c r="T221" s="38">
        <f>Events[[#This Row],[Date Resolved]]-Events[[#This Row],[Event Date]]</f>
        <v>232</v>
      </c>
    </row>
    <row r="222" spans="1:20" hidden="1" x14ac:dyDescent="0.25">
      <c r="A222" s="121" t="s">
        <v>100</v>
      </c>
      <c r="B222" s="38" t="s">
        <v>82</v>
      </c>
      <c r="C222" s="112">
        <v>26</v>
      </c>
      <c r="D222" s="115" t="s">
        <v>191</v>
      </c>
      <c r="E222" s="38" t="s">
        <v>196</v>
      </c>
      <c r="F222" s="38" t="s">
        <v>85</v>
      </c>
      <c r="G222" s="46">
        <v>44669</v>
      </c>
      <c r="H222" s="46"/>
      <c r="I222" s="38">
        <v>2</v>
      </c>
      <c r="J222" s="38" t="s">
        <v>396</v>
      </c>
      <c r="K222" s="38" t="s">
        <v>104</v>
      </c>
      <c r="L222" s="99">
        <v>2920947</v>
      </c>
      <c r="M222" s="38" t="str">
        <f>_xlfn.IFNA(VLOOKUP(L222,ALL_CMS_WOs!C$1:F$6984,4,FALSE),"")</f>
        <v>Closed</v>
      </c>
      <c r="N222" s="38" t="s">
        <v>75</v>
      </c>
      <c r="O222" s="38"/>
      <c r="P222" s="46"/>
      <c r="Q222" s="38" t="s">
        <v>396</v>
      </c>
      <c r="R222" s="114"/>
      <c r="S222" s="38" t="s">
        <v>88</v>
      </c>
      <c r="T222" s="38">
        <f>Events[[#This Row],[Date Resolved]]-Events[[#This Row],[Event Date]]</f>
        <v>-44669</v>
      </c>
    </row>
    <row r="223" spans="1:20" hidden="1" x14ac:dyDescent="0.25">
      <c r="A223" s="121" t="s">
        <v>111</v>
      </c>
      <c r="B223" s="38" t="s">
        <v>69</v>
      </c>
      <c r="C223" s="38">
        <v>26</v>
      </c>
      <c r="D223" s="102" t="s">
        <v>397</v>
      </c>
      <c r="E223" s="38" t="s">
        <v>78</v>
      </c>
      <c r="F223" s="38" t="s">
        <v>20</v>
      </c>
      <c r="G223" s="46">
        <v>45264</v>
      </c>
      <c r="H223" s="46"/>
      <c r="I223" s="38">
        <v>5</v>
      </c>
      <c r="J223" s="38" t="s">
        <v>398</v>
      </c>
      <c r="K223" s="38" t="s">
        <v>81</v>
      </c>
      <c r="L223" s="38">
        <v>3233126</v>
      </c>
      <c r="M223" s="38" t="str">
        <f>_xlfn.IFNA(VLOOKUP(L223,ALL_CMS_WOs!C$1:F$6984,4,FALSE),"")</f>
        <v>Closed</v>
      </c>
      <c r="N223" s="38" t="s">
        <v>399</v>
      </c>
      <c r="O223" s="38"/>
      <c r="P223" s="46">
        <v>45552</v>
      </c>
      <c r="Q223" s="46"/>
      <c r="R223" s="38"/>
      <c r="S223" s="38" t="s">
        <v>76</v>
      </c>
      <c r="T223" s="38">
        <f>Events[[#This Row],[Date Resolved]]-Events[[#This Row],[Event Date]]</f>
        <v>288</v>
      </c>
    </row>
    <row r="224" spans="1:20" hidden="1" x14ac:dyDescent="0.25">
      <c r="A224" s="124" t="s">
        <v>35</v>
      </c>
      <c r="B224" s="38" t="s">
        <v>69</v>
      </c>
      <c r="C224" s="38">
        <v>26</v>
      </c>
      <c r="D224" s="43" t="s">
        <v>211</v>
      </c>
      <c r="E224" s="38" t="s">
        <v>78</v>
      </c>
      <c r="F224" s="43" t="s">
        <v>20</v>
      </c>
      <c r="G224" s="46">
        <v>44943</v>
      </c>
      <c r="H224" s="46"/>
      <c r="I224" s="38">
        <v>5</v>
      </c>
      <c r="J224" s="43" t="s">
        <v>400</v>
      </c>
      <c r="K224" s="38" t="s">
        <v>81</v>
      </c>
      <c r="L224" s="99">
        <v>3069057</v>
      </c>
      <c r="M224" s="38" t="str">
        <f>_xlfn.IFNA(VLOOKUP(L224,ALL_CMS_WOs!C$1:F$6984,4,FALSE),"")</f>
        <v>Closed</v>
      </c>
      <c r="N224" s="38" t="s">
        <v>126</v>
      </c>
      <c r="O224" s="38"/>
      <c r="P224" s="46"/>
      <c r="Q224" s="46"/>
      <c r="R224" s="38"/>
      <c r="S224" s="38" t="s">
        <v>76</v>
      </c>
      <c r="T224" s="38">
        <f>Events[[#This Row],[Date Resolved]]-Events[[#This Row],[Event Date]]</f>
        <v>-44943</v>
      </c>
    </row>
    <row r="225" spans="1:20" s="43" customFormat="1" hidden="1" x14ac:dyDescent="0.25">
      <c r="A225" s="125" t="s">
        <v>47</v>
      </c>
      <c r="B225" s="43" t="s">
        <v>69</v>
      </c>
      <c r="C225" s="43">
        <v>26</v>
      </c>
      <c r="D225" s="115" t="s">
        <v>177</v>
      </c>
      <c r="E225" s="43" t="s">
        <v>78</v>
      </c>
      <c r="F225" s="43" t="s">
        <v>85</v>
      </c>
      <c r="G225" s="93">
        <v>44971</v>
      </c>
      <c r="H225" s="93"/>
      <c r="I225" s="43">
        <v>5</v>
      </c>
      <c r="J225" s="43" t="s">
        <v>401</v>
      </c>
      <c r="K225" s="43" t="s">
        <v>81</v>
      </c>
      <c r="L225" s="106">
        <v>3083963</v>
      </c>
      <c r="M225" s="38" t="str">
        <f>_xlfn.IFNA(VLOOKUP(L225,ALL_CMS_WOs!C$1:F$6984,4,FALSE),"")</f>
        <v>Closed</v>
      </c>
      <c r="N225" s="43" t="s">
        <v>75</v>
      </c>
      <c r="P225" s="93"/>
      <c r="Q225" s="43" t="s">
        <v>402</v>
      </c>
      <c r="S225" s="38" t="s">
        <v>97</v>
      </c>
      <c r="T225" s="38">
        <f>Events[[#This Row],[Date Resolved]]-Events[[#This Row],[Event Date]]</f>
        <v>-44971</v>
      </c>
    </row>
    <row r="226" spans="1:20" hidden="1" x14ac:dyDescent="0.25">
      <c r="A226" s="129" t="s">
        <v>21</v>
      </c>
      <c r="B226" s="81" t="s">
        <v>69</v>
      </c>
      <c r="C226" s="110">
        <v>27</v>
      </c>
      <c r="D226" s="128" t="s">
        <v>403</v>
      </c>
      <c r="E226" s="43" t="s">
        <v>121</v>
      </c>
      <c r="F226" s="43" t="s">
        <v>72</v>
      </c>
      <c r="G226" s="93">
        <v>44951</v>
      </c>
      <c r="H226" s="93"/>
      <c r="I226" s="81">
        <v>2</v>
      </c>
      <c r="J226" s="147" t="s">
        <v>404</v>
      </c>
      <c r="K226" s="81" t="s">
        <v>107</v>
      </c>
      <c r="L226" s="110">
        <v>3072186</v>
      </c>
      <c r="M226" s="38" t="str">
        <f>_xlfn.IFNA(VLOOKUP(L226,ALL_CMS_WOs!C$1:F$6984,4,FALSE),"")</f>
        <v>Closed</v>
      </c>
      <c r="N226" s="88" t="s">
        <v>75</v>
      </c>
      <c r="O226" s="88"/>
      <c r="P226" s="46">
        <v>45279</v>
      </c>
      <c r="Q226" s="88"/>
      <c r="R226" s="88"/>
      <c r="S226" s="88" t="s">
        <v>76</v>
      </c>
      <c r="T226" s="38">
        <f>Events[[#This Row],[Date Resolved]]-Events[[#This Row],[Event Date]]</f>
        <v>328</v>
      </c>
    </row>
    <row r="227" spans="1:20" hidden="1" x14ac:dyDescent="0.25">
      <c r="A227" s="121" t="s">
        <v>21</v>
      </c>
      <c r="B227" s="38" t="s">
        <v>69</v>
      </c>
      <c r="C227" s="38">
        <v>27</v>
      </c>
      <c r="D227" s="122"/>
      <c r="E227" s="38" t="s">
        <v>71</v>
      </c>
      <c r="F227" s="38" t="s">
        <v>72</v>
      </c>
      <c r="G227" s="46">
        <v>44592</v>
      </c>
      <c r="H227" s="46"/>
      <c r="I227" s="38">
        <v>3</v>
      </c>
      <c r="J227" s="122"/>
      <c r="K227" s="38" t="s">
        <v>405</v>
      </c>
      <c r="L227" s="99" t="s">
        <v>116</v>
      </c>
      <c r="M227" s="38" t="str">
        <f>_xlfn.IFNA(VLOOKUP(L227,ALL_CMS_WOs!C$1:F$6984,4,FALSE),"")</f>
        <v/>
      </c>
      <c r="N227" s="38" t="e">
        <v>#N/A</v>
      </c>
      <c r="O227" s="38"/>
      <c r="P227" s="46">
        <v>44951</v>
      </c>
      <c r="Q227" s="38" t="s">
        <v>406</v>
      </c>
      <c r="R227" s="38"/>
      <c r="S227" s="38" t="s">
        <v>97</v>
      </c>
      <c r="T227" s="38">
        <f>Events[[#This Row],[Date Resolved]]-Events[[#This Row],[Event Date]]</f>
        <v>359</v>
      </c>
    </row>
    <row r="228" spans="1:20" hidden="1" x14ac:dyDescent="0.25">
      <c r="A228" s="121" t="s">
        <v>21</v>
      </c>
      <c r="B228" s="38" t="s">
        <v>69</v>
      </c>
      <c r="C228" s="38">
        <v>27</v>
      </c>
      <c r="D228" s="122"/>
      <c r="E228" s="38" t="s">
        <v>84</v>
      </c>
      <c r="F228" s="38" t="s">
        <v>114</v>
      </c>
      <c r="G228" s="46">
        <v>44575</v>
      </c>
      <c r="H228" s="46"/>
      <c r="I228" s="38">
        <v>5</v>
      </c>
      <c r="J228" s="122"/>
      <c r="K228" s="38" t="s">
        <v>74</v>
      </c>
      <c r="L228" s="99"/>
      <c r="M228" s="38" t="str">
        <f>_xlfn.IFNA(VLOOKUP(L228,ALL_CMS_WOs!C$1:F$6984,4,FALSE),"")</f>
        <v/>
      </c>
      <c r="N228" s="38" t="s">
        <v>95</v>
      </c>
      <c r="O228" s="38"/>
      <c r="P228" s="46">
        <v>44951</v>
      </c>
      <c r="Q228" s="38" t="s">
        <v>407</v>
      </c>
      <c r="R228" s="38"/>
      <c r="S228" s="38" t="s">
        <v>97</v>
      </c>
      <c r="T228" s="38">
        <f>Events[[#This Row],[Date Resolved]]-Events[[#This Row],[Event Date]]</f>
        <v>376</v>
      </c>
    </row>
    <row r="229" spans="1:20" hidden="1" x14ac:dyDescent="0.25">
      <c r="A229" s="121" t="s">
        <v>35</v>
      </c>
      <c r="B229" s="38" t="s">
        <v>69</v>
      </c>
      <c r="C229" s="38">
        <v>27</v>
      </c>
      <c r="D229" s="122"/>
      <c r="E229" s="38" t="s">
        <v>84</v>
      </c>
      <c r="F229" s="38" t="s">
        <v>114</v>
      </c>
      <c r="G229" s="46">
        <v>44820</v>
      </c>
      <c r="H229" s="46"/>
      <c r="I229" s="38">
        <v>5</v>
      </c>
      <c r="J229" s="122"/>
      <c r="K229" s="38" t="s">
        <v>74</v>
      </c>
      <c r="L229" s="99"/>
      <c r="M229" s="38" t="str">
        <f>_xlfn.IFNA(VLOOKUP(L229,ALL_CMS_WOs!C$1:F$6984,4,FALSE),"")</f>
        <v/>
      </c>
      <c r="N229" s="38" t="s">
        <v>95</v>
      </c>
      <c r="O229" s="38"/>
      <c r="P229" s="46"/>
      <c r="Q229" s="38"/>
      <c r="R229" s="38"/>
      <c r="S229" s="38" t="s">
        <v>97</v>
      </c>
      <c r="T229" s="38">
        <f>Events[[#This Row],[Date Resolved]]-Events[[#This Row],[Event Date]]</f>
        <v>-44820</v>
      </c>
    </row>
    <row r="230" spans="1:20" hidden="1" x14ac:dyDescent="0.25">
      <c r="A230" s="121" t="s">
        <v>44</v>
      </c>
      <c r="B230" s="38" t="s">
        <v>69</v>
      </c>
      <c r="C230" s="38">
        <v>27</v>
      </c>
      <c r="D230" s="97"/>
      <c r="E230" s="38" t="s">
        <v>71</v>
      </c>
      <c r="F230" s="38" t="s">
        <v>22</v>
      </c>
      <c r="G230" s="46">
        <v>44724</v>
      </c>
      <c r="H230" s="46"/>
      <c r="I230" s="38">
        <v>5</v>
      </c>
      <c r="J230" s="122"/>
      <c r="K230" s="38"/>
      <c r="L230" s="99"/>
      <c r="M230" s="38" t="str">
        <f>_xlfn.IFNA(VLOOKUP(L230,ALL_CMS_WOs!C$1:F$6984,4,FALSE),"")</f>
        <v/>
      </c>
      <c r="N230" s="38" t="s">
        <v>95</v>
      </c>
      <c r="O230" s="38"/>
      <c r="P230" s="46"/>
      <c r="Q230" s="38"/>
      <c r="R230" s="38"/>
      <c r="S230" s="38" t="s">
        <v>97</v>
      </c>
      <c r="T230" s="38">
        <f>Events[[#This Row],[Date Resolved]]-Events[[#This Row],[Event Date]]</f>
        <v>-44724</v>
      </c>
    </row>
    <row r="231" spans="1:20" hidden="1" x14ac:dyDescent="0.25">
      <c r="A231" s="124" t="s">
        <v>44</v>
      </c>
      <c r="B231" s="38" t="s">
        <v>69</v>
      </c>
      <c r="C231" s="38">
        <v>27</v>
      </c>
      <c r="D231" s="38"/>
      <c r="E231" s="38" t="s">
        <v>78</v>
      </c>
      <c r="F231" s="38" t="s">
        <v>22</v>
      </c>
      <c r="G231" s="46">
        <v>44781</v>
      </c>
      <c r="H231" s="46"/>
      <c r="I231" s="38"/>
      <c r="J231" s="38" t="s">
        <v>408</v>
      </c>
      <c r="K231" s="38" t="s">
        <v>81</v>
      </c>
      <c r="L231" s="99">
        <v>2984185</v>
      </c>
      <c r="M231" s="38" t="str">
        <f>_xlfn.IFNA(VLOOKUP(L231,ALL_CMS_WOs!C$1:F$6984,4,FALSE),"")</f>
        <v>Closed</v>
      </c>
      <c r="N231" s="38" t="s">
        <v>75</v>
      </c>
      <c r="O231" s="38"/>
      <c r="P231" s="46"/>
      <c r="Q231" s="46">
        <v>44784</v>
      </c>
      <c r="R231" s="38"/>
      <c r="S231" s="38"/>
      <c r="T231" s="38">
        <f>Events[[#This Row],[Date Resolved]]-Events[[#This Row],[Event Date]]</f>
        <v>-44781</v>
      </c>
    </row>
    <row r="232" spans="1:20" hidden="1" x14ac:dyDescent="0.25">
      <c r="A232" s="180" t="s">
        <v>409</v>
      </c>
      <c r="B232" s="177" t="s">
        <v>82</v>
      </c>
      <c r="C232" s="177">
        <v>27</v>
      </c>
      <c r="D232" s="178" t="s">
        <v>410</v>
      </c>
      <c r="E232" s="177" t="s">
        <v>102</v>
      </c>
      <c r="F232" s="177" t="s">
        <v>85</v>
      </c>
      <c r="G232" s="179">
        <v>45372</v>
      </c>
      <c r="I232" s="177">
        <v>2</v>
      </c>
      <c r="J232" s="177" t="s">
        <v>411</v>
      </c>
      <c r="K232" s="177" t="s">
        <v>87</v>
      </c>
      <c r="L232" s="97">
        <v>3320394</v>
      </c>
      <c r="M232" s="97" t="str">
        <f>_xlfn.IFNA(VLOOKUP(L232,ALL_CMS_WOs!C$1:F$6984,4,FALSE),"")</f>
        <v>Closed</v>
      </c>
      <c r="N232" s="97" t="s">
        <v>75</v>
      </c>
      <c r="R232" s="38"/>
      <c r="S232" s="97" t="s">
        <v>88</v>
      </c>
      <c r="T232" s="38">
        <f>Events[[#This Row],[Date Resolved]]-Events[[#This Row],[Event Date]]</f>
        <v>-45372</v>
      </c>
    </row>
    <row r="233" spans="1:20" s="43" customFormat="1" hidden="1" x14ac:dyDescent="0.25">
      <c r="A233" s="181" t="s">
        <v>100</v>
      </c>
      <c r="B233" s="38" t="s">
        <v>82</v>
      </c>
      <c r="C233" s="149">
        <v>27</v>
      </c>
      <c r="D233" s="126" t="s">
        <v>412</v>
      </c>
      <c r="E233" s="80" t="s">
        <v>102</v>
      </c>
      <c r="F233" s="80" t="s">
        <v>85</v>
      </c>
      <c r="G233" s="46">
        <v>45552</v>
      </c>
      <c r="H233" s="166"/>
      <c r="I233" s="38">
        <v>2</v>
      </c>
      <c r="J233" s="177" t="s">
        <v>413</v>
      </c>
      <c r="K233" s="80" t="s">
        <v>87</v>
      </c>
      <c r="L233" s="38">
        <v>3428153</v>
      </c>
      <c r="M233" s="97" t="str">
        <f>_xlfn.IFNA(VLOOKUP(L233,ALL_CMS_WOs!C$1:F$6984,4,FALSE),"")</f>
        <v>Closed</v>
      </c>
      <c r="N233" s="38" t="s">
        <v>75</v>
      </c>
      <c r="O233" s="97"/>
      <c r="P233" s="46"/>
      <c r="Q233" s="46"/>
      <c r="R233" s="38"/>
      <c r="S233" s="38" t="s">
        <v>88</v>
      </c>
      <c r="T233" s="38">
        <f>Events[[#This Row],[Date Resolved]]-Events[[#This Row],[Event Date]]</f>
        <v>-45552</v>
      </c>
    </row>
    <row r="234" spans="1:20" hidden="1" x14ac:dyDescent="0.25">
      <c r="A234" s="121" t="s">
        <v>48</v>
      </c>
      <c r="B234" s="38" t="s">
        <v>82</v>
      </c>
      <c r="C234" s="38">
        <v>27</v>
      </c>
      <c r="D234" s="126" t="s">
        <v>414</v>
      </c>
      <c r="E234" s="38" t="s">
        <v>102</v>
      </c>
      <c r="F234" s="43" t="s">
        <v>20</v>
      </c>
      <c r="G234" s="46">
        <v>45124</v>
      </c>
      <c r="H234" s="93"/>
      <c r="I234" s="38">
        <v>3</v>
      </c>
      <c r="J234" s="97" t="s">
        <v>415</v>
      </c>
      <c r="K234" s="38" t="s">
        <v>107</v>
      </c>
      <c r="L234" s="38">
        <v>3353466</v>
      </c>
      <c r="M234" s="38" t="str">
        <f>_xlfn.IFNA(VLOOKUP(L234,ALL_CMS_WOs!C$1:F$6984,4,FALSE),"")</f>
        <v/>
      </c>
      <c r="N234" s="38" t="s">
        <v>126</v>
      </c>
      <c r="O234" s="46" t="s">
        <v>416</v>
      </c>
      <c r="P234" s="46"/>
      <c r="Q234" s="46"/>
      <c r="R234" s="38"/>
      <c r="S234" s="88" t="s">
        <v>88</v>
      </c>
      <c r="T234" s="38">
        <f>Events[[#This Row],[Date Resolved]]-Events[[#This Row],[Event Date]]</f>
        <v>-45124</v>
      </c>
    </row>
    <row r="235" spans="1:20" hidden="1" x14ac:dyDescent="0.25">
      <c r="A235" s="125" t="s">
        <v>111</v>
      </c>
      <c r="B235" s="43" t="s">
        <v>69</v>
      </c>
      <c r="C235" s="106">
        <v>27</v>
      </c>
      <c r="D235" s="115" t="s">
        <v>215</v>
      </c>
      <c r="E235" s="43" t="s">
        <v>84</v>
      </c>
      <c r="F235" s="43" t="s">
        <v>98</v>
      </c>
      <c r="G235" s="93">
        <v>44773</v>
      </c>
      <c r="H235" s="93"/>
      <c r="I235" s="43">
        <v>2</v>
      </c>
      <c r="J235" s="43" t="s">
        <v>417</v>
      </c>
      <c r="K235" s="43" t="s">
        <v>87</v>
      </c>
      <c r="L235" s="101">
        <v>3085673</v>
      </c>
      <c r="M235" s="38" t="str">
        <f>_xlfn.IFNA(VLOOKUP(L235,ALL_CMS_WOs!C$1:F$6984,4,FALSE),"")</f>
        <v>Closed</v>
      </c>
      <c r="N235" s="43" t="s">
        <v>75</v>
      </c>
      <c r="O235" s="43"/>
      <c r="P235" s="93"/>
      <c r="Q235" s="43" t="s">
        <v>418</v>
      </c>
      <c r="R235" s="135"/>
      <c r="S235" s="43" t="s">
        <v>144</v>
      </c>
      <c r="T235" s="38">
        <f>Events[[#This Row],[Date Resolved]]-Events[[#This Row],[Event Date]]</f>
        <v>-44773</v>
      </c>
    </row>
    <row r="236" spans="1:20" hidden="1" x14ac:dyDescent="0.25">
      <c r="A236" s="121" t="s">
        <v>48</v>
      </c>
      <c r="B236" s="38" t="s">
        <v>69</v>
      </c>
      <c r="C236" s="80">
        <v>28</v>
      </c>
      <c r="D236" s="122"/>
      <c r="E236" s="38" t="s">
        <v>84</v>
      </c>
      <c r="F236" s="38" t="s">
        <v>20</v>
      </c>
      <c r="G236" s="46">
        <v>44544</v>
      </c>
      <c r="H236" s="46"/>
      <c r="I236" s="38">
        <v>4</v>
      </c>
      <c r="J236" s="122"/>
      <c r="K236" s="38" t="s">
        <v>169</v>
      </c>
      <c r="L236" s="99">
        <v>2717470</v>
      </c>
      <c r="M236" s="38" t="str">
        <f>_xlfn.IFNA(VLOOKUP(L236,ALL_CMS_WOs!C$1:F$6984,4,FALSE),"")</f>
        <v>Closed</v>
      </c>
      <c r="N236" s="38" t="s">
        <v>75</v>
      </c>
      <c r="O236" s="38"/>
      <c r="P236" s="46"/>
      <c r="Q236" s="46">
        <v>44715</v>
      </c>
      <c r="R236" s="38"/>
      <c r="S236" s="38" t="s">
        <v>184</v>
      </c>
      <c r="T236" s="38">
        <f>Events[[#This Row],[Date Resolved]]-Events[[#This Row],[Event Date]]</f>
        <v>-44544</v>
      </c>
    </row>
    <row r="237" spans="1:20" hidden="1" x14ac:dyDescent="0.25">
      <c r="A237" s="121" t="s">
        <v>48</v>
      </c>
      <c r="B237" s="38" t="s">
        <v>69</v>
      </c>
      <c r="C237" s="80">
        <v>28</v>
      </c>
      <c r="D237" s="122"/>
      <c r="E237" s="38" t="s">
        <v>84</v>
      </c>
      <c r="F237" s="38" t="s">
        <v>85</v>
      </c>
      <c r="G237" s="46">
        <v>44487</v>
      </c>
      <c r="H237" s="46"/>
      <c r="I237" s="38">
        <v>6</v>
      </c>
      <c r="J237" s="122"/>
      <c r="K237" s="38" t="s">
        <v>419</v>
      </c>
      <c r="L237" s="99"/>
      <c r="M237" s="38" t="str">
        <f>_xlfn.IFNA(VLOOKUP(L237,ALL_CMS_WOs!C$1:F$6984,4,FALSE),"")</f>
        <v/>
      </c>
      <c r="N237" s="38" t="s">
        <v>95</v>
      </c>
      <c r="O237" s="38"/>
      <c r="P237" s="46">
        <v>44950</v>
      </c>
      <c r="Q237" s="46"/>
      <c r="R237" s="38" t="s">
        <v>420</v>
      </c>
      <c r="S237" s="38" t="s">
        <v>97</v>
      </c>
      <c r="T237" s="38">
        <f>Events[[#This Row],[Date Resolved]]-Events[[#This Row],[Event Date]]</f>
        <v>463</v>
      </c>
    </row>
    <row r="238" spans="1:20" hidden="1" x14ac:dyDescent="0.25">
      <c r="A238" s="124" t="s">
        <v>48</v>
      </c>
      <c r="B238" s="38" t="s">
        <v>69</v>
      </c>
      <c r="C238" s="80">
        <v>28</v>
      </c>
      <c r="D238" s="38"/>
      <c r="E238" s="38" t="s">
        <v>78</v>
      </c>
      <c r="F238" s="38" t="s">
        <v>20</v>
      </c>
      <c r="G238" s="46">
        <v>44791</v>
      </c>
      <c r="H238" s="46"/>
      <c r="I238" s="38"/>
      <c r="J238" s="38" t="s">
        <v>408</v>
      </c>
      <c r="K238" s="38" t="s">
        <v>81</v>
      </c>
      <c r="L238" s="99">
        <v>2992339</v>
      </c>
      <c r="M238" s="38" t="str">
        <f>_xlfn.IFNA(VLOOKUP(L238,ALL_CMS_WOs!C$1:F$6984,4,FALSE),"")</f>
        <v>Closed</v>
      </c>
      <c r="N238" s="38" t="s">
        <v>75</v>
      </c>
      <c r="O238" s="38"/>
      <c r="P238" s="46">
        <v>44798</v>
      </c>
      <c r="Q238" s="46"/>
      <c r="R238" s="38" t="s">
        <v>421</v>
      </c>
      <c r="S238" s="38"/>
      <c r="T238" s="38">
        <f>Events[[#This Row],[Date Resolved]]-Events[[#This Row],[Event Date]]</f>
        <v>7</v>
      </c>
    </row>
    <row r="239" spans="1:20" hidden="1" x14ac:dyDescent="0.25">
      <c r="A239" s="181" t="s">
        <v>21</v>
      </c>
      <c r="B239" s="38" t="s">
        <v>69</v>
      </c>
      <c r="C239" s="38">
        <v>28</v>
      </c>
      <c r="D239" s="126" t="s">
        <v>133</v>
      </c>
      <c r="E239" s="80" t="s">
        <v>84</v>
      </c>
      <c r="F239" s="80" t="s">
        <v>72</v>
      </c>
      <c r="G239" s="46">
        <v>45411</v>
      </c>
      <c r="H239" s="166"/>
      <c r="I239" s="38">
        <v>3</v>
      </c>
      <c r="J239" s="177" t="s">
        <v>422</v>
      </c>
      <c r="K239" s="80" t="s">
        <v>87</v>
      </c>
      <c r="L239" s="38">
        <v>3343172</v>
      </c>
      <c r="M239" s="38" t="str">
        <f>_xlfn.IFNA(VLOOKUP(L239,ALL_CMS_WOs!C$1:F$6984,4,FALSE),"")</f>
        <v>Closed</v>
      </c>
      <c r="N239" s="38" t="s">
        <v>75</v>
      </c>
      <c r="P239" s="46">
        <v>45603</v>
      </c>
      <c r="Q239" s="46"/>
      <c r="R239" s="38"/>
      <c r="S239" s="38" t="s">
        <v>76</v>
      </c>
      <c r="T239" s="38">
        <f>Events[[#This Row],[Date Resolved]]-Events[[#This Row],[Event Date]]</f>
        <v>192</v>
      </c>
    </row>
    <row r="240" spans="1:20" hidden="1" x14ac:dyDescent="0.25">
      <c r="A240" s="121" t="s">
        <v>100</v>
      </c>
      <c r="B240" s="38" t="s">
        <v>82</v>
      </c>
      <c r="C240" s="38">
        <v>28</v>
      </c>
      <c r="D240" s="126" t="s">
        <v>382</v>
      </c>
      <c r="E240" s="38" t="s">
        <v>102</v>
      </c>
      <c r="F240" s="38" t="s">
        <v>85</v>
      </c>
      <c r="G240" s="46">
        <v>45061</v>
      </c>
      <c r="H240" s="46"/>
      <c r="I240" s="38">
        <v>1</v>
      </c>
      <c r="J240" s="97" t="s">
        <v>423</v>
      </c>
      <c r="K240" s="38" t="s">
        <v>104</v>
      </c>
      <c r="L240" s="38">
        <v>3126189</v>
      </c>
      <c r="M240" s="38" t="str">
        <f>_xlfn.IFNA(VLOOKUP(L240,ALL_CMS_WOs!C$1:F$6984,4,FALSE),"")</f>
        <v>Closed</v>
      </c>
      <c r="N240" s="38" t="s">
        <v>75</v>
      </c>
      <c r="O240" s="38"/>
      <c r="P240" s="46">
        <v>45226</v>
      </c>
      <c r="Q240" s="46"/>
      <c r="R240" s="38"/>
      <c r="S240" s="88" t="s">
        <v>88</v>
      </c>
      <c r="T240" s="38">
        <f>Events[[#This Row],[Date Resolved]]-Events[[#This Row],[Event Date]]</f>
        <v>165</v>
      </c>
    </row>
    <row r="241" spans="1:20" hidden="1" x14ac:dyDescent="0.25">
      <c r="A241" s="121" t="s">
        <v>111</v>
      </c>
      <c r="B241" s="38" t="s">
        <v>69</v>
      </c>
      <c r="C241" s="99">
        <v>28</v>
      </c>
      <c r="D241" s="123"/>
      <c r="E241" s="38" t="s">
        <v>84</v>
      </c>
      <c r="F241" s="38" t="s">
        <v>114</v>
      </c>
      <c r="G241" s="46">
        <v>44581</v>
      </c>
      <c r="H241" s="46"/>
      <c r="I241" s="38">
        <v>3</v>
      </c>
      <c r="J241" s="122"/>
      <c r="K241" s="38" t="s">
        <v>74</v>
      </c>
      <c r="L241" s="99">
        <v>2736741</v>
      </c>
      <c r="M241" s="38" t="str">
        <f>_xlfn.IFNA(VLOOKUP(L241,ALL_CMS_WOs!C$1:F$6984,4,FALSE),"")</f>
        <v>Closed</v>
      </c>
      <c r="N241" s="38" t="s">
        <v>75</v>
      </c>
      <c r="O241" s="38"/>
      <c r="P241" s="46">
        <v>44628</v>
      </c>
      <c r="Q241" s="38" t="s">
        <v>424</v>
      </c>
      <c r="R241" s="114"/>
      <c r="S241" s="38"/>
      <c r="T241" s="38">
        <f>Events[[#This Row],[Date Resolved]]-Events[[#This Row],[Event Date]]</f>
        <v>47</v>
      </c>
    </row>
    <row r="242" spans="1:20" hidden="1" x14ac:dyDescent="0.25">
      <c r="A242" s="121" t="s">
        <v>35</v>
      </c>
      <c r="B242" s="38" t="s">
        <v>69</v>
      </c>
      <c r="C242" s="38">
        <v>28</v>
      </c>
      <c r="D242" s="126" t="s">
        <v>393</v>
      </c>
      <c r="E242" s="38" t="s">
        <v>78</v>
      </c>
      <c r="F242" s="38" t="s">
        <v>85</v>
      </c>
      <c r="G242" s="46">
        <v>45000</v>
      </c>
      <c r="H242" s="46"/>
      <c r="I242" s="38">
        <v>5</v>
      </c>
      <c r="J242" s="97" t="s">
        <v>425</v>
      </c>
      <c r="K242" s="38" t="s">
        <v>81</v>
      </c>
      <c r="L242" s="99">
        <v>3099322</v>
      </c>
      <c r="M242" s="38" t="str">
        <f>_xlfn.IFNA(VLOOKUP(L242,ALL_CMS_WOs!C$1:F$6984,4,FALSE),"")</f>
        <v>Closed</v>
      </c>
      <c r="N242" s="38" t="s">
        <v>426</v>
      </c>
      <c r="O242" s="38"/>
      <c r="P242" s="46"/>
      <c r="Q242" s="46"/>
      <c r="R242" s="38"/>
      <c r="S242" s="38" t="s">
        <v>97</v>
      </c>
      <c r="T242" s="38">
        <f>Events[[#This Row],[Date Resolved]]-Events[[#This Row],[Event Date]]</f>
        <v>-45000</v>
      </c>
    </row>
    <row r="243" spans="1:20" hidden="1" x14ac:dyDescent="0.25">
      <c r="A243" s="121" t="s">
        <v>44</v>
      </c>
      <c r="B243" s="38" t="s">
        <v>82</v>
      </c>
      <c r="C243" s="38">
        <v>28</v>
      </c>
      <c r="D243" s="43" t="s">
        <v>195</v>
      </c>
      <c r="E243" s="38" t="s">
        <v>71</v>
      </c>
      <c r="F243" s="38" t="s">
        <v>85</v>
      </c>
      <c r="G243" s="46">
        <v>44917</v>
      </c>
      <c r="H243" s="46"/>
      <c r="I243" s="38">
        <v>1</v>
      </c>
      <c r="J243" s="43" t="s">
        <v>427</v>
      </c>
      <c r="K243" s="38" t="s">
        <v>104</v>
      </c>
      <c r="L243" s="104">
        <v>3059666</v>
      </c>
      <c r="M243" s="38" t="str">
        <f>_xlfn.IFNA(VLOOKUP(L243,ALL_CMS_WOs!C$1:F$6984,4,FALSE),"")</f>
        <v>Closed</v>
      </c>
      <c r="N243" s="38" t="s">
        <v>75</v>
      </c>
      <c r="O243" s="38"/>
      <c r="P243" s="46"/>
      <c r="Q243" s="38"/>
      <c r="R243" s="38"/>
      <c r="S243" s="38" t="s">
        <v>97</v>
      </c>
      <c r="T243" s="38">
        <f>Events[[#This Row],[Date Resolved]]-Events[[#This Row],[Event Date]]</f>
        <v>-44917</v>
      </c>
    </row>
    <row r="244" spans="1:20" hidden="1" x14ac:dyDescent="0.25">
      <c r="A244" s="125" t="s">
        <v>21</v>
      </c>
      <c r="B244" s="43" t="s">
        <v>69</v>
      </c>
      <c r="C244" s="109">
        <v>29</v>
      </c>
      <c r="D244" s="115" t="s">
        <v>428</v>
      </c>
      <c r="E244" s="43" t="s">
        <v>71</v>
      </c>
      <c r="F244" s="43" t="s">
        <v>72</v>
      </c>
      <c r="G244" s="93">
        <v>45062</v>
      </c>
      <c r="H244" s="93">
        <v>45292</v>
      </c>
      <c r="I244" s="43">
        <v>2</v>
      </c>
      <c r="J244" s="85" t="s">
        <v>429</v>
      </c>
      <c r="K244" s="43" t="s">
        <v>174</v>
      </c>
      <c r="L244" s="43">
        <v>3218485</v>
      </c>
      <c r="M244" s="43" t="str">
        <f>_xlfn.IFNA(VLOOKUP(L244,ALL_CMS_WOs!C$1:F$6984,4,FALSE),"")</f>
        <v>Closed</v>
      </c>
      <c r="N244" s="43" t="s">
        <v>75</v>
      </c>
      <c r="O244" s="43"/>
      <c r="P244" s="93">
        <v>45296</v>
      </c>
      <c r="Q244" s="93"/>
      <c r="R244" s="43"/>
      <c r="S244" s="88" t="s">
        <v>76</v>
      </c>
      <c r="T244" s="38">
        <f>Events[[#This Row],[Date Resolved]]-Events[[#This Row],[Event Date]]</f>
        <v>234</v>
      </c>
    </row>
    <row r="245" spans="1:20" hidden="1" x14ac:dyDescent="0.25">
      <c r="A245" s="121" t="s">
        <v>48</v>
      </c>
      <c r="B245" s="38" t="s">
        <v>69</v>
      </c>
      <c r="C245" s="80">
        <v>29</v>
      </c>
      <c r="D245" s="122"/>
      <c r="E245" s="38" t="s">
        <v>84</v>
      </c>
      <c r="F245" s="38" t="s">
        <v>114</v>
      </c>
      <c r="G245" s="46">
        <v>44579</v>
      </c>
      <c r="H245" s="46"/>
      <c r="I245" s="38">
        <v>6</v>
      </c>
      <c r="J245" s="122"/>
      <c r="K245" s="38" t="s">
        <v>74</v>
      </c>
      <c r="L245" s="99"/>
      <c r="M245" s="38" t="str">
        <f>_xlfn.IFNA(VLOOKUP(L245,ALL_CMS_WOs!C$1:F$6984,4,FALSE),"")</f>
        <v/>
      </c>
      <c r="N245" s="38" t="s">
        <v>95</v>
      </c>
      <c r="O245" s="38"/>
      <c r="P245" s="46">
        <v>44950</v>
      </c>
      <c r="Q245" s="46"/>
      <c r="R245" s="38" t="s">
        <v>430</v>
      </c>
      <c r="S245" s="38" t="s">
        <v>97</v>
      </c>
      <c r="T245" s="38">
        <f>Events[[#This Row],[Date Resolved]]-Events[[#This Row],[Event Date]]</f>
        <v>371</v>
      </c>
    </row>
    <row r="246" spans="1:20" ht="15" hidden="1" customHeight="1" x14ac:dyDescent="0.25">
      <c r="A246" s="121" t="s">
        <v>21</v>
      </c>
      <c r="B246" s="38" t="s">
        <v>69</v>
      </c>
      <c r="C246" s="38">
        <v>29</v>
      </c>
      <c r="D246" s="122"/>
      <c r="E246" s="38" t="s">
        <v>84</v>
      </c>
      <c r="F246" s="38" t="s">
        <v>20</v>
      </c>
      <c r="G246" s="46">
        <v>44469</v>
      </c>
      <c r="H246" s="46"/>
      <c r="I246" s="38">
        <v>6</v>
      </c>
      <c r="J246" s="122"/>
      <c r="K246" s="38" t="s">
        <v>74</v>
      </c>
      <c r="L246" s="99"/>
      <c r="M246" s="38" t="str">
        <f>_xlfn.IFNA(VLOOKUP(L246,ALL_CMS_WOs!C$1:F$6984,4,FALSE),"")</f>
        <v/>
      </c>
      <c r="N246" s="38" t="s">
        <v>95</v>
      </c>
      <c r="O246" s="38"/>
      <c r="P246" s="46">
        <v>44951</v>
      </c>
      <c r="Q246" s="38"/>
      <c r="R246" s="38"/>
      <c r="S246" s="38" t="s">
        <v>97</v>
      </c>
      <c r="T246" s="38">
        <f>Events[[#This Row],[Date Resolved]]-Events[[#This Row],[Event Date]]</f>
        <v>482</v>
      </c>
    </row>
    <row r="247" spans="1:20" hidden="1" x14ac:dyDescent="0.25">
      <c r="A247" s="121" t="s">
        <v>21</v>
      </c>
      <c r="B247" s="38" t="s">
        <v>69</v>
      </c>
      <c r="C247" s="38">
        <v>29</v>
      </c>
      <c r="D247" s="122"/>
      <c r="E247" s="38" t="s">
        <v>84</v>
      </c>
      <c r="F247" s="38" t="s">
        <v>72</v>
      </c>
      <c r="G247" s="46">
        <v>44473</v>
      </c>
      <c r="H247" s="46"/>
      <c r="I247" s="38">
        <v>5</v>
      </c>
      <c r="J247" s="122"/>
      <c r="K247" s="38" t="s">
        <v>74</v>
      </c>
      <c r="L247" s="99"/>
      <c r="M247" s="38" t="str">
        <f>_xlfn.IFNA(VLOOKUP(L247,ALL_CMS_WOs!C$1:F$6984,4,FALSE),"")</f>
        <v/>
      </c>
      <c r="N247" s="38" t="s">
        <v>95</v>
      </c>
      <c r="O247" s="38"/>
      <c r="P247" s="46">
        <v>44951</v>
      </c>
      <c r="Q247" s="38" t="s">
        <v>431</v>
      </c>
      <c r="R247" s="38"/>
      <c r="S247" s="38" t="s">
        <v>97</v>
      </c>
      <c r="T247" s="38">
        <f>Events[[#This Row],[Date Resolved]]-Events[[#This Row],[Event Date]]</f>
        <v>478</v>
      </c>
    </row>
    <row r="248" spans="1:20" hidden="1" x14ac:dyDescent="0.25">
      <c r="A248" s="121" t="s">
        <v>48</v>
      </c>
      <c r="B248" s="38" t="s">
        <v>69</v>
      </c>
      <c r="C248" s="80">
        <v>29</v>
      </c>
      <c r="D248" s="122"/>
      <c r="E248" s="38" t="s">
        <v>84</v>
      </c>
      <c r="F248" s="38" t="s">
        <v>85</v>
      </c>
      <c r="G248" s="46">
        <v>44440</v>
      </c>
      <c r="H248" s="46"/>
      <c r="I248" s="38">
        <v>5</v>
      </c>
      <c r="J248" s="122"/>
      <c r="K248" s="38" t="s">
        <v>74</v>
      </c>
      <c r="L248" s="99"/>
      <c r="M248" s="38" t="str">
        <f>_xlfn.IFNA(VLOOKUP(L248,ALL_CMS_WOs!C$1:F$6984,4,FALSE),"")</f>
        <v/>
      </c>
      <c r="N248" s="38" t="s">
        <v>95</v>
      </c>
      <c r="O248" s="38"/>
      <c r="P248" s="46"/>
      <c r="Q248" s="38"/>
      <c r="R248" s="38" t="s">
        <v>432</v>
      </c>
      <c r="S248" s="38" t="s">
        <v>97</v>
      </c>
      <c r="T248" s="38">
        <f>Events[[#This Row],[Date Resolved]]-Events[[#This Row],[Event Date]]</f>
        <v>-44440</v>
      </c>
    </row>
    <row r="249" spans="1:20" hidden="1" x14ac:dyDescent="0.25">
      <c r="A249" s="124" t="s">
        <v>44</v>
      </c>
      <c r="B249" s="38" t="s">
        <v>69</v>
      </c>
      <c r="C249" s="38">
        <v>29</v>
      </c>
      <c r="D249" s="97"/>
      <c r="E249" s="38" t="s">
        <v>78</v>
      </c>
      <c r="F249" s="38" t="s">
        <v>85</v>
      </c>
      <c r="G249" s="46">
        <v>44944</v>
      </c>
      <c r="H249" s="46"/>
      <c r="I249" s="38"/>
      <c r="J249" s="38" t="s">
        <v>433</v>
      </c>
      <c r="K249" s="38" t="s">
        <v>81</v>
      </c>
      <c r="L249" s="99">
        <v>3069367</v>
      </c>
      <c r="M249" s="38" t="str">
        <f>_xlfn.IFNA(VLOOKUP(L249,ALL_CMS_WOs!C$1:F$6984,4,FALSE),"")</f>
        <v>Closed</v>
      </c>
      <c r="N249" s="38" t="s">
        <v>75</v>
      </c>
      <c r="O249" s="38"/>
      <c r="P249" s="46">
        <v>44947</v>
      </c>
      <c r="Q249" s="46"/>
      <c r="R249" s="38"/>
      <c r="S249" s="43" t="s">
        <v>76</v>
      </c>
      <c r="T249" s="38">
        <f>Events[[#This Row],[Date Resolved]]-Events[[#This Row],[Event Date]]</f>
        <v>3</v>
      </c>
    </row>
    <row r="250" spans="1:20" hidden="1" x14ac:dyDescent="0.25">
      <c r="A250" s="121" t="s">
        <v>44</v>
      </c>
      <c r="B250" s="38" t="s">
        <v>69</v>
      </c>
      <c r="C250" s="38">
        <v>29</v>
      </c>
      <c r="D250" s="122"/>
      <c r="E250" s="38" t="s">
        <v>94</v>
      </c>
      <c r="F250" s="38" t="s">
        <v>94</v>
      </c>
      <c r="G250" s="46">
        <v>44908</v>
      </c>
      <c r="H250" s="46"/>
      <c r="I250" s="38">
        <v>5</v>
      </c>
      <c r="J250" s="122"/>
      <c r="K250" s="38" t="s">
        <v>74</v>
      </c>
      <c r="L250" s="99"/>
      <c r="M250" s="38" t="str">
        <f>_xlfn.IFNA(VLOOKUP(L250,ALL_CMS_WOs!C$1:F$6984,4,FALSE),"")</f>
        <v/>
      </c>
      <c r="N250" s="38" t="s">
        <v>95</v>
      </c>
      <c r="O250" s="38"/>
      <c r="P250" s="46"/>
      <c r="Q250" s="38"/>
      <c r="R250" s="38"/>
      <c r="S250" s="38"/>
      <c r="T250" s="38">
        <f>Events[[#This Row],[Date Resolved]]-Events[[#This Row],[Event Date]]</f>
        <v>-44908</v>
      </c>
    </row>
    <row r="251" spans="1:20" hidden="1" x14ac:dyDescent="0.25">
      <c r="A251" s="181" t="s">
        <v>100</v>
      </c>
      <c r="B251" s="38" t="s">
        <v>82</v>
      </c>
      <c r="C251" s="149">
        <v>29</v>
      </c>
      <c r="D251" s="126" t="s">
        <v>193</v>
      </c>
      <c r="E251" s="80" t="s">
        <v>102</v>
      </c>
      <c r="F251" s="80" t="s">
        <v>85</v>
      </c>
      <c r="G251" s="46">
        <v>45530</v>
      </c>
      <c r="H251" s="166"/>
      <c r="I251" s="38">
        <v>2</v>
      </c>
      <c r="J251" s="177" t="s">
        <v>434</v>
      </c>
      <c r="K251" s="80" t="s">
        <v>87</v>
      </c>
      <c r="L251" s="38">
        <v>3409524</v>
      </c>
      <c r="M251" s="97" t="str">
        <f>_xlfn.IFNA(VLOOKUP(L251,ALL_CMS_WOs!C$1:F$6984,4,FALSE),"")</f>
        <v>Closed</v>
      </c>
      <c r="N251" s="38" t="s">
        <v>126</v>
      </c>
      <c r="P251" s="46"/>
      <c r="Q251" s="46"/>
      <c r="R251" s="38"/>
      <c r="S251" s="97" t="s">
        <v>88</v>
      </c>
      <c r="T251" s="38">
        <f>Events[[#This Row],[Date Resolved]]-Events[[#This Row],[Event Date]]</f>
        <v>-45530</v>
      </c>
    </row>
    <row r="252" spans="1:20" hidden="1" x14ac:dyDescent="0.25">
      <c r="A252" s="121" t="s">
        <v>44</v>
      </c>
      <c r="B252" s="38" t="s">
        <v>82</v>
      </c>
      <c r="C252" s="38">
        <v>29</v>
      </c>
      <c r="D252" s="126" t="s">
        <v>154</v>
      </c>
      <c r="E252" s="38" t="s">
        <v>102</v>
      </c>
      <c r="F252" s="38" t="s">
        <v>85</v>
      </c>
      <c r="G252" s="46">
        <v>45014</v>
      </c>
      <c r="H252" s="46"/>
      <c r="I252" s="38">
        <v>1</v>
      </c>
      <c r="J252" s="97" t="s">
        <v>435</v>
      </c>
      <c r="K252" s="149" t="s">
        <v>104</v>
      </c>
      <c r="L252" s="43">
        <v>3104829</v>
      </c>
      <c r="M252" s="38" t="str">
        <f>_xlfn.IFNA(VLOOKUP(L252,ALL_CMS_WOs!C$1:F$6984,4,FALSE),"")</f>
        <v>Closed</v>
      </c>
      <c r="N252" s="38" t="s">
        <v>75</v>
      </c>
      <c r="O252" s="38"/>
      <c r="P252" s="46">
        <v>45166</v>
      </c>
      <c r="Q252" s="46"/>
      <c r="R252" s="38"/>
      <c r="S252" s="88" t="s">
        <v>76</v>
      </c>
      <c r="T252" s="38">
        <f>Events[[#This Row],[Date Resolved]]-Events[[#This Row],[Event Date]]</f>
        <v>152</v>
      </c>
    </row>
    <row r="253" spans="1:20" hidden="1" x14ac:dyDescent="0.25">
      <c r="A253" s="121" t="s">
        <v>44</v>
      </c>
      <c r="B253" s="38" t="s">
        <v>82</v>
      </c>
      <c r="C253" s="38">
        <v>29</v>
      </c>
      <c r="D253" s="115" t="s">
        <v>436</v>
      </c>
      <c r="E253" s="38" t="s">
        <v>71</v>
      </c>
      <c r="F253" s="43" t="s">
        <v>20</v>
      </c>
      <c r="G253" s="46">
        <v>44951</v>
      </c>
      <c r="H253" s="46"/>
      <c r="I253" s="38">
        <v>2</v>
      </c>
      <c r="J253" s="43" t="s">
        <v>437</v>
      </c>
      <c r="K253" s="149" t="s">
        <v>104</v>
      </c>
      <c r="L253" s="99">
        <v>3072023</v>
      </c>
      <c r="M253" s="38" t="str">
        <f>_xlfn.IFNA(VLOOKUP(L253,ALL_CMS_WOs!C$1:F$6984,4,FALSE),"")</f>
        <v>Closed</v>
      </c>
      <c r="N253" s="38" t="s">
        <v>75</v>
      </c>
      <c r="O253" s="38"/>
      <c r="P253" s="46">
        <v>45166</v>
      </c>
      <c r="Q253" s="38"/>
      <c r="R253" s="38"/>
      <c r="S253" s="88" t="s">
        <v>76</v>
      </c>
      <c r="T253" s="38">
        <f>Events[[#This Row],[Date Resolved]]-Events[[#This Row],[Event Date]]</f>
        <v>215</v>
      </c>
    </row>
    <row r="254" spans="1:20" hidden="1" x14ac:dyDescent="0.25">
      <c r="A254" s="121" t="s">
        <v>21</v>
      </c>
      <c r="B254" s="38" t="s">
        <v>69</v>
      </c>
      <c r="C254" s="38">
        <v>30</v>
      </c>
      <c r="D254" s="126" t="s">
        <v>438</v>
      </c>
      <c r="E254" s="38" t="s">
        <v>78</v>
      </c>
      <c r="F254" s="38" t="s">
        <v>439</v>
      </c>
      <c r="G254" s="46">
        <v>45194</v>
      </c>
      <c r="H254" s="46"/>
      <c r="I254" s="38">
        <v>4</v>
      </c>
      <c r="J254" s="97" t="s">
        <v>440</v>
      </c>
      <c r="K254" s="38" t="s">
        <v>81</v>
      </c>
      <c r="L254" s="38">
        <v>3196479</v>
      </c>
      <c r="M254" s="38" t="str">
        <f>_xlfn.IFNA(VLOOKUP(L254,ALL_CMS_WOs!C$1:F$6984,4,FALSE),"")</f>
        <v>Closed</v>
      </c>
      <c r="N254" s="38" t="s">
        <v>75</v>
      </c>
      <c r="O254" s="38"/>
      <c r="P254" s="46">
        <v>45231</v>
      </c>
      <c r="Q254" s="46"/>
      <c r="R254" s="38"/>
      <c r="S254" s="38" t="s">
        <v>76</v>
      </c>
      <c r="T254" s="38">
        <f>Events[[#This Row],[Date Resolved]]-Events[[#This Row],[Event Date]]</f>
        <v>37</v>
      </c>
    </row>
    <row r="255" spans="1:20" hidden="1" x14ac:dyDescent="0.25">
      <c r="A255" s="121" t="s">
        <v>48</v>
      </c>
      <c r="B255" s="38" t="s">
        <v>69</v>
      </c>
      <c r="C255" s="80">
        <v>30</v>
      </c>
      <c r="D255" s="122"/>
      <c r="E255" s="38" t="s">
        <v>84</v>
      </c>
      <c r="F255" s="38" t="s">
        <v>85</v>
      </c>
      <c r="G255" s="46">
        <v>44917</v>
      </c>
      <c r="H255" s="46"/>
      <c r="I255" s="38">
        <v>6</v>
      </c>
      <c r="J255" s="122"/>
      <c r="K255" s="38"/>
      <c r="L255" s="99"/>
      <c r="M255" s="38" t="str">
        <f>_xlfn.IFNA(VLOOKUP(L255,ALL_CMS_WOs!C$1:F$6984,4,FALSE),"")</f>
        <v/>
      </c>
      <c r="N255" s="38" t="s">
        <v>95</v>
      </c>
      <c r="O255" s="38"/>
      <c r="P255" s="46">
        <v>44570</v>
      </c>
      <c r="Q255" s="38"/>
      <c r="R255" s="38"/>
      <c r="S255" s="38"/>
      <c r="T255" s="38">
        <f>Events[[#This Row],[Date Resolved]]-Events[[#This Row],[Event Date]]</f>
        <v>-347</v>
      </c>
    </row>
    <row r="256" spans="1:20" hidden="1" x14ac:dyDescent="0.25">
      <c r="A256" s="121" t="s">
        <v>44</v>
      </c>
      <c r="B256" s="38" t="s">
        <v>69</v>
      </c>
      <c r="C256" s="38">
        <v>30</v>
      </c>
      <c r="D256" s="97" t="s">
        <v>441</v>
      </c>
      <c r="E256" s="38" t="s">
        <v>84</v>
      </c>
      <c r="F256" s="43" t="s">
        <v>22</v>
      </c>
      <c r="G256" s="46">
        <v>44523</v>
      </c>
      <c r="H256" s="46"/>
      <c r="I256" s="38">
        <v>1</v>
      </c>
      <c r="J256" s="97" t="s">
        <v>442</v>
      </c>
      <c r="K256" s="38" t="s">
        <v>104</v>
      </c>
      <c r="L256" s="99"/>
      <c r="M256" s="38" t="str">
        <f>_xlfn.IFNA(VLOOKUP(L256,ALL_CMS_WOs!C$1:F$6984,4,FALSE),"")</f>
        <v/>
      </c>
      <c r="N256" s="38" t="s">
        <v>95</v>
      </c>
      <c r="O256" s="38"/>
      <c r="P256" s="46">
        <v>45097</v>
      </c>
      <c r="Q256" s="38"/>
      <c r="R256" s="38"/>
      <c r="S256" s="38" t="s">
        <v>76</v>
      </c>
      <c r="T256" s="38">
        <f>Events[[#This Row],[Date Resolved]]-Events[[#This Row],[Event Date]]</f>
        <v>574</v>
      </c>
    </row>
    <row r="257" spans="1:20" hidden="1" x14ac:dyDescent="0.25">
      <c r="A257" s="125" t="s">
        <v>48</v>
      </c>
      <c r="B257" s="43" t="s">
        <v>82</v>
      </c>
      <c r="C257" s="109">
        <v>30</v>
      </c>
      <c r="D257" s="115" t="s">
        <v>443</v>
      </c>
      <c r="E257" s="43" t="s">
        <v>102</v>
      </c>
      <c r="F257" s="43" t="s">
        <v>85</v>
      </c>
      <c r="G257" s="93">
        <v>45070</v>
      </c>
      <c r="H257" s="46"/>
      <c r="I257" s="43">
        <v>2</v>
      </c>
      <c r="J257" s="42" t="s">
        <v>444</v>
      </c>
      <c r="K257" s="43" t="s">
        <v>74</v>
      </c>
      <c r="L257" s="101"/>
      <c r="M257" s="38" t="str">
        <f>_xlfn.IFNA(VLOOKUP(L257,ALL_CMS_WOs!C$1:F$6984,4,FALSE),"")</f>
        <v/>
      </c>
      <c r="N257" s="43"/>
      <c r="O257" s="43"/>
      <c r="P257" s="142"/>
      <c r="Q257" s="142"/>
      <c r="R257" s="42"/>
      <c r="S257" s="38" t="s">
        <v>97</v>
      </c>
      <c r="T257" s="38">
        <f>Events[[#This Row],[Date Resolved]]-Events[[#This Row],[Event Date]]</f>
        <v>-45070</v>
      </c>
    </row>
    <row r="258" spans="1:20" hidden="1" x14ac:dyDescent="0.25">
      <c r="A258" s="125" t="s">
        <v>48</v>
      </c>
      <c r="B258" s="43" t="s">
        <v>69</v>
      </c>
      <c r="C258" s="113">
        <v>31</v>
      </c>
      <c r="D258" s="115" t="s">
        <v>445</v>
      </c>
      <c r="E258" s="43" t="s">
        <v>84</v>
      </c>
      <c r="F258" s="43" t="s">
        <v>72</v>
      </c>
      <c r="G258" s="93">
        <v>44988</v>
      </c>
      <c r="H258" s="93"/>
      <c r="I258" s="43">
        <v>2</v>
      </c>
      <c r="J258" s="43" t="s">
        <v>446</v>
      </c>
      <c r="K258" s="43" t="s">
        <v>87</v>
      </c>
      <c r="L258" s="108">
        <v>3095072</v>
      </c>
      <c r="M258" s="38" t="str">
        <f>_xlfn.IFNA(VLOOKUP(L258,ALL_CMS_WOs!C$1:F$6984,4,FALSE),"")</f>
        <v>Closed</v>
      </c>
      <c r="N258" s="43" t="s">
        <v>75</v>
      </c>
      <c r="O258" s="43"/>
      <c r="P258" s="93">
        <v>45096</v>
      </c>
      <c r="Q258" s="93" t="s">
        <v>447</v>
      </c>
      <c r="R258" s="43"/>
      <c r="S258" s="43" t="s">
        <v>76</v>
      </c>
      <c r="T258" s="38">
        <f>Events[[#This Row],[Date Resolved]]-Events[[#This Row],[Event Date]]</f>
        <v>108</v>
      </c>
    </row>
    <row r="259" spans="1:20" hidden="1" x14ac:dyDescent="0.25">
      <c r="A259" s="121" t="s">
        <v>48</v>
      </c>
      <c r="B259" s="38" t="s">
        <v>69</v>
      </c>
      <c r="C259" s="80">
        <v>31</v>
      </c>
      <c r="D259" s="122"/>
      <c r="E259" s="38" t="s">
        <v>84</v>
      </c>
      <c r="F259" s="38" t="s">
        <v>72</v>
      </c>
      <c r="G259" s="46">
        <v>44780</v>
      </c>
      <c r="H259" s="46"/>
      <c r="I259" s="38">
        <v>6</v>
      </c>
      <c r="J259" s="122"/>
      <c r="K259" s="38" t="s">
        <v>74</v>
      </c>
      <c r="L259" s="99"/>
      <c r="M259" s="38" t="str">
        <f>_xlfn.IFNA(VLOOKUP(L259,ALL_CMS_WOs!C$1:F$6984,4,FALSE),"")</f>
        <v/>
      </c>
      <c r="N259" s="38" t="s">
        <v>95</v>
      </c>
      <c r="O259" s="38"/>
      <c r="P259" s="46">
        <v>44950</v>
      </c>
      <c r="Q259" s="46"/>
      <c r="R259" s="38" t="s">
        <v>448</v>
      </c>
      <c r="S259" s="38" t="s">
        <v>97</v>
      </c>
      <c r="T259" s="38">
        <f>Events[[#This Row],[Date Resolved]]-Events[[#This Row],[Event Date]]</f>
        <v>170</v>
      </c>
    </row>
    <row r="260" spans="1:20" hidden="1" x14ac:dyDescent="0.25">
      <c r="A260" s="121" t="s">
        <v>35</v>
      </c>
      <c r="B260" s="38" t="s">
        <v>69</v>
      </c>
      <c r="C260" s="38">
        <v>31</v>
      </c>
      <c r="D260" s="122"/>
      <c r="E260" s="38" t="s">
        <v>71</v>
      </c>
      <c r="F260" s="38" t="s">
        <v>20</v>
      </c>
      <c r="G260" s="46">
        <v>44739</v>
      </c>
      <c r="H260" s="46"/>
      <c r="I260" s="38">
        <v>5</v>
      </c>
      <c r="J260" s="122"/>
      <c r="K260" s="38" t="s">
        <v>74</v>
      </c>
      <c r="L260" s="99"/>
      <c r="M260" s="38" t="str">
        <f>_xlfn.IFNA(VLOOKUP(L260,ALL_CMS_WOs!C$1:F$6984,4,FALSE),"")</f>
        <v/>
      </c>
      <c r="N260" s="38" t="s">
        <v>95</v>
      </c>
      <c r="O260" s="38"/>
      <c r="P260" s="46"/>
      <c r="Q260" s="38"/>
      <c r="R260" s="38"/>
      <c r="S260" s="38" t="s">
        <v>97</v>
      </c>
      <c r="T260" s="38">
        <f>Events[[#This Row],[Date Resolved]]-Events[[#This Row],[Event Date]]</f>
        <v>-44739</v>
      </c>
    </row>
    <row r="261" spans="1:20" hidden="1" x14ac:dyDescent="0.25">
      <c r="A261" s="121" t="s">
        <v>21</v>
      </c>
      <c r="B261" s="38" t="s">
        <v>69</v>
      </c>
      <c r="C261" s="38">
        <v>31</v>
      </c>
      <c r="D261" s="126" t="s">
        <v>215</v>
      </c>
      <c r="E261" s="38" t="s">
        <v>84</v>
      </c>
      <c r="F261" s="38" t="s">
        <v>98</v>
      </c>
      <c r="G261" s="46">
        <v>45344</v>
      </c>
      <c r="H261" s="46">
        <v>45540</v>
      </c>
      <c r="I261" s="38">
        <v>3</v>
      </c>
      <c r="J261" s="97" t="s">
        <v>449</v>
      </c>
      <c r="K261" s="38" t="s">
        <v>74</v>
      </c>
      <c r="L261" s="38">
        <v>3303834</v>
      </c>
      <c r="M261" s="38" t="str">
        <f>_xlfn.IFNA(VLOOKUP(L261,ALL_CMS_WOs!C$1:F$6984,4,FALSE),"")</f>
        <v>Closed</v>
      </c>
      <c r="N261" s="38" t="s">
        <v>75</v>
      </c>
      <c r="P261" s="46">
        <v>45481</v>
      </c>
      <c r="Q261" s="46"/>
      <c r="R261" s="38"/>
      <c r="S261" s="38" t="s">
        <v>76</v>
      </c>
      <c r="T261" s="38">
        <f>Events[[#This Row],[Date Resolved]]-Events[[#This Row],[Event Date]]</f>
        <v>137</v>
      </c>
    </row>
    <row r="262" spans="1:20" hidden="1" x14ac:dyDescent="0.25">
      <c r="A262" s="124" t="s">
        <v>41</v>
      </c>
      <c r="B262" s="38" t="s">
        <v>69</v>
      </c>
      <c r="C262" s="38">
        <v>31</v>
      </c>
      <c r="D262" s="43" t="s">
        <v>77</v>
      </c>
      <c r="E262" s="38" t="s">
        <v>78</v>
      </c>
      <c r="F262" s="38" t="s">
        <v>79</v>
      </c>
      <c r="G262" s="46">
        <v>44784</v>
      </c>
      <c r="H262" s="46"/>
      <c r="I262" s="38"/>
      <c r="J262" s="43" t="s">
        <v>145</v>
      </c>
      <c r="K262" s="38" t="s">
        <v>81</v>
      </c>
      <c r="L262" s="99">
        <v>2988833</v>
      </c>
      <c r="M262" s="38" t="str">
        <f>_xlfn.IFNA(VLOOKUP(L262,ALL_CMS_WOs!C$1:F$6984,4,FALSE),"")</f>
        <v>Cancelled</v>
      </c>
      <c r="N262" s="38" t="s">
        <v>91</v>
      </c>
      <c r="O262" s="38"/>
      <c r="P262" s="46"/>
      <c r="Q262" s="46"/>
      <c r="R262" s="38"/>
      <c r="S262" s="38"/>
      <c r="T262" s="38">
        <f>Events[[#This Row],[Date Resolved]]-Events[[#This Row],[Event Date]]</f>
        <v>-44784</v>
      </c>
    </row>
    <row r="263" spans="1:20" hidden="1" x14ac:dyDescent="0.25">
      <c r="A263" s="121" t="s">
        <v>21</v>
      </c>
      <c r="B263" s="38" t="s">
        <v>82</v>
      </c>
      <c r="C263" s="149">
        <v>31</v>
      </c>
      <c r="D263" s="126" t="s">
        <v>450</v>
      </c>
      <c r="E263" s="38" t="s">
        <v>84</v>
      </c>
      <c r="F263" s="38" t="s">
        <v>20</v>
      </c>
      <c r="G263" s="46">
        <v>45355</v>
      </c>
      <c r="H263" s="46">
        <v>45601</v>
      </c>
      <c r="I263" s="38">
        <v>3</v>
      </c>
      <c r="J263" s="97" t="s">
        <v>451</v>
      </c>
      <c r="K263" s="38" t="s">
        <v>107</v>
      </c>
      <c r="L263" s="38">
        <v>3312706</v>
      </c>
      <c r="M263" s="38" t="str">
        <f>_xlfn.IFNA(VLOOKUP(L263,ALL_CMS_WOs!C$1:F$6984,4,FALSE),"")</f>
        <v>Closed</v>
      </c>
      <c r="N263" s="38" t="s">
        <v>75</v>
      </c>
      <c r="O263" s="38"/>
      <c r="P263" s="46"/>
      <c r="Q263" s="46"/>
      <c r="R263" s="38"/>
      <c r="S263" s="38" t="s">
        <v>88</v>
      </c>
      <c r="T263" s="38">
        <f>Events[[#This Row],[Date Resolved]]-Events[[#This Row],[Event Date]]</f>
        <v>-45355</v>
      </c>
    </row>
    <row r="264" spans="1:20" hidden="1" x14ac:dyDescent="0.25">
      <c r="A264" s="181" t="s">
        <v>47</v>
      </c>
      <c r="B264" s="38" t="s">
        <v>82</v>
      </c>
      <c r="C264" s="38">
        <v>31</v>
      </c>
      <c r="D264" s="126" t="s">
        <v>373</v>
      </c>
      <c r="E264" s="80" t="s">
        <v>71</v>
      </c>
      <c r="F264" s="80" t="s">
        <v>98</v>
      </c>
      <c r="G264" s="46">
        <v>45609</v>
      </c>
      <c r="H264" s="166">
        <v>45728</v>
      </c>
      <c r="I264" s="38">
        <v>5</v>
      </c>
      <c r="J264" s="177" t="s">
        <v>452</v>
      </c>
      <c r="K264" s="80" t="s">
        <v>174</v>
      </c>
      <c r="L264" s="38">
        <v>3465561</v>
      </c>
      <c r="M264" s="43" t="str">
        <f>_xlfn.IFNA(VLOOKUP(L264,ALL_CMS_WOs!C$1:F$6984,4,FALSE),"")</f>
        <v/>
      </c>
      <c r="N264" s="38" t="s">
        <v>126</v>
      </c>
      <c r="P264" s="46"/>
      <c r="Q264" s="46"/>
      <c r="R264" s="38"/>
      <c r="S264" s="38" t="s">
        <v>97</v>
      </c>
      <c r="T264" s="38">
        <f>Events[[#This Row],[Date Resolved]]-Events[[#This Row],[Event Date]]</f>
        <v>-45609</v>
      </c>
    </row>
    <row r="265" spans="1:20" s="43" customFormat="1" hidden="1" x14ac:dyDescent="0.25">
      <c r="A265" s="180" t="s">
        <v>47</v>
      </c>
      <c r="B265" s="97" t="s">
        <v>82</v>
      </c>
      <c r="C265" s="97">
        <v>31</v>
      </c>
      <c r="D265" s="126" t="s">
        <v>215</v>
      </c>
      <c r="E265" s="177" t="s">
        <v>71</v>
      </c>
      <c r="F265" s="177" t="s">
        <v>98</v>
      </c>
      <c r="G265" s="166">
        <v>45611</v>
      </c>
      <c r="H265" s="166"/>
      <c r="I265" s="97">
        <v>3</v>
      </c>
      <c r="J265" s="177" t="s">
        <v>453</v>
      </c>
      <c r="K265" s="177" t="s">
        <v>174</v>
      </c>
      <c r="L265" s="97">
        <v>3465561</v>
      </c>
      <c r="M265" s="43" t="str">
        <f>_xlfn.IFNA(VLOOKUP(L265,ALL_CMS_WOs!C$1:F$6984,4,FALSE),"")</f>
        <v/>
      </c>
      <c r="N265" s="97" t="s">
        <v>126</v>
      </c>
      <c r="O265" s="97"/>
      <c r="P265" s="166"/>
      <c r="Q265" s="166"/>
      <c r="R265" s="38"/>
      <c r="S265" s="97" t="s">
        <v>97</v>
      </c>
      <c r="T265" s="38">
        <f>Events[[#This Row],[Date Resolved]]-Events[[#This Row],[Event Date]]</f>
        <v>-45611</v>
      </c>
    </row>
    <row r="266" spans="1:20" hidden="1" x14ac:dyDescent="0.25">
      <c r="A266" s="180" t="s">
        <v>48</v>
      </c>
      <c r="B266" s="97" t="s">
        <v>82</v>
      </c>
      <c r="C266" s="97">
        <v>31</v>
      </c>
      <c r="D266" s="126" t="s">
        <v>454</v>
      </c>
      <c r="E266" s="177" t="s">
        <v>102</v>
      </c>
      <c r="F266" s="177" t="s">
        <v>22</v>
      </c>
      <c r="G266" s="166">
        <v>45420</v>
      </c>
      <c r="H266" s="166"/>
      <c r="I266" s="97">
        <v>3</v>
      </c>
      <c r="J266" s="177" t="s">
        <v>455</v>
      </c>
      <c r="K266" s="177" t="s">
        <v>169</v>
      </c>
      <c r="L266" s="97">
        <v>3348540</v>
      </c>
      <c r="M266" s="97" t="str">
        <f>_xlfn.IFNA(VLOOKUP(L266,ALL_CMS_WOs!C$1:F$6984,4,FALSE),"")</f>
        <v>Closed</v>
      </c>
      <c r="N266" s="97" t="s">
        <v>75</v>
      </c>
      <c r="R266" s="38"/>
      <c r="S266" s="97" t="s">
        <v>88</v>
      </c>
      <c r="T266" s="97">
        <f>Events[[#This Row],[Date Resolved]]-Events[[#This Row],[Event Date]]</f>
        <v>-45420</v>
      </c>
    </row>
    <row r="267" spans="1:20" hidden="1" x14ac:dyDescent="0.25">
      <c r="A267" s="121" t="s">
        <v>48</v>
      </c>
      <c r="B267" s="38" t="s">
        <v>82</v>
      </c>
      <c r="C267" s="38">
        <v>31</v>
      </c>
      <c r="D267" s="115" t="s">
        <v>456</v>
      </c>
      <c r="E267" s="38" t="s">
        <v>78</v>
      </c>
      <c r="F267" s="38" t="s">
        <v>98</v>
      </c>
      <c r="G267" s="46">
        <v>45320</v>
      </c>
      <c r="H267" s="46"/>
      <c r="I267" s="38">
        <v>5</v>
      </c>
      <c r="J267" s="43" t="s">
        <v>457</v>
      </c>
      <c r="K267" s="38" t="s">
        <v>81</v>
      </c>
      <c r="L267" s="38">
        <v>3261992</v>
      </c>
      <c r="M267" s="38" t="str">
        <f>_xlfn.IFNA(VLOOKUP(L267,ALL_CMS_WOs!C$1:F$6984,4,FALSE),"")</f>
        <v>Closed</v>
      </c>
      <c r="N267" s="38" t="s">
        <v>75</v>
      </c>
      <c r="O267" s="38"/>
      <c r="P267" s="46"/>
      <c r="Q267" s="46"/>
      <c r="R267" s="38"/>
      <c r="S267" s="38" t="s">
        <v>97</v>
      </c>
      <c r="T267" s="38">
        <f>Events[[#This Row],[Date Resolved]]-Events[[#This Row],[Event Date]]</f>
        <v>-45320</v>
      </c>
    </row>
    <row r="268" spans="1:20" hidden="1" x14ac:dyDescent="0.25">
      <c r="A268" s="121" t="s">
        <v>48</v>
      </c>
      <c r="B268" s="38" t="s">
        <v>82</v>
      </c>
      <c r="C268" s="38">
        <v>31</v>
      </c>
      <c r="D268" s="126" t="s">
        <v>458</v>
      </c>
      <c r="E268" s="38" t="s">
        <v>94</v>
      </c>
      <c r="F268" s="38" t="s">
        <v>94</v>
      </c>
      <c r="G268" s="46">
        <v>45355</v>
      </c>
      <c r="H268" s="46"/>
      <c r="I268" s="38">
        <v>6</v>
      </c>
      <c r="J268" s="97" t="s">
        <v>459</v>
      </c>
      <c r="K268" s="38" t="s">
        <v>74</v>
      </c>
      <c r="L268" s="99"/>
      <c r="M268" s="38" t="str">
        <f>_xlfn.IFNA(VLOOKUP(L268,ALL_CMS_WOs!C$1:F$6984,4,FALSE),"")</f>
        <v/>
      </c>
      <c r="N268" s="38"/>
      <c r="O268" s="38"/>
      <c r="P268" s="46"/>
      <c r="Q268" s="46"/>
      <c r="R268" s="38"/>
      <c r="S268" s="38" t="s">
        <v>97</v>
      </c>
      <c r="T268" s="38">
        <f>Events[[#This Row],[Date Resolved]]-Events[[#This Row],[Event Date]]</f>
        <v>-45355</v>
      </c>
    </row>
    <row r="269" spans="1:20" hidden="1" x14ac:dyDescent="0.25">
      <c r="A269" s="180" t="s">
        <v>48</v>
      </c>
      <c r="B269" s="97" t="s">
        <v>82</v>
      </c>
      <c r="C269" s="97">
        <v>31</v>
      </c>
      <c r="D269" s="126" t="s">
        <v>460</v>
      </c>
      <c r="E269" s="177" t="s">
        <v>78</v>
      </c>
      <c r="F269" s="177" t="s">
        <v>89</v>
      </c>
      <c r="G269" s="166">
        <v>45426</v>
      </c>
      <c r="H269" s="166"/>
      <c r="I269" s="97">
        <v>5</v>
      </c>
      <c r="J269" s="177" t="s">
        <v>461</v>
      </c>
      <c r="K269" s="177" t="s">
        <v>74</v>
      </c>
      <c r="L269" s="97">
        <v>3261992</v>
      </c>
      <c r="M269" s="97" t="str">
        <f>_xlfn.IFNA(VLOOKUP(L269,ALL_CMS_WOs!C$1:F$6984,4,FALSE),"")</f>
        <v>Closed</v>
      </c>
      <c r="N269" s="97" t="s">
        <v>126</v>
      </c>
      <c r="R269" s="38"/>
      <c r="S269" s="97" t="s">
        <v>97</v>
      </c>
      <c r="T269" s="97">
        <f>Events[[#This Row],[Date Resolved]]-Events[[#This Row],[Event Date]]</f>
        <v>-45426</v>
      </c>
    </row>
    <row r="270" spans="1:20" hidden="1" x14ac:dyDescent="0.25">
      <c r="A270" s="121" t="s">
        <v>44</v>
      </c>
      <c r="B270" s="38" t="s">
        <v>82</v>
      </c>
      <c r="C270" s="38">
        <v>31</v>
      </c>
      <c r="D270" s="126" t="s">
        <v>462</v>
      </c>
      <c r="E270" s="38" t="s">
        <v>71</v>
      </c>
      <c r="F270" s="38" t="s">
        <v>20</v>
      </c>
      <c r="G270" s="46">
        <v>45160</v>
      </c>
      <c r="H270" s="46"/>
      <c r="I270" s="38">
        <v>1</v>
      </c>
      <c r="J270" s="97" t="s">
        <v>463</v>
      </c>
      <c r="K270" s="38" t="s">
        <v>104</v>
      </c>
      <c r="L270" s="38">
        <v>3177168</v>
      </c>
      <c r="M270" s="38" t="str">
        <f>_xlfn.IFNA(VLOOKUP(L270,ALL_CMS_WOs!C$1:F$6984,4,FALSE),"")</f>
        <v>Closed</v>
      </c>
      <c r="N270" s="38" t="s">
        <v>75</v>
      </c>
      <c r="O270" s="38"/>
      <c r="P270" s="46"/>
      <c r="Q270" s="46"/>
      <c r="R270" s="38"/>
      <c r="S270" s="88" t="s">
        <v>88</v>
      </c>
      <c r="T270" s="38">
        <f>Events[[#This Row],[Date Resolved]]-Events[[#This Row],[Event Date]]</f>
        <v>-45160</v>
      </c>
    </row>
    <row r="271" spans="1:20" hidden="1" x14ac:dyDescent="0.25">
      <c r="A271" s="125" t="s">
        <v>21</v>
      </c>
      <c r="B271" s="43" t="s">
        <v>69</v>
      </c>
      <c r="C271" s="109">
        <v>32</v>
      </c>
      <c r="D271" s="115" t="s">
        <v>464</v>
      </c>
      <c r="E271" s="43" t="s">
        <v>78</v>
      </c>
      <c r="F271" s="43" t="s">
        <v>98</v>
      </c>
      <c r="G271" s="93">
        <v>44960</v>
      </c>
      <c r="H271" s="93"/>
      <c r="I271" s="43">
        <v>5</v>
      </c>
      <c r="J271" s="43" t="s">
        <v>465</v>
      </c>
      <c r="K271" s="43" t="s">
        <v>81</v>
      </c>
      <c r="L271" s="116">
        <v>3078019</v>
      </c>
      <c r="M271" s="38" t="str">
        <f>_xlfn.IFNA(VLOOKUP(L271,ALL_CMS_WOs!C$1:F$6984,4,FALSE),"")</f>
        <v>Closed</v>
      </c>
      <c r="N271" s="88" t="s">
        <v>75</v>
      </c>
      <c r="O271" s="88"/>
      <c r="P271" s="93">
        <v>45001</v>
      </c>
      <c r="Q271" s="93"/>
      <c r="R271" s="43"/>
      <c r="S271" s="43" t="s">
        <v>76</v>
      </c>
      <c r="T271" s="38">
        <f>Events[[#This Row],[Date Resolved]]-Events[[#This Row],[Event Date]]</f>
        <v>41</v>
      </c>
    </row>
    <row r="272" spans="1:20" hidden="1" x14ac:dyDescent="0.25">
      <c r="A272" s="127" t="s">
        <v>21</v>
      </c>
      <c r="B272" s="88" t="s">
        <v>69</v>
      </c>
      <c r="C272" s="111">
        <v>32</v>
      </c>
      <c r="D272" s="128" t="s">
        <v>77</v>
      </c>
      <c r="E272" s="43" t="s">
        <v>78</v>
      </c>
      <c r="F272" s="38" t="s">
        <v>79</v>
      </c>
      <c r="G272" s="46">
        <v>44951</v>
      </c>
      <c r="H272" s="46"/>
      <c r="I272" s="88">
        <v>5</v>
      </c>
      <c r="J272" s="147" t="s">
        <v>466</v>
      </c>
      <c r="K272" s="88" t="s">
        <v>81</v>
      </c>
      <c r="L272" s="111">
        <v>3132274</v>
      </c>
      <c r="M272" s="38" t="str">
        <f>_xlfn.IFNA(VLOOKUP(L272,ALL_CMS_WOs!C$1:F$6984,4,FALSE),"")</f>
        <v>Closed</v>
      </c>
      <c r="N272" s="88" t="s">
        <v>75</v>
      </c>
      <c r="O272" s="88"/>
      <c r="P272" s="46">
        <v>45083</v>
      </c>
      <c r="Q272" s="88"/>
      <c r="R272" s="88"/>
      <c r="S272" s="38" t="s">
        <v>76</v>
      </c>
      <c r="T272" s="38">
        <f>Events[[#This Row],[Date Resolved]]-Events[[#This Row],[Event Date]]</f>
        <v>132</v>
      </c>
    </row>
    <row r="273" spans="1:20" hidden="1" x14ac:dyDescent="0.25">
      <c r="A273" s="121" t="s">
        <v>48</v>
      </c>
      <c r="B273" s="38" t="s">
        <v>69</v>
      </c>
      <c r="C273" s="80">
        <v>32</v>
      </c>
      <c r="D273" s="122"/>
      <c r="E273" s="38" t="s">
        <v>187</v>
      </c>
      <c r="F273" s="38" t="s">
        <v>22</v>
      </c>
      <c r="G273" s="46">
        <v>44777</v>
      </c>
      <c r="H273" s="46"/>
      <c r="I273" s="38">
        <v>1</v>
      </c>
      <c r="J273" s="122"/>
      <c r="K273" s="38" t="s">
        <v>74</v>
      </c>
      <c r="L273" s="99"/>
      <c r="M273" s="38" t="str">
        <f>_xlfn.IFNA(VLOOKUP(L273,ALL_CMS_WOs!C$1:F$6984,4,FALSE),"")</f>
        <v/>
      </c>
      <c r="N273" s="38" t="s">
        <v>95</v>
      </c>
      <c r="O273" s="38"/>
      <c r="P273" s="46">
        <v>44894</v>
      </c>
      <c r="Q273" s="38" t="s">
        <v>467</v>
      </c>
      <c r="R273" s="38"/>
      <c r="S273" s="38" t="s">
        <v>229</v>
      </c>
      <c r="T273" s="38">
        <f>Events[[#This Row],[Date Resolved]]-Events[[#This Row],[Event Date]]</f>
        <v>117</v>
      </c>
    </row>
    <row r="274" spans="1:20" hidden="1" x14ac:dyDescent="0.25">
      <c r="A274" s="99" t="s">
        <v>468</v>
      </c>
      <c r="B274" s="38" t="s">
        <v>69</v>
      </c>
      <c r="C274" s="38">
        <v>32</v>
      </c>
      <c r="D274" s="126" t="s">
        <v>469</v>
      </c>
      <c r="E274" s="38" t="s">
        <v>71</v>
      </c>
      <c r="F274" s="38" t="s">
        <v>98</v>
      </c>
      <c r="G274" s="46">
        <v>45288</v>
      </c>
      <c r="H274" s="46">
        <v>45371</v>
      </c>
      <c r="I274" s="38">
        <v>3</v>
      </c>
      <c r="J274" s="97" t="s">
        <v>470</v>
      </c>
      <c r="K274" s="38" t="s">
        <v>74</v>
      </c>
      <c r="L274" s="99"/>
      <c r="M274" s="38" t="str">
        <f>_xlfn.IFNA(VLOOKUP(L274,ALL_CMS_WOs!C$1:F$6984,4,FALSE),"")</f>
        <v/>
      </c>
      <c r="N274" s="38"/>
      <c r="O274" s="38"/>
      <c r="P274" s="46"/>
      <c r="Q274" s="46"/>
      <c r="R274" s="38"/>
      <c r="S274" s="38" t="s">
        <v>97</v>
      </c>
      <c r="T274" s="38">
        <f>Events[[#This Row],[Date Resolved]]-Events[[#This Row],[Event Date]]</f>
        <v>-45288</v>
      </c>
    </row>
    <row r="275" spans="1:20" hidden="1" x14ac:dyDescent="0.25">
      <c r="A275" s="121" t="s">
        <v>41</v>
      </c>
      <c r="B275" s="38" t="s">
        <v>69</v>
      </c>
      <c r="C275" s="38">
        <v>32</v>
      </c>
      <c r="D275" s="126" t="s">
        <v>215</v>
      </c>
      <c r="E275" s="38" t="s">
        <v>84</v>
      </c>
      <c r="F275" s="38" t="s">
        <v>98</v>
      </c>
      <c r="G275" s="46">
        <v>45240</v>
      </c>
      <c r="H275" s="46"/>
      <c r="I275" s="38">
        <v>2</v>
      </c>
      <c r="J275" s="97" t="s">
        <v>471</v>
      </c>
      <c r="K275" s="38" t="s">
        <v>74</v>
      </c>
      <c r="L275" s="38">
        <v>3224601</v>
      </c>
      <c r="M275" s="38" t="str">
        <f>_xlfn.IFNA(VLOOKUP(L275,ALL_CMS_WOs!C$1:F$6984,4,FALSE),"")</f>
        <v>Closed</v>
      </c>
      <c r="N275" s="38" t="s">
        <v>75</v>
      </c>
      <c r="O275" s="38"/>
      <c r="P275" s="46"/>
      <c r="Q275" s="46"/>
      <c r="R275" s="38"/>
      <c r="S275" s="38" t="s">
        <v>97</v>
      </c>
      <c r="T275" s="38">
        <f>Events[[#This Row],[Date Resolved]]-Events[[#This Row],[Event Date]]</f>
        <v>-45240</v>
      </c>
    </row>
    <row r="276" spans="1:20" hidden="1" x14ac:dyDescent="0.25">
      <c r="A276" s="125" t="s">
        <v>47</v>
      </c>
      <c r="B276" s="43" t="s">
        <v>82</v>
      </c>
      <c r="C276" s="43">
        <v>32</v>
      </c>
      <c r="D276" s="43" t="s">
        <v>472</v>
      </c>
      <c r="E276" s="43" t="s">
        <v>84</v>
      </c>
      <c r="F276" s="43" t="s">
        <v>98</v>
      </c>
      <c r="G276" s="93">
        <v>45027</v>
      </c>
      <c r="H276" s="46"/>
      <c r="I276" s="43">
        <v>5</v>
      </c>
      <c r="J276" s="43" t="s">
        <v>473</v>
      </c>
      <c r="K276" s="43" t="s">
        <v>74</v>
      </c>
      <c r="L276" s="43">
        <v>3111897</v>
      </c>
      <c r="M276" s="43" t="str">
        <f>_xlfn.IFNA(VLOOKUP(L276,ALL_CMS_WOs!C$1:F$6984,4,FALSE),"")</f>
        <v>Closed</v>
      </c>
      <c r="N276" s="43" t="s">
        <v>75</v>
      </c>
      <c r="O276" s="43"/>
      <c r="P276" s="93"/>
      <c r="Q276" s="93"/>
      <c r="R276" s="43"/>
      <c r="S276" s="38" t="s">
        <v>97</v>
      </c>
      <c r="T276" s="38">
        <f>Events[[#This Row],[Date Resolved]]-Events[[#This Row],[Event Date]]</f>
        <v>-45027</v>
      </c>
    </row>
    <row r="277" spans="1:20" hidden="1" x14ac:dyDescent="0.25">
      <c r="A277" s="121" t="s">
        <v>48</v>
      </c>
      <c r="B277" s="38" t="s">
        <v>69</v>
      </c>
      <c r="C277" s="38">
        <v>32</v>
      </c>
      <c r="D277" s="43" t="s">
        <v>474</v>
      </c>
      <c r="E277" s="38" t="s">
        <v>187</v>
      </c>
      <c r="F277" s="43" t="s">
        <v>20</v>
      </c>
      <c r="G277" s="46">
        <v>44912</v>
      </c>
      <c r="H277" s="93">
        <v>45450</v>
      </c>
      <c r="I277" s="38">
        <v>3</v>
      </c>
      <c r="J277" s="42" t="s">
        <v>475</v>
      </c>
      <c r="K277" s="175" t="s">
        <v>104</v>
      </c>
      <c r="L277" s="148">
        <v>3070740</v>
      </c>
      <c r="M277" s="38" t="str">
        <f>_xlfn.IFNA(VLOOKUP(L277,ALL_CMS_WOs!C$1:F$6984,4,FALSE),"")</f>
        <v>Closed</v>
      </c>
      <c r="N277" s="81" t="s">
        <v>75</v>
      </c>
      <c r="O277" s="81"/>
      <c r="P277" s="49"/>
      <c r="Q277" s="79" t="s">
        <v>476</v>
      </c>
      <c r="R277"/>
      <c r="S277" s="88" t="s">
        <v>76</v>
      </c>
      <c r="T277" s="38">
        <f>Events[[#This Row],[Date Resolved]]-Events[[#This Row],[Event Date]]</f>
        <v>-44912</v>
      </c>
    </row>
    <row r="278" spans="1:20" hidden="1" x14ac:dyDescent="0.25">
      <c r="A278" s="121" t="s">
        <v>21</v>
      </c>
      <c r="B278" s="38" t="s">
        <v>69</v>
      </c>
      <c r="C278" s="38">
        <v>33</v>
      </c>
      <c r="D278" s="122"/>
      <c r="E278" s="38" t="s">
        <v>71</v>
      </c>
      <c r="F278" s="38" t="s">
        <v>20</v>
      </c>
      <c r="G278" s="46">
        <v>44592</v>
      </c>
      <c r="H278" s="46"/>
      <c r="I278" s="38">
        <v>3</v>
      </c>
      <c r="J278" s="122"/>
      <c r="K278" s="38"/>
      <c r="L278" s="99"/>
      <c r="M278" s="38" t="str">
        <f>_xlfn.IFNA(VLOOKUP(L278,ALL_CMS_WOs!C$1:F$6984,4,FALSE),"")</f>
        <v/>
      </c>
      <c r="N278" s="38" t="s">
        <v>95</v>
      </c>
      <c r="O278" s="38"/>
      <c r="P278" s="46">
        <v>44951</v>
      </c>
      <c r="Q278" s="38" t="s">
        <v>477</v>
      </c>
      <c r="R278" s="38"/>
      <c r="S278" s="38" t="s">
        <v>97</v>
      </c>
      <c r="T278" s="38">
        <f>Events[[#This Row],[Date Resolved]]-Events[[#This Row],[Event Date]]</f>
        <v>359</v>
      </c>
    </row>
    <row r="279" spans="1:20" hidden="1" x14ac:dyDescent="0.25">
      <c r="A279" s="124" t="s">
        <v>35</v>
      </c>
      <c r="B279" s="38" t="s">
        <v>69</v>
      </c>
      <c r="C279" s="38">
        <v>33</v>
      </c>
      <c r="D279" s="38"/>
      <c r="E279" s="38" t="s">
        <v>78</v>
      </c>
      <c r="F279" s="43" t="s">
        <v>89</v>
      </c>
      <c r="G279" s="46">
        <v>44656</v>
      </c>
      <c r="H279" s="46"/>
      <c r="I279" s="38"/>
      <c r="J279" s="38" t="s">
        <v>286</v>
      </c>
      <c r="K279" s="38"/>
      <c r="L279" s="99"/>
      <c r="M279" s="38" t="str">
        <f>_xlfn.IFNA(VLOOKUP(L279,ALL_CMS_WOs!C$1:F$6984,4,FALSE),"")</f>
        <v/>
      </c>
      <c r="N279" s="38"/>
      <c r="O279" s="38"/>
      <c r="P279" s="46">
        <v>44720</v>
      </c>
      <c r="Q279" s="46"/>
      <c r="R279" s="38"/>
      <c r="S279" s="38"/>
      <c r="T279" s="38">
        <f>Events[[#This Row],[Date Resolved]]-Events[[#This Row],[Event Date]]</f>
        <v>64</v>
      </c>
    </row>
    <row r="280" spans="1:20" hidden="1" x14ac:dyDescent="0.25">
      <c r="A280" s="121" t="s">
        <v>41</v>
      </c>
      <c r="B280" s="38" t="s">
        <v>69</v>
      </c>
      <c r="C280" s="38">
        <v>33</v>
      </c>
      <c r="D280" s="126" t="s">
        <v>77</v>
      </c>
      <c r="E280" s="38" t="s">
        <v>78</v>
      </c>
      <c r="F280" s="38" t="s">
        <v>79</v>
      </c>
      <c r="G280" s="46">
        <v>45026</v>
      </c>
      <c r="H280" s="46"/>
      <c r="I280" s="38">
        <v>3</v>
      </c>
      <c r="J280" s="97" t="s">
        <v>80</v>
      </c>
      <c r="K280" s="38" t="s">
        <v>81</v>
      </c>
      <c r="L280" s="38">
        <v>3110514</v>
      </c>
      <c r="M280" s="38" t="str">
        <f>_xlfn.IFNA(VLOOKUP(L280,ALL_CMS_WOs!C$1:F$6984,4,FALSE),"")</f>
        <v>Closed</v>
      </c>
      <c r="N280" s="38" t="s">
        <v>75</v>
      </c>
      <c r="O280" s="38"/>
      <c r="P280" s="46">
        <v>45036</v>
      </c>
      <c r="Q280" s="46"/>
      <c r="R280" s="38"/>
      <c r="S280" s="43" t="s">
        <v>76</v>
      </c>
      <c r="T280" s="38">
        <f>Events[[#This Row],[Date Resolved]]-Events[[#This Row],[Event Date]]</f>
        <v>10</v>
      </c>
    </row>
    <row r="281" spans="1:20" hidden="1" x14ac:dyDescent="0.25">
      <c r="A281" s="124" t="s">
        <v>41</v>
      </c>
      <c r="B281" s="38" t="s">
        <v>69</v>
      </c>
      <c r="C281" s="38">
        <v>33</v>
      </c>
      <c r="D281" s="43" t="s">
        <v>77</v>
      </c>
      <c r="E281" s="38" t="s">
        <v>78</v>
      </c>
      <c r="F281" s="38" t="s">
        <v>79</v>
      </c>
      <c r="G281" s="46">
        <v>44784</v>
      </c>
      <c r="H281" s="46"/>
      <c r="I281" s="38"/>
      <c r="J281" s="43" t="s">
        <v>145</v>
      </c>
      <c r="K281" s="38" t="s">
        <v>81</v>
      </c>
      <c r="L281" s="99">
        <v>2988834</v>
      </c>
      <c r="M281" s="38" t="str">
        <f>_xlfn.IFNA(VLOOKUP(L281,ALL_CMS_WOs!C$1:F$6984,4,FALSE),"")</f>
        <v>Cancelled</v>
      </c>
      <c r="N281" s="38" t="s">
        <v>91</v>
      </c>
      <c r="O281" s="38"/>
      <c r="P281" s="46"/>
      <c r="Q281" s="46"/>
      <c r="R281" s="38"/>
      <c r="S281" s="38"/>
      <c r="T281" s="38">
        <f>Events[[#This Row],[Date Resolved]]-Events[[#This Row],[Event Date]]</f>
        <v>-44784</v>
      </c>
    </row>
    <row r="282" spans="1:20" hidden="1" x14ac:dyDescent="0.25">
      <c r="A282" s="121" t="s">
        <v>41</v>
      </c>
      <c r="B282" s="38" t="s">
        <v>69</v>
      </c>
      <c r="C282" s="38">
        <v>33</v>
      </c>
      <c r="D282" s="126" t="s">
        <v>478</v>
      </c>
      <c r="E282" s="38" t="s">
        <v>78</v>
      </c>
      <c r="F282" s="38" t="s">
        <v>79</v>
      </c>
      <c r="G282" s="46">
        <v>45313</v>
      </c>
      <c r="H282" s="46"/>
      <c r="I282" s="38">
        <v>3</v>
      </c>
      <c r="J282" s="97" t="s">
        <v>479</v>
      </c>
      <c r="K282" s="38" t="s">
        <v>81</v>
      </c>
      <c r="L282" s="38">
        <v>3257217</v>
      </c>
      <c r="M282" s="38" t="str">
        <f>_xlfn.IFNA(VLOOKUP(L282,ALL_CMS_WOs!C$1:F$6984,4,FALSE),"")</f>
        <v>Closed</v>
      </c>
      <c r="N282" s="38" t="s">
        <v>126</v>
      </c>
      <c r="O282" s="38"/>
      <c r="P282" s="46">
        <v>45329</v>
      </c>
      <c r="Q282" s="46"/>
      <c r="R282" s="38"/>
      <c r="S282" s="38" t="s">
        <v>76</v>
      </c>
      <c r="T282" s="38">
        <f>Events[[#This Row],[Date Resolved]]-Events[[#This Row],[Event Date]]</f>
        <v>16</v>
      </c>
    </row>
    <row r="283" spans="1:20" hidden="1" x14ac:dyDescent="0.25">
      <c r="A283" s="121" t="s">
        <v>35</v>
      </c>
      <c r="B283" s="38" t="s">
        <v>69</v>
      </c>
      <c r="C283" s="38">
        <v>34</v>
      </c>
      <c r="D283" s="122"/>
      <c r="E283" s="38" t="s">
        <v>84</v>
      </c>
      <c r="F283" s="38" t="s">
        <v>85</v>
      </c>
      <c r="G283" s="46">
        <v>44430</v>
      </c>
      <c r="H283" s="46"/>
      <c r="I283" s="38">
        <v>3</v>
      </c>
      <c r="J283" s="122"/>
      <c r="K283" s="38"/>
      <c r="L283" s="99"/>
      <c r="M283" s="38" t="str">
        <f>_xlfn.IFNA(VLOOKUP(L283,ALL_CMS_WOs!C$1:F$6984,4,FALSE),"")</f>
        <v/>
      </c>
      <c r="N283" s="38" t="s">
        <v>95</v>
      </c>
      <c r="O283" s="38"/>
      <c r="P283" s="46"/>
      <c r="Q283" s="46">
        <v>44594</v>
      </c>
      <c r="R283" s="38"/>
      <c r="S283" s="38" t="s">
        <v>184</v>
      </c>
      <c r="T283" s="38">
        <f>Events[[#This Row],[Date Resolved]]-Events[[#This Row],[Event Date]]</f>
        <v>-44430</v>
      </c>
    </row>
    <row r="284" spans="1:20" hidden="1" x14ac:dyDescent="0.25">
      <c r="A284" s="121" t="s">
        <v>44</v>
      </c>
      <c r="B284" s="38" t="s">
        <v>69</v>
      </c>
      <c r="C284" s="38">
        <v>34</v>
      </c>
      <c r="D284" s="122"/>
      <c r="E284" s="38" t="s">
        <v>71</v>
      </c>
      <c r="F284" s="38" t="s">
        <v>114</v>
      </c>
      <c r="G284" s="46">
        <v>44259</v>
      </c>
      <c r="H284" s="46"/>
      <c r="I284" s="38">
        <v>5</v>
      </c>
      <c r="J284" s="122"/>
      <c r="K284" s="38" t="s">
        <v>74</v>
      </c>
      <c r="L284" s="99"/>
      <c r="M284" s="38" t="str">
        <f>_xlfn.IFNA(VLOOKUP(L284,ALL_CMS_WOs!C$1:F$6984,4,FALSE),"")</f>
        <v/>
      </c>
      <c r="N284" s="38" t="s">
        <v>95</v>
      </c>
      <c r="O284" s="38"/>
      <c r="P284" s="46"/>
      <c r="Q284" s="38"/>
      <c r="R284" s="38"/>
      <c r="S284" s="38" t="s">
        <v>97</v>
      </c>
      <c r="T284" s="38">
        <f>Events[[#This Row],[Date Resolved]]-Events[[#This Row],[Event Date]]</f>
        <v>-44259</v>
      </c>
    </row>
    <row r="285" spans="1:20" hidden="1" x14ac:dyDescent="0.25">
      <c r="A285" s="121" t="s">
        <v>100</v>
      </c>
      <c r="B285" s="38" t="s">
        <v>82</v>
      </c>
      <c r="C285" s="149">
        <v>34</v>
      </c>
      <c r="D285" s="126" t="s">
        <v>215</v>
      </c>
      <c r="E285" s="38" t="s">
        <v>84</v>
      </c>
      <c r="F285" s="38" t="s">
        <v>98</v>
      </c>
      <c r="G285" s="46">
        <v>45397</v>
      </c>
      <c r="H285" s="46">
        <v>45580</v>
      </c>
      <c r="I285" s="38">
        <v>3</v>
      </c>
      <c r="J285" s="97" t="s">
        <v>480</v>
      </c>
      <c r="K285" s="38" t="s">
        <v>74</v>
      </c>
      <c r="L285" s="38">
        <v>3333801</v>
      </c>
      <c r="M285" s="38" t="str">
        <f>_xlfn.IFNA(VLOOKUP(L285,ALL_CMS_WOs!C$1:F$6984,4,FALSE),"")</f>
        <v>Closed</v>
      </c>
      <c r="N285" s="38" t="s">
        <v>75</v>
      </c>
      <c r="O285" s="38"/>
      <c r="P285" s="46"/>
      <c r="Q285" s="46"/>
      <c r="R285" s="38"/>
      <c r="S285" s="38" t="s">
        <v>97</v>
      </c>
      <c r="T285" s="38">
        <f>Events[[#This Row],[Date Resolved]]-Events[[#This Row],[Event Date]]</f>
        <v>-45397</v>
      </c>
    </row>
    <row r="286" spans="1:20" s="43" customFormat="1" hidden="1" x14ac:dyDescent="0.25">
      <c r="A286" s="121" t="s">
        <v>44</v>
      </c>
      <c r="B286" s="38" t="s">
        <v>82</v>
      </c>
      <c r="C286" s="38">
        <v>34</v>
      </c>
      <c r="D286" s="97" t="s">
        <v>195</v>
      </c>
      <c r="E286" s="38" t="s">
        <v>121</v>
      </c>
      <c r="F286" s="38" t="s">
        <v>85</v>
      </c>
      <c r="G286" s="46">
        <v>44680</v>
      </c>
      <c r="H286" s="46"/>
      <c r="I286" s="38">
        <v>1</v>
      </c>
      <c r="J286" s="122"/>
      <c r="K286" s="38" t="s">
        <v>104</v>
      </c>
      <c r="L286" s="99"/>
      <c r="M286" s="38" t="str">
        <f>_xlfn.IFNA(VLOOKUP(L286,ALL_CMS_WOs!C$1:F$6984,4,FALSE),"")</f>
        <v/>
      </c>
      <c r="N286" s="38" t="s">
        <v>95</v>
      </c>
      <c r="O286" s="38"/>
      <c r="P286" s="46"/>
      <c r="Q286" s="46">
        <v>44843</v>
      </c>
      <c r="R286" s="38"/>
      <c r="S286" s="38" t="s">
        <v>76</v>
      </c>
      <c r="T286" s="38">
        <f>Events[[#This Row],[Date Resolved]]-Events[[#This Row],[Event Date]]</f>
        <v>-44680</v>
      </c>
    </row>
    <row r="287" spans="1:20" s="43" customFormat="1" hidden="1" x14ac:dyDescent="0.25">
      <c r="A287" s="121" t="s">
        <v>21</v>
      </c>
      <c r="B287" s="38" t="s">
        <v>69</v>
      </c>
      <c r="C287" s="38">
        <v>35</v>
      </c>
      <c r="D287" s="126" t="s">
        <v>133</v>
      </c>
      <c r="E287" s="38" t="s">
        <v>84</v>
      </c>
      <c r="F287" s="38" t="s">
        <v>72</v>
      </c>
      <c r="G287" s="46">
        <v>45250</v>
      </c>
      <c r="H287" s="46">
        <v>45311</v>
      </c>
      <c r="I287" s="38">
        <v>3</v>
      </c>
      <c r="J287" s="97" t="s">
        <v>481</v>
      </c>
      <c r="K287" s="38" t="s">
        <v>174</v>
      </c>
      <c r="L287" s="38">
        <v>3227552</v>
      </c>
      <c r="M287" s="38" t="str">
        <f>_xlfn.IFNA(VLOOKUP(L287,ALL_CMS_WOs!C$1:F$6984,4,FALSE),"")</f>
        <v>Closed</v>
      </c>
      <c r="N287" s="38" t="s">
        <v>126</v>
      </c>
      <c r="O287" s="38"/>
      <c r="P287" s="46">
        <v>45280</v>
      </c>
      <c r="Q287" s="46"/>
      <c r="R287" s="38"/>
      <c r="S287" s="38" t="s">
        <v>76</v>
      </c>
      <c r="T287" s="38">
        <f>Events[[#This Row],[Date Resolved]]-Events[[#This Row],[Event Date]]</f>
        <v>30</v>
      </c>
    </row>
    <row r="288" spans="1:20" hidden="1" x14ac:dyDescent="0.25">
      <c r="A288" s="121" t="s">
        <v>48</v>
      </c>
      <c r="B288" s="38" t="s">
        <v>69</v>
      </c>
      <c r="C288" s="80">
        <v>35</v>
      </c>
      <c r="D288" s="122"/>
      <c r="E288" s="38" t="s">
        <v>84</v>
      </c>
      <c r="F288" s="38" t="s">
        <v>114</v>
      </c>
      <c r="G288" s="46">
        <v>44482</v>
      </c>
      <c r="H288" s="46"/>
      <c r="I288" s="38">
        <v>1</v>
      </c>
      <c r="J288" s="122"/>
      <c r="K288" s="38" t="s">
        <v>74</v>
      </c>
      <c r="L288" s="99"/>
      <c r="M288" s="38" t="str">
        <f>_xlfn.IFNA(VLOOKUP(L288,ALL_CMS_WOs!C$1:F$6984,4,FALSE),"")</f>
        <v/>
      </c>
      <c r="N288" s="38" t="s">
        <v>95</v>
      </c>
      <c r="O288" s="38"/>
      <c r="P288" s="46">
        <v>44894</v>
      </c>
      <c r="Q288" s="38" t="s">
        <v>482</v>
      </c>
      <c r="R288" s="38" t="s">
        <v>483</v>
      </c>
      <c r="S288" s="38" t="s">
        <v>229</v>
      </c>
      <c r="T288" s="38">
        <f>Events[[#This Row],[Date Resolved]]-Events[[#This Row],[Event Date]]</f>
        <v>412</v>
      </c>
    </row>
    <row r="289" spans="1:20" hidden="1" x14ac:dyDescent="0.25">
      <c r="A289" s="121" t="s">
        <v>44</v>
      </c>
      <c r="B289" s="38" t="s">
        <v>69</v>
      </c>
      <c r="C289" s="38">
        <v>35</v>
      </c>
      <c r="D289" s="122"/>
      <c r="E289" s="38" t="s">
        <v>84</v>
      </c>
      <c r="F289" s="38" t="s">
        <v>20</v>
      </c>
      <c r="G289" s="46">
        <v>44628</v>
      </c>
      <c r="H289" s="46"/>
      <c r="I289" s="38">
        <v>6</v>
      </c>
      <c r="J289" s="122"/>
      <c r="K289" s="38" t="s">
        <v>74</v>
      </c>
      <c r="L289" s="99"/>
      <c r="M289" s="38" t="str">
        <f>_xlfn.IFNA(VLOOKUP(L289,ALL_CMS_WOs!C$1:F$6984,4,FALSE),"")</f>
        <v/>
      </c>
      <c r="N289" s="38" t="s">
        <v>95</v>
      </c>
      <c r="O289" s="38"/>
      <c r="P289" s="46"/>
      <c r="Q289" s="38"/>
      <c r="R289" s="38"/>
      <c r="S289" s="38" t="s">
        <v>97</v>
      </c>
      <c r="T289" s="38">
        <f>Events[[#This Row],[Date Resolved]]-Events[[#This Row],[Event Date]]</f>
        <v>-44628</v>
      </c>
    </row>
    <row r="290" spans="1:20" hidden="1" x14ac:dyDescent="0.25">
      <c r="A290" s="181" t="s">
        <v>100</v>
      </c>
      <c r="B290" s="38" t="s">
        <v>82</v>
      </c>
      <c r="C290" s="149">
        <v>35</v>
      </c>
      <c r="D290" s="126" t="s">
        <v>484</v>
      </c>
      <c r="E290" s="38" t="s">
        <v>102</v>
      </c>
      <c r="F290" s="38" t="s">
        <v>85</v>
      </c>
      <c r="G290" s="46">
        <v>45428</v>
      </c>
      <c r="H290" s="166"/>
      <c r="I290" s="38">
        <v>2</v>
      </c>
      <c r="J290" s="177" t="s">
        <v>485</v>
      </c>
      <c r="K290" s="80" t="s">
        <v>87</v>
      </c>
      <c r="L290" s="38">
        <v>3379442</v>
      </c>
      <c r="M290" s="38" t="str">
        <f>_xlfn.IFNA(VLOOKUP(L290,ALL_CMS_WOs!C$1:F$6984,4,FALSE),"")</f>
        <v>Closed</v>
      </c>
      <c r="N290" s="38" t="s">
        <v>75</v>
      </c>
      <c r="P290" s="46"/>
      <c r="Q290" s="46"/>
      <c r="R290" s="38"/>
      <c r="S290" s="38" t="s">
        <v>97</v>
      </c>
      <c r="T290" s="38">
        <f>Events[[#This Row],[Date Resolved]]-Events[[#This Row],[Event Date]]</f>
        <v>-45428</v>
      </c>
    </row>
    <row r="291" spans="1:20" hidden="1" x14ac:dyDescent="0.25">
      <c r="A291" s="124" t="s">
        <v>41</v>
      </c>
      <c r="B291" s="38" t="s">
        <v>69</v>
      </c>
      <c r="C291" s="38">
        <v>35</v>
      </c>
      <c r="D291" s="130" t="s">
        <v>77</v>
      </c>
      <c r="E291" s="38" t="s">
        <v>78</v>
      </c>
      <c r="F291" s="38" t="s">
        <v>79</v>
      </c>
      <c r="G291" s="46">
        <v>44784</v>
      </c>
      <c r="H291" s="46"/>
      <c r="I291" s="38">
        <v>5</v>
      </c>
      <c r="J291" s="43" t="s">
        <v>145</v>
      </c>
      <c r="K291" s="38" t="s">
        <v>81</v>
      </c>
      <c r="L291" s="38">
        <v>2988835</v>
      </c>
      <c r="M291" s="38" t="str">
        <f>_xlfn.IFNA(VLOOKUP(L291,ALL_CMS_WOs!C$1:F$6984,4,FALSE),"")</f>
        <v>Cancelled</v>
      </c>
      <c r="N291" s="38" t="s">
        <v>91</v>
      </c>
      <c r="O291" s="38"/>
      <c r="P291" s="46"/>
      <c r="Q291" s="46"/>
      <c r="R291" s="38"/>
      <c r="S291" s="38"/>
      <c r="T291" s="38">
        <f>Events[[#This Row],[Date Resolved]]-Events[[#This Row],[Event Date]]</f>
        <v>-44784</v>
      </c>
    </row>
    <row r="292" spans="1:20" hidden="1" x14ac:dyDescent="0.25">
      <c r="A292" s="121" t="s">
        <v>111</v>
      </c>
      <c r="B292" s="38" t="s">
        <v>82</v>
      </c>
      <c r="C292" s="149">
        <v>35</v>
      </c>
      <c r="D292" s="126" t="s">
        <v>330</v>
      </c>
      <c r="E292" s="38" t="s">
        <v>94</v>
      </c>
      <c r="F292" s="38" t="s">
        <v>94</v>
      </c>
      <c r="G292" s="46">
        <v>45203</v>
      </c>
      <c r="H292" s="46"/>
      <c r="I292" s="38">
        <v>4</v>
      </c>
      <c r="J292" s="166" t="s">
        <v>486</v>
      </c>
      <c r="K292" s="38" t="s">
        <v>205</v>
      </c>
      <c r="L292" s="38">
        <v>3201743</v>
      </c>
      <c r="M292" s="38" t="str">
        <f>_xlfn.IFNA(VLOOKUP(L292,ALL_CMS_WOs!C$1:F$6984,4,FALSE),"")</f>
        <v>Ready to Schedule</v>
      </c>
      <c r="N292" s="38" t="s">
        <v>126</v>
      </c>
      <c r="O292" s="38"/>
      <c r="P292" s="46"/>
      <c r="Q292" s="46"/>
      <c r="R292" s="38"/>
      <c r="S292" s="38" t="s">
        <v>97</v>
      </c>
      <c r="T292" s="38">
        <f>Events[[#This Row],[Date Resolved]]-Events[[#This Row],[Event Date]]</f>
        <v>-45203</v>
      </c>
    </row>
    <row r="293" spans="1:20" hidden="1" x14ac:dyDescent="0.25">
      <c r="A293" s="125" t="s">
        <v>21</v>
      </c>
      <c r="B293" s="43" t="s">
        <v>82</v>
      </c>
      <c r="C293" s="109">
        <v>36</v>
      </c>
      <c r="D293" s="115" t="s">
        <v>487</v>
      </c>
      <c r="E293" s="43" t="s">
        <v>121</v>
      </c>
      <c r="F293" s="43" t="s">
        <v>85</v>
      </c>
      <c r="G293" s="93">
        <v>44960</v>
      </c>
      <c r="H293" s="93"/>
      <c r="I293" s="43">
        <v>1</v>
      </c>
      <c r="J293" s="85" t="s">
        <v>488</v>
      </c>
      <c r="K293" s="43" t="s">
        <v>104</v>
      </c>
      <c r="L293" s="109">
        <v>3096733</v>
      </c>
      <c r="M293" s="38" t="str">
        <f>_xlfn.IFNA(VLOOKUP(L293,ALL_CMS_WOs!C$1:F$6984,4,FALSE),"")</f>
        <v>Closed</v>
      </c>
      <c r="N293" s="43" t="s">
        <v>75</v>
      </c>
      <c r="O293" s="43"/>
      <c r="P293" s="93"/>
      <c r="Q293" s="43" t="s">
        <v>141</v>
      </c>
      <c r="R293" s="43"/>
      <c r="S293" s="38" t="s">
        <v>489</v>
      </c>
      <c r="T293" s="38">
        <f>Events[[#This Row],[Date Resolved]]-Events[[#This Row],[Event Date]]</f>
        <v>-44960</v>
      </c>
    </row>
    <row r="294" spans="1:20" hidden="1" x14ac:dyDescent="0.25">
      <c r="A294" s="121" t="s">
        <v>21</v>
      </c>
      <c r="B294" s="38" t="s">
        <v>69</v>
      </c>
      <c r="C294" s="38">
        <v>36</v>
      </c>
      <c r="D294" s="122"/>
      <c r="E294" s="38" t="s">
        <v>84</v>
      </c>
      <c r="F294" s="38" t="s">
        <v>114</v>
      </c>
      <c r="G294" s="46">
        <v>44391</v>
      </c>
      <c r="H294" s="46"/>
      <c r="I294" s="38">
        <v>6</v>
      </c>
      <c r="J294" s="122"/>
      <c r="K294" s="38" t="s">
        <v>74</v>
      </c>
      <c r="L294" s="99"/>
      <c r="M294" s="38" t="str">
        <f>_xlfn.IFNA(VLOOKUP(L294,ALL_CMS_WOs!C$1:F$6984,4,FALSE),"")</f>
        <v/>
      </c>
      <c r="N294" s="38" t="s">
        <v>95</v>
      </c>
      <c r="O294" s="38"/>
      <c r="P294" s="46">
        <v>44951</v>
      </c>
      <c r="Q294" s="38" t="s">
        <v>490</v>
      </c>
      <c r="R294" s="38"/>
      <c r="S294" s="38" t="s">
        <v>97</v>
      </c>
      <c r="T294" s="38">
        <f>Events[[#This Row],[Date Resolved]]-Events[[#This Row],[Event Date]]</f>
        <v>560</v>
      </c>
    </row>
    <row r="295" spans="1:20" hidden="1" x14ac:dyDescent="0.25">
      <c r="A295" s="121" t="s">
        <v>111</v>
      </c>
      <c r="B295" s="38" t="s">
        <v>82</v>
      </c>
      <c r="C295" s="149">
        <v>36</v>
      </c>
      <c r="D295" s="126" t="s">
        <v>367</v>
      </c>
      <c r="E295" s="38" t="s">
        <v>196</v>
      </c>
      <c r="F295" s="38" t="s">
        <v>85</v>
      </c>
      <c r="G295" s="46">
        <v>45023</v>
      </c>
      <c r="H295" s="46">
        <v>45509</v>
      </c>
      <c r="I295" s="38">
        <v>1</v>
      </c>
      <c r="J295" s="97" t="s">
        <v>491</v>
      </c>
      <c r="K295" s="38" t="s">
        <v>104</v>
      </c>
      <c r="L295" s="99"/>
      <c r="M295" s="38" t="str">
        <f>_xlfn.IFNA(VLOOKUP(L295,ALL_CMS_WOs!C$1:F$6984,4,FALSE),"")</f>
        <v/>
      </c>
      <c r="N295" s="38"/>
      <c r="O295" s="38"/>
      <c r="P295" s="46"/>
      <c r="Q295" s="46"/>
      <c r="R295" s="38"/>
      <c r="S295" s="38" t="s">
        <v>97</v>
      </c>
      <c r="T295" s="38">
        <f>Events[[#This Row],[Date Resolved]]-Events[[#This Row],[Event Date]]</f>
        <v>-45023</v>
      </c>
    </row>
    <row r="296" spans="1:20" hidden="1" x14ac:dyDescent="0.25">
      <c r="A296" s="121" t="s">
        <v>21</v>
      </c>
      <c r="B296" s="38" t="s">
        <v>69</v>
      </c>
      <c r="C296" s="38">
        <v>37</v>
      </c>
      <c r="D296" s="122"/>
      <c r="E296" s="38" t="s">
        <v>71</v>
      </c>
      <c r="F296" s="38" t="s">
        <v>20</v>
      </c>
      <c r="G296" s="46">
        <v>44480</v>
      </c>
      <c r="H296" s="46"/>
      <c r="I296" s="38">
        <v>3</v>
      </c>
      <c r="J296" s="122"/>
      <c r="K296" s="38" t="s">
        <v>115</v>
      </c>
      <c r="L296" s="99" t="s">
        <v>116</v>
      </c>
      <c r="M296" s="38" t="str">
        <f>_xlfn.IFNA(VLOOKUP(L296,ALL_CMS_WOs!C$1:F$6984,4,FALSE),"")</f>
        <v/>
      </c>
      <c r="N296" s="38" t="e">
        <v>#N/A</v>
      </c>
      <c r="O296" s="38"/>
      <c r="P296" s="46">
        <v>44951</v>
      </c>
      <c r="Q296" s="38" t="s">
        <v>492</v>
      </c>
      <c r="R296" s="38"/>
      <c r="S296" s="38" t="s">
        <v>97</v>
      </c>
      <c r="T296" s="38">
        <f>Events[[#This Row],[Date Resolved]]-Events[[#This Row],[Event Date]]</f>
        <v>471</v>
      </c>
    </row>
    <row r="297" spans="1:20" hidden="1" x14ac:dyDescent="0.25">
      <c r="A297" s="121" t="s">
        <v>44</v>
      </c>
      <c r="B297" s="38" t="s">
        <v>69</v>
      </c>
      <c r="C297" s="38">
        <v>37</v>
      </c>
      <c r="D297" s="122"/>
      <c r="E297" s="38" t="s">
        <v>84</v>
      </c>
      <c r="F297" s="38" t="s">
        <v>22</v>
      </c>
      <c r="G297" s="46">
        <v>44763</v>
      </c>
      <c r="H297" s="46"/>
      <c r="I297" s="38">
        <v>6</v>
      </c>
      <c r="J297" s="122"/>
      <c r="K297" s="38" t="s">
        <v>74</v>
      </c>
      <c r="L297" s="99"/>
      <c r="M297" s="38" t="str">
        <f>_xlfn.IFNA(VLOOKUP(L297,ALL_CMS_WOs!C$1:F$6984,4,FALSE),"")</f>
        <v/>
      </c>
      <c r="N297" s="38" t="s">
        <v>95</v>
      </c>
      <c r="O297" s="38"/>
      <c r="P297" s="46"/>
      <c r="Q297" s="38"/>
      <c r="R297" s="38"/>
      <c r="S297" s="38"/>
      <c r="T297" s="38">
        <f>Events[[#This Row],[Date Resolved]]-Events[[#This Row],[Event Date]]</f>
        <v>-44763</v>
      </c>
    </row>
    <row r="298" spans="1:20" hidden="1" x14ac:dyDescent="0.25">
      <c r="A298" s="121" t="s">
        <v>44</v>
      </c>
      <c r="B298" s="38" t="s">
        <v>69</v>
      </c>
      <c r="C298" s="38">
        <v>37</v>
      </c>
      <c r="D298" s="122"/>
      <c r="E298" s="38" t="s">
        <v>84</v>
      </c>
      <c r="F298" s="38" t="s">
        <v>85</v>
      </c>
      <c r="G298" s="46">
        <v>44908</v>
      </c>
      <c r="H298" s="46"/>
      <c r="I298" s="38">
        <v>5</v>
      </c>
      <c r="J298" s="122"/>
      <c r="K298" s="38" t="s">
        <v>74</v>
      </c>
      <c r="L298" s="99"/>
      <c r="M298" s="38" t="str">
        <f>_xlfn.IFNA(VLOOKUP(L298,ALL_CMS_WOs!C$1:F$6984,4,FALSE),"")</f>
        <v/>
      </c>
      <c r="N298" s="38" t="s">
        <v>95</v>
      </c>
      <c r="O298" s="38"/>
      <c r="P298" s="46"/>
      <c r="Q298" s="38"/>
      <c r="R298" s="38"/>
      <c r="S298" s="38"/>
      <c r="T298" s="38">
        <f>Events[[#This Row],[Date Resolved]]-Events[[#This Row],[Event Date]]</f>
        <v>-44908</v>
      </c>
    </row>
    <row r="299" spans="1:20" hidden="1" x14ac:dyDescent="0.25">
      <c r="A299" s="121" t="s">
        <v>44</v>
      </c>
      <c r="B299" s="38" t="s">
        <v>69</v>
      </c>
      <c r="C299" s="38">
        <v>37</v>
      </c>
      <c r="D299" s="122"/>
      <c r="E299" s="38" t="s">
        <v>71</v>
      </c>
      <c r="F299" s="38" t="s">
        <v>85</v>
      </c>
      <c r="G299" s="46">
        <v>44551</v>
      </c>
      <c r="H299" s="46"/>
      <c r="I299" s="38">
        <v>4</v>
      </c>
      <c r="J299" s="122"/>
      <c r="K299" s="38" t="s">
        <v>493</v>
      </c>
      <c r="L299" s="99"/>
      <c r="M299" s="38" t="str">
        <f>_xlfn.IFNA(VLOOKUP(L299,ALL_CMS_WOs!C$1:F$6984,4,FALSE),"")</f>
        <v/>
      </c>
      <c r="N299" s="38" t="s">
        <v>95</v>
      </c>
      <c r="O299" s="38"/>
      <c r="P299" s="46"/>
      <c r="Q299" s="46">
        <v>44592</v>
      </c>
      <c r="R299" s="38"/>
      <c r="S299" s="38" t="s">
        <v>144</v>
      </c>
      <c r="T299" s="38">
        <f>Events[[#This Row],[Date Resolved]]-Events[[#This Row],[Event Date]]</f>
        <v>-44551</v>
      </c>
    </row>
    <row r="300" spans="1:20" hidden="1" x14ac:dyDescent="0.25">
      <c r="A300" s="180" t="s">
        <v>47</v>
      </c>
      <c r="B300" s="97" t="s">
        <v>82</v>
      </c>
      <c r="C300" s="97">
        <v>37</v>
      </c>
      <c r="D300" s="126" t="s">
        <v>494</v>
      </c>
      <c r="E300" s="177" t="s">
        <v>78</v>
      </c>
      <c r="F300" s="177" t="s">
        <v>89</v>
      </c>
      <c r="G300" s="166">
        <v>45440</v>
      </c>
      <c r="H300" s="166"/>
      <c r="I300" s="97">
        <v>5</v>
      </c>
      <c r="J300" s="177" t="s">
        <v>495</v>
      </c>
      <c r="K300" s="177" t="s">
        <v>81</v>
      </c>
      <c r="L300" s="97">
        <v>3356852</v>
      </c>
      <c r="M300" s="97" t="str">
        <f>_xlfn.IFNA(VLOOKUP(L300,ALL_CMS_WOs!C$1:F$6984,4,FALSE),"")</f>
        <v>Closed</v>
      </c>
      <c r="N300" s="97" t="s">
        <v>75</v>
      </c>
      <c r="R300" s="38"/>
      <c r="S300" s="97" t="s">
        <v>97</v>
      </c>
    </row>
    <row r="301" spans="1:20" hidden="1" x14ac:dyDescent="0.25">
      <c r="A301" s="121" t="s">
        <v>48</v>
      </c>
      <c r="B301" s="38" t="s">
        <v>69</v>
      </c>
      <c r="C301" s="80">
        <v>38</v>
      </c>
      <c r="D301" s="122"/>
      <c r="E301" s="38" t="s">
        <v>84</v>
      </c>
      <c r="F301" s="38" t="s">
        <v>114</v>
      </c>
      <c r="G301" s="46">
        <v>44360</v>
      </c>
      <c r="H301" s="46"/>
      <c r="I301" s="38">
        <v>6</v>
      </c>
      <c r="J301" s="122"/>
      <c r="K301" s="38" t="s">
        <v>74</v>
      </c>
      <c r="L301" s="99"/>
      <c r="M301" s="38" t="str">
        <f>_xlfn.IFNA(VLOOKUP(L301,ALL_CMS_WOs!C$1:F$6984,4,FALSE),"")</f>
        <v/>
      </c>
      <c r="N301" s="38"/>
      <c r="O301" s="38"/>
      <c r="P301" s="46">
        <v>44950</v>
      </c>
      <c r="Q301" s="46"/>
      <c r="R301" s="38" t="s">
        <v>496</v>
      </c>
      <c r="S301" s="38" t="s">
        <v>97</v>
      </c>
      <c r="T301" s="38">
        <f>Events[[#This Row],[Date Resolved]]-Events[[#This Row],[Event Date]]</f>
        <v>590</v>
      </c>
    </row>
    <row r="302" spans="1:20" hidden="1" x14ac:dyDescent="0.25">
      <c r="A302" s="121" t="s">
        <v>21</v>
      </c>
      <c r="B302" s="38" t="s">
        <v>69</v>
      </c>
      <c r="C302" s="38">
        <v>38</v>
      </c>
      <c r="D302" s="122"/>
      <c r="E302" s="38" t="s">
        <v>71</v>
      </c>
      <c r="F302" s="38" t="s">
        <v>20</v>
      </c>
      <c r="G302" s="46">
        <v>44588</v>
      </c>
      <c r="H302" s="46"/>
      <c r="I302" s="38">
        <v>3</v>
      </c>
      <c r="J302" s="122"/>
      <c r="K302" s="38" t="s">
        <v>115</v>
      </c>
      <c r="L302" s="99" t="s">
        <v>116</v>
      </c>
      <c r="M302" s="38" t="str">
        <f>_xlfn.IFNA(VLOOKUP(L302,ALL_CMS_WOs!C$1:F$6984,4,FALSE),"")</f>
        <v/>
      </c>
      <c r="N302" s="38" t="e">
        <v>#N/A</v>
      </c>
      <c r="O302" s="38"/>
      <c r="P302" s="46">
        <v>44951</v>
      </c>
      <c r="Q302" s="38" t="s">
        <v>497</v>
      </c>
      <c r="R302" s="38"/>
      <c r="S302" s="38" t="s">
        <v>97</v>
      </c>
      <c r="T302" s="38">
        <f>Events[[#This Row],[Date Resolved]]-Events[[#This Row],[Event Date]]</f>
        <v>363</v>
      </c>
    </row>
    <row r="303" spans="1:20" hidden="1" x14ac:dyDescent="0.25">
      <c r="A303" s="121" t="s">
        <v>21</v>
      </c>
      <c r="B303" s="38" t="s">
        <v>69</v>
      </c>
      <c r="C303" s="38">
        <v>38</v>
      </c>
      <c r="D303" s="122"/>
      <c r="E303" s="38" t="s">
        <v>71</v>
      </c>
      <c r="F303" s="38" t="s">
        <v>72</v>
      </c>
      <c r="G303" s="46">
        <v>44592</v>
      </c>
      <c r="H303" s="46"/>
      <c r="I303" s="38">
        <v>5</v>
      </c>
      <c r="J303" s="122"/>
      <c r="K303" s="38" t="s">
        <v>74</v>
      </c>
      <c r="L303" s="99"/>
      <c r="M303" s="38" t="str">
        <f>_xlfn.IFNA(VLOOKUP(L303,ALL_CMS_WOs!C$1:F$6984,4,FALSE),"")</f>
        <v/>
      </c>
      <c r="N303" s="38" t="s">
        <v>95</v>
      </c>
      <c r="O303" s="38"/>
      <c r="P303" s="46">
        <v>44951</v>
      </c>
      <c r="Q303" s="38" t="s">
        <v>498</v>
      </c>
      <c r="R303" s="38"/>
      <c r="S303" s="38" t="s">
        <v>97</v>
      </c>
      <c r="T303" s="38">
        <f>Events[[#This Row],[Date Resolved]]-Events[[#This Row],[Event Date]]</f>
        <v>359</v>
      </c>
    </row>
    <row r="304" spans="1:20" hidden="1" x14ac:dyDescent="0.25">
      <c r="A304" s="129" t="s">
        <v>21</v>
      </c>
      <c r="B304" s="81" t="s">
        <v>69</v>
      </c>
      <c r="C304" s="110">
        <v>38</v>
      </c>
      <c r="D304" s="128" t="s">
        <v>70</v>
      </c>
      <c r="E304" s="43" t="s">
        <v>121</v>
      </c>
      <c r="F304" s="43" t="s">
        <v>72</v>
      </c>
      <c r="G304" s="93">
        <v>44951</v>
      </c>
      <c r="H304" s="93"/>
      <c r="I304" s="81">
        <v>2</v>
      </c>
      <c r="J304" s="147" t="s">
        <v>499</v>
      </c>
      <c r="K304" s="81" t="s">
        <v>87</v>
      </c>
      <c r="L304" s="110">
        <v>3072187</v>
      </c>
      <c r="M304" s="38" t="str">
        <f>_xlfn.IFNA(VLOOKUP(L304,ALL_CMS_WOs!C$1:F$6984,4,FALSE),"")</f>
        <v>Closed</v>
      </c>
      <c r="N304" s="88" t="s">
        <v>75</v>
      </c>
      <c r="O304" s="88"/>
      <c r="P304" s="46">
        <v>45162</v>
      </c>
      <c r="Q304" s="88"/>
      <c r="R304" s="88"/>
      <c r="S304" s="88" t="s">
        <v>76</v>
      </c>
      <c r="T304" s="38">
        <f>Events[[#This Row],[Date Resolved]]-Events[[#This Row],[Event Date]]</f>
        <v>211</v>
      </c>
    </row>
    <row r="305" spans="1:20" s="43" customFormat="1" hidden="1" x14ac:dyDescent="0.25">
      <c r="A305" s="121" t="s">
        <v>111</v>
      </c>
      <c r="B305" s="38" t="s">
        <v>82</v>
      </c>
      <c r="C305" s="38">
        <v>38</v>
      </c>
      <c r="D305" s="126" t="s">
        <v>367</v>
      </c>
      <c r="E305" s="38" t="s">
        <v>102</v>
      </c>
      <c r="F305" s="38" t="s">
        <v>85</v>
      </c>
      <c r="G305" s="46">
        <v>45328</v>
      </c>
      <c r="H305" s="46"/>
      <c r="I305" s="38">
        <v>2</v>
      </c>
      <c r="J305" s="97" t="s">
        <v>500</v>
      </c>
      <c r="K305" s="38" t="s">
        <v>104</v>
      </c>
      <c r="L305" s="38">
        <v>3268260</v>
      </c>
      <c r="M305" s="38" t="str">
        <f>_xlfn.IFNA(VLOOKUP(L305,ALL_CMS_WOs!C$1:F$6984,4,FALSE),"")</f>
        <v>Closed</v>
      </c>
      <c r="N305" s="38" t="s">
        <v>75</v>
      </c>
      <c r="O305" s="38"/>
      <c r="P305" s="46">
        <v>45407</v>
      </c>
      <c r="Q305" s="46"/>
      <c r="R305" s="38"/>
      <c r="S305" s="38" t="s">
        <v>76</v>
      </c>
      <c r="T305" s="38">
        <f>Events[[#This Row],[Date Resolved]]-Events[[#This Row],[Event Date]]</f>
        <v>79</v>
      </c>
    </row>
    <row r="306" spans="1:20" hidden="1" x14ac:dyDescent="0.25">
      <c r="A306" s="121" t="s">
        <v>48</v>
      </c>
      <c r="B306" s="38" t="s">
        <v>82</v>
      </c>
      <c r="C306" s="38">
        <v>38</v>
      </c>
      <c r="D306" s="97" t="s">
        <v>215</v>
      </c>
      <c r="E306" s="38" t="s">
        <v>71</v>
      </c>
      <c r="F306" s="38" t="s">
        <v>98</v>
      </c>
      <c r="G306" s="46">
        <v>44560</v>
      </c>
      <c r="H306" s="46"/>
      <c r="I306" s="38">
        <v>6</v>
      </c>
      <c r="J306" s="138"/>
      <c r="K306" s="38" t="s">
        <v>74</v>
      </c>
      <c r="L306" s="96">
        <v>2992349</v>
      </c>
      <c r="M306" s="38" t="str">
        <f>_xlfn.IFNA(VLOOKUP(L306,ALL_CMS_WOs!C$1:F$6984,4,FALSE),"")</f>
        <v>Closed</v>
      </c>
      <c r="N306" s="38" t="s">
        <v>75</v>
      </c>
      <c r="O306" s="38"/>
      <c r="P306" s="49"/>
      <c r="Q306"/>
      <c r="R306" t="s">
        <v>501</v>
      </c>
      <c r="S306" s="38" t="s">
        <v>88</v>
      </c>
      <c r="T306" s="38">
        <f>Events[[#This Row],[Date Resolved]]-Events[[#This Row],[Event Date]]</f>
        <v>-44560</v>
      </c>
    </row>
    <row r="307" spans="1:20" hidden="1" x14ac:dyDescent="0.25">
      <c r="A307" s="121" t="s">
        <v>111</v>
      </c>
      <c r="B307" s="38" t="s">
        <v>69</v>
      </c>
      <c r="C307" s="99">
        <v>38</v>
      </c>
      <c r="D307" s="123"/>
      <c r="E307" s="38" t="s">
        <v>71</v>
      </c>
      <c r="F307" s="38" t="s">
        <v>20</v>
      </c>
      <c r="G307" s="46">
        <v>44408</v>
      </c>
      <c r="H307" s="46"/>
      <c r="I307" s="38">
        <v>2</v>
      </c>
      <c r="J307" s="122"/>
      <c r="K307" s="38" t="s">
        <v>74</v>
      </c>
      <c r="L307" s="99">
        <v>2614348</v>
      </c>
      <c r="M307" s="38" t="str">
        <f>_xlfn.IFNA(VLOOKUP(L307,ALL_CMS_WOs!C$1:F$6984,4,FALSE),"")</f>
        <v>Closed</v>
      </c>
      <c r="N307" s="38" t="s">
        <v>75</v>
      </c>
      <c r="O307" s="38"/>
      <c r="P307" s="46">
        <v>44736</v>
      </c>
      <c r="Q307" s="38" t="s">
        <v>502</v>
      </c>
      <c r="R307" s="114"/>
      <c r="S307" s="38" t="s">
        <v>503</v>
      </c>
      <c r="T307" s="38">
        <f>Events[[#This Row],[Date Resolved]]-Events[[#This Row],[Event Date]]</f>
        <v>328</v>
      </c>
    </row>
    <row r="308" spans="1:20" hidden="1" x14ac:dyDescent="0.25">
      <c r="A308" s="121" t="s">
        <v>111</v>
      </c>
      <c r="B308" s="38" t="s">
        <v>69</v>
      </c>
      <c r="C308" s="38">
        <v>38</v>
      </c>
      <c r="D308" s="123"/>
      <c r="E308" s="38" t="s">
        <v>78</v>
      </c>
      <c r="F308" s="38" t="s">
        <v>20</v>
      </c>
      <c r="G308" s="46">
        <v>44628</v>
      </c>
      <c r="H308" s="46"/>
      <c r="I308" s="38"/>
      <c r="J308" s="122" t="s">
        <v>504</v>
      </c>
      <c r="K308" s="38" t="s">
        <v>81</v>
      </c>
      <c r="L308" s="99">
        <v>2813529</v>
      </c>
      <c r="M308" s="38" t="str">
        <f>_xlfn.IFNA(VLOOKUP(L308,ALL_CMS_WOs!C$1:F$6984,4,FALSE),"")</f>
        <v>Closed</v>
      </c>
      <c r="N308" s="38" t="s">
        <v>75</v>
      </c>
      <c r="O308" s="38"/>
      <c r="P308" s="46">
        <v>44684</v>
      </c>
      <c r="Q308" s="38" t="s">
        <v>505</v>
      </c>
      <c r="R308" s="38"/>
      <c r="S308" s="38"/>
      <c r="T308" s="38">
        <f>Events[[#This Row],[Date Resolved]]-Events[[#This Row],[Event Date]]</f>
        <v>56</v>
      </c>
    </row>
    <row r="309" spans="1:20" hidden="1" x14ac:dyDescent="0.25">
      <c r="A309" s="121" t="s">
        <v>44</v>
      </c>
      <c r="B309" s="38" t="s">
        <v>82</v>
      </c>
      <c r="C309" s="149">
        <v>38</v>
      </c>
      <c r="D309" s="102" t="s">
        <v>506</v>
      </c>
      <c r="E309" s="38" t="s">
        <v>102</v>
      </c>
      <c r="F309" s="38" t="s">
        <v>85</v>
      </c>
      <c r="G309" s="46">
        <v>45264</v>
      </c>
      <c r="H309" s="46"/>
      <c r="I309" s="38">
        <v>6</v>
      </c>
      <c r="J309" s="38" t="s">
        <v>507</v>
      </c>
      <c r="K309" s="38" t="s">
        <v>74</v>
      </c>
      <c r="L309" s="99"/>
      <c r="M309" s="38" t="str">
        <f>_xlfn.IFNA(VLOOKUP(L309,ALL_CMS_WOs!C$1:F$6984,4,FALSE),"")</f>
        <v/>
      </c>
      <c r="N309" s="38"/>
      <c r="O309" s="38"/>
      <c r="P309" s="46"/>
      <c r="Q309" s="46"/>
      <c r="R309" s="38"/>
      <c r="S309" s="38" t="s">
        <v>97</v>
      </c>
      <c r="T309" s="38">
        <f>Events[[#This Row],[Date Resolved]]-Events[[#This Row],[Event Date]]</f>
        <v>-45264</v>
      </c>
    </row>
    <row r="310" spans="1:20" hidden="1" x14ac:dyDescent="0.25">
      <c r="A310" s="121" t="s">
        <v>48</v>
      </c>
      <c r="B310" s="38" t="s">
        <v>69</v>
      </c>
      <c r="C310" s="38">
        <v>38</v>
      </c>
      <c r="D310" s="115" t="s">
        <v>508</v>
      </c>
      <c r="E310" s="38" t="s">
        <v>84</v>
      </c>
      <c r="F310" s="38" t="s">
        <v>72</v>
      </c>
      <c r="G310" s="46">
        <v>45183</v>
      </c>
      <c r="H310" s="93">
        <v>45414</v>
      </c>
      <c r="I310" s="38">
        <v>3</v>
      </c>
      <c r="J310" s="43" t="s">
        <v>509</v>
      </c>
      <c r="K310" s="38" t="s">
        <v>104</v>
      </c>
      <c r="L310" s="43">
        <v>3191426</v>
      </c>
      <c r="M310" s="38" t="str">
        <f>_xlfn.IFNA(VLOOKUP(L310,ALL_CMS_WOs!C$1:F$6984,4,FALSE),"")</f>
        <v>Closed</v>
      </c>
      <c r="N310" s="38" t="s">
        <v>75</v>
      </c>
      <c r="O310" s="38"/>
      <c r="P310" s="46"/>
      <c r="Q310" s="46"/>
      <c r="R310" s="38"/>
      <c r="S310" s="38" t="s">
        <v>76</v>
      </c>
      <c r="T310" s="38">
        <f>Events[[#This Row],[Date Resolved]]-Events[[#This Row],[Event Date]]</f>
        <v>-45183</v>
      </c>
    </row>
    <row r="311" spans="1:20" hidden="1" x14ac:dyDescent="0.25">
      <c r="A311" s="125" t="s">
        <v>21</v>
      </c>
      <c r="B311" s="43" t="s">
        <v>82</v>
      </c>
      <c r="C311" s="109">
        <v>39</v>
      </c>
      <c r="D311" s="115" t="s">
        <v>327</v>
      </c>
      <c r="E311" s="43" t="s">
        <v>102</v>
      </c>
      <c r="F311" s="43" t="s">
        <v>85</v>
      </c>
      <c r="G311" s="93">
        <v>45020</v>
      </c>
      <c r="H311" s="93">
        <v>45463</v>
      </c>
      <c r="I311" s="43">
        <v>6</v>
      </c>
      <c r="J311" s="85"/>
      <c r="K311" s="43" t="s">
        <v>74</v>
      </c>
      <c r="L311" s="109"/>
      <c r="M311" s="38" t="str">
        <f>_xlfn.IFNA(VLOOKUP(L311,ALL_CMS_WOs!C$1:F$6984,4,FALSE),"")</f>
        <v/>
      </c>
      <c r="N311" s="43"/>
      <c r="O311" s="43"/>
      <c r="P311" s="93"/>
      <c r="Q311" s="43"/>
      <c r="R311" s="43"/>
      <c r="S311" s="38" t="s">
        <v>97</v>
      </c>
      <c r="T311" s="38">
        <f>Events[[#This Row],[Date Resolved]]-Events[[#This Row],[Event Date]]</f>
        <v>-45020</v>
      </c>
    </row>
    <row r="312" spans="1:20" hidden="1" x14ac:dyDescent="0.25">
      <c r="A312" s="129" t="s">
        <v>21</v>
      </c>
      <c r="B312" s="81" t="s">
        <v>82</v>
      </c>
      <c r="C312" s="205">
        <v>39</v>
      </c>
      <c r="D312" s="128" t="s">
        <v>120</v>
      </c>
      <c r="E312" s="43" t="s">
        <v>121</v>
      </c>
      <c r="F312" s="38" t="s">
        <v>114</v>
      </c>
      <c r="G312" s="93">
        <v>44951</v>
      </c>
      <c r="H312" s="93"/>
      <c r="I312" s="81">
        <v>3</v>
      </c>
      <c r="J312" s="147" t="s">
        <v>510</v>
      </c>
      <c r="K312" s="81" t="s">
        <v>169</v>
      </c>
      <c r="L312" s="110">
        <v>3347661</v>
      </c>
      <c r="M312" s="38" t="str">
        <f>_xlfn.IFNA(VLOOKUP(L312,ALL_CMS_WOs!C$1:F$6984,4,FALSE),"")</f>
        <v>Closed</v>
      </c>
      <c r="N312" s="88" t="s">
        <v>75</v>
      </c>
      <c r="O312" s="88"/>
      <c r="P312" s="46"/>
      <c r="Q312" s="88"/>
      <c r="R312" s="88"/>
      <c r="S312" s="38" t="s">
        <v>97</v>
      </c>
      <c r="T312" s="38">
        <f>Events[[#This Row],[Date Resolved]]-Events[[#This Row],[Event Date]]</f>
        <v>-44951</v>
      </c>
    </row>
    <row r="313" spans="1:20" hidden="1" x14ac:dyDescent="0.25">
      <c r="A313" s="121" t="s">
        <v>21</v>
      </c>
      <c r="B313" s="38" t="s">
        <v>69</v>
      </c>
      <c r="C313" s="38">
        <v>39</v>
      </c>
      <c r="D313" s="122"/>
      <c r="E313" s="38" t="s">
        <v>71</v>
      </c>
      <c r="F313" s="38" t="s">
        <v>114</v>
      </c>
      <c r="G313" s="46">
        <v>44566</v>
      </c>
      <c r="H313" s="46"/>
      <c r="I313" s="38"/>
      <c r="J313" s="122"/>
      <c r="K313" s="38"/>
      <c r="L313" s="99"/>
      <c r="M313" s="38" t="str">
        <f>_xlfn.IFNA(VLOOKUP(L313,ALL_CMS_WOs!C$1:F$6984,4,FALSE),"")</f>
        <v/>
      </c>
      <c r="N313" s="38" t="s">
        <v>95</v>
      </c>
      <c r="O313" s="38"/>
      <c r="P313" s="46">
        <v>44951</v>
      </c>
      <c r="Q313" s="38" t="s">
        <v>511</v>
      </c>
      <c r="R313" s="38"/>
      <c r="S313" s="38" t="s">
        <v>97</v>
      </c>
      <c r="T313" s="38">
        <f>Events[[#This Row],[Date Resolved]]-Events[[#This Row],[Event Date]]</f>
        <v>385</v>
      </c>
    </row>
    <row r="314" spans="1:20" hidden="1" x14ac:dyDescent="0.25">
      <c r="A314" s="181" t="s">
        <v>21</v>
      </c>
      <c r="B314" s="38" t="s">
        <v>82</v>
      </c>
      <c r="C314" s="149">
        <v>39</v>
      </c>
      <c r="D314" s="126" t="s">
        <v>77</v>
      </c>
      <c r="E314" s="80" t="s">
        <v>78</v>
      </c>
      <c r="F314" s="80" t="s">
        <v>79</v>
      </c>
      <c r="G314" s="46">
        <v>45551</v>
      </c>
      <c r="H314" s="166"/>
      <c r="I314" s="38">
        <v>3</v>
      </c>
      <c r="J314" s="177" t="s">
        <v>512</v>
      </c>
      <c r="K314" s="80" t="s">
        <v>81</v>
      </c>
      <c r="L314" s="38">
        <v>3427539</v>
      </c>
      <c r="M314" s="38" t="str">
        <f>_xlfn.IFNA(VLOOKUP(L314,ALL_CMS_WOs!C$1:F$6984,4,FALSE),"")</f>
        <v>Closed</v>
      </c>
      <c r="N314" s="38" t="s">
        <v>126</v>
      </c>
      <c r="P314" s="46"/>
      <c r="Q314" s="46"/>
      <c r="R314" s="38"/>
      <c r="S314" s="38" t="s">
        <v>97</v>
      </c>
      <c r="T314" s="38">
        <f>Events[[#This Row],[Date Resolved]]-Events[[#This Row],[Event Date]]</f>
        <v>-45551</v>
      </c>
    </row>
    <row r="315" spans="1:20" hidden="1" x14ac:dyDescent="0.25">
      <c r="A315" s="180" t="s">
        <v>35</v>
      </c>
      <c r="B315" s="177" t="s">
        <v>82</v>
      </c>
      <c r="C315" s="177">
        <v>39</v>
      </c>
      <c r="D315" s="178" t="s">
        <v>513</v>
      </c>
      <c r="E315" s="177" t="s">
        <v>71</v>
      </c>
      <c r="F315" s="177" t="s">
        <v>22</v>
      </c>
      <c r="G315" s="179">
        <v>45342</v>
      </c>
      <c r="H315" s="179">
        <v>45749</v>
      </c>
      <c r="I315" s="177">
        <v>5</v>
      </c>
      <c r="J315" s="179" t="s">
        <v>514</v>
      </c>
      <c r="K315" s="177" t="s">
        <v>74</v>
      </c>
      <c r="L315" s="174"/>
      <c r="M315" s="97" t="str">
        <f>_xlfn.IFNA(VLOOKUP(L315,ALL_CMS_WOs!C$1:F$6984,4,FALSE),"")</f>
        <v/>
      </c>
      <c r="R315" s="38"/>
      <c r="S315" s="97" t="s">
        <v>97</v>
      </c>
      <c r="T315" s="97">
        <f>Events[[#This Row],[Date Resolved]]-Events[[#This Row],[Event Date]]</f>
        <v>-45342</v>
      </c>
    </row>
    <row r="316" spans="1:20" hidden="1" x14ac:dyDescent="0.25">
      <c r="A316" s="181" t="s">
        <v>111</v>
      </c>
      <c r="B316" s="38" t="s">
        <v>82</v>
      </c>
      <c r="C316" s="149">
        <v>39</v>
      </c>
      <c r="D316" s="126" t="s">
        <v>397</v>
      </c>
      <c r="E316" s="80" t="s">
        <v>78</v>
      </c>
      <c r="F316" s="80" t="s">
        <v>20</v>
      </c>
      <c r="G316" s="46">
        <v>45547</v>
      </c>
      <c r="H316" s="166"/>
      <c r="I316" s="38">
        <v>5</v>
      </c>
      <c r="J316" s="177" t="s">
        <v>515</v>
      </c>
      <c r="K316" s="80" t="s">
        <v>81</v>
      </c>
      <c r="L316" s="38">
        <v>3426667</v>
      </c>
      <c r="M316" s="38" t="str">
        <f>_xlfn.IFNA(VLOOKUP(L316,ALL_CMS_WOs!C$1:F$6984,4,FALSE),"")</f>
        <v>Completed Awaiting Review</v>
      </c>
      <c r="N316" s="38" t="s">
        <v>126</v>
      </c>
      <c r="P316" s="46"/>
      <c r="Q316" s="46"/>
      <c r="R316" s="38"/>
      <c r="S316" s="38" t="s">
        <v>97</v>
      </c>
      <c r="T316" s="38"/>
    </row>
    <row r="317" spans="1:20" s="43" customFormat="1" hidden="1" x14ac:dyDescent="0.25">
      <c r="A317" s="121" t="s">
        <v>111</v>
      </c>
      <c r="B317" s="38" t="s">
        <v>82</v>
      </c>
      <c r="C317" s="38">
        <v>39</v>
      </c>
      <c r="D317" s="126" t="s">
        <v>516</v>
      </c>
      <c r="E317" s="38" t="s">
        <v>102</v>
      </c>
      <c r="F317" s="38" t="s">
        <v>85</v>
      </c>
      <c r="G317" s="46">
        <v>45356</v>
      </c>
      <c r="H317" s="46"/>
      <c r="I317" s="38">
        <v>2</v>
      </c>
      <c r="J317" s="97" t="s">
        <v>517</v>
      </c>
      <c r="K317" s="38" t="s">
        <v>104</v>
      </c>
      <c r="L317" s="38">
        <v>3313203</v>
      </c>
      <c r="M317" s="38" t="str">
        <f>_xlfn.IFNA(VLOOKUP(L317,ALL_CMS_WOs!C$1:F$6984,4,FALSE),"")</f>
        <v>Closed</v>
      </c>
      <c r="N317" s="38" t="s">
        <v>75</v>
      </c>
      <c r="O317" s="38"/>
      <c r="P317" s="46">
        <v>45410</v>
      </c>
      <c r="Q317" s="46"/>
      <c r="R317" s="38"/>
      <c r="S317" s="38" t="s">
        <v>76</v>
      </c>
      <c r="T317" s="38">
        <f>Events[[#This Row],[Date Resolved]]-Events[[#This Row],[Event Date]]</f>
        <v>54</v>
      </c>
    </row>
    <row r="318" spans="1:20" hidden="1" x14ac:dyDescent="0.25">
      <c r="A318" s="124" t="s">
        <v>47</v>
      </c>
      <c r="B318" s="38" t="s">
        <v>69</v>
      </c>
      <c r="C318" s="38">
        <v>39</v>
      </c>
      <c r="D318" s="38" t="s">
        <v>177</v>
      </c>
      <c r="E318" s="38" t="s">
        <v>78</v>
      </c>
      <c r="F318" s="38" t="s">
        <v>85</v>
      </c>
      <c r="G318" s="46">
        <v>44950</v>
      </c>
      <c r="H318" s="46"/>
      <c r="I318" s="38">
        <v>5</v>
      </c>
      <c r="J318" s="54" t="s">
        <v>518</v>
      </c>
      <c r="K318" s="38" t="s">
        <v>81</v>
      </c>
      <c r="L318" s="38">
        <v>3071331</v>
      </c>
      <c r="M318" s="38" t="str">
        <f>_xlfn.IFNA(VLOOKUP(L318,ALL_CMS_WOs!C$1:F$6984,4,FALSE),"")</f>
        <v>Closed</v>
      </c>
      <c r="N318" s="38" t="s">
        <v>75</v>
      </c>
      <c r="O318" s="38"/>
      <c r="P318" s="46">
        <v>45117</v>
      </c>
      <c r="Q318" s="46"/>
      <c r="R318" s="38"/>
      <c r="S318" s="43" t="s">
        <v>76</v>
      </c>
      <c r="T318" s="38">
        <f>Events[[#This Row],[Date Resolved]]-Events[[#This Row],[Event Date]]</f>
        <v>167</v>
      </c>
    </row>
    <row r="319" spans="1:20" s="43" customFormat="1" hidden="1" x14ac:dyDescent="0.25">
      <c r="A319" s="121" t="s">
        <v>21</v>
      </c>
      <c r="B319" s="38" t="s">
        <v>69</v>
      </c>
      <c r="C319" s="38">
        <v>40</v>
      </c>
      <c r="D319" s="126" t="s">
        <v>519</v>
      </c>
      <c r="E319" s="38" t="s">
        <v>71</v>
      </c>
      <c r="F319" s="38" t="s">
        <v>72</v>
      </c>
      <c r="G319" s="46">
        <v>44980</v>
      </c>
      <c r="H319" s="46"/>
      <c r="I319" s="38">
        <v>3</v>
      </c>
      <c r="J319" s="147" t="s">
        <v>520</v>
      </c>
      <c r="K319" s="38" t="s">
        <v>107</v>
      </c>
      <c r="L319" s="112">
        <v>3086600</v>
      </c>
      <c r="M319" s="38" t="str">
        <f>_xlfn.IFNA(VLOOKUP(L319,ALL_CMS_WOs!C$1:F$6984,4,FALSE),"")</f>
        <v>Closed</v>
      </c>
      <c r="N319" s="38" t="s">
        <v>75</v>
      </c>
      <c r="O319" s="38"/>
      <c r="P319" s="46">
        <v>45299</v>
      </c>
      <c r="Q319" s="46"/>
      <c r="R319" s="38"/>
      <c r="S319" s="88" t="s">
        <v>76</v>
      </c>
      <c r="T319" s="38">
        <f>Events[[#This Row],[Date Resolved]]-Events[[#This Row],[Event Date]]</f>
        <v>319</v>
      </c>
    </row>
    <row r="320" spans="1:20" hidden="1" x14ac:dyDescent="0.25">
      <c r="A320" s="121" t="s">
        <v>48</v>
      </c>
      <c r="B320" s="38" t="s">
        <v>69</v>
      </c>
      <c r="C320" s="80">
        <v>40</v>
      </c>
      <c r="D320" s="122"/>
      <c r="E320" s="38" t="s">
        <v>84</v>
      </c>
      <c r="F320" s="38" t="s">
        <v>114</v>
      </c>
      <c r="G320" s="46">
        <v>44710</v>
      </c>
      <c r="H320" s="46"/>
      <c r="I320" s="38">
        <v>3</v>
      </c>
      <c r="J320" s="122"/>
      <c r="K320" s="38" t="s">
        <v>74</v>
      </c>
      <c r="L320" s="99"/>
      <c r="M320" s="38" t="str">
        <f>_xlfn.IFNA(VLOOKUP(L320,ALL_CMS_WOs!C$1:F$6984,4,FALSE),"")</f>
        <v/>
      </c>
      <c r="N320" s="38" t="s">
        <v>95</v>
      </c>
      <c r="O320" s="38"/>
      <c r="P320" s="46"/>
      <c r="Q320" s="99"/>
      <c r="R320" s="38"/>
      <c r="S320" s="38" t="s">
        <v>97</v>
      </c>
      <c r="T320" s="38">
        <f>Events[[#This Row],[Date Resolved]]-Events[[#This Row],[Event Date]]</f>
        <v>-44710</v>
      </c>
    </row>
    <row r="321" spans="1:20" hidden="1" x14ac:dyDescent="0.25">
      <c r="A321" s="121" t="s">
        <v>21</v>
      </c>
      <c r="B321" s="38" t="s">
        <v>69</v>
      </c>
      <c r="C321" s="38">
        <v>40</v>
      </c>
      <c r="D321" s="122"/>
      <c r="E321" s="38" t="s">
        <v>71</v>
      </c>
      <c r="F321" s="38" t="s">
        <v>72</v>
      </c>
      <c r="G321" s="46">
        <v>44592</v>
      </c>
      <c r="H321" s="46"/>
      <c r="I321" s="38">
        <v>5</v>
      </c>
      <c r="J321" s="122"/>
      <c r="K321" s="38" t="s">
        <v>405</v>
      </c>
      <c r="L321" s="99" t="s">
        <v>116</v>
      </c>
      <c r="M321" s="38" t="str">
        <f>_xlfn.IFNA(VLOOKUP(L321,ALL_CMS_WOs!C$1:F$6984,4,FALSE),"")</f>
        <v/>
      </c>
      <c r="N321" s="38" t="e">
        <v>#N/A</v>
      </c>
      <c r="O321" s="38"/>
      <c r="P321" s="46">
        <v>44951</v>
      </c>
      <c r="Q321" s="38" t="s">
        <v>521</v>
      </c>
      <c r="R321" s="38"/>
      <c r="S321" s="38" t="s">
        <v>97</v>
      </c>
      <c r="T321" s="38">
        <f>Events[[#This Row],[Date Resolved]]-Events[[#This Row],[Event Date]]</f>
        <v>359</v>
      </c>
    </row>
    <row r="322" spans="1:20" s="43" customFormat="1" hidden="1" x14ac:dyDescent="0.25">
      <c r="A322" s="121" t="s">
        <v>21</v>
      </c>
      <c r="B322" s="38" t="s">
        <v>69</v>
      </c>
      <c r="C322" s="38">
        <v>40</v>
      </c>
      <c r="D322" s="122"/>
      <c r="E322" s="38" t="s">
        <v>84</v>
      </c>
      <c r="F322" s="38" t="s">
        <v>114</v>
      </c>
      <c r="G322" s="46">
        <v>44592</v>
      </c>
      <c r="H322" s="46"/>
      <c r="I322" s="38">
        <v>6</v>
      </c>
      <c r="J322" s="122"/>
      <c r="K322" s="38" t="s">
        <v>522</v>
      </c>
      <c r="L322" s="99" t="s">
        <v>116</v>
      </c>
      <c r="M322" s="38" t="str">
        <f>_xlfn.IFNA(VLOOKUP(L322,ALL_CMS_WOs!C$1:F$6984,4,FALSE),"")</f>
        <v/>
      </c>
      <c r="N322" s="38" t="e">
        <v>#N/A</v>
      </c>
      <c r="O322" s="38"/>
      <c r="P322" s="46">
        <v>44951</v>
      </c>
      <c r="Q322" s="38" t="s">
        <v>523</v>
      </c>
      <c r="R322" s="38"/>
      <c r="S322" s="38" t="s">
        <v>97</v>
      </c>
      <c r="T322" s="38">
        <f>Events[[#This Row],[Date Resolved]]-Events[[#This Row],[Event Date]]</f>
        <v>359</v>
      </c>
    </row>
    <row r="323" spans="1:20" hidden="1" x14ac:dyDescent="0.25">
      <c r="A323" s="121" t="s">
        <v>35</v>
      </c>
      <c r="B323" s="38" t="s">
        <v>69</v>
      </c>
      <c r="C323" s="38">
        <v>40</v>
      </c>
      <c r="D323" s="122"/>
      <c r="E323" s="38" t="s">
        <v>137</v>
      </c>
      <c r="F323" s="38" t="s">
        <v>85</v>
      </c>
      <c r="G323" s="46">
        <v>44810</v>
      </c>
      <c r="H323" s="46"/>
      <c r="I323" s="38">
        <v>1</v>
      </c>
      <c r="J323" s="122"/>
      <c r="K323" s="38" t="s">
        <v>138</v>
      </c>
      <c r="L323" s="99"/>
      <c r="M323" s="38" t="str">
        <f>_xlfn.IFNA(VLOOKUP(L323,ALL_CMS_WOs!C$1:F$6984,4,FALSE),"")</f>
        <v/>
      </c>
      <c r="N323" s="38" t="s">
        <v>95</v>
      </c>
      <c r="O323" s="38"/>
      <c r="P323" s="46"/>
      <c r="Q323" s="99"/>
      <c r="R323" s="38"/>
      <c r="S323" s="38" t="s">
        <v>225</v>
      </c>
      <c r="T323" s="38">
        <f>Events[[#This Row],[Date Resolved]]-Events[[#This Row],[Event Date]]</f>
        <v>-44810</v>
      </c>
    </row>
    <row r="324" spans="1:20" hidden="1" x14ac:dyDescent="0.25">
      <c r="A324" s="121" t="s">
        <v>47</v>
      </c>
      <c r="B324" s="38" t="s">
        <v>82</v>
      </c>
      <c r="C324" s="38">
        <v>40</v>
      </c>
      <c r="D324" s="193" t="s">
        <v>524</v>
      </c>
      <c r="E324" s="38" t="s">
        <v>94</v>
      </c>
      <c r="F324" s="38" t="s">
        <v>94</v>
      </c>
      <c r="G324" s="46">
        <v>45393</v>
      </c>
      <c r="H324" s="46">
        <v>45722</v>
      </c>
      <c r="I324" s="38">
        <v>6</v>
      </c>
      <c r="J324" s="97" t="s">
        <v>525</v>
      </c>
      <c r="K324" s="38" t="s">
        <v>169</v>
      </c>
      <c r="L324" s="38">
        <v>3347446</v>
      </c>
      <c r="M324" s="38" t="str">
        <f>_xlfn.IFNA(VLOOKUP(L324,ALL_CMS_WOs!C$1:F$6984,4,FALSE),"")</f>
        <v>Closed</v>
      </c>
      <c r="N324" s="38" t="s">
        <v>126</v>
      </c>
      <c r="O324" s="38"/>
      <c r="P324" s="46"/>
      <c r="Q324" s="46"/>
      <c r="R324" s="38"/>
      <c r="S324" s="38" t="s">
        <v>97</v>
      </c>
      <c r="T324" s="38">
        <f>Events[[#This Row],[Date Resolved]]-Events[[#This Row],[Event Date]]</f>
        <v>-45393</v>
      </c>
    </row>
    <row r="325" spans="1:20" hidden="1" x14ac:dyDescent="0.25">
      <c r="A325" s="121" t="s">
        <v>41</v>
      </c>
      <c r="B325" s="38" t="s">
        <v>69</v>
      </c>
      <c r="C325" s="38">
        <v>40</v>
      </c>
      <c r="D325" s="126" t="s">
        <v>478</v>
      </c>
      <c r="E325" s="38" t="s">
        <v>78</v>
      </c>
      <c r="F325" s="38" t="s">
        <v>79</v>
      </c>
      <c r="G325" s="46">
        <v>45313</v>
      </c>
      <c r="H325" s="46"/>
      <c r="I325" s="38">
        <v>3</v>
      </c>
      <c r="J325" s="97" t="s">
        <v>526</v>
      </c>
      <c r="K325" s="38" t="s">
        <v>81</v>
      </c>
      <c r="L325" s="38">
        <v>3257218</v>
      </c>
      <c r="M325" s="38" t="str">
        <f>_xlfn.IFNA(VLOOKUP(L325,ALL_CMS_WOs!C$1:F$6984,4,FALSE),"")</f>
        <v>Closed</v>
      </c>
      <c r="N325" s="38" t="s">
        <v>75</v>
      </c>
      <c r="O325" s="38"/>
      <c r="P325" s="46"/>
      <c r="Q325" s="46"/>
      <c r="R325" s="38"/>
      <c r="S325" s="38" t="s">
        <v>97</v>
      </c>
      <c r="T325" s="38">
        <f>Events[[#This Row],[Date Resolved]]-Events[[#This Row],[Event Date]]</f>
        <v>-45313</v>
      </c>
    </row>
    <row r="326" spans="1:20" hidden="1" x14ac:dyDescent="0.25">
      <c r="A326" s="121" t="s">
        <v>41</v>
      </c>
      <c r="B326" s="38" t="s">
        <v>69</v>
      </c>
      <c r="C326" s="38">
        <v>40</v>
      </c>
      <c r="D326" s="126" t="s">
        <v>527</v>
      </c>
      <c r="E326" s="38" t="s">
        <v>84</v>
      </c>
      <c r="F326" s="38" t="s">
        <v>85</v>
      </c>
      <c r="G326" s="46">
        <v>45141</v>
      </c>
      <c r="H326" s="46"/>
      <c r="I326" s="38">
        <v>2</v>
      </c>
      <c r="J326" s="97" t="s">
        <v>528</v>
      </c>
      <c r="K326" s="38" t="s">
        <v>74</v>
      </c>
      <c r="L326" s="38">
        <v>3169016</v>
      </c>
      <c r="M326" s="38" t="str">
        <f>_xlfn.IFNA(VLOOKUP(L326,ALL_CMS_WOs!C$1:F$6984,4,FALSE),"")</f>
        <v>Closed</v>
      </c>
      <c r="N326" s="38" t="s">
        <v>75</v>
      </c>
      <c r="O326" s="38"/>
      <c r="P326" s="46">
        <v>45420</v>
      </c>
      <c r="Q326" s="46"/>
      <c r="R326" s="38"/>
      <c r="S326" s="38" t="s">
        <v>76</v>
      </c>
      <c r="T326" s="38">
        <f>Events[[#This Row],[Date Resolved]]-Events[[#This Row],[Event Date]]</f>
        <v>279</v>
      </c>
    </row>
    <row r="327" spans="1:20" hidden="1" x14ac:dyDescent="0.25">
      <c r="A327" s="121" t="s">
        <v>35</v>
      </c>
      <c r="B327" s="38" t="s">
        <v>69</v>
      </c>
      <c r="C327" s="38">
        <v>40</v>
      </c>
      <c r="D327" s="126" t="s">
        <v>529</v>
      </c>
      <c r="E327" s="38" t="s">
        <v>78</v>
      </c>
      <c r="F327" s="38" t="s">
        <v>98</v>
      </c>
      <c r="G327" s="46">
        <v>44956</v>
      </c>
      <c r="H327" s="46"/>
      <c r="I327" s="38">
        <v>5</v>
      </c>
      <c r="J327" s="97" t="s">
        <v>530</v>
      </c>
      <c r="K327" s="38" t="s">
        <v>81</v>
      </c>
      <c r="L327" s="99">
        <v>3073743</v>
      </c>
      <c r="M327" s="38" t="str">
        <f>_xlfn.IFNA(VLOOKUP(L327,ALL_CMS_WOs!C$1:F$6984,4,FALSE),"")</f>
        <v>Closed</v>
      </c>
      <c r="N327" s="38" t="s">
        <v>75</v>
      </c>
      <c r="O327" s="38"/>
      <c r="P327" s="46"/>
      <c r="Q327" s="46"/>
      <c r="R327" s="38"/>
      <c r="S327" s="38" t="s">
        <v>97</v>
      </c>
      <c r="T327" s="38">
        <f>Events[[#This Row],[Date Resolved]]-Events[[#This Row],[Event Date]]</f>
        <v>-44956</v>
      </c>
    </row>
    <row r="328" spans="1:20" hidden="1" x14ac:dyDescent="0.25">
      <c r="A328" s="121" t="s">
        <v>21</v>
      </c>
      <c r="B328" s="38" t="s">
        <v>69</v>
      </c>
      <c r="C328" s="38">
        <v>41</v>
      </c>
      <c r="D328" s="122"/>
      <c r="E328" s="38" t="s">
        <v>84</v>
      </c>
      <c r="F328" s="38" t="s">
        <v>20</v>
      </c>
      <c r="G328" s="46">
        <v>44590</v>
      </c>
      <c r="H328" s="46"/>
      <c r="I328" s="38">
        <v>6</v>
      </c>
      <c r="J328" s="122"/>
      <c r="K328" s="38"/>
      <c r="L328" s="99"/>
      <c r="M328" s="38" t="str">
        <f>_xlfn.IFNA(VLOOKUP(L328,ALL_CMS_WOs!C$1:F$6984,4,FALSE),"")</f>
        <v/>
      </c>
      <c r="N328" s="38" t="s">
        <v>95</v>
      </c>
      <c r="O328" s="38"/>
      <c r="P328" s="46">
        <v>44951</v>
      </c>
      <c r="Q328" s="38"/>
      <c r="R328" s="38"/>
      <c r="S328" s="38" t="s">
        <v>97</v>
      </c>
      <c r="T328" s="38">
        <f>Events[[#This Row],[Date Resolved]]-Events[[#This Row],[Event Date]]</f>
        <v>361</v>
      </c>
    </row>
    <row r="329" spans="1:20" hidden="1" x14ac:dyDescent="0.25">
      <c r="A329" s="121" t="s">
        <v>21</v>
      </c>
      <c r="B329" s="38" t="s">
        <v>69</v>
      </c>
      <c r="C329" s="38">
        <v>41</v>
      </c>
      <c r="D329" s="122"/>
      <c r="E329" s="38" t="s">
        <v>84</v>
      </c>
      <c r="F329" s="38" t="s">
        <v>72</v>
      </c>
      <c r="G329" s="46">
        <v>44593</v>
      </c>
      <c r="H329" s="46"/>
      <c r="I329" s="38">
        <v>5</v>
      </c>
      <c r="J329" s="122"/>
      <c r="K329" s="38" t="s">
        <v>74</v>
      </c>
      <c r="L329" s="99"/>
      <c r="M329" s="38" t="str">
        <f>_xlfn.IFNA(VLOOKUP(L329,ALL_CMS_WOs!C$1:F$6984,4,FALSE),"")</f>
        <v/>
      </c>
      <c r="N329" s="38" t="s">
        <v>95</v>
      </c>
      <c r="O329" s="38"/>
      <c r="P329" s="46">
        <v>44951</v>
      </c>
      <c r="Q329" s="38" t="s">
        <v>531</v>
      </c>
      <c r="R329" s="38"/>
      <c r="S329" s="38" t="s">
        <v>97</v>
      </c>
      <c r="T329" s="38">
        <f>Events[[#This Row],[Date Resolved]]-Events[[#This Row],[Event Date]]</f>
        <v>358</v>
      </c>
    </row>
    <row r="330" spans="1:20" hidden="1" x14ac:dyDescent="0.25">
      <c r="A330" s="121" t="s">
        <v>44</v>
      </c>
      <c r="B330" s="38" t="s">
        <v>69</v>
      </c>
      <c r="C330" s="38">
        <v>41</v>
      </c>
      <c r="D330" s="122"/>
      <c r="E330" s="38" t="s">
        <v>187</v>
      </c>
      <c r="F330" s="38" t="s">
        <v>20</v>
      </c>
      <c r="G330" s="46">
        <v>44713</v>
      </c>
      <c r="H330" s="46"/>
      <c r="I330" s="38">
        <v>5</v>
      </c>
      <c r="J330" s="122"/>
      <c r="K330" s="38" t="s">
        <v>74</v>
      </c>
      <c r="L330" s="99"/>
      <c r="M330" s="38" t="str">
        <f>_xlfn.IFNA(VLOOKUP(L330,ALL_CMS_WOs!C$1:F$6984,4,FALSE),"")</f>
        <v/>
      </c>
      <c r="N330" s="38" t="s">
        <v>95</v>
      </c>
      <c r="O330" s="38"/>
      <c r="P330" s="46"/>
      <c r="Q330" s="38"/>
      <c r="R330" s="38"/>
      <c r="S330" s="38" t="s">
        <v>97</v>
      </c>
      <c r="T330" s="38">
        <f>Events[[#This Row],[Date Resolved]]-Events[[#This Row],[Event Date]]</f>
        <v>-44713</v>
      </c>
    </row>
    <row r="331" spans="1:20" hidden="1" x14ac:dyDescent="0.25">
      <c r="A331" s="121" t="s">
        <v>44</v>
      </c>
      <c r="B331" s="38" t="s">
        <v>69</v>
      </c>
      <c r="C331" s="38">
        <v>41</v>
      </c>
      <c r="D331" s="122"/>
      <c r="E331" s="38" t="s">
        <v>84</v>
      </c>
      <c r="F331" s="38" t="s">
        <v>72</v>
      </c>
      <c r="G331" s="46">
        <v>44819</v>
      </c>
      <c r="H331" s="46"/>
      <c r="I331" s="38">
        <v>6</v>
      </c>
      <c r="J331" s="122"/>
      <c r="K331" s="38" t="s">
        <v>74</v>
      </c>
      <c r="L331" s="99"/>
      <c r="M331" s="38" t="str">
        <f>_xlfn.IFNA(VLOOKUP(L331,ALL_CMS_WOs!C$1:F$6984,4,FALSE),"")</f>
        <v/>
      </c>
      <c r="N331" s="38" t="s">
        <v>95</v>
      </c>
      <c r="O331" s="38"/>
      <c r="P331" s="46"/>
      <c r="Q331" s="38"/>
      <c r="R331" s="38"/>
      <c r="S331" s="38"/>
      <c r="T331" s="38">
        <f>Events[[#This Row],[Date Resolved]]-Events[[#This Row],[Event Date]]</f>
        <v>-44819</v>
      </c>
    </row>
    <row r="332" spans="1:20" hidden="1" x14ac:dyDescent="0.25">
      <c r="A332" s="121" t="s">
        <v>44</v>
      </c>
      <c r="B332" s="38" t="s">
        <v>69</v>
      </c>
      <c r="C332" s="38">
        <v>41</v>
      </c>
      <c r="D332" s="126" t="s">
        <v>438</v>
      </c>
      <c r="E332" s="38" t="s">
        <v>78</v>
      </c>
      <c r="F332" s="38" t="s">
        <v>114</v>
      </c>
      <c r="G332" s="46">
        <v>45307</v>
      </c>
      <c r="H332" s="46"/>
      <c r="I332" s="38">
        <v>5</v>
      </c>
      <c r="J332" s="97" t="s">
        <v>532</v>
      </c>
      <c r="K332" s="38" t="s">
        <v>81</v>
      </c>
      <c r="L332" s="38">
        <v>3254943</v>
      </c>
      <c r="M332" s="38" t="str">
        <f>_xlfn.IFNA(VLOOKUP(L332,ALL_CMS_WOs!C$1:F$6984,4,FALSE),"")</f>
        <v>Closed</v>
      </c>
      <c r="N332" s="38" t="s">
        <v>126</v>
      </c>
      <c r="O332" s="38"/>
      <c r="P332" s="46">
        <v>45313</v>
      </c>
      <c r="Q332" s="46"/>
      <c r="R332" s="38"/>
      <c r="S332" s="38" t="s">
        <v>76</v>
      </c>
      <c r="T332" s="38">
        <f>Events[[#This Row],[Date Resolved]]-Events[[#This Row],[Event Date]]</f>
        <v>6</v>
      </c>
    </row>
    <row r="333" spans="1:20" ht="17.25" hidden="1" x14ac:dyDescent="0.25">
      <c r="A333" s="121" t="s">
        <v>44</v>
      </c>
      <c r="B333" s="38" t="s">
        <v>82</v>
      </c>
      <c r="C333" s="38">
        <v>41</v>
      </c>
      <c r="D333" s="43" t="s">
        <v>533</v>
      </c>
      <c r="E333" s="38" t="s">
        <v>84</v>
      </c>
      <c r="F333" s="43" t="s">
        <v>20</v>
      </c>
      <c r="G333" s="46">
        <v>45020</v>
      </c>
      <c r="H333" s="46"/>
      <c r="I333" s="38">
        <v>1</v>
      </c>
      <c r="J333" s="43" t="s">
        <v>534</v>
      </c>
      <c r="K333" s="38" t="s">
        <v>104</v>
      </c>
      <c r="L333" s="113">
        <v>3108178</v>
      </c>
      <c r="M333" s="38" t="str">
        <f>_xlfn.IFNA(VLOOKUP(L333,ALL_CMS_WOs!C$1:F$6984,4,FALSE),"")</f>
        <v>Closed</v>
      </c>
      <c r="N333" s="38" t="s">
        <v>75</v>
      </c>
      <c r="O333" s="38"/>
      <c r="P333" s="46"/>
      <c r="Q333" s="46"/>
      <c r="R333" s="38"/>
      <c r="S333" s="88" t="s">
        <v>489</v>
      </c>
      <c r="T333" s="38">
        <f>Events[[#This Row],[Date Resolved]]-Events[[#This Row],[Event Date]]</f>
        <v>-45020</v>
      </c>
    </row>
    <row r="334" spans="1:20" hidden="1" x14ac:dyDescent="0.25">
      <c r="A334" s="121" t="s">
        <v>48</v>
      </c>
      <c r="B334" s="38" t="s">
        <v>69</v>
      </c>
      <c r="C334" s="80">
        <v>42</v>
      </c>
      <c r="D334" s="122"/>
      <c r="E334" s="38" t="s">
        <v>84</v>
      </c>
      <c r="F334" s="38" t="s">
        <v>72</v>
      </c>
      <c r="G334" s="46">
        <v>44424</v>
      </c>
      <c r="H334" s="46"/>
      <c r="I334" s="38">
        <v>1</v>
      </c>
      <c r="J334" s="122"/>
      <c r="K334" s="38" t="s">
        <v>74</v>
      </c>
      <c r="L334" s="38">
        <v>2575726</v>
      </c>
      <c r="M334" s="38" t="str">
        <f>_xlfn.IFNA(VLOOKUP(L334,ALL_CMS_WOs!C$1:F$6984,4,FALSE),"")</f>
        <v>Closed</v>
      </c>
      <c r="N334" s="38" t="s">
        <v>75</v>
      </c>
      <c r="O334" s="38"/>
      <c r="P334" s="46">
        <v>44791</v>
      </c>
      <c r="Q334" s="38"/>
      <c r="R334" s="38"/>
      <c r="S334" s="38" t="s">
        <v>144</v>
      </c>
      <c r="T334" s="38">
        <f>Events[[#This Row],[Date Resolved]]-Events[[#This Row],[Event Date]]</f>
        <v>367</v>
      </c>
    </row>
    <row r="335" spans="1:20" hidden="1" x14ac:dyDescent="0.25">
      <c r="A335" s="124" t="s">
        <v>35</v>
      </c>
      <c r="B335" s="38" t="s">
        <v>69</v>
      </c>
      <c r="C335" s="38">
        <v>42</v>
      </c>
      <c r="D335" s="38"/>
      <c r="E335" s="38" t="s">
        <v>78</v>
      </c>
      <c r="F335" s="43" t="s">
        <v>89</v>
      </c>
      <c r="G335" s="46">
        <v>44656</v>
      </c>
      <c r="H335" s="46"/>
      <c r="I335" s="38"/>
      <c r="J335" s="38" t="s">
        <v>535</v>
      </c>
      <c r="K335" s="38" t="s">
        <v>81</v>
      </c>
      <c r="L335" s="99">
        <v>2943206</v>
      </c>
      <c r="M335" s="38" t="str">
        <f>_xlfn.IFNA(VLOOKUP(L335,ALL_CMS_WOs!C$1:F$6984,4,FALSE),"")</f>
        <v>Cancelled</v>
      </c>
      <c r="N335" s="38" t="s">
        <v>91</v>
      </c>
      <c r="O335" s="38"/>
      <c r="P335" s="46">
        <v>44767</v>
      </c>
      <c r="Q335" s="46"/>
      <c r="R335" s="38" t="s">
        <v>536</v>
      </c>
      <c r="S335" s="38"/>
      <c r="T335" s="38">
        <f>Events[[#This Row],[Date Resolved]]-Events[[#This Row],[Event Date]]</f>
        <v>111</v>
      </c>
    </row>
    <row r="336" spans="1:20" hidden="1" x14ac:dyDescent="0.25">
      <c r="A336" s="121" t="s">
        <v>44</v>
      </c>
      <c r="B336" s="38" t="s">
        <v>69</v>
      </c>
      <c r="C336" s="38">
        <v>42</v>
      </c>
      <c r="D336" s="122"/>
      <c r="E336" s="38" t="s">
        <v>84</v>
      </c>
      <c r="F336" s="38" t="s">
        <v>72</v>
      </c>
      <c r="G336" s="46">
        <v>44823</v>
      </c>
      <c r="H336" s="46"/>
      <c r="I336" s="38">
        <v>6</v>
      </c>
      <c r="J336" s="122"/>
      <c r="K336" s="38" t="s">
        <v>74</v>
      </c>
      <c r="L336" s="99"/>
      <c r="M336" s="38" t="str">
        <f>_xlfn.IFNA(VLOOKUP(L336,ALL_CMS_WOs!C$1:F$6984,4,FALSE),"")</f>
        <v/>
      </c>
      <c r="N336" s="38" t="s">
        <v>95</v>
      </c>
      <c r="O336" s="38"/>
      <c r="P336" s="46"/>
      <c r="Q336" s="38"/>
      <c r="R336" s="38"/>
      <c r="S336" s="38"/>
      <c r="T336" s="38">
        <f>Events[[#This Row],[Date Resolved]]-Events[[#This Row],[Event Date]]</f>
        <v>-44823</v>
      </c>
    </row>
    <row r="337" spans="1:20" hidden="1" x14ac:dyDescent="0.25">
      <c r="A337" s="121" t="s">
        <v>100</v>
      </c>
      <c r="B337" s="38" t="s">
        <v>69</v>
      </c>
      <c r="C337" s="99">
        <v>42</v>
      </c>
      <c r="D337" s="123"/>
      <c r="E337" s="38" t="s">
        <v>84</v>
      </c>
      <c r="F337" s="38" t="s">
        <v>85</v>
      </c>
      <c r="G337" s="46">
        <v>44405</v>
      </c>
      <c r="H337" s="46"/>
      <c r="I337" s="38">
        <v>6</v>
      </c>
      <c r="J337" s="122"/>
      <c r="K337" s="38" t="s">
        <v>74</v>
      </c>
      <c r="L337" s="99"/>
      <c r="M337" s="38" t="str">
        <f>_xlfn.IFNA(VLOOKUP(L337,ALL_CMS_WOs!C$1:F$6984,4,FALSE),"")</f>
        <v/>
      </c>
      <c r="N337" s="38"/>
      <c r="O337" s="38"/>
      <c r="P337" s="46">
        <v>44901</v>
      </c>
      <c r="Q337" s="38" t="s">
        <v>537</v>
      </c>
      <c r="R337" s="114"/>
      <c r="S337" s="38" t="s">
        <v>313</v>
      </c>
      <c r="T337" s="38">
        <f>Events[[#This Row],[Date Resolved]]-Events[[#This Row],[Event Date]]</f>
        <v>496</v>
      </c>
    </row>
    <row r="338" spans="1:20" hidden="1" x14ac:dyDescent="0.25">
      <c r="A338" s="125" t="s">
        <v>44</v>
      </c>
      <c r="B338" s="43" t="s">
        <v>82</v>
      </c>
      <c r="C338" s="43">
        <v>42</v>
      </c>
      <c r="D338" s="43" t="s">
        <v>154</v>
      </c>
      <c r="E338" s="43" t="s">
        <v>196</v>
      </c>
      <c r="F338" s="43" t="s">
        <v>85</v>
      </c>
      <c r="G338" s="93">
        <v>44747</v>
      </c>
      <c r="H338" s="93"/>
      <c r="I338" s="43">
        <v>1</v>
      </c>
      <c r="J338" s="43" t="s">
        <v>538</v>
      </c>
      <c r="K338" s="43" t="s">
        <v>104</v>
      </c>
      <c r="L338" s="101"/>
      <c r="M338" s="38" t="str">
        <f>_xlfn.IFNA(VLOOKUP(L338,ALL_CMS_WOs!C$1:F$6984,4,FALSE),"")</f>
        <v/>
      </c>
      <c r="N338" s="43" t="s">
        <v>95</v>
      </c>
      <c r="O338" s="43"/>
      <c r="P338" s="93"/>
      <c r="Q338" s="43"/>
      <c r="R338" s="43"/>
      <c r="S338" s="43" t="s">
        <v>97</v>
      </c>
      <c r="T338" s="38">
        <f>Events[[#This Row],[Date Resolved]]-Events[[#This Row],[Event Date]]</f>
        <v>-44747</v>
      </c>
    </row>
    <row r="339" spans="1:20" s="43" customFormat="1" hidden="1" x14ac:dyDescent="0.25">
      <c r="A339" s="125" t="s">
        <v>48</v>
      </c>
      <c r="B339" s="43" t="s">
        <v>82</v>
      </c>
      <c r="C339" s="43">
        <v>42</v>
      </c>
      <c r="D339" s="115" t="s">
        <v>539</v>
      </c>
      <c r="E339" s="43" t="s">
        <v>102</v>
      </c>
      <c r="F339" s="43" t="s">
        <v>85</v>
      </c>
      <c r="G339" s="93">
        <v>45414</v>
      </c>
      <c r="H339" s="93"/>
      <c r="I339" s="43">
        <v>2</v>
      </c>
      <c r="J339" s="43" t="s">
        <v>540</v>
      </c>
      <c r="K339" s="43" t="s">
        <v>107</v>
      </c>
      <c r="L339" s="43">
        <v>3320349</v>
      </c>
      <c r="M339" s="43" t="str">
        <f>_xlfn.IFNA(VLOOKUP(L339,ALL_CMS_WOs!C$1:F$6984,4,FALSE),"")</f>
        <v>Closed</v>
      </c>
      <c r="N339" s="43" t="s">
        <v>75</v>
      </c>
      <c r="O339" s="93" t="s">
        <v>416</v>
      </c>
      <c r="P339" s="93"/>
      <c r="Q339" s="93"/>
      <c r="R339" s="38"/>
      <c r="S339" s="43" t="s">
        <v>88</v>
      </c>
      <c r="T339" s="38">
        <f>Events[[#This Row],[Date Resolved]]-Events[[#This Row],[Event Date]]</f>
        <v>-45414</v>
      </c>
    </row>
    <row r="340" spans="1:20" hidden="1" x14ac:dyDescent="0.25">
      <c r="A340" s="125" t="s">
        <v>48</v>
      </c>
      <c r="B340" s="43" t="s">
        <v>82</v>
      </c>
      <c r="C340" s="109">
        <v>42</v>
      </c>
      <c r="D340" s="115" t="s">
        <v>541</v>
      </c>
      <c r="E340" s="43" t="s">
        <v>84</v>
      </c>
      <c r="F340" s="43" t="s">
        <v>85</v>
      </c>
      <c r="G340" s="93">
        <v>45054</v>
      </c>
      <c r="H340" s="93"/>
      <c r="I340" s="43">
        <v>2</v>
      </c>
      <c r="J340" s="42" t="s">
        <v>542</v>
      </c>
      <c r="K340" s="43" t="s">
        <v>74</v>
      </c>
      <c r="L340" s="109"/>
      <c r="M340" s="43" t="str">
        <f>_xlfn.IFNA(VLOOKUP(L340,ALL_CMS_WOs!C$1:F$6984,4,FALSE),"")</f>
        <v/>
      </c>
      <c r="N340" s="43" t="s">
        <v>75</v>
      </c>
      <c r="O340" s="93" t="s">
        <v>543</v>
      </c>
      <c r="P340" s="142"/>
      <c r="Q340" s="143"/>
      <c r="R340" s="42"/>
      <c r="S340" s="88" t="s">
        <v>88</v>
      </c>
      <c r="T340" s="38">
        <f>Events[[#This Row],[Date Resolved]]-Events[[#This Row],[Event Date]]</f>
        <v>-45054</v>
      </c>
    </row>
    <row r="341" spans="1:20" hidden="1" x14ac:dyDescent="0.25">
      <c r="A341" s="121" t="s">
        <v>111</v>
      </c>
      <c r="B341" s="38" t="s">
        <v>69</v>
      </c>
      <c r="C341" s="99">
        <v>42</v>
      </c>
      <c r="D341" s="123"/>
      <c r="E341" s="38" t="s">
        <v>196</v>
      </c>
      <c r="F341" s="38" t="s">
        <v>20</v>
      </c>
      <c r="G341" s="46">
        <v>44700</v>
      </c>
      <c r="H341" s="46"/>
      <c r="I341" s="38">
        <v>1</v>
      </c>
      <c r="J341" s="122"/>
      <c r="K341" s="38" t="s">
        <v>143</v>
      </c>
      <c r="L341" s="99"/>
      <c r="M341" s="38" t="str">
        <f>_xlfn.IFNA(VLOOKUP(L341,ALL_CMS_WOs!C$1:F$6984,4,FALSE),"")</f>
        <v/>
      </c>
      <c r="N341" s="38"/>
      <c r="O341" s="38"/>
      <c r="P341" s="46">
        <v>44854</v>
      </c>
      <c r="Q341" s="38" t="s">
        <v>544</v>
      </c>
      <c r="R341" s="114"/>
      <c r="S341" s="38" t="s">
        <v>545</v>
      </c>
      <c r="T341" s="38">
        <f>Events[[#This Row],[Date Resolved]]-Events[[#This Row],[Event Date]]</f>
        <v>154</v>
      </c>
    </row>
    <row r="342" spans="1:20" hidden="1" x14ac:dyDescent="0.25">
      <c r="A342" s="121" t="s">
        <v>48</v>
      </c>
      <c r="B342" s="38" t="s">
        <v>69</v>
      </c>
      <c r="C342" s="38">
        <v>42</v>
      </c>
      <c r="D342" s="126" t="s">
        <v>508</v>
      </c>
      <c r="E342" s="38" t="s">
        <v>71</v>
      </c>
      <c r="F342" s="38" t="s">
        <v>72</v>
      </c>
      <c r="G342" s="46">
        <v>45177</v>
      </c>
      <c r="H342" s="93"/>
      <c r="I342" s="38">
        <v>3</v>
      </c>
      <c r="J342" s="97" t="s">
        <v>546</v>
      </c>
      <c r="K342" s="38" t="s">
        <v>174</v>
      </c>
      <c r="L342" s="38">
        <v>3187713</v>
      </c>
      <c r="M342" s="38" t="str">
        <f>_xlfn.IFNA(VLOOKUP(L342,ALL_CMS_WOs!C$1:F$6984,4,FALSE),"")</f>
        <v>Closed</v>
      </c>
      <c r="N342" s="38" t="s">
        <v>75</v>
      </c>
      <c r="O342" s="38"/>
      <c r="P342" s="46">
        <v>45347</v>
      </c>
      <c r="Q342" s="46"/>
      <c r="R342" s="38"/>
      <c r="S342" s="38" t="s">
        <v>76</v>
      </c>
      <c r="T342" s="38">
        <f>Events[[#This Row],[Date Resolved]]-Events[[#This Row],[Event Date]]</f>
        <v>170</v>
      </c>
    </row>
    <row r="343" spans="1:20" hidden="1" x14ac:dyDescent="0.25">
      <c r="A343" s="124" t="s">
        <v>47</v>
      </c>
      <c r="B343" s="38" t="s">
        <v>69</v>
      </c>
      <c r="C343" s="38">
        <v>42</v>
      </c>
      <c r="D343" s="38" t="s">
        <v>177</v>
      </c>
      <c r="E343" s="38" t="s">
        <v>78</v>
      </c>
      <c r="F343" s="38" t="s">
        <v>85</v>
      </c>
      <c r="G343" s="46">
        <v>44950</v>
      </c>
      <c r="H343" s="46"/>
      <c r="I343" s="38">
        <v>5</v>
      </c>
      <c r="J343" s="54" t="s">
        <v>518</v>
      </c>
      <c r="K343" s="38" t="s">
        <v>81</v>
      </c>
      <c r="L343" s="38">
        <v>3071332</v>
      </c>
      <c r="M343" s="38" t="str">
        <f>_xlfn.IFNA(VLOOKUP(L343,ALL_CMS_WOs!C$1:F$6984,4,FALSE),"")</f>
        <v>Closed</v>
      </c>
      <c r="N343" s="38" t="s">
        <v>75</v>
      </c>
      <c r="O343" s="38"/>
      <c r="P343" s="46">
        <v>45117</v>
      </c>
      <c r="Q343" s="46"/>
      <c r="R343" s="38"/>
      <c r="S343" s="43" t="s">
        <v>76</v>
      </c>
      <c r="T343" s="38">
        <f>Events[[#This Row],[Date Resolved]]-Events[[#This Row],[Event Date]]</f>
        <v>167</v>
      </c>
    </row>
    <row r="344" spans="1:20" hidden="1" x14ac:dyDescent="0.25">
      <c r="A344" s="121" t="s">
        <v>48</v>
      </c>
      <c r="B344" s="38" t="s">
        <v>69</v>
      </c>
      <c r="C344" s="80">
        <v>43</v>
      </c>
      <c r="D344" s="122"/>
      <c r="E344" s="38" t="s">
        <v>71</v>
      </c>
      <c r="F344" s="38" t="s">
        <v>20</v>
      </c>
      <c r="G344" s="46">
        <v>44710</v>
      </c>
      <c r="H344" s="46"/>
      <c r="I344" s="38">
        <v>3</v>
      </c>
      <c r="J344" s="122"/>
      <c r="K344" s="38" t="s">
        <v>74</v>
      </c>
      <c r="L344" s="99"/>
      <c r="M344" s="38" t="str">
        <f>_xlfn.IFNA(VLOOKUP(L344,ALL_CMS_WOs!C$1:F$6984,4,FALSE),"")</f>
        <v/>
      </c>
      <c r="N344" s="38" t="s">
        <v>95</v>
      </c>
      <c r="O344" s="38"/>
      <c r="P344" s="46"/>
      <c r="Q344" s="99"/>
      <c r="R344" s="38"/>
      <c r="S344" s="38" t="s">
        <v>97</v>
      </c>
      <c r="T344" s="38">
        <f>Events[[#This Row],[Date Resolved]]-Events[[#This Row],[Event Date]]</f>
        <v>-44710</v>
      </c>
    </row>
    <row r="345" spans="1:20" hidden="1" x14ac:dyDescent="0.25">
      <c r="A345" s="121" t="s">
        <v>47</v>
      </c>
      <c r="B345" s="38" t="s">
        <v>69</v>
      </c>
      <c r="C345" s="38">
        <v>43</v>
      </c>
      <c r="D345" s="126" t="s">
        <v>384</v>
      </c>
      <c r="E345" s="38" t="s">
        <v>71</v>
      </c>
      <c r="F345" s="38" t="s">
        <v>20</v>
      </c>
      <c r="G345" s="46">
        <v>45398</v>
      </c>
      <c r="H345" s="46"/>
      <c r="I345" s="38">
        <v>1</v>
      </c>
      <c r="J345" s="97" t="s">
        <v>547</v>
      </c>
      <c r="K345" s="38" t="s">
        <v>87</v>
      </c>
      <c r="L345" s="38">
        <v>3334166</v>
      </c>
      <c r="M345" s="38" t="str">
        <f>_xlfn.IFNA(VLOOKUP(L345,ALL_CMS_WOs!C$1:F$6984,4,FALSE),"")</f>
        <v>Closed</v>
      </c>
      <c r="N345" s="38" t="s">
        <v>75</v>
      </c>
      <c r="O345" s="38" t="s">
        <v>543</v>
      </c>
      <c r="P345" s="46"/>
      <c r="Q345" s="46"/>
      <c r="R345" s="38"/>
      <c r="S345" s="38" t="s">
        <v>76</v>
      </c>
      <c r="T345" s="38">
        <f>Events[[#This Row],[Date Resolved]]-Events[[#This Row],[Event Date]]</f>
        <v>-45398</v>
      </c>
    </row>
    <row r="346" spans="1:20" hidden="1" x14ac:dyDescent="0.25">
      <c r="A346" s="121" t="s">
        <v>41</v>
      </c>
      <c r="B346" s="38" t="s">
        <v>69</v>
      </c>
      <c r="C346" s="38">
        <v>43</v>
      </c>
      <c r="D346" s="126" t="s">
        <v>77</v>
      </c>
      <c r="E346" s="38" t="s">
        <v>78</v>
      </c>
      <c r="F346" s="38" t="s">
        <v>79</v>
      </c>
      <c r="G346" s="46">
        <v>45369</v>
      </c>
      <c r="H346" s="46"/>
      <c r="I346" s="38">
        <v>3</v>
      </c>
      <c r="J346" s="97" t="s">
        <v>548</v>
      </c>
      <c r="K346" s="38" t="s">
        <v>81</v>
      </c>
      <c r="L346" s="38">
        <v>3318155</v>
      </c>
      <c r="M346" s="38" t="str">
        <f>_xlfn.IFNA(VLOOKUP(L346,ALL_CMS_WOs!C$1:F$6984,4,FALSE),"")</f>
        <v>Closed</v>
      </c>
      <c r="N346" s="38" t="s">
        <v>75</v>
      </c>
      <c r="O346" s="38"/>
      <c r="P346" s="46">
        <v>45462</v>
      </c>
      <c r="Q346" s="46"/>
      <c r="R346" s="38"/>
      <c r="S346" s="38" t="s">
        <v>76</v>
      </c>
      <c r="T346" s="38">
        <f>Events[[#This Row],[Date Resolved]]-Events[[#This Row],[Event Date]]</f>
        <v>93</v>
      </c>
    </row>
    <row r="347" spans="1:20" hidden="1" x14ac:dyDescent="0.25">
      <c r="A347" s="121" t="s">
        <v>21</v>
      </c>
      <c r="B347" s="38" t="s">
        <v>69</v>
      </c>
      <c r="C347" s="38">
        <v>44</v>
      </c>
      <c r="D347" s="122"/>
      <c r="E347" s="38" t="s">
        <v>71</v>
      </c>
      <c r="F347" s="38" t="s">
        <v>114</v>
      </c>
      <c r="G347" s="46">
        <v>44592</v>
      </c>
      <c r="H347" s="46"/>
      <c r="I347" s="38">
        <v>3</v>
      </c>
      <c r="J347" s="122"/>
      <c r="K347" s="38" t="s">
        <v>549</v>
      </c>
      <c r="L347" s="99" t="s">
        <v>116</v>
      </c>
      <c r="M347" s="38" t="str">
        <f>_xlfn.IFNA(VLOOKUP(L347,ALL_CMS_WOs!C$1:F$6984,4,FALSE),"")</f>
        <v/>
      </c>
      <c r="N347" s="38" t="e">
        <v>#N/A</v>
      </c>
      <c r="O347" s="38"/>
      <c r="P347" s="46">
        <v>44951</v>
      </c>
      <c r="Q347" s="38" t="s">
        <v>550</v>
      </c>
      <c r="R347" s="38"/>
      <c r="S347" s="38" t="s">
        <v>97</v>
      </c>
      <c r="T347" s="38">
        <f>Events[[#This Row],[Date Resolved]]-Events[[#This Row],[Event Date]]</f>
        <v>359</v>
      </c>
    </row>
    <row r="348" spans="1:20" hidden="1" x14ac:dyDescent="0.25">
      <c r="A348" s="121" t="s">
        <v>44</v>
      </c>
      <c r="B348" s="38" t="s">
        <v>69</v>
      </c>
      <c r="C348" s="38">
        <v>44</v>
      </c>
      <c r="D348" s="122"/>
      <c r="E348" s="38" t="s">
        <v>84</v>
      </c>
      <c r="F348" s="38" t="s">
        <v>72</v>
      </c>
      <c r="G348" s="46">
        <v>44507</v>
      </c>
      <c r="H348" s="46"/>
      <c r="I348" s="38">
        <v>6</v>
      </c>
      <c r="J348" s="122"/>
      <c r="K348" s="38" t="s">
        <v>74</v>
      </c>
      <c r="L348" s="99"/>
      <c r="M348" s="38" t="str">
        <f>_xlfn.IFNA(VLOOKUP(L348,ALL_CMS_WOs!C$1:F$6984,4,FALSE),"")</f>
        <v/>
      </c>
      <c r="N348" s="38" t="s">
        <v>95</v>
      </c>
      <c r="O348" s="38"/>
      <c r="P348" s="46"/>
      <c r="Q348" s="38"/>
      <c r="R348" s="38"/>
      <c r="S348" s="38" t="s">
        <v>97</v>
      </c>
      <c r="T348" s="38">
        <f>Events[[#This Row],[Date Resolved]]-Events[[#This Row],[Event Date]]</f>
        <v>-44507</v>
      </c>
    </row>
    <row r="349" spans="1:20" hidden="1" x14ac:dyDescent="0.25">
      <c r="A349" s="121" t="s">
        <v>44</v>
      </c>
      <c r="B349" s="38" t="s">
        <v>82</v>
      </c>
      <c r="C349" s="38">
        <v>44</v>
      </c>
      <c r="D349" s="97" t="s">
        <v>551</v>
      </c>
      <c r="E349" s="38" t="s">
        <v>121</v>
      </c>
      <c r="F349" s="43" t="s">
        <v>22</v>
      </c>
      <c r="G349" s="46">
        <v>44776</v>
      </c>
      <c r="H349" s="46"/>
      <c r="I349" s="38">
        <v>1</v>
      </c>
      <c r="J349" s="97" t="s">
        <v>552</v>
      </c>
      <c r="K349" s="38" t="s">
        <v>104</v>
      </c>
      <c r="L349" s="38">
        <v>2971669</v>
      </c>
      <c r="M349" s="38" t="str">
        <f>_xlfn.IFNA(VLOOKUP(L349,ALL_CMS_WOs!C$1:F$6984,4,FALSE),"")</f>
        <v/>
      </c>
      <c r="N349" s="38" t="s">
        <v>75</v>
      </c>
      <c r="O349" s="38"/>
      <c r="P349" s="46"/>
      <c r="Q349" s="38"/>
      <c r="R349" s="38"/>
      <c r="S349" s="38" t="s">
        <v>76</v>
      </c>
      <c r="T349" s="38">
        <f>Events[[#This Row],[Date Resolved]]-Events[[#This Row],[Event Date]]</f>
        <v>-44776</v>
      </c>
    </row>
    <row r="350" spans="1:20" hidden="1" x14ac:dyDescent="0.25">
      <c r="A350" s="121" t="s">
        <v>111</v>
      </c>
      <c r="B350" s="38" t="s">
        <v>69</v>
      </c>
      <c r="C350" s="38">
        <v>44</v>
      </c>
      <c r="D350" s="126" t="s">
        <v>553</v>
      </c>
      <c r="E350" s="38" t="s">
        <v>78</v>
      </c>
      <c r="F350" s="38" t="s">
        <v>20</v>
      </c>
      <c r="G350" s="46">
        <v>44963</v>
      </c>
      <c r="H350" s="46"/>
      <c r="I350" s="38">
        <v>5</v>
      </c>
      <c r="J350" s="97" t="s">
        <v>554</v>
      </c>
      <c r="K350" s="38" t="s">
        <v>81</v>
      </c>
      <c r="L350" s="99">
        <v>3078542</v>
      </c>
      <c r="M350" s="38" t="str">
        <f>_xlfn.IFNA(VLOOKUP(L350,ALL_CMS_WOs!C$1:F$6984,4,FALSE),"")</f>
        <v>Closed</v>
      </c>
      <c r="N350" s="38" t="s">
        <v>75</v>
      </c>
      <c r="O350" s="38"/>
      <c r="P350" s="46">
        <v>44963</v>
      </c>
      <c r="Q350" s="46"/>
      <c r="R350" s="38"/>
      <c r="S350" s="43" t="s">
        <v>76</v>
      </c>
      <c r="T350" s="38">
        <f>Events[[#This Row],[Date Resolved]]-Events[[#This Row],[Event Date]]</f>
        <v>0</v>
      </c>
    </row>
    <row r="351" spans="1:20" hidden="1" x14ac:dyDescent="0.25">
      <c r="A351" s="121" t="s">
        <v>48</v>
      </c>
      <c r="B351" s="38" t="s">
        <v>69</v>
      </c>
      <c r="C351" s="38">
        <v>44</v>
      </c>
      <c r="D351" s="126" t="s">
        <v>148</v>
      </c>
      <c r="E351" s="38" t="s">
        <v>84</v>
      </c>
      <c r="F351" s="38" t="s">
        <v>72</v>
      </c>
      <c r="G351" s="46">
        <v>45177</v>
      </c>
      <c r="H351" s="93">
        <v>45407</v>
      </c>
      <c r="I351" s="38">
        <v>3</v>
      </c>
      <c r="J351" s="97" t="s">
        <v>555</v>
      </c>
      <c r="K351" s="38" t="s">
        <v>104</v>
      </c>
      <c r="L351" s="38">
        <v>3187717</v>
      </c>
      <c r="M351" s="38" t="str">
        <f>_xlfn.IFNA(VLOOKUP(L351,ALL_CMS_WOs!C$1:F$6984,4,FALSE),"")</f>
        <v>Closed</v>
      </c>
      <c r="N351" s="38" t="s">
        <v>75</v>
      </c>
      <c r="O351" s="38"/>
      <c r="P351" s="46">
        <v>45362</v>
      </c>
      <c r="Q351" s="46"/>
      <c r="R351" s="38"/>
      <c r="S351" s="38" t="s">
        <v>76</v>
      </c>
      <c r="T351" s="38">
        <f>Events[[#This Row],[Date Resolved]]-Events[[#This Row],[Event Date]]</f>
        <v>185</v>
      </c>
    </row>
    <row r="352" spans="1:20" hidden="1" x14ac:dyDescent="0.25">
      <c r="A352" s="121" t="s">
        <v>48</v>
      </c>
      <c r="B352" s="38" t="s">
        <v>69</v>
      </c>
      <c r="C352" s="80">
        <v>45</v>
      </c>
      <c r="D352" s="122"/>
      <c r="E352" s="38" t="s">
        <v>84</v>
      </c>
      <c r="F352" s="38" t="s">
        <v>114</v>
      </c>
      <c r="G352" s="46">
        <v>44663</v>
      </c>
      <c r="H352" s="46"/>
      <c r="I352" s="38">
        <v>3</v>
      </c>
      <c r="J352" s="122"/>
      <c r="K352" s="38" t="s">
        <v>74</v>
      </c>
      <c r="L352" s="99"/>
      <c r="M352" s="38" t="str">
        <f>_xlfn.IFNA(VLOOKUP(L352,ALL_CMS_WOs!C$1:F$6984,4,FALSE),"")</f>
        <v/>
      </c>
      <c r="N352" s="38" t="s">
        <v>95</v>
      </c>
      <c r="O352" s="38"/>
      <c r="P352" s="46"/>
      <c r="Q352" s="38"/>
      <c r="R352" s="38"/>
      <c r="S352" s="38" t="s">
        <v>97</v>
      </c>
      <c r="T352" s="38">
        <f>Events[[#This Row],[Date Resolved]]-Events[[#This Row],[Event Date]]</f>
        <v>-44663</v>
      </c>
    </row>
    <row r="353" spans="1:20" hidden="1" x14ac:dyDescent="0.25">
      <c r="A353" s="121" t="s">
        <v>44</v>
      </c>
      <c r="B353" s="38" t="s">
        <v>69</v>
      </c>
      <c r="C353" s="38">
        <v>45</v>
      </c>
      <c r="D353" s="126" t="s">
        <v>112</v>
      </c>
      <c r="E353" s="38" t="s">
        <v>78</v>
      </c>
      <c r="F353" s="38" t="s">
        <v>89</v>
      </c>
      <c r="G353" s="46">
        <v>45023</v>
      </c>
      <c r="H353" s="46"/>
      <c r="I353" s="38">
        <v>5</v>
      </c>
      <c r="J353" s="97" t="s">
        <v>238</v>
      </c>
      <c r="K353" s="38" t="s">
        <v>81</v>
      </c>
      <c r="L353" s="38">
        <v>3116888</v>
      </c>
      <c r="M353" s="38" t="str">
        <f>_xlfn.IFNA(VLOOKUP(L353,ALL_CMS_WOs!C$1:F$6984,4,FALSE),"")</f>
        <v>Closed</v>
      </c>
      <c r="N353" s="38" t="s">
        <v>75</v>
      </c>
      <c r="O353" s="38"/>
      <c r="P353" s="46">
        <v>45034</v>
      </c>
      <c r="Q353" s="46"/>
      <c r="R353" s="38"/>
      <c r="S353" s="43" t="s">
        <v>76</v>
      </c>
      <c r="T353" s="38">
        <f>Events[[#This Row],[Date Resolved]]-Events[[#This Row],[Event Date]]</f>
        <v>11</v>
      </c>
    </row>
    <row r="354" spans="1:20" hidden="1" x14ac:dyDescent="0.25">
      <c r="A354" s="121" t="s">
        <v>100</v>
      </c>
      <c r="B354" s="38" t="s">
        <v>82</v>
      </c>
      <c r="C354" s="149">
        <v>45</v>
      </c>
      <c r="D354" s="126" t="s">
        <v>101</v>
      </c>
      <c r="E354" s="38" t="s">
        <v>84</v>
      </c>
      <c r="F354" s="38" t="s">
        <v>85</v>
      </c>
      <c r="G354" s="46">
        <v>45218</v>
      </c>
      <c r="H354" s="46">
        <v>45584</v>
      </c>
      <c r="I354" s="38">
        <v>6</v>
      </c>
      <c r="J354" s="97" t="s">
        <v>556</v>
      </c>
      <c r="K354" s="38" t="s">
        <v>74</v>
      </c>
      <c r="L354" s="99"/>
      <c r="M354" s="38" t="str">
        <f>_xlfn.IFNA(VLOOKUP(L354,ALL_CMS_WOs!C$1:F$6984,4,FALSE),"")</f>
        <v/>
      </c>
      <c r="N354" s="38"/>
      <c r="O354" s="38"/>
      <c r="P354" s="46"/>
      <c r="Q354" s="46"/>
      <c r="R354" s="38"/>
      <c r="S354" s="38" t="s">
        <v>97</v>
      </c>
      <c r="T354" s="38">
        <f>Events[[#This Row],[Date Resolved]]-Events[[#This Row],[Event Date]]</f>
        <v>-45218</v>
      </c>
    </row>
    <row r="355" spans="1:20" hidden="1" x14ac:dyDescent="0.25">
      <c r="A355" s="121" t="s">
        <v>111</v>
      </c>
      <c r="B355" s="38" t="s">
        <v>82</v>
      </c>
      <c r="C355" s="38">
        <v>45</v>
      </c>
      <c r="D355" s="126" t="s">
        <v>516</v>
      </c>
      <c r="E355" s="38" t="s">
        <v>102</v>
      </c>
      <c r="F355" s="38" t="s">
        <v>85</v>
      </c>
      <c r="G355" s="46">
        <v>45356</v>
      </c>
      <c r="H355" s="46"/>
      <c r="I355" s="38">
        <v>2</v>
      </c>
      <c r="J355" s="97" t="s">
        <v>557</v>
      </c>
      <c r="K355" s="38" t="s">
        <v>104</v>
      </c>
      <c r="L355" s="38">
        <v>3313195</v>
      </c>
      <c r="M355" s="38" t="str">
        <f>_xlfn.IFNA(VLOOKUP(L355,ALL_CMS_WOs!C$1:F$6984,4,FALSE),"")</f>
        <v>Closed</v>
      </c>
      <c r="N355" s="38" t="s">
        <v>75</v>
      </c>
      <c r="O355" s="38"/>
      <c r="P355" s="46">
        <v>45375</v>
      </c>
      <c r="Q355" s="46"/>
      <c r="R355" s="38"/>
      <c r="S355" s="38" t="s">
        <v>76</v>
      </c>
      <c r="T355" s="38">
        <f>Events[[#This Row],[Date Resolved]]-Events[[#This Row],[Event Date]]</f>
        <v>19</v>
      </c>
    </row>
    <row r="356" spans="1:20" hidden="1" x14ac:dyDescent="0.25">
      <c r="A356" s="121" t="s">
        <v>111</v>
      </c>
      <c r="B356" s="38" t="s">
        <v>82</v>
      </c>
      <c r="C356" s="149">
        <v>45</v>
      </c>
      <c r="D356" s="126" t="s">
        <v>330</v>
      </c>
      <c r="E356" s="38" t="s">
        <v>94</v>
      </c>
      <c r="F356" s="38" t="s">
        <v>94</v>
      </c>
      <c r="G356" s="46">
        <v>45203</v>
      </c>
      <c r="H356" s="46"/>
      <c r="I356" s="38">
        <v>4</v>
      </c>
      <c r="J356" s="166" t="s">
        <v>486</v>
      </c>
      <c r="K356" s="38" t="s">
        <v>205</v>
      </c>
      <c r="L356" s="99">
        <v>3201756</v>
      </c>
      <c r="M356" s="38" t="str">
        <f>_xlfn.IFNA(VLOOKUP(L356,ALL_CMS_WOs!C$1:F$6984,4,FALSE),"")</f>
        <v>Ready to Schedule</v>
      </c>
      <c r="N356" s="38" t="s">
        <v>126</v>
      </c>
      <c r="O356" s="38"/>
      <c r="P356" s="46"/>
      <c r="Q356" s="46"/>
      <c r="R356" s="38"/>
      <c r="S356" s="38" t="s">
        <v>97</v>
      </c>
      <c r="T356" s="38">
        <f>Events[[#This Row],[Date Resolved]]-Events[[#This Row],[Event Date]]</f>
        <v>-45203</v>
      </c>
    </row>
    <row r="357" spans="1:20" hidden="1" x14ac:dyDescent="0.25">
      <c r="A357" s="125" t="s">
        <v>47</v>
      </c>
      <c r="B357" s="43" t="s">
        <v>82</v>
      </c>
      <c r="C357" s="43">
        <v>45</v>
      </c>
      <c r="D357" s="115" t="s">
        <v>558</v>
      </c>
      <c r="E357" s="43" t="s">
        <v>102</v>
      </c>
      <c r="F357" s="43" t="s">
        <v>85</v>
      </c>
      <c r="G357" s="93">
        <v>44971</v>
      </c>
      <c r="H357" s="46"/>
      <c r="I357" s="43">
        <v>2</v>
      </c>
      <c r="J357" s="43"/>
      <c r="K357" s="43" t="s">
        <v>74</v>
      </c>
      <c r="L357" s="101"/>
      <c r="M357" s="38" t="str">
        <f>_xlfn.IFNA(VLOOKUP(L357,ALL_CMS_WOs!C$1:F$6984,4,FALSE),"")</f>
        <v/>
      </c>
      <c r="N357" s="43"/>
      <c r="O357" s="43"/>
      <c r="P357" s="93"/>
      <c r="Q357" s="43" t="s">
        <v>559</v>
      </c>
      <c r="R357" s="43"/>
      <c r="S357" s="38" t="s">
        <v>97</v>
      </c>
      <c r="T357" s="38">
        <f>Events[[#This Row],[Date Resolved]]-Events[[#This Row],[Event Date]]</f>
        <v>-44971</v>
      </c>
    </row>
    <row r="358" spans="1:20" hidden="1" x14ac:dyDescent="0.25">
      <c r="A358" s="129" t="s">
        <v>21</v>
      </c>
      <c r="B358" s="81" t="s">
        <v>69</v>
      </c>
      <c r="C358" s="110">
        <v>46</v>
      </c>
      <c r="D358" s="128" t="s">
        <v>560</v>
      </c>
      <c r="E358" s="43" t="s">
        <v>78</v>
      </c>
      <c r="F358" s="43" t="s">
        <v>72</v>
      </c>
      <c r="G358" s="93">
        <v>44951</v>
      </c>
      <c r="H358" s="93"/>
      <c r="I358" s="81">
        <v>2</v>
      </c>
      <c r="J358" s="147" t="s">
        <v>561</v>
      </c>
      <c r="K358" s="81" t="s">
        <v>81</v>
      </c>
      <c r="L358" s="110">
        <v>3072191</v>
      </c>
      <c r="M358" s="38" t="str">
        <f>_xlfn.IFNA(VLOOKUP(L358,ALL_CMS_WOs!C$1:F$6984,4,FALSE),"")</f>
        <v>Closed</v>
      </c>
      <c r="N358" s="88" t="s">
        <v>126</v>
      </c>
      <c r="O358" s="88"/>
      <c r="P358" s="46">
        <v>45244</v>
      </c>
      <c r="Q358" s="88" t="s">
        <v>562</v>
      </c>
      <c r="R358" s="88"/>
      <c r="S358" s="38" t="s">
        <v>76</v>
      </c>
      <c r="T358" s="38">
        <f>Events[[#This Row],[Date Resolved]]-Events[[#This Row],[Event Date]]</f>
        <v>293</v>
      </c>
    </row>
    <row r="359" spans="1:20" hidden="1" x14ac:dyDescent="0.25">
      <c r="A359" s="121" t="s">
        <v>48</v>
      </c>
      <c r="B359" s="38" t="s">
        <v>69</v>
      </c>
      <c r="C359" s="80">
        <v>46</v>
      </c>
      <c r="D359" s="122"/>
      <c r="E359" s="38" t="s">
        <v>84</v>
      </c>
      <c r="F359" s="38" t="s">
        <v>114</v>
      </c>
      <c r="G359" s="46">
        <v>44436</v>
      </c>
      <c r="H359" s="46"/>
      <c r="I359" s="38">
        <v>3</v>
      </c>
      <c r="J359" s="122"/>
      <c r="K359" s="38" t="s">
        <v>74</v>
      </c>
      <c r="L359" s="99"/>
      <c r="M359" s="38" t="str">
        <f>_xlfn.IFNA(VLOOKUP(L359,ALL_CMS_WOs!C$1:F$6984,4,FALSE),"")</f>
        <v/>
      </c>
      <c r="N359" s="38" t="s">
        <v>95</v>
      </c>
      <c r="O359" s="38"/>
      <c r="P359" s="46"/>
      <c r="Q359" s="38"/>
      <c r="R359" s="38" t="s">
        <v>563</v>
      </c>
      <c r="S359" s="38" t="s">
        <v>97</v>
      </c>
      <c r="T359" s="38">
        <f>Events[[#This Row],[Date Resolved]]-Events[[#This Row],[Event Date]]</f>
        <v>-44436</v>
      </c>
    </row>
    <row r="360" spans="1:20" hidden="1" x14ac:dyDescent="0.25">
      <c r="A360" s="121" t="s">
        <v>48</v>
      </c>
      <c r="B360" s="38" t="s">
        <v>69</v>
      </c>
      <c r="C360" s="80">
        <v>46</v>
      </c>
      <c r="D360" s="122"/>
      <c r="E360" s="38" t="s">
        <v>84</v>
      </c>
      <c r="F360" s="38" t="s">
        <v>72</v>
      </c>
      <c r="G360" s="46">
        <v>44591</v>
      </c>
      <c r="H360" s="46"/>
      <c r="I360" s="38">
        <v>3</v>
      </c>
      <c r="J360" s="122"/>
      <c r="K360" s="38" t="s">
        <v>74</v>
      </c>
      <c r="L360" s="99"/>
      <c r="M360" s="38" t="str">
        <f>_xlfn.IFNA(VLOOKUP(L360,ALL_CMS_WOs!C$1:F$6984,4,FALSE),"")</f>
        <v/>
      </c>
      <c r="N360" s="38" t="s">
        <v>95</v>
      </c>
      <c r="O360" s="38"/>
      <c r="P360" s="46"/>
      <c r="Q360" s="38"/>
      <c r="R360" s="38"/>
      <c r="S360" s="38" t="s">
        <v>97</v>
      </c>
      <c r="T360" s="38">
        <f>Events[[#This Row],[Date Resolved]]-Events[[#This Row],[Event Date]]</f>
        <v>-44591</v>
      </c>
    </row>
    <row r="361" spans="1:20" hidden="1" x14ac:dyDescent="0.25">
      <c r="A361" s="121" t="s">
        <v>48</v>
      </c>
      <c r="B361" s="38" t="s">
        <v>69</v>
      </c>
      <c r="C361" s="80">
        <v>46</v>
      </c>
      <c r="D361" s="122"/>
      <c r="E361" s="38" t="s">
        <v>71</v>
      </c>
      <c r="F361" s="38" t="s">
        <v>85</v>
      </c>
      <c r="G361" s="46">
        <v>44890</v>
      </c>
      <c r="H361" s="46"/>
      <c r="I361" s="38">
        <v>3</v>
      </c>
      <c r="J361" s="122"/>
      <c r="K361" s="38" t="s">
        <v>74</v>
      </c>
      <c r="L361" s="99"/>
      <c r="M361" s="38" t="str">
        <f>_xlfn.IFNA(VLOOKUP(L361,ALL_CMS_WOs!C$1:F$6984,4,FALSE),"")</f>
        <v/>
      </c>
      <c r="N361" s="38" t="s">
        <v>95</v>
      </c>
      <c r="O361" s="38"/>
      <c r="P361" s="46"/>
      <c r="Q361" s="46"/>
      <c r="R361" s="38"/>
      <c r="S361" s="38"/>
      <c r="T361" s="38">
        <f>Events[[#This Row],[Date Resolved]]-Events[[#This Row],[Event Date]]</f>
        <v>-44890</v>
      </c>
    </row>
    <row r="362" spans="1:20" hidden="1" x14ac:dyDescent="0.25">
      <c r="A362" s="125" t="s">
        <v>21</v>
      </c>
      <c r="B362" s="43" t="s">
        <v>69</v>
      </c>
      <c r="C362" s="109">
        <v>46</v>
      </c>
      <c r="D362" s="115" t="s">
        <v>564</v>
      </c>
      <c r="E362" s="43" t="s">
        <v>71</v>
      </c>
      <c r="F362" s="43" t="s">
        <v>98</v>
      </c>
      <c r="G362" s="93">
        <v>45023</v>
      </c>
      <c r="H362" s="93"/>
      <c r="I362" s="43">
        <v>2</v>
      </c>
      <c r="J362" s="85" t="s">
        <v>282</v>
      </c>
      <c r="K362" s="43" t="s">
        <v>174</v>
      </c>
      <c r="L362" s="109">
        <v>3110038</v>
      </c>
      <c r="M362" s="43" t="str">
        <f>_xlfn.IFNA(VLOOKUP(L362,ALL_CMS_WOs!C$1:F$6984,4,FALSE),"")</f>
        <v>Closed</v>
      </c>
      <c r="N362" s="43" t="s">
        <v>75</v>
      </c>
      <c r="O362" s="43"/>
      <c r="P362" s="93">
        <v>45203</v>
      </c>
      <c r="Q362" s="43"/>
      <c r="R362" s="43"/>
      <c r="S362" s="38" t="s">
        <v>76</v>
      </c>
      <c r="T362" s="38">
        <f>Events[[#This Row],[Date Resolved]]-Events[[#This Row],[Event Date]]</f>
        <v>180</v>
      </c>
    </row>
    <row r="363" spans="1:20" hidden="1" x14ac:dyDescent="0.25">
      <c r="A363" s="121" t="s">
        <v>100</v>
      </c>
      <c r="B363" s="38" t="s">
        <v>82</v>
      </c>
      <c r="C363" s="38">
        <v>46</v>
      </c>
      <c r="D363" s="126" t="s">
        <v>565</v>
      </c>
      <c r="E363" s="38" t="s">
        <v>102</v>
      </c>
      <c r="F363" s="38" t="s">
        <v>85</v>
      </c>
      <c r="G363" s="46">
        <v>45387</v>
      </c>
      <c r="H363" s="46"/>
      <c r="I363" s="38">
        <v>2</v>
      </c>
      <c r="J363" s="97" t="s">
        <v>566</v>
      </c>
      <c r="K363" s="38" t="s">
        <v>104</v>
      </c>
      <c r="L363" s="38">
        <v>3329426</v>
      </c>
      <c r="M363" s="38" t="str">
        <f>_xlfn.IFNA(VLOOKUP(L363,ALL_CMS_WOs!C$1:F$6984,4,FALSE),"")</f>
        <v>Closed</v>
      </c>
      <c r="N363" s="38" t="s">
        <v>75</v>
      </c>
      <c r="O363" s="38"/>
      <c r="P363" s="46">
        <v>45468</v>
      </c>
      <c r="Q363" s="46"/>
      <c r="R363" s="38"/>
      <c r="S363" s="38" t="s">
        <v>76</v>
      </c>
      <c r="T363" s="38">
        <f>Events[[#This Row],[Date Resolved]]-Events[[#This Row],[Event Date]]</f>
        <v>81</v>
      </c>
    </row>
    <row r="364" spans="1:20" hidden="1" x14ac:dyDescent="0.25">
      <c r="A364" s="180" t="s">
        <v>409</v>
      </c>
      <c r="B364" s="177" t="s">
        <v>82</v>
      </c>
      <c r="C364" s="177">
        <v>46</v>
      </c>
      <c r="D364" s="178" t="s">
        <v>567</v>
      </c>
      <c r="E364" s="177" t="s">
        <v>71</v>
      </c>
      <c r="F364" s="177" t="s">
        <v>114</v>
      </c>
      <c r="G364" s="179">
        <v>45307</v>
      </c>
      <c r="I364" s="177">
        <v>2</v>
      </c>
      <c r="J364" s="179" t="s">
        <v>568</v>
      </c>
      <c r="K364" s="177" t="s">
        <v>123</v>
      </c>
      <c r="L364" s="97">
        <v>3254962</v>
      </c>
      <c r="M364" s="97" t="str">
        <f>_xlfn.IFNA(VLOOKUP(L364,ALL_CMS_WOs!C$1:F$6984,4,FALSE),"")</f>
        <v>Closed</v>
      </c>
      <c r="N364" s="97" t="s">
        <v>75</v>
      </c>
      <c r="R364" s="38"/>
      <c r="S364" s="97" t="s">
        <v>97</v>
      </c>
      <c r="T364" s="97">
        <f>Events[[#This Row],[Date Resolved]]-Events[[#This Row],[Event Date]]</f>
        <v>-45307</v>
      </c>
    </row>
    <row r="365" spans="1:20" hidden="1" x14ac:dyDescent="0.25">
      <c r="A365" s="181" t="s">
        <v>41</v>
      </c>
      <c r="B365" s="38" t="s">
        <v>69</v>
      </c>
      <c r="C365" s="38">
        <v>46</v>
      </c>
      <c r="D365" s="126" t="s">
        <v>290</v>
      </c>
      <c r="E365" s="80" t="s">
        <v>78</v>
      </c>
      <c r="F365" s="80" t="s">
        <v>114</v>
      </c>
      <c r="G365" s="46">
        <v>45481</v>
      </c>
      <c r="H365" s="166"/>
      <c r="I365" s="38">
        <v>4</v>
      </c>
      <c r="J365" s="177" t="s">
        <v>569</v>
      </c>
      <c r="K365" s="80" t="s">
        <v>81</v>
      </c>
      <c r="L365" s="38">
        <v>3380405</v>
      </c>
      <c r="M365" s="38" t="str">
        <f>_xlfn.IFNA(VLOOKUP(L365,ALL_CMS_WOs!C$1:F$6984,4,FALSE),"")</f>
        <v>Closed</v>
      </c>
      <c r="N365" s="38" t="s">
        <v>126</v>
      </c>
      <c r="P365" s="46">
        <v>45489</v>
      </c>
      <c r="Q365" s="46"/>
      <c r="R365" s="38"/>
      <c r="S365" s="38" t="s">
        <v>76</v>
      </c>
      <c r="T365" s="38">
        <f>Events[[#This Row],[Date Resolved]]-Events[[#This Row],[Event Date]]</f>
        <v>8</v>
      </c>
    </row>
    <row r="366" spans="1:20" hidden="1" x14ac:dyDescent="0.25">
      <c r="A366" s="121" t="s">
        <v>41</v>
      </c>
      <c r="B366" s="38" t="s">
        <v>82</v>
      </c>
      <c r="C366" s="38">
        <v>46</v>
      </c>
      <c r="D366" s="126" t="s">
        <v>570</v>
      </c>
      <c r="E366" s="38" t="s">
        <v>71</v>
      </c>
      <c r="F366" s="43" t="s">
        <v>20</v>
      </c>
      <c r="G366" s="46">
        <v>45021</v>
      </c>
      <c r="H366" s="46"/>
      <c r="I366" s="38">
        <v>2</v>
      </c>
      <c r="J366" s="97" t="s">
        <v>571</v>
      </c>
      <c r="K366" s="38" t="s">
        <v>104</v>
      </c>
      <c r="L366" s="38">
        <v>3109156</v>
      </c>
      <c r="M366" s="38" t="str">
        <f>_xlfn.IFNA(VLOOKUP(L366,ALL_CMS_WOs!C$1:F$6984,4,FALSE),"")</f>
        <v>Closed</v>
      </c>
      <c r="N366" s="38" t="s">
        <v>75</v>
      </c>
      <c r="O366" s="38"/>
      <c r="P366" s="46">
        <v>45133</v>
      </c>
      <c r="Q366" s="46"/>
      <c r="R366" s="38"/>
      <c r="S366" s="88" t="s">
        <v>76</v>
      </c>
      <c r="T366" s="38">
        <f>Events[[#This Row],[Date Resolved]]-Events[[#This Row],[Event Date]]</f>
        <v>112</v>
      </c>
    </row>
    <row r="367" spans="1:20" hidden="1" x14ac:dyDescent="0.25">
      <c r="A367" s="121" t="s">
        <v>44</v>
      </c>
      <c r="B367" s="38" t="s">
        <v>82</v>
      </c>
      <c r="C367" s="38">
        <v>46</v>
      </c>
      <c r="D367" s="126" t="s">
        <v>154</v>
      </c>
      <c r="E367" s="38" t="s">
        <v>102</v>
      </c>
      <c r="F367" s="38" t="s">
        <v>85</v>
      </c>
      <c r="G367" s="46">
        <v>45176</v>
      </c>
      <c r="H367" s="46"/>
      <c r="I367" s="38">
        <v>1</v>
      </c>
      <c r="J367" s="97" t="s">
        <v>572</v>
      </c>
      <c r="K367" s="38" t="s">
        <v>104</v>
      </c>
      <c r="L367" s="38">
        <v>3187380</v>
      </c>
      <c r="M367" s="38" t="str">
        <f>_xlfn.IFNA(VLOOKUP(L367,ALL_CMS_WOs!C$1:F$6984,4,FALSE),"")</f>
        <v>Closed</v>
      </c>
      <c r="N367" s="38" t="s">
        <v>75</v>
      </c>
      <c r="O367" s="38"/>
      <c r="P367" s="46"/>
      <c r="Q367" s="46"/>
      <c r="R367" s="38"/>
      <c r="S367" s="38" t="s">
        <v>88</v>
      </c>
      <c r="T367" s="38">
        <f>Events[[#This Row],[Date Resolved]]-Events[[#This Row],[Event Date]]</f>
        <v>-45176</v>
      </c>
    </row>
    <row r="368" spans="1:20" hidden="1" x14ac:dyDescent="0.25">
      <c r="A368" s="125" t="s">
        <v>21</v>
      </c>
      <c r="B368" s="43" t="s">
        <v>69</v>
      </c>
      <c r="C368" s="43">
        <v>47</v>
      </c>
      <c r="D368" s="115" t="s">
        <v>573</v>
      </c>
      <c r="E368" s="43" t="s">
        <v>78</v>
      </c>
      <c r="F368" s="43" t="s">
        <v>89</v>
      </c>
      <c r="G368" s="93">
        <v>45002</v>
      </c>
      <c r="H368" s="93"/>
      <c r="I368" s="43">
        <v>5</v>
      </c>
      <c r="J368" s="85" t="s">
        <v>574</v>
      </c>
      <c r="K368" s="43" t="s">
        <v>81</v>
      </c>
      <c r="L368" s="120">
        <v>3100208</v>
      </c>
      <c r="M368" s="38" t="str">
        <f>_xlfn.IFNA(VLOOKUP(L368,ALL_CMS_WOs!C$1:F$6984,4,FALSE),"")</f>
        <v>Closed</v>
      </c>
      <c r="N368" s="43" t="s">
        <v>75</v>
      </c>
      <c r="O368" s="43"/>
      <c r="P368" s="93">
        <v>45224</v>
      </c>
      <c r="Q368" s="101"/>
      <c r="R368" s="43"/>
      <c r="S368" s="38" t="s">
        <v>76</v>
      </c>
      <c r="T368" s="38">
        <f>Events[[#This Row],[Date Resolved]]-Events[[#This Row],[Event Date]]</f>
        <v>222</v>
      </c>
    </row>
    <row r="369" spans="1:20" hidden="1" x14ac:dyDescent="0.25">
      <c r="A369" s="121" t="s">
        <v>48</v>
      </c>
      <c r="B369" s="38" t="s">
        <v>69</v>
      </c>
      <c r="C369" s="80">
        <v>47</v>
      </c>
      <c r="D369" s="122"/>
      <c r="E369" s="38" t="s">
        <v>84</v>
      </c>
      <c r="F369" s="38" t="s">
        <v>20</v>
      </c>
      <c r="G369" s="46">
        <v>44559</v>
      </c>
      <c r="H369" s="46"/>
      <c r="I369" s="38">
        <v>2</v>
      </c>
      <c r="J369" s="122"/>
      <c r="K369" s="38" t="s">
        <v>74</v>
      </c>
      <c r="L369" s="99"/>
      <c r="M369" s="38" t="str">
        <f>_xlfn.IFNA(VLOOKUP(L369,ALL_CMS_WOs!C$1:F$6984,4,FALSE),"")</f>
        <v/>
      </c>
      <c r="N369" s="38" t="s">
        <v>95</v>
      </c>
      <c r="O369" s="38"/>
      <c r="P369" s="46">
        <v>44600</v>
      </c>
      <c r="Q369" s="38" t="s">
        <v>575</v>
      </c>
      <c r="R369" s="38"/>
      <c r="S369" s="38" t="s">
        <v>144</v>
      </c>
      <c r="T369" s="38">
        <f>Events[[#This Row],[Date Resolved]]-Events[[#This Row],[Event Date]]</f>
        <v>41</v>
      </c>
    </row>
    <row r="370" spans="1:20" hidden="1" x14ac:dyDescent="0.25">
      <c r="A370" s="121" t="s">
        <v>48</v>
      </c>
      <c r="B370" s="38" t="s">
        <v>69</v>
      </c>
      <c r="C370" s="80">
        <v>47</v>
      </c>
      <c r="D370" s="122"/>
      <c r="E370" s="38" t="s">
        <v>71</v>
      </c>
      <c r="F370" s="38" t="s">
        <v>22</v>
      </c>
      <c r="G370" s="46">
        <v>44495</v>
      </c>
      <c r="H370" s="46"/>
      <c r="I370" s="38">
        <v>5</v>
      </c>
      <c r="J370" s="122"/>
      <c r="K370" s="38" t="s">
        <v>576</v>
      </c>
      <c r="L370" s="99"/>
      <c r="M370" s="38" t="str">
        <f>_xlfn.IFNA(VLOOKUP(L370,ALL_CMS_WOs!C$1:F$6984,4,FALSE),"")</f>
        <v/>
      </c>
      <c r="N370" s="38" t="s">
        <v>95</v>
      </c>
      <c r="O370" s="38"/>
      <c r="P370" s="46"/>
      <c r="Q370" s="38" t="s">
        <v>577</v>
      </c>
      <c r="R370" s="38"/>
      <c r="S370" s="38" t="s">
        <v>225</v>
      </c>
      <c r="T370" s="38">
        <f>Events[[#This Row],[Date Resolved]]-Events[[#This Row],[Event Date]]</f>
        <v>-44495</v>
      </c>
    </row>
    <row r="371" spans="1:20" hidden="1" x14ac:dyDescent="0.25">
      <c r="A371" s="121" t="s">
        <v>48</v>
      </c>
      <c r="B371" s="38" t="s">
        <v>69</v>
      </c>
      <c r="C371" s="80">
        <v>47</v>
      </c>
      <c r="D371" s="122"/>
      <c r="E371" s="38" t="s">
        <v>84</v>
      </c>
      <c r="F371" s="38" t="s">
        <v>20</v>
      </c>
      <c r="G371" s="46">
        <v>44616</v>
      </c>
      <c r="H371" s="46"/>
      <c r="I371" s="38">
        <v>6</v>
      </c>
      <c r="J371" s="122"/>
      <c r="K371" s="38" t="s">
        <v>74</v>
      </c>
      <c r="L371" s="99"/>
      <c r="M371" s="38" t="str">
        <f>_xlfn.IFNA(VLOOKUP(L371,ALL_CMS_WOs!C$1:F$6984,4,FALSE),"")</f>
        <v/>
      </c>
      <c r="N371" s="38" t="s">
        <v>95</v>
      </c>
      <c r="O371" s="38"/>
      <c r="P371" s="46">
        <v>44950</v>
      </c>
      <c r="Q371" s="46"/>
      <c r="R371" s="38" t="s">
        <v>578</v>
      </c>
      <c r="S371" s="38" t="s">
        <v>97</v>
      </c>
      <c r="T371" s="38">
        <f>Events[[#This Row],[Date Resolved]]-Events[[#This Row],[Event Date]]</f>
        <v>334</v>
      </c>
    </row>
    <row r="372" spans="1:20" hidden="1" x14ac:dyDescent="0.25">
      <c r="A372" s="124" t="s">
        <v>44</v>
      </c>
      <c r="B372" s="38" t="s">
        <v>69</v>
      </c>
      <c r="C372" s="38">
        <v>47</v>
      </c>
      <c r="D372" s="38"/>
      <c r="E372" s="38" t="s">
        <v>78</v>
      </c>
      <c r="F372" s="43" t="s">
        <v>89</v>
      </c>
      <c r="G372" s="46">
        <v>44502</v>
      </c>
      <c r="H372" s="46"/>
      <c r="I372" s="38"/>
      <c r="J372" s="38" t="s">
        <v>579</v>
      </c>
      <c r="K372" s="38"/>
      <c r="L372" s="104">
        <v>2631667</v>
      </c>
      <c r="M372" s="38" t="str">
        <f>_xlfn.IFNA(VLOOKUP(L372,ALL_CMS_WOs!C$1:F$6984,4,FALSE),"")</f>
        <v/>
      </c>
      <c r="N372" s="38" t="s">
        <v>75</v>
      </c>
      <c r="O372" s="38"/>
      <c r="P372" s="46"/>
      <c r="Q372" s="46">
        <v>44545</v>
      </c>
      <c r="R372" s="38"/>
      <c r="S372" s="38"/>
      <c r="T372" s="38">
        <f>Events[[#This Row],[Date Resolved]]-Events[[#This Row],[Event Date]]</f>
        <v>-44502</v>
      </c>
    </row>
    <row r="373" spans="1:20" hidden="1" x14ac:dyDescent="0.25">
      <c r="A373" s="121" t="s">
        <v>100</v>
      </c>
      <c r="B373" s="38" t="s">
        <v>69</v>
      </c>
      <c r="C373" s="99">
        <v>47</v>
      </c>
      <c r="D373" s="123"/>
      <c r="E373" s="38" t="s">
        <v>84</v>
      </c>
      <c r="F373" s="38" t="s">
        <v>22</v>
      </c>
      <c r="G373" s="46">
        <v>44528</v>
      </c>
      <c r="H373" s="46"/>
      <c r="I373" s="38">
        <v>5</v>
      </c>
      <c r="J373" s="122"/>
      <c r="K373" s="38" t="s">
        <v>74</v>
      </c>
      <c r="L373" s="99"/>
      <c r="M373" s="38" t="str">
        <f>_xlfn.IFNA(VLOOKUP(L373,ALL_CMS_WOs!C$1:F$6984,4,FALSE),"")</f>
        <v/>
      </c>
      <c r="N373" s="38"/>
      <c r="O373" s="38"/>
      <c r="P373" s="46">
        <v>44881</v>
      </c>
      <c r="Q373" s="38" t="s">
        <v>580</v>
      </c>
      <c r="R373" s="114"/>
      <c r="S373" s="38" t="s">
        <v>313</v>
      </c>
      <c r="T373" s="38">
        <f>Events[[#This Row],[Date Resolved]]-Events[[#This Row],[Event Date]]</f>
        <v>353</v>
      </c>
    </row>
    <row r="374" spans="1:20" s="43" customFormat="1" hidden="1" x14ac:dyDescent="0.25">
      <c r="A374" s="181" t="s">
        <v>100</v>
      </c>
      <c r="B374" s="38" t="s">
        <v>82</v>
      </c>
      <c r="C374" s="38">
        <v>47</v>
      </c>
      <c r="D374" s="126" t="s">
        <v>484</v>
      </c>
      <c r="E374" s="80" t="s">
        <v>102</v>
      </c>
      <c r="F374" s="80" t="s">
        <v>85</v>
      </c>
      <c r="G374" s="46">
        <v>45476</v>
      </c>
      <c r="H374" s="166"/>
      <c r="I374" s="38">
        <v>2</v>
      </c>
      <c r="J374" s="177" t="s">
        <v>581</v>
      </c>
      <c r="K374" s="80" t="s">
        <v>104</v>
      </c>
      <c r="L374" s="38">
        <v>3379473</v>
      </c>
      <c r="M374" s="97" t="str">
        <f>_xlfn.IFNA(VLOOKUP(L374,ALL_CMS_WOs!C$1:F$6984,4,FALSE),"")</f>
        <v>Closed</v>
      </c>
      <c r="N374" s="38" t="s">
        <v>75</v>
      </c>
      <c r="O374" s="97"/>
      <c r="P374" s="46">
        <v>45524</v>
      </c>
      <c r="Q374" s="46"/>
      <c r="R374" s="38"/>
      <c r="S374" s="38" t="s">
        <v>76</v>
      </c>
      <c r="T374" s="38">
        <f>Events[[#This Row],[Date Resolved]]-Events[[#This Row],[Event Date]]</f>
        <v>48</v>
      </c>
    </row>
    <row r="375" spans="1:20" hidden="1" x14ac:dyDescent="0.25">
      <c r="A375" s="121" t="s">
        <v>47</v>
      </c>
      <c r="B375" s="38" t="s">
        <v>69</v>
      </c>
      <c r="C375" s="38">
        <v>47</v>
      </c>
      <c r="D375" s="115" t="s">
        <v>582</v>
      </c>
      <c r="E375" s="38" t="s">
        <v>78</v>
      </c>
      <c r="F375" s="38" t="s">
        <v>89</v>
      </c>
      <c r="G375" s="46">
        <v>45343</v>
      </c>
      <c r="H375" s="46"/>
      <c r="I375" s="38"/>
      <c r="J375" s="171" t="s">
        <v>583</v>
      </c>
      <c r="K375" s="38" t="s">
        <v>81</v>
      </c>
      <c r="L375" s="38">
        <v>3303650</v>
      </c>
      <c r="M375" s="38" t="str">
        <f>_xlfn.IFNA(VLOOKUP(L375,ALL_CMS_WOs!C$1:F$6984,4,FALSE),"")</f>
        <v>Closed</v>
      </c>
      <c r="N375" s="38" t="s">
        <v>75</v>
      </c>
      <c r="O375" s="38"/>
      <c r="P375" s="46"/>
      <c r="Q375" s="46"/>
      <c r="R375" s="38"/>
      <c r="S375" s="38" t="s">
        <v>76</v>
      </c>
      <c r="T375" s="38">
        <f>Events[[#This Row],[Date Resolved]]-Events[[#This Row],[Event Date]]</f>
        <v>-45343</v>
      </c>
    </row>
    <row r="376" spans="1:20" hidden="1" x14ac:dyDescent="0.25">
      <c r="A376" s="121" t="s">
        <v>111</v>
      </c>
      <c r="B376" s="38" t="s">
        <v>82</v>
      </c>
      <c r="C376" s="149">
        <v>47</v>
      </c>
      <c r="D376" s="126" t="s">
        <v>584</v>
      </c>
      <c r="E376" s="38" t="s">
        <v>102</v>
      </c>
      <c r="F376" s="38" t="s">
        <v>85</v>
      </c>
      <c r="G376" s="46">
        <v>45328</v>
      </c>
      <c r="H376" s="46">
        <v>45476</v>
      </c>
      <c r="I376" s="38">
        <v>6</v>
      </c>
      <c r="J376" s="97" t="s">
        <v>585</v>
      </c>
      <c r="K376" s="38" t="s">
        <v>74</v>
      </c>
      <c r="L376" s="38">
        <v>3331468</v>
      </c>
      <c r="M376" s="38" t="str">
        <f>_xlfn.IFNA(VLOOKUP(L376,ALL_CMS_WOs!C$1:F$6984,4,FALSE),"")</f>
        <v>Closed</v>
      </c>
      <c r="N376" s="38" t="s">
        <v>75</v>
      </c>
      <c r="O376" s="38"/>
      <c r="P376" s="46"/>
      <c r="Q376" s="46"/>
      <c r="R376" s="38"/>
      <c r="S376" s="38" t="s">
        <v>88</v>
      </c>
      <c r="T376" s="38">
        <f>Events[[#This Row],[Date Resolved]]-Events[[#This Row],[Event Date]]</f>
        <v>-45328</v>
      </c>
    </row>
    <row r="377" spans="1:20" hidden="1" x14ac:dyDescent="0.25">
      <c r="A377" s="121" t="s">
        <v>48</v>
      </c>
      <c r="B377" s="38" t="s">
        <v>69</v>
      </c>
      <c r="C377" s="38">
        <v>47</v>
      </c>
      <c r="D377" s="126" t="s">
        <v>133</v>
      </c>
      <c r="E377" s="38" t="s">
        <v>71</v>
      </c>
      <c r="F377" s="38" t="s">
        <v>72</v>
      </c>
      <c r="G377" s="46">
        <v>45215</v>
      </c>
      <c r="H377" s="93">
        <v>45397</v>
      </c>
      <c r="I377" s="38">
        <v>4</v>
      </c>
      <c r="J377" s="97" t="s">
        <v>586</v>
      </c>
      <c r="K377" s="38" t="s">
        <v>104</v>
      </c>
      <c r="L377" s="43">
        <v>3213200</v>
      </c>
      <c r="M377" s="38" t="str">
        <f>_xlfn.IFNA(VLOOKUP(L377,ALL_CMS_WOs!C$1:F$6984,4,FALSE),"")</f>
        <v>Closed</v>
      </c>
      <c r="N377" s="38" t="s">
        <v>75</v>
      </c>
      <c r="O377" s="38"/>
      <c r="P377" s="46">
        <v>45332</v>
      </c>
      <c r="Q377" s="46"/>
      <c r="R377" s="38"/>
      <c r="S377" s="38" t="s">
        <v>76</v>
      </c>
      <c r="T377" s="38">
        <f>Events[[#This Row],[Date Resolved]]-Events[[#This Row],[Event Date]]</f>
        <v>117</v>
      </c>
    </row>
    <row r="378" spans="1:20" hidden="1" x14ac:dyDescent="0.25">
      <c r="A378" s="124" t="s">
        <v>35</v>
      </c>
      <c r="B378" s="38" t="s">
        <v>69</v>
      </c>
      <c r="C378" s="38">
        <v>48</v>
      </c>
      <c r="D378" s="38"/>
      <c r="E378" s="38" t="s">
        <v>78</v>
      </c>
      <c r="F378" s="38" t="s">
        <v>98</v>
      </c>
      <c r="G378" s="46">
        <v>44720</v>
      </c>
      <c r="H378" s="46"/>
      <c r="I378" s="38"/>
      <c r="J378" s="38" t="s">
        <v>587</v>
      </c>
      <c r="K378" s="38" t="s">
        <v>81</v>
      </c>
      <c r="L378" s="99">
        <v>2943207</v>
      </c>
      <c r="M378" s="38" t="str">
        <f>_xlfn.IFNA(VLOOKUP(L378,ALL_CMS_WOs!C$1:F$6984,4,FALSE),"")</f>
        <v>Cancelled</v>
      </c>
      <c r="N378" s="38" t="s">
        <v>91</v>
      </c>
      <c r="O378" s="38"/>
      <c r="P378" s="46">
        <v>44799</v>
      </c>
      <c r="Q378" s="46"/>
      <c r="R378" s="38"/>
      <c r="S378" s="38"/>
      <c r="T378" s="38">
        <f>Events[[#This Row],[Date Resolved]]-Events[[#This Row],[Event Date]]</f>
        <v>79</v>
      </c>
    </row>
    <row r="379" spans="1:20" hidden="1" x14ac:dyDescent="0.25">
      <c r="A379" s="121" t="s">
        <v>21</v>
      </c>
      <c r="B379" s="38" t="s">
        <v>69</v>
      </c>
      <c r="C379" s="38">
        <v>48</v>
      </c>
      <c r="D379" s="122"/>
      <c r="E379" s="38" t="s">
        <v>84</v>
      </c>
      <c r="F379" s="38" t="s">
        <v>20</v>
      </c>
      <c r="G379" s="46">
        <v>44590</v>
      </c>
      <c r="H379" s="46"/>
      <c r="I379" s="38">
        <v>6</v>
      </c>
      <c r="J379" s="122"/>
      <c r="K379" s="38"/>
      <c r="L379" s="99"/>
      <c r="M379" s="38" t="str">
        <f>_xlfn.IFNA(VLOOKUP(L379,ALL_CMS_WOs!C$1:F$6984,4,FALSE),"")</f>
        <v/>
      </c>
      <c r="N379" s="38" t="s">
        <v>95</v>
      </c>
      <c r="O379" s="38"/>
      <c r="P379" s="46">
        <v>44951</v>
      </c>
      <c r="Q379" s="38"/>
      <c r="R379" s="38"/>
      <c r="S379" s="38" t="s">
        <v>97</v>
      </c>
      <c r="T379" s="38">
        <f>Events[[#This Row],[Date Resolved]]-Events[[#This Row],[Event Date]]</f>
        <v>361</v>
      </c>
    </row>
    <row r="380" spans="1:20" hidden="1" x14ac:dyDescent="0.25">
      <c r="A380" s="121" t="s">
        <v>21</v>
      </c>
      <c r="B380" s="38" t="s">
        <v>69</v>
      </c>
      <c r="C380" s="38">
        <v>48</v>
      </c>
      <c r="D380" s="122"/>
      <c r="E380" s="38" t="s">
        <v>84</v>
      </c>
      <c r="F380" s="38" t="s">
        <v>72</v>
      </c>
      <c r="G380" s="46">
        <v>44592</v>
      </c>
      <c r="H380" s="46"/>
      <c r="I380" s="38">
        <v>5</v>
      </c>
      <c r="J380" s="122"/>
      <c r="K380" s="38" t="s">
        <v>74</v>
      </c>
      <c r="L380" s="99"/>
      <c r="M380" s="38" t="str">
        <f>_xlfn.IFNA(VLOOKUP(L380,ALL_CMS_WOs!C$1:F$6984,4,FALSE),"")</f>
        <v/>
      </c>
      <c r="N380" s="38" t="s">
        <v>95</v>
      </c>
      <c r="O380" s="38"/>
      <c r="P380" s="46">
        <v>44951</v>
      </c>
      <c r="Q380" s="38" t="s">
        <v>588</v>
      </c>
      <c r="R380" s="38"/>
      <c r="S380" s="38" t="s">
        <v>97</v>
      </c>
      <c r="T380" s="38">
        <f>Events[[#This Row],[Date Resolved]]-Events[[#This Row],[Event Date]]</f>
        <v>359</v>
      </c>
    </row>
    <row r="381" spans="1:20" hidden="1" x14ac:dyDescent="0.25">
      <c r="A381" s="129" t="s">
        <v>21</v>
      </c>
      <c r="B381" s="81" t="s">
        <v>69</v>
      </c>
      <c r="C381" s="110">
        <v>48</v>
      </c>
      <c r="D381" s="128" t="s">
        <v>589</v>
      </c>
      <c r="E381" s="43" t="s">
        <v>71</v>
      </c>
      <c r="F381" s="43" t="s">
        <v>72</v>
      </c>
      <c r="G381" s="93">
        <v>44951</v>
      </c>
      <c r="H381" s="93"/>
      <c r="I381" s="81">
        <v>1</v>
      </c>
      <c r="J381" s="81" t="s">
        <v>499</v>
      </c>
      <c r="K381" s="81" t="s">
        <v>174</v>
      </c>
      <c r="L381" s="94">
        <v>3072190</v>
      </c>
      <c r="M381" s="38" t="str">
        <f>_xlfn.IFNA(VLOOKUP(L381,ALL_CMS_WOs!C$1:F$6984,4,FALSE),"")</f>
        <v>Closed</v>
      </c>
      <c r="N381" s="88" t="s">
        <v>75</v>
      </c>
      <c r="O381" s="88"/>
      <c r="P381" s="46">
        <v>44982</v>
      </c>
      <c r="Q381" s="88" t="s">
        <v>590</v>
      </c>
      <c r="R381" s="88"/>
      <c r="S381" s="43" t="s">
        <v>76</v>
      </c>
      <c r="T381" s="38">
        <f>Events[[#This Row],[Date Resolved]]-Events[[#This Row],[Event Date]]</f>
        <v>31</v>
      </c>
    </row>
    <row r="382" spans="1:20" hidden="1" x14ac:dyDescent="0.25">
      <c r="A382" s="121" t="s">
        <v>44</v>
      </c>
      <c r="B382" s="38" t="s">
        <v>69</v>
      </c>
      <c r="C382" s="38">
        <v>48</v>
      </c>
      <c r="D382" s="97"/>
      <c r="E382" s="38" t="s">
        <v>121</v>
      </c>
      <c r="F382" s="38" t="s">
        <v>85</v>
      </c>
      <c r="G382" s="46">
        <v>44680</v>
      </c>
      <c r="H382" s="46"/>
      <c r="I382" s="38">
        <v>1</v>
      </c>
      <c r="J382" s="122"/>
      <c r="K382" s="38" t="s">
        <v>591</v>
      </c>
      <c r="L382" s="99">
        <v>2965426</v>
      </c>
      <c r="M382" s="38" t="str">
        <f>_xlfn.IFNA(VLOOKUP(L382,ALL_CMS_WOs!C$1:F$6984,4,FALSE),"")</f>
        <v>Closed</v>
      </c>
      <c r="N382" s="38" t="s">
        <v>75</v>
      </c>
      <c r="O382" s="38"/>
      <c r="P382" s="46"/>
      <c r="Q382" s="38"/>
      <c r="R382" s="38"/>
      <c r="S382" s="38" t="s">
        <v>144</v>
      </c>
      <c r="T382" s="38">
        <f>Events[[#This Row],[Date Resolved]]-Events[[#This Row],[Event Date]]</f>
        <v>-44680</v>
      </c>
    </row>
    <row r="383" spans="1:20" hidden="1" x14ac:dyDescent="0.25">
      <c r="A383" s="124" t="s">
        <v>44</v>
      </c>
      <c r="B383" s="38" t="s">
        <v>69</v>
      </c>
      <c r="C383" s="38">
        <v>48</v>
      </c>
      <c r="D383" s="38"/>
      <c r="E383" s="38" t="s">
        <v>78</v>
      </c>
      <c r="F383" s="38" t="s">
        <v>85</v>
      </c>
      <c r="G383" s="46">
        <v>44782</v>
      </c>
      <c r="H383" s="46"/>
      <c r="I383" s="38"/>
      <c r="J383" s="38" t="s">
        <v>340</v>
      </c>
      <c r="K383" s="38" t="s">
        <v>592</v>
      </c>
      <c r="L383" s="99">
        <v>2987883</v>
      </c>
      <c r="M383" s="38" t="str">
        <f>_xlfn.IFNA(VLOOKUP(L383,ALL_CMS_WOs!C$1:F$6984,4,FALSE),"")</f>
        <v>Closed</v>
      </c>
      <c r="N383" s="38" t="s">
        <v>75</v>
      </c>
      <c r="O383" s="38"/>
      <c r="P383" s="46"/>
      <c r="Q383" s="46">
        <v>44783</v>
      </c>
      <c r="R383" s="38"/>
      <c r="S383" s="38"/>
      <c r="T383" s="38">
        <f>Events[[#This Row],[Date Resolved]]-Events[[#This Row],[Event Date]]</f>
        <v>-44782</v>
      </c>
    </row>
    <row r="384" spans="1:20" hidden="1" x14ac:dyDescent="0.25">
      <c r="A384" s="124" t="s">
        <v>44</v>
      </c>
      <c r="B384" s="38" t="s">
        <v>69</v>
      </c>
      <c r="C384" s="96">
        <v>48</v>
      </c>
      <c r="D384" s="97" t="s">
        <v>593</v>
      </c>
      <c r="E384" s="38" t="s">
        <v>78</v>
      </c>
      <c r="F384" s="38" t="s">
        <v>20</v>
      </c>
      <c r="G384" s="46">
        <v>44803</v>
      </c>
      <c r="H384" s="46"/>
      <c r="I384" s="38">
        <v>5</v>
      </c>
      <c r="J384" s="134" t="s">
        <v>594</v>
      </c>
      <c r="K384" s="38" t="s">
        <v>81</v>
      </c>
      <c r="L384" s="99">
        <v>3073702</v>
      </c>
      <c r="M384" s="38" t="str">
        <f>_xlfn.IFNA(VLOOKUP(L384,ALL_CMS_WOs!C$1:F$6984,4,FALSE),"")</f>
        <v>Closed</v>
      </c>
      <c r="N384" s="38" t="s">
        <v>75</v>
      </c>
      <c r="O384" s="38"/>
      <c r="P384" s="46"/>
      <c r="Q384" s="46"/>
      <c r="R384" s="38"/>
      <c r="S384" s="38"/>
      <c r="T384" s="38">
        <f>Events[[#This Row],[Date Resolved]]-Events[[#This Row],[Event Date]]</f>
        <v>-44803</v>
      </c>
    </row>
    <row r="385" spans="1:20" hidden="1" x14ac:dyDescent="0.25">
      <c r="A385" s="181" t="s">
        <v>100</v>
      </c>
      <c r="B385" s="38" t="s">
        <v>82</v>
      </c>
      <c r="C385" s="149">
        <v>48</v>
      </c>
      <c r="D385" s="126" t="s">
        <v>412</v>
      </c>
      <c r="E385" s="80" t="s">
        <v>102</v>
      </c>
      <c r="F385" s="80" t="s">
        <v>85</v>
      </c>
      <c r="G385" s="46">
        <v>45552</v>
      </c>
      <c r="H385" s="166"/>
      <c r="I385" s="38">
        <v>2</v>
      </c>
      <c r="J385" s="177" t="s">
        <v>595</v>
      </c>
      <c r="K385" s="80" t="s">
        <v>87</v>
      </c>
      <c r="L385" s="38">
        <v>3428148</v>
      </c>
      <c r="M385" s="97" t="str">
        <f>_xlfn.IFNA(VLOOKUP(L385,ALL_CMS_WOs!C$1:F$6984,4,FALSE),"")</f>
        <v>Closed</v>
      </c>
      <c r="N385" s="38" t="s">
        <v>75</v>
      </c>
      <c r="P385" s="46"/>
      <c r="Q385" s="46"/>
      <c r="R385" s="38"/>
      <c r="S385" s="38" t="s">
        <v>88</v>
      </c>
      <c r="T385" s="38">
        <f>Events[[#This Row],[Date Resolved]]-Events[[#This Row],[Event Date]]</f>
        <v>-45552</v>
      </c>
    </row>
    <row r="386" spans="1:20" hidden="1" x14ac:dyDescent="0.25">
      <c r="A386" s="181" t="s">
        <v>41</v>
      </c>
      <c r="B386" s="38" t="s">
        <v>69</v>
      </c>
      <c r="C386" s="38">
        <v>48</v>
      </c>
      <c r="D386" s="126" t="s">
        <v>146</v>
      </c>
      <c r="E386" s="80" t="s">
        <v>78</v>
      </c>
      <c r="F386" s="80" t="s">
        <v>336</v>
      </c>
      <c r="G386" s="46">
        <v>45509</v>
      </c>
      <c r="H386" s="166"/>
      <c r="I386" s="38">
        <v>3</v>
      </c>
      <c r="J386" s="177" t="s">
        <v>147</v>
      </c>
      <c r="K386" s="80" t="s">
        <v>81</v>
      </c>
      <c r="L386" s="38">
        <v>3397303</v>
      </c>
      <c r="M386" s="38" t="str">
        <f>_xlfn.IFNA(VLOOKUP(L386,ALL_CMS_WOs!C$1:F$6984,4,FALSE),"")</f>
        <v>Closed</v>
      </c>
      <c r="N386" s="38" t="s">
        <v>75</v>
      </c>
      <c r="P386" s="46">
        <v>45540</v>
      </c>
      <c r="Q386" s="46"/>
      <c r="R386" s="38"/>
      <c r="S386" s="38" t="s">
        <v>76</v>
      </c>
      <c r="T386" s="38">
        <f>Events[[#This Row],[Date Resolved]]-Events[[#This Row],[Event Date]]</f>
        <v>31</v>
      </c>
    </row>
    <row r="387" spans="1:20" hidden="1" x14ac:dyDescent="0.25">
      <c r="A387" s="121" t="s">
        <v>44</v>
      </c>
      <c r="B387" s="38" t="s">
        <v>69</v>
      </c>
      <c r="C387" s="38">
        <v>48</v>
      </c>
      <c r="D387" s="126" t="s">
        <v>397</v>
      </c>
      <c r="E387" s="38" t="s">
        <v>78</v>
      </c>
      <c r="F387" s="43" t="s">
        <v>20</v>
      </c>
      <c r="G387" s="46">
        <v>45104</v>
      </c>
      <c r="H387" s="46"/>
      <c r="I387" s="38">
        <v>5</v>
      </c>
      <c r="J387" s="97" t="s">
        <v>596</v>
      </c>
      <c r="K387" s="38" t="s">
        <v>81</v>
      </c>
      <c r="L387" s="38">
        <v>3148533</v>
      </c>
      <c r="M387" s="38" t="str">
        <f>_xlfn.IFNA(VLOOKUP(L387,ALL_CMS_WOs!C$1:F$6984,4,FALSE),"")</f>
        <v/>
      </c>
      <c r="N387" s="38" t="s">
        <v>126</v>
      </c>
      <c r="O387" s="38"/>
      <c r="P387" s="46"/>
      <c r="Q387" s="46"/>
      <c r="R387" s="38"/>
      <c r="S387" s="38" t="s">
        <v>97</v>
      </c>
      <c r="T387" s="38">
        <f>Events[[#This Row],[Date Resolved]]-Events[[#This Row],[Event Date]]</f>
        <v>-45104</v>
      </c>
    </row>
    <row r="388" spans="1:20" hidden="1" x14ac:dyDescent="0.25">
      <c r="A388" s="121" t="s">
        <v>48</v>
      </c>
      <c r="B388" s="38" t="s">
        <v>69</v>
      </c>
      <c r="C388" s="38">
        <v>48</v>
      </c>
      <c r="D388" s="126" t="s">
        <v>597</v>
      </c>
      <c r="E388" s="38" t="s">
        <v>102</v>
      </c>
      <c r="F388" s="43" t="s">
        <v>20</v>
      </c>
      <c r="G388" s="46">
        <v>45099</v>
      </c>
      <c r="H388" s="93">
        <v>45717</v>
      </c>
      <c r="I388" s="38">
        <v>2</v>
      </c>
      <c r="J388" s="43" t="s">
        <v>598</v>
      </c>
      <c r="K388" s="38" t="s">
        <v>107</v>
      </c>
      <c r="L388" s="38">
        <v>3393106</v>
      </c>
      <c r="M388" s="38" t="str">
        <f>_xlfn.IFNA(VLOOKUP(L388,ALL_CMS_WOs!C$1:F$6984,4,FALSE),"")</f>
        <v>Closed</v>
      </c>
      <c r="N388" s="38" t="s">
        <v>75</v>
      </c>
      <c r="O388" s="46" t="s">
        <v>108</v>
      </c>
      <c r="P388" s="46"/>
      <c r="Q388" s="46"/>
      <c r="R388" s="38"/>
      <c r="S388" s="88" t="s">
        <v>88</v>
      </c>
      <c r="T388" s="38">
        <f>Events[[#This Row],[Date Resolved]]-Events[[#This Row],[Event Date]]</f>
        <v>-45099</v>
      </c>
    </row>
    <row r="389" spans="1:20" hidden="1" x14ac:dyDescent="0.25">
      <c r="A389" s="124" t="s">
        <v>35</v>
      </c>
      <c r="B389" s="38" t="s">
        <v>69</v>
      </c>
      <c r="C389" s="38">
        <v>49</v>
      </c>
      <c r="D389" s="43" t="s">
        <v>599</v>
      </c>
      <c r="E389" s="38" t="s">
        <v>78</v>
      </c>
      <c r="F389" s="38" t="s">
        <v>20</v>
      </c>
      <c r="G389" s="46">
        <v>44643</v>
      </c>
      <c r="H389" s="46"/>
      <c r="I389" s="38"/>
      <c r="J389" s="43" t="s">
        <v>600</v>
      </c>
      <c r="K389" s="38" t="s">
        <v>81</v>
      </c>
      <c r="L389" s="99">
        <v>2889954</v>
      </c>
      <c r="M389" s="38" t="str">
        <f>_xlfn.IFNA(VLOOKUP(L389,ALL_CMS_WOs!C$1:F$6984,4,FALSE),"")</f>
        <v/>
      </c>
      <c r="N389" s="38" t="s">
        <v>75</v>
      </c>
      <c r="O389" s="38"/>
      <c r="P389" s="46"/>
      <c r="Q389" s="46"/>
      <c r="R389" s="38"/>
      <c r="S389" s="38"/>
      <c r="T389" s="38">
        <f>Events[[#This Row],[Date Resolved]]-Events[[#This Row],[Event Date]]</f>
        <v>-44643</v>
      </c>
    </row>
    <row r="390" spans="1:20" hidden="1" x14ac:dyDescent="0.25">
      <c r="A390" s="121" t="s">
        <v>35</v>
      </c>
      <c r="B390" s="38" t="s">
        <v>69</v>
      </c>
      <c r="C390" s="38">
        <v>49</v>
      </c>
      <c r="D390" s="122"/>
      <c r="E390" s="38" t="s">
        <v>196</v>
      </c>
      <c r="F390" s="38" t="s">
        <v>20</v>
      </c>
      <c r="G390" s="46">
        <v>44550</v>
      </c>
      <c r="H390" s="46"/>
      <c r="I390" s="38">
        <v>3</v>
      </c>
      <c r="J390" s="122"/>
      <c r="K390" s="38" t="s">
        <v>601</v>
      </c>
      <c r="L390" s="99"/>
      <c r="M390" s="38" t="str">
        <f>_xlfn.IFNA(VLOOKUP(L390,ALL_CMS_WOs!C$1:F$6984,4,FALSE),"")</f>
        <v/>
      </c>
      <c r="N390" s="38" t="s">
        <v>95</v>
      </c>
      <c r="O390" s="38"/>
      <c r="P390" s="46"/>
      <c r="Q390" s="46">
        <v>44638</v>
      </c>
      <c r="R390" s="38"/>
      <c r="S390" s="38" t="s">
        <v>144</v>
      </c>
      <c r="T390" s="38">
        <f>Events[[#This Row],[Date Resolved]]-Events[[#This Row],[Event Date]]</f>
        <v>-44550</v>
      </c>
    </row>
    <row r="391" spans="1:20" hidden="1" x14ac:dyDescent="0.25">
      <c r="A391" s="121" t="s">
        <v>48</v>
      </c>
      <c r="B391" s="38" t="s">
        <v>69</v>
      </c>
      <c r="C391" s="80">
        <v>49</v>
      </c>
      <c r="D391" s="122"/>
      <c r="E391" s="38" t="s">
        <v>71</v>
      </c>
      <c r="F391" s="38" t="s">
        <v>114</v>
      </c>
      <c r="G391" s="46">
        <v>44799</v>
      </c>
      <c r="H391" s="46"/>
      <c r="I391" s="38">
        <v>1</v>
      </c>
      <c r="J391" s="122"/>
      <c r="K391" s="38" t="s">
        <v>74</v>
      </c>
      <c r="L391" s="99">
        <v>3012690</v>
      </c>
      <c r="M391" s="38" t="str">
        <f>_xlfn.IFNA(VLOOKUP(L391,ALL_CMS_WOs!C$1:F$6984,4,FALSE),"")</f>
        <v>Closed</v>
      </c>
      <c r="N391" s="38" t="s">
        <v>75</v>
      </c>
      <c r="O391" s="38"/>
      <c r="P391" s="46">
        <v>44833</v>
      </c>
      <c r="Q391" s="38" t="s">
        <v>602</v>
      </c>
      <c r="R391" s="38"/>
      <c r="S391" s="38" t="s">
        <v>144</v>
      </c>
      <c r="T391" s="38">
        <f>Events[[#This Row],[Date Resolved]]-Events[[#This Row],[Event Date]]</f>
        <v>34</v>
      </c>
    </row>
    <row r="392" spans="1:20" hidden="1" x14ac:dyDescent="0.25">
      <c r="A392" s="121" t="s">
        <v>48</v>
      </c>
      <c r="B392" s="38" t="s">
        <v>69</v>
      </c>
      <c r="C392" s="80">
        <v>49</v>
      </c>
      <c r="D392" s="122"/>
      <c r="E392" s="38" t="s">
        <v>84</v>
      </c>
      <c r="F392" s="38" t="s">
        <v>72</v>
      </c>
      <c r="G392" s="46">
        <v>44768</v>
      </c>
      <c r="H392" s="46"/>
      <c r="I392" s="38">
        <v>3</v>
      </c>
      <c r="J392" s="122"/>
      <c r="K392" s="38" t="s">
        <v>74</v>
      </c>
      <c r="L392" s="99"/>
      <c r="M392" s="38" t="str">
        <f>_xlfn.IFNA(VLOOKUP(L392,ALL_CMS_WOs!C$1:F$6984,4,FALSE),"")</f>
        <v/>
      </c>
      <c r="N392" s="38" t="s">
        <v>95</v>
      </c>
      <c r="O392" s="38"/>
      <c r="P392" s="46"/>
      <c r="Q392" s="46"/>
      <c r="R392" s="38"/>
      <c r="S392" s="38" t="s">
        <v>97</v>
      </c>
      <c r="T392" s="38">
        <f>Events[[#This Row],[Date Resolved]]-Events[[#This Row],[Event Date]]</f>
        <v>-44768</v>
      </c>
    </row>
    <row r="393" spans="1:20" hidden="1" x14ac:dyDescent="0.25">
      <c r="A393" s="121" t="s">
        <v>44</v>
      </c>
      <c r="B393" s="38" t="s">
        <v>69</v>
      </c>
      <c r="C393" s="38">
        <v>49</v>
      </c>
      <c r="D393" s="122"/>
      <c r="E393" s="38" t="s">
        <v>187</v>
      </c>
      <c r="F393" s="38" t="s">
        <v>114</v>
      </c>
      <c r="G393" s="46">
        <v>44662</v>
      </c>
      <c r="H393" s="46"/>
      <c r="I393" s="38">
        <v>5</v>
      </c>
      <c r="J393" s="122"/>
      <c r="K393" s="38" t="s">
        <v>74</v>
      </c>
      <c r="L393" s="99"/>
      <c r="M393" s="38" t="str">
        <f>_xlfn.IFNA(VLOOKUP(L393,ALL_CMS_WOs!C$1:F$6984,4,FALSE),"")</f>
        <v/>
      </c>
      <c r="N393" s="38" t="s">
        <v>95</v>
      </c>
      <c r="O393" s="38"/>
      <c r="P393" s="46"/>
      <c r="Q393" s="38"/>
      <c r="R393" s="38"/>
      <c r="S393" s="38" t="s">
        <v>97</v>
      </c>
      <c r="T393" s="38">
        <f>Events[[#This Row],[Date Resolved]]-Events[[#This Row],[Event Date]]</f>
        <v>-44662</v>
      </c>
    </row>
    <row r="394" spans="1:20" hidden="1" x14ac:dyDescent="0.25">
      <c r="A394" s="181" t="s">
        <v>111</v>
      </c>
      <c r="B394" s="38" t="s">
        <v>82</v>
      </c>
      <c r="C394" s="149">
        <v>49</v>
      </c>
      <c r="D394" s="126" t="s">
        <v>414</v>
      </c>
      <c r="E394" s="80" t="s">
        <v>102</v>
      </c>
      <c r="F394" s="80" t="s">
        <v>20</v>
      </c>
      <c r="G394" s="46">
        <v>45567</v>
      </c>
      <c r="H394" s="166"/>
      <c r="I394" s="38">
        <v>3</v>
      </c>
      <c r="J394" s="177" t="s">
        <v>603</v>
      </c>
      <c r="K394" s="80" t="s">
        <v>169</v>
      </c>
      <c r="L394" s="38">
        <v>3440869</v>
      </c>
      <c r="M394" s="38" t="str">
        <f>_xlfn.IFNA(VLOOKUP(L394,ALL_CMS_WOs!C$1:F$6984,4,FALSE),"")</f>
        <v>Closed</v>
      </c>
      <c r="N394" s="38" t="s">
        <v>126</v>
      </c>
      <c r="P394" s="46"/>
      <c r="Q394" s="46"/>
      <c r="R394" s="38"/>
      <c r="S394" s="38" t="s">
        <v>97</v>
      </c>
      <c r="T394" s="38">
        <f>Events[[#This Row],[Date Resolved]]-Events[[#This Row],[Event Date]]</f>
        <v>-45567</v>
      </c>
    </row>
    <row r="395" spans="1:20" hidden="1" x14ac:dyDescent="0.25">
      <c r="A395" s="121" t="s">
        <v>111</v>
      </c>
      <c r="B395" s="38" t="s">
        <v>82</v>
      </c>
      <c r="C395" s="38">
        <v>49</v>
      </c>
      <c r="D395" s="126" t="s">
        <v>191</v>
      </c>
      <c r="E395" s="38" t="s">
        <v>121</v>
      </c>
      <c r="F395" s="38" t="s">
        <v>85</v>
      </c>
      <c r="G395" s="46">
        <v>45190</v>
      </c>
      <c r="H395" s="46"/>
      <c r="I395" s="38">
        <v>1</v>
      </c>
      <c r="J395" s="97" t="s">
        <v>604</v>
      </c>
      <c r="K395" s="38" t="s">
        <v>104</v>
      </c>
      <c r="L395" s="99"/>
      <c r="M395" s="38" t="str">
        <f>_xlfn.IFNA(VLOOKUP(L395,ALL_CMS_WOs!C$1:F$6984,4,FALSE),"")</f>
        <v/>
      </c>
      <c r="N395" s="38"/>
      <c r="O395" s="38"/>
      <c r="P395" s="46"/>
      <c r="Q395" s="46"/>
      <c r="R395" s="38"/>
      <c r="S395" s="38" t="s">
        <v>311</v>
      </c>
      <c r="T395" s="38">
        <f>Events[[#This Row],[Date Resolved]]-Events[[#This Row],[Event Date]]</f>
        <v>-45190</v>
      </c>
    </row>
    <row r="396" spans="1:20" hidden="1" x14ac:dyDescent="0.25">
      <c r="A396" s="180" t="s">
        <v>48</v>
      </c>
      <c r="B396" s="97" t="s">
        <v>82</v>
      </c>
      <c r="C396" s="97">
        <v>49</v>
      </c>
      <c r="D396" s="126" t="s">
        <v>605</v>
      </c>
      <c r="E396" s="177" t="s">
        <v>71</v>
      </c>
      <c r="F396" s="177" t="s">
        <v>72</v>
      </c>
      <c r="G396" s="166">
        <v>45491</v>
      </c>
      <c r="H396" s="166"/>
      <c r="I396" s="97">
        <v>3</v>
      </c>
      <c r="J396" s="177" t="s">
        <v>606</v>
      </c>
      <c r="K396" s="177" t="s">
        <v>174</v>
      </c>
      <c r="L396" s="97">
        <v>3388801</v>
      </c>
      <c r="M396" s="38" t="str">
        <f>_xlfn.IFNA(VLOOKUP(L396,ALL_CMS_WOs!C$1:F$6984,4,FALSE),"")</f>
        <v>Closed</v>
      </c>
      <c r="N396" s="97" t="s">
        <v>126</v>
      </c>
      <c r="R396" s="38"/>
      <c r="S396" s="97" t="s">
        <v>97</v>
      </c>
      <c r="T396" s="38">
        <f>Events[[#This Row],[Date Resolved]]-Events[[#This Row],[Event Date]]</f>
        <v>-45491</v>
      </c>
    </row>
    <row r="397" spans="1:20" hidden="1" x14ac:dyDescent="0.25">
      <c r="A397" s="180" t="s">
        <v>48</v>
      </c>
      <c r="B397" s="97" t="s">
        <v>82</v>
      </c>
      <c r="C397" s="97">
        <v>49</v>
      </c>
      <c r="D397" s="126" t="s">
        <v>607</v>
      </c>
      <c r="E397" s="177" t="s">
        <v>71</v>
      </c>
      <c r="F397" s="177" t="s">
        <v>89</v>
      </c>
      <c r="G397" s="166">
        <v>45609</v>
      </c>
      <c r="H397" s="166"/>
      <c r="I397" s="97">
        <v>5</v>
      </c>
      <c r="J397" s="177" t="s">
        <v>608</v>
      </c>
      <c r="K397" s="177" t="s">
        <v>74</v>
      </c>
      <c r="L397" s="174"/>
      <c r="N397" s="97" t="s">
        <v>126</v>
      </c>
      <c r="R397" s="38"/>
      <c r="S397" s="97" t="s">
        <v>97</v>
      </c>
    </row>
    <row r="398" spans="1:20" ht="150" hidden="1" x14ac:dyDescent="0.25">
      <c r="A398" s="121" t="s">
        <v>48</v>
      </c>
      <c r="B398" s="38" t="s">
        <v>82</v>
      </c>
      <c r="C398" s="38">
        <v>49</v>
      </c>
      <c r="D398" s="126" t="s">
        <v>314</v>
      </c>
      <c r="E398" s="38" t="s">
        <v>84</v>
      </c>
      <c r="F398" s="38" t="s">
        <v>114</v>
      </c>
      <c r="G398" s="46">
        <v>45118</v>
      </c>
      <c r="H398" s="46"/>
      <c r="I398" s="38">
        <v>4</v>
      </c>
      <c r="J398" s="218" t="s">
        <v>609</v>
      </c>
      <c r="K398" s="38" t="s">
        <v>123</v>
      </c>
      <c r="L398" s="38">
        <v>3155269</v>
      </c>
      <c r="M398" s="38" t="str">
        <f>_xlfn.IFNA(VLOOKUP(L398,ALL_CMS_WOs!C$1:F$6984,4,FALSE),"")</f>
        <v>Closed</v>
      </c>
      <c r="N398" s="38" t="s">
        <v>126</v>
      </c>
      <c r="O398" s="38"/>
      <c r="P398" s="46"/>
      <c r="Q398" s="46"/>
      <c r="R398" s="38"/>
      <c r="S398" s="38" t="s">
        <v>97</v>
      </c>
      <c r="T398" s="38">
        <f>Events[[#This Row],[Date Resolved]]-Events[[#This Row],[Event Date]]</f>
        <v>-45118</v>
      </c>
    </row>
    <row r="399" spans="1:20" hidden="1" x14ac:dyDescent="0.25">
      <c r="A399" s="121" t="s">
        <v>21</v>
      </c>
      <c r="B399" s="38" t="s">
        <v>69</v>
      </c>
      <c r="C399" s="38">
        <v>50</v>
      </c>
      <c r="D399" s="122"/>
      <c r="E399" s="38" t="s">
        <v>84</v>
      </c>
      <c r="F399" s="38" t="s">
        <v>114</v>
      </c>
      <c r="G399" s="46">
        <v>44592</v>
      </c>
      <c r="H399" s="46"/>
      <c r="I399" s="38"/>
      <c r="J399" s="122"/>
      <c r="K399" s="38"/>
      <c r="L399" s="99"/>
      <c r="M399" s="38" t="str">
        <f>_xlfn.IFNA(VLOOKUP(L399,ALL_CMS_WOs!C$1:F$6984,4,FALSE),"")</f>
        <v/>
      </c>
      <c r="N399" s="38" t="s">
        <v>95</v>
      </c>
      <c r="O399" s="38"/>
      <c r="P399" s="46">
        <v>44951</v>
      </c>
      <c r="Q399" s="38" t="s">
        <v>610</v>
      </c>
      <c r="R399" s="38"/>
      <c r="S399" s="38" t="s">
        <v>97</v>
      </c>
      <c r="T399" s="38">
        <f>Events[[#This Row],[Date Resolved]]-Events[[#This Row],[Event Date]]</f>
        <v>359</v>
      </c>
    </row>
    <row r="400" spans="1:20" hidden="1" x14ac:dyDescent="0.25">
      <c r="A400" s="121" t="s">
        <v>35</v>
      </c>
      <c r="B400" s="38" t="s">
        <v>69</v>
      </c>
      <c r="C400" s="38">
        <v>50</v>
      </c>
      <c r="D400" s="122"/>
      <c r="E400" s="38" t="s">
        <v>71</v>
      </c>
      <c r="F400" s="38" t="s">
        <v>98</v>
      </c>
      <c r="G400" s="46">
        <v>44426</v>
      </c>
      <c r="H400" s="46"/>
      <c r="I400" s="38">
        <v>5</v>
      </c>
      <c r="J400" s="122"/>
      <c r="K400" s="38" t="s">
        <v>74</v>
      </c>
      <c r="L400" s="99"/>
      <c r="M400" s="38" t="str">
        <f>_xlfn.IFNA(VLOOKUP(L400,ALL_CMS_WOs!C$1:F$6984,4,FALSE),"")</f>
        <v/>
      </c>
      <c r="N400" s="38" t="s">
        <v>95</v>
      </c>
      <c r="O400" s="38"/>
      <c r="P400" s="46"/>
      <c r="Q400" s="38"/>
      <c r="R400" s="38"/>
      <c r="S400" s="38" t="s">
        <v>97</v>
      </c>
      <c r="T400" s="38">
        <f>Events[[#This Row],[Date Resolved]]-Events[[#This Row],[Event Date]]</f>
        <v>-44426</v>
      </c>
    </row>
    <row r="401" spans="1:20" hidden="1" x14ac:dyDescent="0.25">
      <c r="A401" s="121" t="s">
        <v>48</v>
      </c>
      <c r="B401" s="38" t="s">
        <v>69</v>
      </c>
      <c r="C401" s="80">
        <v>50</v>
      </c>
      <c r="D401" s="122"/>
      <c r="E401" s="38" t="s">
        <v>84</v>
      </c>
      <c r="F401" s="38" t="s">
        <v>114</v>
      </c>
      <c r="G401" s="46">
        <v>44579</v>
      </c>
      <c r="H401" s="46"/>
      <c r="I401" s="38">
        <v>6</v>
      </c>
      <c r="J401" s="122"/>
      <c r="K401" s="38" t="s">
        <v>74</v>
      </c>
      <c r="L401" s="99"/>
      <c r="M401" s="38" t="str">
        <f>_xlfn.IFNA(VLOOKUP(L401,ALL_CMS_WOs!C$1:F$6984,4,FALSE),"")</f>
        <v/>
      </c>
      <c r="N401" s="38" t="s">
        <v>95</v>
      </c>
      <c r="O401" s="38"/>
      <c r="P401" s="46">
        <v>44950</v>
      </c>
      <c r="Q401" s="46"/>
      <c r="R401" s="38" t="s">
        <v>611</v>
      </c>
      <c r="S401" s="38" t="s">
        <v>97</v>
      </c>
      <c r="T401" s="38">
        <f>Events[[#This Row],[Date Resolved]]-Events[[#This Row],[Event Date]]</f>
        <v>371</v>
      </c>
    </row>
    <row r="402" spans="1:20" hidden="1" x14ac:dyDescent="0.25">
      <c r="A402" s="121" t="s">
        <v>44</v>
      </c>
      <c r="B402" s="38" t="s">
        <v>69</v>
      </c>
      <c r="C402" s="38">
        <v>50</v>
      </c>
      <c r="D402" s="126" t="s">
        <v>612</v>
      </c>
      <c r="E402" s="38" t="s">
        <v>78</v>
      </c>
      <c r="F402" s="43" t="s">
        <v>22</v>
      </c>
      <c r="G402" s="46">
        <v>45068</v>
      </c>
      <c r="H402" s="46"/>
      <c r="I402" s="38">
        <v>5</v>
      </c>
      <c r="J402" s="97" t="s">
        <v>613</v>
      </c>
      <c r="K402" s="38" t="s">
        <v>81</v>
      </c>
      <c r="L402" s="38">
        <v>3130586</v>
      </c>
      <c r="M402" s="38" t="str">
        <f>_xlfn.IFNA(VLOOKUP(L402,ALL_CMS_WOs!C$1:F$6984,4,FALSE),"")</f>
        <v>Closed</v>
      </c>
      <c r="N402" s="38" t="s">
        <v>75</v>
      </c>
      <c r="O402" s="38"/>
      <c r="P402" s="46">
        <v>45086</v>
      </c>
      <c r="Q402" s="46"/>
      <c r="R402" s="38"/>
      <c r="S402" s="43" t="s">
        <v>76</v>
      </c>
      <c r="T402" s="38">
        <f>Events[[#This Row],[Date Resolved]]-Events[[#This Row],[Event Date]]</f>
        <v>18</v>
      </c>
    </row>
    <row r="403" spans="1:20" hidden="1" x14ac:dyDescent="0.25">
      <c r="A403" s="121" t="s">
        <v>44</v>
      </c>
      <c r="B403" s="38" t="s">
        <v>69</v>
      </c>
      <c r="C403" s="38">
        <v>50</v>
      </c>
      <c r="D403" s="126" t="s">
        <v>397</v>
      </c>
      <c r="E403" s="38" t="s">
        <v>78</v>
      </c>
      <c r="F403" s="38" t="s">
        <v>20</v>
      </c>
      <c r="G403" s="46">
        <v>45198</v>
      </c>
      <c r="H403" s="46"/>
      <c r="I403" s="38">
        <v>5</v>
      </c>
      <c r="J403" s="97" t="s">
        <v>614</v>
      </c>
      <c r="K403" s="38" t="s">
        <v>81</v>
      </c>
      <c r="L403" s="38">
        <v>3198514</v>
      </c>
      <c r="M403" s="38" t="str">
        <f>_xlfn.IFNA(VLOOKUP(L403,ALL_CMS_WOs!C$1:F$6984,4,FALSE),"")</f>
        <v>Closed</v>
      </c>
      <c r="N403" s="38" t="s">
        <v>126</v>
      </c>
      <c r="O403" s="38"/>
      <c r="P403" s="46">
        <v>45269</v>
      </c>
      <c r="Q403" s="46"/>
      <c r="R403" s="38"/>
      <c r="S403" s="38" t="s">
        <v>76</v>
      </c>
      <c r="T403" s="38">
        <f>Events[[#This Row],[Date Resolved]]-Events[[#This Row],[Event Date]]</f>
        <v>71</v>
      </c>
    </row>
    <row r="404" spans="1:20" hidden="1" x14ac:dyDescent="0.25">
      <c r="A404" s="181" t="s">
        <v>100</v>
      </c>
      <c r="B404" s="38" t="s">
        <v>82</v>
      </c>
      <c r="C404" s="38">
        <v>50</v>
      </c>
      <c r="D404" s="126" t="s">
        <v>615</v>
      </c>
      <c r="E404" s="80" t="s">
        <v>94</v>
      </c>
      <c r="F404" s="80" t="s">
        <v>20</v>
      </c>
      <c r="G404" s="46">
        <v>45504</v>
      </c>
      <c r="H404" s="166"/>
      <c r="I404" s="38">
        <v>3</v>
      </c>
      <c r="J404" s="177" t="s">
        <v>616</v>
      </c>
      <c r="K404" s="80" t="s">
        <v>104</v>
      </c>
      <c r="L404" s="38">
        <v>3395484</v>
      </c>
      <c r="M404" s="97" t="str">
        <f>_xlfn.IFNA(VLOOKUP(L404,ALL_CMS_WOs!C$1:F$6984,4,FALSE),"")</f>
        <v>Closed</v>
      </c>
      <c r="N404" s="38" t="s">
        <v>75</v>
      </c>
      <c r="P404" s="46">
        <v>45533</v>
      </c>
      <c r="Q404" s="46"/>
      <c r="R404" s="38"/>
      <c r="S404" s="38" t="s">
        <v>76</v>
      </c>
      <c r="T404" s="38">
        <f>Events[[#This Row],[Date Resolved]]-Events[[#This Row],[Event Date]]</f>
        <v>29</v>
      </c>
    </row>
    <row r="405" spans="1:20" s="43" customFormat="1" hidden="1" x14ac:dyDescent="0.25">
      <c r="A405" s="127" t="s">
        <v>21</v>
      </c>
      <c r="B405" s="88" t="s">
        <v>82</v>
      </c>
      <c r="C405" s="111">
        <v>51</v>
      </c>
      <c r="D405" s="128" t="s">
        <v>403</v>
      </c>
      <c r="E405" s="38" t="s">
        <v>84</v>
      </c>
      <c r="F405" s="38" t="s">
        <v>72</v>
      </c>
      <c r="G405" s="46">
        <v>44952</v>
      </c>
      <c r="H405" s="46"/>
      <c r="I405" s="88">
        <v>3</v>
      </c>
      <c r="J405" s="147" t="s">
        <v>282</v>
      </c>
      <c r="K405" s="88" t="s">
        <v>74</v>
      </c>
      <c r="L405" s="118">
        <v>3072469</v>
      </c>
      <c r="M405" s="38" t="str">
        <f>_xlfn.IFNA(VLOOKUP(L405,ALL_CMS_WOs!C$1:F$6984,4,FALSE),"")</f>
        <v>Closed</v>
      </c>
      <c r="N405" s="95" t="s">
        <v>75</v>
      </c>
      <c r="O405" s="95"/>
      <c r="P405" s="46"/>
      <c r="Q405" s="88"/>
      <c r="R405" s="88"/>
      <c r="S405" s="88" t="s">
        <v>88</v>
      </c>
      <c r="T405" s="38">
        <f>Events[[#This Row],[Date Resolved]]-Events[[#This Row],[Event Date]]</f>
        <v>-44952</v>
      </c>
    </row>
    <row r="406" spans="1:20" hidden="1" x14ac:dyDescent="0.25">
      <c r="A406" s="121" t="s">
        <v>21</v>
      </c>
      <c r="B406" s="38" t="s">
        <v>69</v>
      </c>
      <c r="C406" s="38">
        <v>51</v>
      </c>
      <c r="D406" s="122"/>
      <c r="E406" s="38" t="s">
        <v>84</v>
      </c>
      <c r="F406" s="38" t="s">
        <v>72</v>
      </c>
      <c r="G406" s="46">
        <v>44291</v>
      </c>
      <c r="H406" s="46"/>
      <c r="I406" s="38">
        <v>5</v>
      </c>
      <c r="J406" s="122"/>
      <c r="K406" s="38"/>
      <c r="L406" s="99"/>
      <c r="M406" s="38" t="str">
        <f>_xlfn.IFNA(VLOOKUP(L406,ALL_CMS_WOs!C$1:F$6984,4,FALSE),"")</f>
        <v/>
      </c>
      <c r="N406" s="38" t="s">
        <v>95</v>
      </c>
      <c r="O406" s="38"/>
      <c r="P406" s="46">
        <v>44951</v>
      </c>
      <c r="Q406" s="38" t="s">
        <v>617</v>
      </c>
      <c r="R406" s="38"/>
      <c r="S406" s="38" t="s">
        <v>97</v>
      </c>
      <c r="T406" s="38">
        <f>Events[[#This Row],[Date Resolved]]-Events[[#This Row],[Event Date]]</f>
        <v>660</v>
      </c>
    </row>
    <row r="407" spans="1:20" hidden="1" x14ac:dyDescent="0.25">
      <c r="A407" s="124" t="s">
        <v>35</v>
      </c>
      <c r="B407" s="38" t="s">
        <v>69</v>
      </c>
      <c r="C407" s="38">
        <v>51</v>
      </c>
      <c r="D407" s="38"/>
      <c r="E407" s="38" t="s">
        <v>78</v>
      </c>
      <c r="F407" s="43" t="s">
        <v>89</v>
      </c>
      <c r="G407" s="46">
        <v>44594</v>
      </c>
      <c r="H407" s="46"/>
      <c r="I407" s="38"/>
      <c r="J407" s="38" t="s">
        <v>338</v>
      </c>
      <c r="K407" s="38"/>
      <c r="L407" s="99"/>
      <c r="M407" s="38" t="str">
        <f>_xlfn.IFNA(VLOOKUP(L407,ALL_CMS_WOs!C$1:F$6984,4,FALSE),"")</f>
        <v/>
      </c>
      <c r="N407" s="38"/>
      <c r="O407" s="38"/>
      <c r="P407" s="46">
        <v>44656</v>
      </c>
      <c r="Q407" s="46"/>
      <c r="R407" s="38" t="s">
        <v>618</v>
      </c>
      <c r="S407" s="38"/>
      <c r="T407" s="38">
        <f>Events[[#This Row],[Date Resolved]]-Events[[#This Row],[Event Date]]</f>
        <v>62</v>
      </c>
    </row>
    <row r="408" spans="1:20" hidden="1" x14ac:dyDescent="0.25">
      <c r="A408" s="121" t="s">
        <v>48</v>
      </c>
      <c r="B408" s="38" t="s">
        <v>69</v>
      </c>
      <c r="C408" s="80">
        <v>51</v>
      </c>
      <c r="D408" s="122"/>
      <c r="E408" s="38" t="s">
        <v>187</v>
      </c>
      <c r="F408" s="38" t="s">
        <v>20</v>
      </c>
      <c r="G408" s="46">
        <v>44676</v>
      </c>
      <c r="H408" s="46"/>
      <c r="I408" s="38">
        <v>3</v>
      </c>
      <c r="J408" s="122"/>
      <c r="K408" s="38" t="s">
        <v>74</v>
      </c>
      <c r="L408" s="99"/>
      <c r="M408" s="38" t="str">
        <f>_xlfn.IFNA(VLOOKUP(L408,ALL_CMS_WOs!C$1:F$6984,4,FALSE),"")</f>
        <v/>
      </c>
      <c r="N408" s="38" t="s">
        <v>95</v>
      </c>
      <c r="O408" s="38"/>
      <c r="P408" s="46"/>
      <c r="Q408" s="38"/>
      <c r="R408" s="38"/>
      <c r="S408" s="38" t="s">
        <v>97</v>
      </c>
      <c r="T408" s="38">
        <f>Events[[#This Row],[Date Resolved]]-Events[[#This Row],[Event Date]]</f>
        <v>-44676</v>
      </c>
    </row>
    <row r="409" spans="1:20" hidden="1" x14ac:dyDescent="0.25">
      <c r="A409" s="121" t="s">
        <v>48</v>
      </c>
      <c r="B409" s="38" t="s">
        <v>69</v>
      </c>
      <c r="C409" s="80">
        <v>51</v>
      </c>
      <c r="D409" s="122"/>
      <c r="E409" s="38" t="s">
        <v>84</v>
      </c>
      <c r="F409" s="38" t="s">
        <v>72</v>
      </c>
      <c r="G409" s="46">
        <v>44561</v>
      </c>
      <c r="H409" s="46"/>
      <c r="I409" s="38">
        <v>3</v>
      </c>
      <c r="J409" s="122"/>
      <c r="K409" s="38" t="s">
        <v>74</v>
      </c>
      <c r="L409" s="99"/>
      <c r="M409" s="38" t="str">
        <f>_xlfn.IFNA(VLOOKUP(L409,ALL_CMS_WOs!C$1:F$6984,4,FALSE),"")</f>
        <v/>
      </c>
      <c r="N409" s="38" t="s">
        <v>95</v>
      </c>
      <c r="O409" s="38"/>
      <c r="P409" s="46"/>
      <c r="Q409" s="38"/>
      <c r="R409" s="38"/>
      <c r="S409" s="38" t="s">
        <v>97</v>
      </c>
      <c r="T409" s="38">
        <f>Events[[#This Row],[Date Resolved]]-Events[[#This Row],[Event Date]]</f>
        <v>-44561</v>
      </c>
    </row>
    <row r="410" spans="1:20" hidden="1" x14ac:dyDescent="0.25">
      <c r="A410" s="121" t="s">
        <v>100</v>
      </c>
      <c r="B410" s="38" t="s">
        <v>69</v>
      </c>
      <c r="C410" s="38">
        <v>51</v>
      </c>
      <c r="D410" s="126" t="s">
        <v>619</v>
      </c>
      <c r="E410" s="38" t="s">
        <v>102</v>
      </c>
      <c r="F410" s="38" t="s">
        <v>85</v>
      </c>
      <c r="G410" s="46">
        <v>45194</v>
      </c>
      <c r="H410" s="46">
        <v>45270</v>
      </c>
      <c r="I410" s="38">
        <v>6</v>
      </c>
      <c r="J410" s="97" t="s">
        <v>620</v>
      </c>
      <c r="K410" s="38" t="s">
        <v>74</v>
      </c>
      <c r="L410" s="99"/>
      <c r="M410" s="38" t="str">
        <f>_xlfn.IFNA(VLOOKUP(L410,ALL_CMS_WOs!C$1:F$6984,4,FALSE),"")</f>
        <v/>
      </c>
      <c r="N410" s="38"/>
      <c r="O410" s="38"/>
      <c r="P410" s="46"/>
      <c r="Q410" s="46"/>
      <c r="R410" s="38"/>
      <c r="S410" s="38" t="s">
        <v>97</v>
      </c>
      <c r="T410" s="38">
        <f>Events[[#This Row],[Date Resolved]]-Events[[#This Row],[Event Date]]</f>
        <v>-45194</v>
      </c>
    </row>
    <row r="411" spans="1:20" hidden="1" x14ac:dyDescent="0.25">
      <c r="A411" s="180" t="s">
        <v>48</v>
      </c>
      <c r="B411" s="97" t="s">
        <v>82</v>
      </c>
      <c r="C411" s="97">
        <v>51</v>
      </c>
      <c r="D411" s="126" t="s">
        <v>621</v>
      </c>
      <c r="E411" s="177" t="s">
        <v>71</v>
      </c>
      <c r="F411" s="177" t="s">
        <v>72</v>
      </c>
      <c r="G411" s="166">
        <v>45498</v>
      </c>
      <c r="H411" s="166"/>
      <c r="I411" s="97">
        <v>3</v>
      </c>
      <c r="J411" s="177" t="s">
        <v>622</v>
      </c>
      <c r="K411" s="177" t="s">
        <v>74</v>
      </c>
      <c r="L411" s="174"/>
      <c r="M411" s="38" t="str">
        <f>_xlfn.IFNA(VLOOKUP(L411,ALL_CMS_WOs!C$1:F$6984,4,FALSE),"")</f>
        <v/>
      </c>
      <c r="N411" s="97" t="s">
        <v>126</v>
      </c>
      <c r="R411" s="38"/>
      <c r="S411" s="97" t="s">
        <v>97</v>
      </c>
      <c r="T411" s="38">
        <f>Events[[#This Row],[Date Resolved]]-Events[[#This Row],[Event Date]]</f>
        <v>-45498</v>
      </c>
    </row>
    <row r="412" spans="1:20" hidden="1" x14ac:dyDescent="0.25">
      <c r="A412" s="121" t="s">
        <v>48</v>
      </c>
      <c r="B412" s="38" t="s">
        <v>82</v>
      </c>
      <c r="C412" s="38">
        <v>51</v>
      </c>
      <c r="D412" s="102" t="s">
        <v>623</v>
      </c>
      <c r="E412" s="38" t="s">
        <v>102</v>
      </c>
      <c r="F412" s="38" t="s">
        <v>85</v>
      </c>
      <c r="G412" s="46">
        <v>45377</v>
      </c>
      <c r="H412" s="46">
        <v>45723</v>
      </c>
      <c r="I412" s="38">
        <v>5</v>
      </c>
      <c r="J412" s="38" t="s">
        <v>624</v>
      </c>
      <c r="K412" s="38" t="s">
        <v>74</v>
      </c>
      <c r="L412" s="99"/>
      <c r="M412" s="38" t="str">
        <f>_xlfn.IFNA(VLOOKUP(L412,ALL_CMS_WOs!C$1:F$6984,4,FALSE),"")</f>
        <v/>
      </c>
      <c r="N412" s="38"/>
      <c r="O412" s="38"/>
      <c r="P412" s="46"/>
      <c r="Q412" s="46"/>
      <c r="R412" s="38"/>
      <c r="S412" s="38" t="s">
        <v>97</v>
      </c>
      <c r="T412" s="38">
        <f>Events[[#This Row],[Date Resolved]]-Events[[#This Row],[Event Date]]</f>
        <v>-45377</v>
      </c>
    </row>
    <row r="413" spans="1:20" hidden="1" x14ac:dyDescent="0.25">
      <c r="A413" s="125" t="s">
        <v>21</v>
      </c>
      <c r="B413" s="43" t="s">
        <v>69</v>
      </c>
      <c r="C413" s="109">
        <v>52</v>
      </c>
      <c r="D413" s="115" t="s">
        <v>625</v>
      </c>
      <c r="E413" s="43" t="s">
        <v>78</v>
      </c>
      <c r="F413" s="43" t="s">
        <v>79</v>
      </c>
      <c r="G413" s="93">
        <v>45023</v>
      </c>
      <c r="H413" s="93"/>
      <c r="I413" s="43">
        <v>5</v>
      </c>
      <c r="J413" s="85" t="s">
        <v>626</v>
      </c>
      <c r="K413" s="43" t="s">
        <v>81</v>
      </c>
      <c r="L413" s="109">
        <v>3110040</v>
      </c>
      <c r="M413" s="43" t="str">
        <f>_xlfn.IFNA(VLOOKUP(L413,ALL_CMS_WOs!C$1:F$6984,4,FALSE),"")</f>
        <v>Closed</v>
      </c>
      <c r="N413" s="43" t="s">
        <v>75</v>
      </c>
      <c r="O413" s="43"/>
      <c r="P413" s="93">
        <v>45205</v>
      </c>
      <c r="Q413" s="43"/>
      <c r="R413" s="43"/>
      <c r="S413" s="38" t="s">
        <v>76</v>
      </c>
      <c r="T413" s="38">
        <f>Events[[#This Row],[Date Resolved]]-Events[[#This Row],[Event Date]]</f>
        <v>182</v>
      </c>
    </row>
    <row r="414" spans="1:20" hidden="1" x14ac:dyDescent="0.25">
      <c r="A414" s="121" t="s">
        <v>21</v>
      </c>
      <c r="B414" s="38" t="s">
        <v>69</v>
      </c>
      <c r="C414" s="38">
        <v>52</v>
      </c>
      <c r="D414" s="122"/>
      <c r="E414" s="38" t="s">
        <v>71</v>
      </c>
      <c r="F414" s="38" t="s">
        <v>114</v>
      </c>
      <c r="G414" s="46">
        <v>44590</v>
      </c>
      <c r="H414" s="46"/>
      <c r="I414" s="38"/>
      <c r="J414" s="122"/>
      <c r="K414" s="38" t="s">
        <v>74</v>
      </c>
      <c r="L414" s="99"/>
      <c r="M414" s="38" t="str">
        <f>_xlfn.IFNA(VLOOKUP(L414,ALL_CMS_WOs!C$1:F$6984,4,FALSE),"")</f>
        <v/>
      </c>
      <c r="N414" s="38" t="s">
        <v>95</v>
      </c>
      <c r="O414" s="38"/>
      <c r="P414" s="46">
        <v>44951</v>
      </c>
      <c r="Q414" s="38" t="s">
        <v>627</v>
      </c>
      <c r="R414" s="38"/>
      <c r="S414" s="38" t="s">
        <v>97</v>
      </c>
      <c r="T414" s="38">
        <f>Events[[#This Row],[Date Resolved]]-Events[[#This Row],[Event Date]]</f>
        <v>361</v>
      </c>
    </row>
    <row r="415" spans="1:20" hidden="1" x14ac:dyDescent="0.25">
      <c r="A415" s="121" t="s">
        <v>35</v>
      </c>
      <c r="B415" s="38" t="s">
        <v>69</v>
      </c>
      <c r="C415" s="38">
        <v>52</v>
      </c>
      <c r="D415" s="122"/>
      <c r="E415" s="38" t="s">
        <v>84</v>
      </c>
      <c r="F415" s="38" t="s">
        <v>22</v>
      </c>
      <c r="G415" s="46">
        <v>44510</v>
      </c>
      <c r="H415" s="46"/>
      <c r="I415" s="38">
        <v>5</v>
      </c>
      <c r="J415" s="122"/>
      <c r="K415" s="38" t="s">
        <v>74</v>
      </c>
      <c r="L415" s="99"/>
      <c r="M415" s="38" t="str">
        <f>_xlfn.IFNA(VLOOKUP(L415,ALL_CMS_WOs!C$1:F$6984,4,FALSE),"")</f>
        <v/>
      </c>
      <c r="N415" s="38" t="s">
        <v>95</v>
      </c>
      <c r="O415" s="38"/>
      <c r="P415" s="46"/>
      <c r="Q415" s="38"/>
      <c r="R415" s="38"/>
      <c r="S415" s="38" t="s">
        <v>97</v>
      </c>
      <c r="T415" s="38">
        <f>Events[[#This Row],[Date Resolved]]-Events[[#This Row],[Event Date]]</f>
        <v>-44510</v>
      </c>
    </row>
    <row r="416" spans="1:20" hidden="1" x14ac:dyDescent="0.25">
      <c r="A416" s="180" t="s">
        <v>21</v>
      </c>
      <c r="B416" s="97" t="s">
        <v>82</v>
      </c>
      <c r="C416" s="97">
        <v>52</v>
      </c>
      <c r="D416" s="126" t="s">
        <v>628</v>
      </c>
      <c r="E416" s="177" t="s">
        <v>71</v>
      </c>
      <c r="F416" s="177" t="s">
        <v>98</v>
      </c>
      <c r="G416" s="166">
        <v>45426</v>
      </c>
      <c r="H416" s="166">
        <v>45475</v>
      </c>
      <c r="I416" s="97">
        <v>5</v>
      </c>
      <c r="J416" s="177" t="s">
        <v>629</v>
      </c>
      <c r="K416" s="177" t="s">
        <v>74</v>
      </c>
      <c r="L416" s="174"/>
      <c r="M416" s="38" t="str">
        <f>_xlfn.IFNA(VLOOKUP(L416,ALL_CMS_WOs!C$1:F$6984,4,FALSE),"")</f>
        <v/>
      </c>
      <c r="R416" s="38"/>
      <c r="S416" s="97" t="s">
        <v>97</v>
      </c>
      <c r="T416" s="97">
        <f>Events[[#This Row],[Date Resolved]]-Events[[#This Row],[Event Date]]</f>
        <v>-45426</v>
      </c>
    </row>
    <row r="417" spans="1:20" hidden="1" x14ac:dyDescent="0.25">
      <c r="A417" s="180" t="s">
        <v>47</v>
      </c>
      <c r="B417" s="97" t="s">
        <v>82</v>
      </c>
      <c r="C417" s="97">
        <v>52</v>
      </c>
      <c r="D417" s="126" t="s">
        <v>630</v>
      </c>
      <c r="E417" s="177" t="s">
        <v>102</v>
      </c>
      <c r="F417" s="177" t="s">
        <v>20</v>
      </c>
      <c r="G417" s="166">
        <v>45440</v>
      </c>
      <c r="H417" s="166"/>
      <c r="I417" s="97">
        <v>4</v>
      </c>
      <c r="J417" s="177" t="s">
        <v>631</v>
      </c>
      <c r="K417" s="177" t="s">
        <v>74</v>
      </c>
      <c r="L417" s="174"/>
      <c r="M417" s="38" t="str">
        <f>_xlfn.IFNA(VLOOKUP(L417,ALL_CMS_WOs!C$1:F$6984,4,FALSE),"")</f>
        <v/>
      </c>
      <c r="R417" s="38"/>
      <c r="S417" s="97" t="s">
        <v>97</v>
      </c>
      <c r="T417" s="38">
        <f>Events[[#This Row],[Date Resolved]]-Events[[#This Row],[Event Date]]</f>
        <v>-45440</v>
      </c>
    </row>
    <row r="418" spans="1:20" hidden="1" x14ac:dyDescent="0.25">
      <c r="A418" s="121" t="s">
        <v>111</v>
      </c>
      <c r="B418" s="38" t="s">
        <v>69</v>
      </c>
      <c r="C418" s="96">
        <v>52</v>
      </c>
      <c r="D418" s="123"/>
      <c r="E418" s="38" t="s">
        <v>78</v>
      </c>
      <c r="F418" s="38" t="s">
        <v>20</v>
      </c>
      <c r="G418" s="46">
        <v>44713</v>
      </c>
      <c r="H418" s="46"/>
      <c r="I418" s="38"/>
      <c r="J418" s="122" t="s">
        <v>632</v>
      </c>
      <c r="K418" s="38" t="s">
        <v>81</v>
      </c>
      <c r="L418" s="99">
        <v>2940497</v>
      </c>
      <c r="M418" s="38" t="str">
        <f>_xlfn.IFNA(VLOOKUP(L418,ALL_CMS_WOs!C$1:F$6984,4,FALSE),"")</f>
        <v>Closed</v>
      </c>
      <c r="N418" s="38" t="s">
        <v>75</v>
      </c>
      <c r="O418" s="38"/>
      <c r="P418" s="46">
        <v>44799</v>
      </c>
      <c r="Q418" s="38"/>
      <c r="R418" s="38"/>
      <c r="S418" s="38"/>
      <c r="T418" s="38">
        <f>Events[[#This Row],[Date Resolved]]-Events[[#This Row],[Event Date]]</f>
        <v>86</v>
      </c>
    </row>
    <row r="419" spans="1:20" hidden="1" x14ac:dyDescent="0.25">
      <c r="A419" s="121" t="s">
        <v>111</v>
      </c>
      <c r="B419" s="38" t="s">
        <v>82</v>
      </c>
      <c r="C419" s="149">
        <v>52</v>
      </c>
      <c r="D419" s="126" t="s">
        <v>330</v>
      </c>
      <c r="E419" s="38" t="s">
        <v>94</v>
      </c>
      <c r="F419" s="38" t="s">
        <v>94</v>
      </c>
      <c r="G419" s="46">
        <v>45203</v>
      </c>
      <c r="H419" s="46"/>
      <c r="I419" s="38">
        <v>4</v>
      </c>
      <c r="J419" s="166" t="s">
        <v>486</v>
      </c>
      <c r="K419" s="38" t="s">
        <v>205</v>
      </c>
      <c r="L419" s="99">
        <v>3201728</v>
      </c>
      <c r="M419" s="38" t="str">
        <f>_xlfn.IFNA(VLOOKUP(L419,ALL_CMS_WOs!C$1:F$6984,4,FALSE),"")</f>
        <v>Ready to Schedule</v>
      </c>
      <c r="N419" s="38" t="s">
        <v>126</v>
      </c>
      <c r="O419" s="38"/>
      <c r="P419" s="46"/>
      <c r="Q419" s="46"/>
      <c r="R419" s="38"/>
      <c r="S419" s="38"/>
      <c r="T419" s="38">
        <f>Events[[#This Row],[Date Resolved]]-Events[[#This Row],[Event Date]]</f>
        <v>-45203</v>
      </c>
    </row>
    <row r="420" spans="1:20" hidden="1" x14ac:dyDescent="0.25">
      <c r="A420" s="121" t="s">
        <v>111</v>
      </c>
      <c r="B420" s="38" t="s">
        <v>69</v>
      </c>
      <c r="C420" s="38">
        <v>52</v>
      </c>
      <c r="D420" s="126" t="s">
        <v>633</v>
      </c>
      <c r="E420" s="38" t="s">
        <v>78</v>
      </c>
      <c r="F420" s="38" t="s">
        <v>85</v>
      </c>
      <c r="G420" s="46">
        <v>45250</v>
      </c>
      <c r="H420" s="46"/>
      <c r="I420" s="38">
        <v>4</v>
      </c>
      <c r="J420" s="97" t="s">
        <v>634</v>
      </c>
      <c r="K420" s="38" t="s">
        <v>81</v>
      </c>
      <c r="L420" s="38">
        <v>3227474</v>
      </c>
      <c r="M420" s="38" t="str">
        <f>_xlfn.IFNA(VLOOKUP(L420,ALL_CMS_WOs!C$1:F$6984,4,FALSE),"")</f>
        <v>Closed</v>
      </c>
      <c r="N420" s="38" t="s">
        <v>75</v>
      </c>
      <c r="O420" s="38"/>
      <c r="P420" s="46"/>
      <c r="Q420" s="46"/>
      <c r="R420" s="38"/>
      <c r="S420" s="38" t="s">
        <v>76</v>
      </c>
      <c r="T420" s="38">
        <f>Events[[#This Row],[Date Resolved]]-Events[[#This Row],[Event Date]]</f>
        <v>-45250</v>
      </c>
    </row>
    <row r="421" spans="1:20" hidden="1" x14ac:dyDescent="0.25">
      <c r="A421" s="121" t="s">
        <v>111</v>
      </c>
      <c r="B421" s="38" t="s">
        <v>82</v>
      </c>
      <c r="C421" s="38">
        <v>52</v>
      </c>
      <c r="D421" s="126" t="s">
        <v>635</v>
      </c>
      <c r="E421" s="38" t="s">
        <v>196</v>
      </c>
      <c r="F421" s="38" t="s">
        <v>85</v>
      </c>
      <c r="G421" s="46">
        <v>45023</v>
      </c>
      <c r="H421" s="46"/>
      <c r="I421" s="38">
        <v>1</v>
      </c>
      <c r="J421" s="97" t="s">
        <v>636</v>
      </c>
      <c r="K421" s="38" t="s">
        <v>104</v>
      </c>
      <c r="L421" s="38">
        <v>3116897</v>
      </c>
      <c r="M421" s="38" t="str">
        <f>_xlfn.IFNA(VLOOKUP(L421,ALL_CMS_WOs!C$1:F$6984,4,FALSE),"")</f>
        <v>Closed</v>
      </c>
      <c r="N421" s="38" t="s">
        <v>75</v>
      </c>
      <c r="O421" s="38"/>
      <c r="P421" s="46">
        <v>45511</v>
      </c>
      <c r="Q421" s="46"/>
      <c r="R421" s="38"/>
      <c r="S421" s="88" t="s">
        <v>88</v>
      </c>
      <c r="T421" s="38">
        <f>Events[[#This Row],[Date Resolved]]-Events[[#This Row],[Event Date]]</f>
        <v>488</v>
      </c>
    </row>
    <row r="422" spans="1:20" hidden="1" x14ac:dyDescent="0.25">
      <c r="A422" s="121" t="s">
        <v>21</v>
      </c>
      <c r="B422" s="38" t="s">
        <v>82</v>
      </c>
      <c r="C422" s="38">
        <v>53</v>
      </c>
      <c r="D422" s="126" t="s">
        <v>519</v>
      </c>
      <c r="E422" s="38" t="s">
        <v>71</v>
      </c>
      <c r="F422" s="38" t="s">
        <v>72</v>
      </c>
      <c r="G422" s="46">
        <v>44980</v>
      </c>
      <c r="H422" s="46">
        <v>45526</v>
      </c>
      <c r="I422" s="38">
        <v>3</v>
      </c>
      <c r="J422" s="147" t="s">
        <v>282</v>
      </c>
      <c r="K422" s="38" t="s">
        <v>74</v>
      </c>
      <c r="L422" s="112">
        <v>3086601</v>
      </c>
      <c r="M422" s="38" t="str">
        <f>_xlfn.IFNA(VLOOKUP(L422,ALL_CMS_WOs!C$1:F$6984,4,FALSE),"")</f>
        <v>Closed</v>
      </c>
      <c r="N422" s="38" t="s">
        <v>75</v>
      </c>
      <c r="O422" s="38"/>
      <c r="P422" s="46"/>
      <c r="Q422" s="46"/>
      <c r="R422" s="38"/>
      <c r="S422" s="88" t="s">
        <v>88</v>
      </c>
      <c r="T422" s="38">
        <f>Events[[#This Row],[Date Resolved]]-Events[[#This Row],[Event Date]]</f>
        <v>-44980</v>
      </c>
    </row>
    <row r="423" spans="1:20" hidden="1" x14ac:dyDescent="0.25">
      <c r="A423" s="121" t="s">
        <v>21</v>
      </c>
      <c r="B423" s="38" t="s">
        <v>69</v>
      </c>
      <c r="C423" s="38">
        <v>53</v>
      </c>
      <c r="D423" s="122"/>
      <c r="E423" s="38" t="s">
        <v>84</v>
      </c>
      <c r="F423" s="38" t="s">
        <v>114</v>
      </c>
      <c r="G423" s="46">
        <v>44592</v>
      </c>
      <c r="H423" s="46"/>
      <c r="I423" s="38">
        <v>6</v>
      </c>
      <c r="J423" s="122"/>
      <c r="K423" s="38"/>
      <c r="L423" s="99"/>
      <c r="M423" s="38" t="str">
        <f>_xlfn.IFNA(VLOOKUP(L423,ALL_CMS_WOs!C$1:F$6984,4,FALSE),"")</f>
        <v/>
      </c>
      <c r="N423" s="38" t="s">
        <v>95</v>
      </c>
      <c r="O423" s="38"/>
      <c r="P423" s="46"/>
      <c r="Q423" s="46">
        <v>44951</v>
      </c>
      <c r="R423" s="38"/>
      <c r="S423" s="38" t="s">
        <v>97</v>
      </c>
      <c r="T423" s="38">
        <f>Events[[#This Row],[Date Resolved]]-Events[[#This Row],[Event Date]]</f>
        <v>-44592</v>
      </c>
    </row>
    <row r="424" spans="1:20" hidden="1" x14ac:dyDescent="0.25">
      <c r="A424" s="121" t="s">
        <v>21</v>
      </c>
      <c r="B424" s="38" t="s">
        <v>69</v>
      </c>
      <c r="C424" s="38">
        <v>53</v>
      </c>
      <c r="D424" s="122"/>
      <c r="E424" s="38" t="s">
        <v>84</v>
      </c>
      <c r="F424" s="38" t="s">
        <v>72</v>
      </c>
      <c r="G424" s="46">
        <v>44592</v>
      </c>
      <c r="H424" s="46"/>
      <c r="I424" s="38">
        <v>5</v>
      </c>
      <c r="J424" s="122"/>
      <c r="K424" s="38" t="s">
        <v>74</v>
      </c>
      <c r="L424" s="99"/>
      <c r="M424" s="38" t="str">
        <f>_xlfn.IFNA(VLOOKUP(L424,ALL_CMS_WOs!C$1:F$6984,4,FALSE),"")</f>
        <v/>
      </c>
      <c r="N424" s="38" t="s">
        <v>95</v>
      </c>
      <c r="O424" s="38"/>
      <c r="P424" s="46"/>
      <c r="Q424" s="46">
        <v>44951</v>
      </c>
      <c r="R424" s="38"/>
      <c r="S424" s="38" t="s">
        <v>97</v>
      </c>
      <c r="T424" s="38">
        <f>Events[[#This Row],[Date Resolved]]-Events[[#This Row],[Event Date]]</f>
        <v>-44592</v>
      </c>
    </row>
    <row r="425" spans="1:20" hidden="1" x14ac:dyDescent="0.25">
      <c r="A425" s="121" t="s">
        <v>35</v>
      </c>
      <c r="B425" s="38" t="s">
        <v>69</v>
      </c>
      <c r="C425" s="38">
        <v>53</v>
      </c>
      <c r="D425" s="122"/>
      <c r="E425" s="38" t="s">
        <v>84</v>
      </c>
      <c r="F425" s="38" t="s">
        <v>22</v>
      </c>
      <c r="G425" s="46">
        <v>44552</v>
      </c>
      <c r="H425" s="46"/>
      <c r="I425" s="38">
        <v>5</v>
      </c>
      <c r="J425" s="122"/>
      <c r="K425" s="38" t="s">
        <v>74</v>
      </c>
      <c r="L425" s="99"/>
      <c r="M425" s="38" t="str">
        <f>_xlfn.IFNA(VLOOKUP(L425,ALL_CMS_WOs!C$1:F$6984,4,FALSE),"")</f>
        <v/>
      </c>
      <c r="N425" s="38" t="s">
        <v>95</v>
      </c>
      <c r="O425" s="38"/>
      <c r="P425" s="46"/>
      <c r="Q425" s="38"/>
      <c r="R425" s="38" t="s">
        <v>637</v>
      </c>
      <c r="S425" s="38" t="s">
        <v>97</v>
      </c>
      <c r="T425" s="38">
        <f>Events[[#This Row],[Date Resolved]]-Events[[#This Row],[Event Date]]</f>
        <v>-44552</v>
      </c>
    </row>
    <row r="426" spans="1:20" hidden="1" x14ac:dyDescent="0.25">
      <c r="A426" s="121" t="s">
        <v>48</v>
      </c>
      <c r="B426" s="38" t="s">
        <v>69</v>
      </c>
      <c r="C426" s="80">
        <v>53</v>
      </c>
      <c r="D426" s="122"/>
      <c r="E426" s="38" t="s">
        <v>84</v>
      </c>
      <c r="F426" s="38" t="s">
        <v>114</v>
      </c>
      <c r="G426" s="46">
        <v>44482</v>
      </c>
      <c r="H426" s="46"/>
      <c r="I426" s="38">
        <v>1</v>
      </c>
      <c r="J426" s="122"/>
      <c r="K426" s="38" t="s">
        <v>74</v>
      </c>
      <c r="L426" s="99"/>
      <c r="M426" s="38" t="str">
        <f>_xlfn.IFNA(VLOOKUP(L426,ALL_CMS_WOs!C$1:F$6984,4,FALSE),"")</f>
        <v/>
      </c>
      <c r="N426" s="38" t="s">
        <v>95</v>
      </c>
      <c r="O426" s="38"/>
      <c r="P426" s="46">
        <v>44894</v>
      </c>
      <c r="Q426" s="38" t="s">
        <v>638</v>
      </c>
      <c r="R426" s="38"/>
      <c r="S426" s="38" t="s">
        <v>229</v>
      </c>
      <c r="T426" s="38">
        <f>Events[[#This Row],[Date Resolved]]-Events[[#This Row],[Event Date]]</f>
        <v>412</v>
      </c>
    </row>
    <row r="427" spans="1:20" hidden="1" x14ac:dyDescent="0.25">
      <c r="A427" s="121" t="s">
        <v>21</v>
      </c>
      <c r="B427" s="38" t="s">
        <v>82</v>
      </c>
      <c r="C427" s="149">
        <v>53</v>
      </c>
      <c r="D427" s="126" t="s">
        <v>639</v>
      </c>
      <c r="E427" s="38" t="s">
        <v>84</v>
      </c>
      <c r="F427" s="38" t="s">
        <v>114</v>
      </c>
      <c r="G427" s="46">
        <v>45383</v>
      </c>
      <c r="H427" s="46">
        <v>45487</v>
      </c>
      <c r="I427" s="38">
        <v>2</v>
      </c>
      <c r="J427" s="97" t="s">
        <v>640</v>
      </c>
      <c r="K427" s="38" t="s">
        <v>107</v>
      </c>
      <c r="L427" s="38">
        <v>3326983</v>
      </c>
      <c r="M427" s="38" t="str">
        <f>_xlfn.IFNA(VLOOKUP(L427,ALL_CMS_WOs!C$1:F$6984,4,FALSE),"")</f>
        <v>Closed</v>
      </c>
      <c r="N427" s="38" t="s">
        <v>75</v>
      </c>
      <c r="O427" s="38"/>
      <c r="P427" s="46"/>
      <c r="Q427" s="46"/>
      <c r="R427" s="38"/>
      <c r="S427" s="38" t="s">
        <v>88</v>
      </c>
      <c r="T427" s="38">
        <f>Events[[#This Row],[Date Resolved]]-Events[[#This Row],[Event Date]]</f>
        <v>-45383</v>
      </c>
    </row>
    <row r="428" spans="1:20" hidden="1" x14ac:dyDescent="0.25">
      <c r="A428" s="180" t="s">
        <v>47</v>
      </c>
      <c r="B428" s="97" t="s">
        <v>82</v>
      </c>
      <c r="C428" s="97">
        <v>53</v>
      </c>
      <c r="D428" s="126" t="s">
        <v>641</v>
      </c>
      <c r="E428" s="177" t="s">
        <v>71</v>
      </c>
      <c r="F428" s="177" t="s">
        <v>98</v>
      </c>
      <c r="G428" s="166">
        <v>45679</v>
      </c>
      <c r="H428" s="166"/>
      <c r="I428" s="97">
        <v>3</v>
      </c>
      <c r="J428" s="177" t="s">
        <v>642</v>
      </c>
      <c r="K428" s="177" t="s">
        <v>174</v>
      </c>
      <c r="L428" s="97">
        <v>3498331</v>
      </c>
      <c r="N428" s="97" t="s">
        <v>126</v>
      </c>
      <c r="R428" s="38"/>
      <c r="S428" s="97" t="s">
        <v>97</v>
      </c>
    </row>
    <row r="429" spans="1:20" hidden="1" x14ac:dyDescent="0.25">
      <c r="A429" s="124" t="s">
        <v>21</v>
      </c>
      <c r="B429" s="38" t="s">
        <v>69</v>
      </c>
      <c r="C429" s="38">
        <v>54</v>
      </c>
      <c r="D429" s="38"/>
      <c r="E429" s="38" t="s">
        <v>78</v>
      </c>
      <c r="F429" s="38" t="s">
        <v>89</v>
      </c>
      <c r="G429" s="46">
        <v>44592</v>
      </c>
      <c r="H429" s="46"/>
      <c r="I429" s="38"/>
      <c r="J429" s="38" t="s">
        <v>643</v>
      </c>
      <c r="K429" s="38"/>
      <c r="L429" s="99">
        <v>2740307</v>
      </c>
      <c r="M429" s="38" t="str">
        <f>_xlfn.IFNA(VLOOKUP(L429,ALL_CMS_WOs!C$1:F$6984,4,FALSE),"")</f>
        <v/>
      </c>
      <c r="N429" s="38" t="s">
        <v>91</v>
      </c>
      <c r="O429" s="38"/>
      <c r="P429" s="46"/>
      <c r="Q429" s="46">
        <v>44951</v>
      </c>
      <c r="R429" s="38"/>
      <c r="S429" s="38"/>
      <c r="T429" s="38">
        <f>Events[[#This Row],[Date Resolved]]-Events[[#This Row],[Event Date]]</f>
        <v>-44592</v>
      </c>
    </row>
    <row r="430" spans="1:20" hidden="1" x14ac:dyDescent="0.25">
      <c r="A430" s="129" t="s">
        <v>21</v>
      </c>
      <c r="B430" s="81" t="s">
        <v>69</v>
      </c>
      <c r="C430" s="110">
        <v>54</v>
      </c>
      <c r="D430" s="128" t="s">
        <v>589</v>
      </c>
      <c r="E430" s="43" t="s">
        <v>121</v>
      </c>
      <c r="F430" s="43" t="s">
        <v>72</v>
      </c>
      <c r="G430" s="93">
        <v>44951</v>
      </c>
      <c r="H430" s="93"/>
      <c r="I430" s="81">
        <v>1</v>
      </c>
      <c r="J430" s="81" t="s">
        <v>499</v>
      </c>
      <c r="K430" s="81" t="s">
        <v>174</v>
      </c>
      <c r="L430" s="94">
        <v>3072192</v>
      </c>
      <c r="M430" s="38" t="str">
        <f>_xlfn.IFNA(VLOOKUP(L430,ALL_CMS_WOs!C$1:F$6984,4,FALSE),"")</f>
        <v>Closed</v>
      </c>
      <c r="N430" s="88" t="s">
        <v>75</v>
      </c>
      <c r="O430" s="88"/>
      <c r="P430" s="46">
        <v>44982</v>
      </c>
      <c r="Q430" s="88"/>
      <c r="R430" s="88"/>
      <c r="S430" s="43" t="s">
        <v>76</v>
      </c>
      <c r="T430" s="38">
        <f>Events[[#This Row],[Date Resolved]]-Events[[#This Row],[Event Date]]</f>
        <v>31</v>
      </c>
    </row>
    <row r="431" spans="1:20" hidden="1" x14ac:dyDescent="0.25">
      <c r="A431" s="121" t="s">
        <v>44</v>
      </c>
      <c r="B431" s="38" t="s">
        <v>69</v>
      </c>
      <c r="C431" s="38">
        <v>54</v>
      </c>
      <c r="D431" s="122"/>
      <c r="E431" s="38" t="s">
        <v>84</v>
      </c>
      <c r="F431" s="38" t="s">
        <v>22</v>
      </c>
      <c r="G431" s="46">
        <v>44627</v>
      </c>
      <c r="H431" s="46"/>
      <c r="I431" s="38">
        <v>5</v>
      </c>
      <c r="J431" s="122"/>
      <c r="K431" s="38" t="s">
        <v>74</v>
      </c>
      <c r="L431" s="99"/>
      <c r="M431" s="38" t="str">
        <f>_xlfn.IFNA(VLOOKUP(L431,ALL_CMS_WOs!C$1:F$6984,4,FALSE),"")</f>
        <v/>
      </c>
      <c r="N431" s="38" t="s">
        <v>95</v>
      </c>
      <c r="O431" s="38"/>
      <c r="P431" s="46"/>
      <c r="Q431" s="38"/>
      <c r="R431" s="38"/>
      <c r="S431" s="38" t="s">
        <v>97</v>
      </c>
      <c r="T431" s="38">
        <f>Events[[#This Row],[Date Resolved]]-Events[[#This Row],[Event Date]]</f>
        <v>-44627</v>
      </c>
    </row>
    <row r="432" spans="1:20" hidden="1" x14ac:dyDescent="0.25">
      <c r="A432" s="180" t="s">
        <v>35</v>
      </c>
      <c r="B432" s="177" t="s">
        <v>82</v>
      </c>
      <c r="C432" s="177">
        <v>54</v>
      </c>
      <c r="D432" s="177" t="s">
        <v>630</v>
      </c>
      <c r="E432" s="177" t="s">
        <v>102</v>
      </c>
      <c r="F432" s="177" t="s">
        <v>20</v>
      </c>
      <c r="G432" s="179">
        <v>45406</v>
      </c>
      <c r="I432" s="177">
        <v>2</v>
      </c>
      <c r="J432" s="177" t="s">
        <v>644</v>
      </c>
      <c r="K432" s="177" t="s">
        <v>107</v>
      </c>
      <c r="L432" s="177">
        <v>3337076</v>
      </c>
      <c r="M432" s="177" t="str">
        <f>_xlfn.IFNA(VLOOKUP(L432,ALL_CMS_WOs!C$1:F$6984,4,FALSE),"")</f>
        <v>Closed</v>
      </c>
      <c r="N432" s="177" t="s">
        <v>126</v>
      </c>
      <c r="O432" s="177"/>
      <c r="P432" s="179"/>
      <c r="Q432" s="179"/>
      <c r="R432" s="38"/>
      <c r="S432" s="177" t="s">
        <v>88</v>
      </c>
      <c r="T432" s="38">
        <f>Events[[#This Row],[Date Resolved]]-Events[[#This Row],[Event Date]]</f>
        <v>-45406</v>
      </c>
    </row>
    <row r="433" spans="1:20" hidden="1" x14ac:dyDescent="0.25">
      <c r="A433" s="99" t="s">
        <v>21</v>
      </c>
      <c r="B433" s="38" t="s">
        <v>69</v>
      </c>
      <c r="C433" s="38">
        <v>55</v>
      </c>
      <c r="D433" s="126" t="s">
        <v>133</v>
      </c>
      <c r="E433" s="38" t="s">
        <v>84</v>
      </c>
      <c r="F433" s="38" t="s">
        <v>72</v>
      </c>
      <c r="G433" s="46">
        <v>45194</v>
      </c>
      <c r="H433" s="46"/>
      <c r="I433" s="38">
        <v>3</v>
      </c>
      <c r="J433" s="97" t="s">
        <v>645</v>
      </c>
      <c r="K433" s="38" t="s">
        <v>87</v>
      </c>
      <c r="L433" s="38">
        <v>3196484</v>
      </c>
      <c r="M433" s="38" t="str">
        <f>_xlfn.IFNA(VLOOKUP(L433,ALL_CMS_WOs!C$1:F$6984,4,FALSE),"")</f>
        <v>Closed</v>
      </c>
      <c r="N433" s="38" t="s">
        <v>75</v>
      </c>
      <c r="O433" s="38"/>
      <c r="P433" s="46">
        <v>45558</v>
      </c>
      <c r="Q433" s="46"/>
      <c r="R433" s="38"/>
      <c r="S433" s="38" t="s">
        <v>76</v>
      </c>
      <c r="T433" s="38">
        <f>Events[[#This Row],[Date Resolved]]-Events[[#This Row],[Event Date]]</f>
        <v>364</v>
      </c>
    </row>
    <row r="434" spans="1:20" hidden="1" x14ac:dyDescent="0.25">
      <c r="A434" s="125" t="s">
        <v>48</v>
      </c>
      <c r="B434" s="43" t="s">
        <v>69</v>
      </c>
      <c r="C434" s="113">
        <v>55</v>
      </c>
      <c r="D434" s="43" t="s">
        <v>646</v>
      </c>
      <c r="E434" s="43" t="s">
        <v>84</v>
      </c>
      <c r="F434" s="38" t="s">
        <v>114</v>
      </c>
      <c r="G434" s="93">
        <v>44517</v>
      </c>
      <c r="H434" s="93"/>
      <c r="I434" s="43">
        <v>1</v>
      </c>
      <c r="J434" s="43" t="s">
        <v>647</v>
      </c>
      <c r="K434" s="43" t="s">
        <v>371</v>
      </c>
      <c r="L434" s="101">
        <v>2938151</v>
      </c>
      <c r="M434" s="38" t="str">
        <f>_xlfn.IFNA(VLOOKUP(L434,ALL_CMS_WOs!C$1:F$6984,4,FALSE),"")</f>
        <v>Closed</v>
      </c>
      <c r="N434" s="43" t="s">
        <v>75</v>
      </c>
      <c r="O434" s="43"/>
      <c r="P434" s="93">
        <v>44977</v>
      </c>
      <c r="Q434" s="93" t="s">
        <v>648</v>
      </c>
      <c r="R434" s="43"/>
      <c r="S434" s="43" t="s">
        <v>144</v>
      </c>
      <c r="T434" s="38">
        <f>Events[[#This Row],[Date Resolved]]-Events[[#This Row],[Event Date]]</f>
        <v>460</v>
      </c>
    </row>
    <row r="435" spans="1:20" hidden="1" x14ac:dyDescent="0.25">
      <c r="A435" s="99" t="s">
        <v>100</v>
      </c>
      <c r="B435" s="38" t="s">
        <v>69</v>
      </c>
      <c r="C435" s="112">
        <v>55</v>
      </c>
      <c r="D435" s="115" t="s">
        <v>213</v>
      </c>
      <c r="E435" s="38" t="s">
        <v>78</v>
      </c>
      <c r="F435" s="38" t="s">
        <v>98</v>
      </c>
      <c r="G435" s="46">
        <v>44690</v>
      </c>
      <c r="H435" s="46"/>
      <c r="I435" s="38">
        <v>4</v>
      </c>
      <c r="J435" s="43" t="s">
        <v>649</v>
      </c>
      <c r="K435" s="38" t="s">
        <v>81</v>
      </c>
      <c r="L435" s="99">
        <v>2929289</v>
      </c>
      <c r="M435" s="38" t="str">
        <f>_xlfn.IFNA(VLOOKUP(L435,ALL_CMS_WOs!C$1:F$6984,4,FALSE),"")</f>
        <v>Closed</v>
      </c>
      <c r="N435" s="38" t="s">
        <v>75</v>
      </c>
      <c r="O435" s="38"/>
      <c r="P435" s="46">
        <v>45421</v>
      </c>
      <c r="Q435" s="38"/>
      <c r="R435" s="46"/>
      <c r="S435" s="38" t="s">
        <v>76</v>
      </c>
      <c r="T435" s="38">
        <f>Events[[#This Row],[Date Resolved]]-Events[[#This Row],[Event Date]]</f>
        <v>731</v>
      </c>
    </row>
    <row r="436" spans="1:20" hidden="1" x14ac:dyDescent="0.25">
      <c r="A436" s="191" t="s">
        <v>100</v>
      </c>
      <c r="B436" s="38" t="s">
        <v>82</v>
      </c>
      <c r="C436" s="149">
        <v>56</v>
      </c>
      <c r="D436" s="126" t="s">
        <v>484</v>
      </c>
      <c r="E436" s="80" t="s">
        <v>102</v>
      </c>
      <c r="F436" s="80" t="s">
        <v>85</v>
      </c>
      <c r="G436" s="46">
        <v>45565</v>
      </c>
      <c r="H436" s="166"/>
      <c r="I436" s="38">
        <v>2</v>
      </c>
      <c r="J436" s="177" t="s">
        <v>650</v>
      </c>
      <c r="K436" s="80" t="s">
        <v>87</v>
      </c>
      <c r="L436" s="38">
        <v>3439218</v>
      </c>
      <c r="M436" s="97" t="str">
        <f>_xlfn.IFNA(VLOOKUP(L436,ALL_CMS_WOs!C$1:F$6984,4,FALSE),"")</f>
        <v>Closed</v>
      </c>
      <c r="N436" s="38" t="s">
        <v>75</v>
      </c>
      <c r="P436" s="46"/>
      <c r="Q436" s="46"/>
      <c r="R436" s="38"/>
      <c r="S436" s="38" t="s">
        <v>88</v>
      </c>
      <c r="T436" s="38">
        <f>Events[[#This Row],[Date Resolved]]-Events[[#This Row],[Event Date]]</f>
        <v>-45565</v>
      </c>
    </row>
    <row r="437" spans="1:20" hidden="1" x14ac:dyDescent="0.25">
      <c r="A437" s="99" t="s">
        <v>44</v>
      </c>
      <c r="B437" s="38" t="s">
        <v>82</v>
      </c>
      <c r="C437" s="38">
        <v>56</v>
      </c>
      <c r="D437" s="126" t="s">
        <v>154</v>
      </c>
      <c r="E437" s="38" t="s">
        <v>102</v>
      </c>
      <c r="F437" s="38" t="s">
        <v>85</v>
      </c>
      <c r="G437" s="46">
        <v>45084</v>
      </c>
      <c r="H437" s="46"/>
      <c r="I437" s="38">
        <v>1</v>
      </c>
      <c r="J437" s="97" t="s">
        <v>651</v>
      </c>
      <c r="K437" s="38" t="s">
        <v>104</v>
      </c>
      <c r="L437" s="38">
        <v>3139730</v>
      </c>
      <c r="M437" s="38" t="str">
        <f>_xlfn.IFNA(VLOOKUP(L437,ALL_CMS_WOs!C$1:F$6984,4,FALSE),"")</f>
        <v>Closed</v>
      </c>
      <c r="N437" s="38" t="s">
        <v>75</v>
      </c>
      <c r="O437" s="38"/>
      <c r="P437" s="46">
        <v>45220</v>
      </c>
      <c r="Q437" s="46"/>
      <c r="R437" s="38"/>
      <c r="S437" s="88" t="s">
        <v>76</v>
      </c>
      <c r="T437" s="38">
        <f>Events[[#This Row],[Date Resolved]]-Events[[#This Row],[Event Date]]</f>
        <v>136</v>
      </c>
    </row>
    <row r="438" spans="1:20" hidden="1" x14ac:dyDescent="0.25">
      <c r="A438" s="206" t="s">
        <v>21</v>
      </c>
      <c r="B438" s="88" t="s">
        <v>69</v>
      </c>
      <c r="C438" s="111">
        <v>57</v>
      </c>
      <c r="D438" s="128" t="s">
        <v>403</v>
      </c>
      <c r="E438" s="38" t="s">
        <v>84</v>
      </c>
      <c r="F438" s="38" t="s">
        <v>72</v>
      </c>
      <c r="G438" s="46">
        <v>44952</v>
      </c>
      <c r="H438" s="46">
        <v>45433</v>
      </c>
      <c r="I438" s="88">
        <v>2</v>
      </c>
      <c r="J438" s="147" t="s">
        <v>652</v>
      </c>
      <c r="K438" s="88" t="s">
        <v>87</v>
      </c>
      <c r="L438" s="118">
        <v>3072470</v>
      </c>
      <c r="M438" s="38" t="str">
        <f>_xlfn.IFNA(VLOOKUP(L438,ALL_CMS_WOs!C$1:F$6984,4,FALSE),"")</f>
        <v>Closed</v>
      </c>
      <c r="N438" s="95" t="s">
        <v>75</v>
      </c>
      <c r="O438" s="95"/>
      <c r="P438" s="98">
        <v>45446</v>
      </c>
      <c r="Q438" s="98"/>
      <c r="R438" s="88"/>
      <c r="S438" s="88" t="s">
        <v>76</v>
      </c>
      <c r="T438" s="38">
        <f>Events[[#This Row],[Date Resolved]]-Events[[#This Row],[Event Date]]</f>
        <v>494</v>
      </c>
    </row>
    <row r="439" spans="1:20" hidden="1" x14ac:dyDescent="0.25">
      <c r="A439" s="99" t="s">
        <v>44</v>
      </c>
      <c r="B439" s="38" t="s">
        <v>69</v>
      </c>
      <c r="C439" s="38">
        <v>57</v>
      </c>
      <c r="D439" s="122"/>
      <c r="E439" s="38" t="s">
        <v>187</v>
      </c>
      <c r="F439" s="38" t="s">
        <v>22</v>
      </c>
      <c r="G439" s="46">
        <v>44690</v>
      </c>
      <c r="H439" s="46"/>
      <c r="I439" s="38">
        <v>5</v>
      </c>
      <c r="J439" s="122"/>
      <c r="K439" s="38" t="s">
        <v>74</v>
      </c>
      <c r="L439" s="99"/>
      <c r="M439" s="38" t="str">
        <f>_xlfn.IFNA(VLOOKUP(L439,ALL_CMS_WOs!C$1:F$6984,4,FALSE),"")</f>
        <v/>
      </c>
      <c r="N439" s="38" t="s">
        <v>95</v>
      </c>
      <c r="O439" s="38"/>
      <c r="P439" s="46"/>
      <c r="Q439" s="38"/>
      <c r="R439" s="38"/>
      <c r="S439" s="38" t="s">
        <v>97</v>
      </c>
      <c r="T439" s="38">
        <f>Events[[#This Row],[Date Resolved]]-Events[[#This Row],[Event Date]]</f>
        <v>-44690</v>
      </c>
    </row>
    <row r="440" spans="1:20" hidden="1" x14ac:dyDescent="0.25">
      <c r="A440" s="99" t="s">
        <v>100</v>
      </c>
      <c r="B440" s="38" t="s">
        <v>69</v>
      </c>
      <c r="C440" s="38">
        <v>57</v>
      </c>
      <c r="D440" s="123"/>
      <c r="E440" s="38" t="s">
        <v>78</v>
      </c>
      <c r="F440" s="38" t="s">
        <v>114</v>
      </c>
      <c r="G440" s="46">
        <v>44690</v>
      </c>
      <c r="H440" s="46"/>
      <c r="I440" s="38"/>
      <c r="J440" s="122" t="s">
        <v>653</v>
      </c>
      <c r="K440" s="38" t="s">
        <v>81</v>
      </c>
      <c r="L440" s="99">
        <v>2929290</v>
      </c>
      <c r="M440" s="38" t="str">
        <f>_xlfn.IFNA(VLOOKUP(L440,ALL_CMS_WOs!C$1:F$6984,4,FALSE),"")</f>
        <v>Closed</v>
      </c>
      <c r="N440" s="38" t="s">
        <v>75</v>
      </c>
      <c r="O440" s="38"/>
      <c r="P440" s="46"/>
      <c r="Q440" s="46">
        <v>44911</v>
      </c>
      <c r="R440" s="38"/>
      <c r="S440" s="38"/>
      <c r="T440" s="38">
        <f>Events[[#This Row],[Date Resolved]]-Events[[#This Row],[Event Date]]</f>
        <v>-44690</v>
      </c>
    </row>
    <row r="441" spans="1:20" hidden="1" x14ac:dyDescent="0.25">
      <c r="A441" s="99" t="s">
        <v>100</v>
      </c>
      <c r="B441" s="38" t="s">
        <v>69</v>
      </c>
      <c r="C441" s="38">
        <v>57</v>
      </c>
      <c r="D441" s="126" t="s">
        <v>77</v>
      </c>
      <c r="E441" s="38" t="s">
        <v>78</v>
      </c>
      <c r="F441" s="38" t="s">
        <v>79</v>
      </c>
      <c r="G441" s="46">
        <v>45251</v>
      </c>
      <c r="H441" s="46"/>
      <c r="I441" s="38">
        <v>3</v>
      </c>
      <c r="J441" s="166" t="s">
        <v>654</v>
      </c>
      <c r="K441" s="38" t="s">
        <v>81</v>
      </c>
      <c r="L441" s="38">
        <v>3227909</v>
      </c>
      <c r="M441" s="38" t="str">
        <f>_xlfn.IFNA(VLOOKUP(L441,ALL_CMS_WOs!C$1:F$6984,4,FALSE),"")</f>
        <v>Closed</v>
      </c>
      <c r="N441" s="38" t="s">
        <v>126</v>
      </c>
      <c r="O441" s="38"/>
      <c r="P441" s="46">
        <v>45583</v>
      </c>
      <c r="Q441" s="46"/>
      <c r="R441" s="38"/>
      <c r="S441" s="38" t="s">
        <v>76</v>
      </c>
      <c r="T441" s="38">
        <f>Events[[#This Row],[Date Resolved]]-Events[[#This Row],[Event Date]]</f>
        <v>332</v>
      </c>
    </row>
    <row r="442" spans="1:20" hidden="1" x14ac:dyDescent="0.25">
      <c r="A442" s="101" t="s">
        <v>47</v>
      </c>
      <c r="B442" s="43" t="s">
        <v>69</v>
      </c>
      <c r="C442" s="43">
        <v>57</v>
      </c>
      <c r="D442" s="115" t="s">
        <v>655</v>
      </c>
      <c r="E442" s="43" t="s">
        <v>84</v>
      </c>
      <c r="F442" s="38" t="s">
        <v>114</v>
      </c>
      <c r="G442" s="93">
        <v>44946</v>
      </c>
      <c r="H442" s="93"/>
      <c r="I442" s="43">
        <v>4</v>
      </c>
      <c r="J442" s="43" t="s">
        <v>656</v>
      </c>
      <c r="K442" s="43" t="s">
        <v>74</v>
      </c>
      <c r="L442" s="101">
        <v>3084526</v>
      </c>
      <c r="M442" s="38" t="str">
        <f>_xlfn.IFNA(VLOOKUP(L442,ALL_CMS_WOs!C$1:F$6984,4,FALSE),"")</f>
        <v>Closed</v>
      </c>
      <c r="N442" s="43" t="s">
        <v>75</v>
      </c>
      <c r="O442" s="43"/>
      <c r="P442" s="93"/>
      <c r="Q442" s="43" t="s">
        <v>657</v>
      </c>
      <c r="R442" s="43"/>
      <c r="S442" s="38" t="s">
        <v>658</v>
      </c>
      <c r="T442" s="38">
        <f>Events[[#This Row],[Date Resolved]]-Events[[#This Row],[Event Date]]</f>
        <v>-44946</v>
      </c>
    </row>
    <row r="443" spans="1:20" hidden="1" x14ac:dyDescent="0.25">
      <c r="A443" s="101" t="s">
        <v>21</v>
      </c>
      <c r="B443" s="43" t="s">
        <v>82</v>
      </c>
      <c r="C443" s="109">
        <v>58</v>
      </c>
      <c r="D443" s="115" t="s">
        <v>120</v>
      </c>
      <c r="E443" s="43" t="s">
        <v>121</v>
      </c>
      <c r="F443" s="38" t="s">
        <v>114</v>
      </c>
      <c r="G443" s="93">
        <v>44963</v>
      </c>
      <c r="H443" s="93"/>
      <c r="I443" s="43">
        <v>4</v>
      </c>
      <c r="J443" s="85" t="s">
        <v>122</v>
      </c>
      <c r="K443" s="43" t="s">
        <v>74</v>
      </c>
      <c r="L443" s="109">
        <v>3080388</v>
      </c>
      <c r="M443" s="38" t="str">
        <f>_xlfn.IFNA(VLOOKUP(L443,ALL_CMS_WOs!C$1:F$6984,4,FALSE),"")</f>
        <v>Closed</v>
      </c>
      <c r="N443" s="43" t="s">
        <v>75</v>
      </c>
      <c r="O443" s="43"/>
      <c r="P443" s="93"/>
      <c r="Q443" s="43"/>
      <c r="R443" s="43"/>
      <c r="S443" s="38" t="s">
        <v>97</v>
      </c>
      <c r="T443" s="38">
        <f>Events[[#This Row],[Date Resolved]]-Events[[#This Row],[Event Date]]</f>
        <v>-44963</v>
      </c>
    </row>
    <row r="444" spans="1:20" hidden="1" x14ac:dyDescent="0.25">
      <c r="A444" s="191" t="s">
        <v>21</v>
      </c>
      <c r="B444" s="38" t="s">
        <v>82</v>
      </c>
      <c r="C444" s="149">
        <v>58</v>
      </c>
      <c r="D444" s="126" t="s">
        <v>659</v>
      </c>
      <c r="E444" s="80" t="s">
        <v>84</v>
      </c>
      <c r="F444" s="80" t="s">
        <v>20</v>
      </c>
      <c r="G444" s="46">
        <v>45579</v>
      </c>
      <c r="H444" s="166"/>
      <c r="I444" s="38">
        <v>1</v>
      </c>
      <c r="J444" s="177" t="s">
        <v>342</v>
      </c>
      <c r="K444" s="80" t="s">
        <v>104</v>
      </c>
      <c r="L444" s="38">
        <v>3445942</v>
      </c>
      <c r="M444" s="38" t="str">
        <f>_xlfn.IFNA(VLOOKUP(L444,ALL_CMS_WOs!C$1:F$6984,4,FALSE),"")</f>
        <v>Closed</v>
      </c>
      <c r="N444" s="38" t="s">
        <v>126</v>
      </c>
      <c r="P444" s="46">
        <v>45624</v>
      </c>
      <c r="Q444" s="46"/>
      <c r="R444" s="38"/>
      <c r="S444" s="38" t="s">
        <v>76</v>
      </c>
      <c r="T444" s="38">
        <f>Events[[#This Row],[Date Resolved]]-Events[[#This Row],[Event Date]]</f>
        <v>45</v>
      </c>
    </row>
    <row r="445" spans="1:20" hidden="1" x14ac:dyDescent="0.25">
      <c r="A445" s="191" t="s">
        <v>21</v>
      </c>
      <c r="B445" s="38" t="s">
        <v>82</v>
      </c>
      <c r="C445" s="38">
        <v>58</v>
      </c>
      <c r="D445" s="126" t="s">
        <v>148</v>
      </c>
      <c r="E445" s="80" t="s">
        <v>71</v>
      </c>
      <c r="F445" s="80" t="s">
        <v>72</v>
      </c>
      <c r="G445" s="46">
        <v>45407</v>
      </c>
      <c r="H445" s="166"/>
      <c r="I445" s="38">
        <v>6</v>
      </c>
      <c r="J445" s="177" t="s">
        <v>660</v>
      </c>
      <c r="K445" s="80" t="s">
        <v>74</v>
      </c>
      <c r="L445" s="99"/>
      <c r="M445" s="38" t="str">
        <f>_xlfn.IFNA(VLOOKUP(L445,ALL_CMS_WOs!C$1:F$6984,4,FALSE),"")</f>
        <v/>
      </c>
      <c r="N445" s="38"/>
      <c r="P445" s="46">
        <v>45514</v>
      </c>
      <c r="Q445" s="46"/>
      <c r="R445" s="38"/>
      <c r="S445" s="38" t="s">
        <v>97</v>
      </c>
      <c r="T445" s="38">
        <f>Events[[#This Row],[Date Resolved]]-Events[[#This Row],[Event Date]]</f>
        <v>107</v>
      </c>
    </row>
    <row r="446" spans="1:20" hidden="1" x14ac:dyDescent="0.25">
      <c r="A446" s="38" t="s">
        <v>21</v>
      </c>
      <c r="B446" s="38" t="s">
        <v>69</v>
      </c>
      <c r="C446" s="38">
        <v>59</v>
      </c>
      <c r="D446" s="38"/>
      <c r="E446" s="38" t="s">
        <v>78</v>
      </c>
      <c r="F446" s="38" t="s">
        <v>89</v>
      </c>
      <c r="G446" s="46">
        <v>44592</v>
      </c>
      <c r="H446" s="46"/>
      <c r="I446" s="38"/>
      <c r="J446" s="38"/>
      <c r="K446" s="38"/>
      <c r="L446" s="99">
        <v>2740315</v>
      </c>
      <c r="M446" s="38" t="str">
        <f>_xlfn.IFNA(VLOOKUP(L446,ALL_CMS_WOs!C$1:F$6984,4,FALSE),"")</f>
        <v/>
      </c>
      <c r="N446" s="38" t="s">
        <v>91</v>
      </c>
      <c r="O446" s="38"/>
      <c r="P446" s="46"/>
      <c r="Q446" s="46">
        <v>44951</v>
      </c>
      <c r="R446" s="38"/>
      <c r="S446" s="38"/>
      <c r="T446" s="38">
        <f>Events[[#This Row],[Date Resolved]]-Events[[#This Row],[Event Date]]</f>
        <v>-44592</v>
      </c>
    </row>
    <row r="447" spans="1:20" hidden="1" x14ac:dyDescent="0.25">
      <c r="A447" s="99" t="s">
        <v>35</v>
      </c>
      <c r="B447" s="38" t="s">
        <v>69</v>
      </c>
      <c r="C447" s="38">
        <v>59</v>
      </c>
      <c r="D447" s="122"/>
      <c r="E447" s="38" t="s">
        <v>137</v>
      </c>
      <c r="F447" s="38" t="s">
        <v>20</v>
      </c>
      <c r="G447" s="46">
        <v>44796</v>
      </c>
      <c r="H447" s="46"/>
      <c r="I447" s="38">
        <v>1</v>
      </c>
      <c r="J447" s="122"/>
      <c r="K447" s="38" t="s">
        <v>138</v>
      </c>
      <c r="L447" s="99"/>
      <c r="M447" s="38" t="str">
        <f>_xlfn.IFNA(VLOOKUP(L447,ALL_CMS_WOs!C$1:F$6984,4,FALSE),"")</f>
        <v/>
      </c>
      <c r="N447" s="38" t="s">
        <v>95</v>
      </c>
      <c r="O447" s="38"/>
      <c r="P447" s="46"/>
      <c r="Q447" s="38" t="s">
        <v>661</v>
      </c>
      <c r="R447" s="38"/>
      <c r="S447" s="38" t="s">
        <v>225</v>
      </c>
      <c r="T447" s="38">
        <f>Events[[#This Row],[Date Resolved]]-Events[[#This Row],[Event Date]]</f>
        <v>-44796</v>
      </c>
    </row>
    <row r="448" spans="1:20" hidden="1" x14ac:dyDescent="0.25">
      <c r="A448" s="99" t="s">
        <v>44</v>
      </c>
      <c r="B448" s="38" t="s">
        <v>69</v>
      </c>
      <c r="C448" s="38">
        <v>59</v>
      </c>
      <c r="D448" s="122"/>
      <c r="E448" s="38" t="s">
        <v>187</v>
      </c>
      <c r="F448" s="38" t="s">
        <v>22</v>
      </c>
      <c r="G448" s="46">
        <v>44674</v>
      </c>
      <c r="H448" s="46"/>
      <c r="I448" s="38">
        <v>1</v>
      </c>
      <c r="J448" s="122"/>
      <c r="K448" s="38" t="s">
        <v>74</v>
      </c>
      <c r="L448" s="99"/>
      <c r="M448" s="38" t="str">
        <f>_xlfn.IFNA(VLOOKUP(L448,ALL_CMS_WOs!C$1:F$6984,4,FALSE),"")</f>
        <v/>
      </c>
      <c r="N448" s="38" t="s">
        <v>95</v>
      </c>
      <c r="O448" s="38"/>
      <c r="P448" s="46"/>
      <c r="Q448" s="38"/>
      <c r="R448" s="38"/>
      <c r="S448" s="38" t="s">
        <v>97</v>
      </c>
      <c r="T448" s="38">
        <f>Events[[#This Row],[Date Resolved]]-Events[[#This Row],[Event Date]]</f>
        <v>-44674</v>
      </c>
    </row>
    <row r="449" spans="1:20" hidden="1" x14ac:dyDescent="0.25">
      <c r="A449" s="210" t="s">
        <v>35</v>
      </c>
      <c r="B449" s="177" t="s">
        <v>82</v>
      </c>
      <c r="C449" s="177">
        <v>59</v>
      </c>
      <c r="D449" s="178" t="s">
        <v>662</v>
      </c>
      <c r="E449" s="177" t="s">
        <v>102</v>
      </c>
      <c r="F449" s="177" t="s">
        <v>20</v>
      </c>
      <c r="G449" s="179">
        <v>45372</v>
      </c>
      <c r="H449" s="179">
        <v>45750</v>
      </c>
      <c r="I449" s="177">
        <v>2</v>
      </c>
      <c r="J449" s="177" t="s">
        <v>663</v>
      </c>
      <c r="K449" s="177" t="s">
        <v>107</v>
      </c>
      <c r="L449" s="97">
        <v>3320356</v>
      </c>
      <c r="M449" s="97" t="str">
        <f>_xlfn.IFNA(VLOOKUP(L449,ALL_CMS_WOs!C$1:F$6984,4,FALSE),"")</f>
        <v>Closed</v>
      </c>
      <c r="N449" s="97" t="s">
        <v>75</v>
      </c>
      <c r="R449" s="38"/>
      <c r="S449" s="97" t="s">
        <v>88</v>
      </c>
      <c r="T449" s="38">
        <f>Events[[#This Row],[Date Resolved]]-Events[[#This Row],[Event Date]]</f>
        <v>-45372</v>
      </c>
    </row>
    <row r="450" spans="1:20" hidden="1" x14ac:dyDescent="0.25">
      <c r="A450" s="99" t="s">
        <v>48</v>
      </c>
      <c r="B450" s="38" t="s">
        <v>69</v>
      </c>
      <c r="C450" s="38">
        <v>59</v>
      </c>
      <c r="D450" s="102" t="s">
        <v>664</v>
      </c>
      <c r="E450" s="38" t="s">
        <v>71</v>
      </c>
      <c r="F450" s="38" t="s">
        <v>114</v>
      </c>
      <c r="G450" s="46">
        <v>45293</v>
      </c>
      <c r="H450" s="93">
        <v>45507</v>
      </c>
      <c r="I450" s="38">
        <v>1</v>
      </c>
      <c r="J450" s="38" t="s">
        <v>665</v>
      </c>
      <c r="K450" s="38" t="s">
        <v>104</v>
      </c>
      <c r="L450" s="43">
        <v>3248543</v>
      </c>
      <c r="M450" s="38" t="str">
        <f>_xlfn.IFNA(VLOOKUP(L450,ALL_CMS_WOs!C$1:F$6984,4,FALSE),"")</f>
        <v>Closed</v>
      </c>
      <c r="N450" s="38" t="s">
        <v>75</v>
      </c>
      <c r="O450" s="93" t="s">
        <v>666</v>
      </c>
      <c r="P450" s="46"/>
      <c r="Q450" s="46"/>
      <c r="R450" s="38"/>
      <c r="S450" s="38" t="s">
        <v>76</v>
      </c>
      <c r="T450" s="38">
        <f>Events[[#This Row],[Date Resolved]]-Events[[#This Row],[Event Date]]</f>
        <v>-45293</v>
      </c>
    </row>
    <row r="451" spans="1:20" hidden="1" x14ac:dyDescent="0.25">
      <c r="A451" s="99" t="s">
        <v>47</v>
      </c>
      <c r="B451" s="38" t="s">
        <v>82</v>
      </c>
      <c r="C451" s="38">
        <v>59</v>
      </c>
      <c r="D451" s="115" t="s">
        <v>667</v>
      </c>
      <c r="E451" s="43" t="s">
        <v>102</v>
      </c>
      <c r="F451" s="43" t="s">
        <v>20</v>
      </c>
      <c r="G451" s="93">
        <v>45293</v>
      </c>
      <c r="H451" s="93">
        <v>45723</v>
      </c>
      <c r="I451" s="43">
        <v>5</v>
      </c>
      <c r="J451" s="43" t="s">
        <v>668</v>
      </c>
      <c r="K451" s="38" t="s">
        <v>74</v>
      </c>
      <c r="L451" s="99"/>
      <c r="M451" s="38" t="str">
        <f>_xlfn.IFNA(VLOOKUP(L451,ALL_CMS_WOs!C$1:F$6984,4,FALSE),"")</f>
        <v/>
      </c>
      <c r="N451" s="38"/>
      <c r="O451" s="38"/>
      <c r="P451" s="46"/>
      <c r="Q451" s="46"/>
      <c r="R451" s="38"/>
      <c r="S451" s="38" t="s">
        <v>97</v>
      </c>
      <c r="T451" s="38">
        <f>Events[[#This Row],[Date Resolved]]-Events[[#This Row],[Event Date]]</f>
        <v>-45293</v>
      </c>
    </row>
    <row r="452" spans="1:20" hidden="1" x14ac:dyDescent="0.25">
      <c r="A452" s="38" t="s">
        <v>41</v>
      </c>
      <c r="B452" s="38" t="s">
        <v>69</v>
      </c>
      <c r="C452" s="38">
        <v>59</v>
      </c>
      <c r="D452" s="43" t="s">
        <v>77</v>
      </c>
      <c r="E452" s="38" t="s">
        <v>78</v>
      </c>
      <c r="F452" s="38" t="s">
        <v>79</v>
      </c>
      <c r="G452" s="46">
        <v>44784</v>
      </c>
      <c r="H452" s="46"/>
      <c r="I452" s="38"/>
      <c r="J452" s="43" t="s">
        <v>145</v>
      </c>
      <c r="K452" s="38" t="s">
        <v>81</v>
      </c>
      <c r="L452" s="99">
        <v>2988837</v>
      </c>
      <c r="M452" s="38" t="str">
        <f>_xlfn.IFNA(VLOOKUP(L452,ALL_CMS_WOs!C$1:F$6984,4,FALSE),"")</f>
        <v>Cancelled</v>
      </c>
      <c r="N452" s="38" t="s">
        <v>91</v>
      </c>
      <c r="O452" s="38"/>
      <c r="P452" s="46"/>
      <c r="Q452" s="38"/>
      <c r="R452" s="38"/>
      <c r="S452" s="38"/>
      <c r="T452" s="38">
        <f>Events[[#This Row],[Date Resolved]]-Events[[#This Row],[Event Date]]</f>
        <v>-44784</v>
      </c>
    </row>
    <row r="453" spans="1:20" hidden="1" x14ac:dyDescent="0.25">
      <c r="A453" s="99" t="s">
        <v>41</v>
      </c>
      <c r="B453" s="38" t="s">
        <v>69</v>
      </c>
      <c r="C453" s="38">
        <v>59</v>
      </c>
      <c r="D453" s="126" t="s">
        <v>77</v>
      </c>
      <c r="E453" s="38" t="s">
        <v>78</v>
      </c>
      <c r="F453" s="38" t="s">
        <v>79</v>
      </c>
      <c r="G453" s="46">
        <v>45271</v>
      </c>
      <c r="H453" s="46"/>
      <c r="I453" s="38">
        <v>3</v>
      </c>
      <c r="J453" s="97" t="s">
        <v>669</v>
      </c>
      <c r="K453" s="38" t="s">
        <v>81</v>
      </c>
      <c r="L453" s="38">
        <v>3240301</v>
      </c>
      <c r="M453" s="38" t="str">
        <f>_xlfn.IFNA(VLOOKUP(L453,ALL_CMS_WOs!C$1:F$6984,4,FALSE),"")</f>
        <v>Closed</v>
      </c>
      <c r="N453" s="38" t="s">
        <v>75</v>
      </c>
      <c r="O453" s="38"/>
      <c r="P453" s="46">
        <v>45282</v>
      </c>
      <c r="Q453" s="46"/>
      <c r="R453" s="38"/>
      <c r="S453" s="38" t="s">
        <v>76</v>
      </c>
      <c r="T453" s="38">
        <f>Events[[#This Row],[Date Resolved]]-Events[[#This Row],[Event Date]]</f>
        <v>11</v>
      </c>
    </row>
    <row r="454" spans="1:20" hidden="1" x14ac:dyDescent="0.25">
      <c r="A454" s="191" t="s">
        <v>41</v>
      </c>
      <c r="B454" s="38" t="s">
        <v>69</v>
      </c>
      <c r="C454" s="38">
        <v>59</v>
      </c>
      <c r="D454" s="126" t="s">
        <v>146</v>
      </c>
      <c r="E454" s="80" t="s">
        <v>78</v>
      </c>
      <c r="F454" s="80" t="s">
        <v>336</v>
      </c>
      <c r="G454" s="46">
        <v>45509</v>
      </c>
      <c r="H454" s="166"/>
      <c r="I454" s="38">
        <v>3</v>
      </c>
      <c r="J454" s="177" t="s">
        <v>147</v>
      </c>
      <c r="K454" s="80" t="s">
        <v>81</v>
      </c>
      <c r="L454" s="38">
        <v>3397304</v>
      </c>
      <c r="M454" s="38" t="str">
        <f>_xlfn.IFNA(VLOOKUP(L454,ALL_CMS_WOs!C$1:F$6984,4,FALSE),"")</f>
        <v>Closed</v>
      </c>
      <c r="N454" s="38" t="s">
        <v>126</v>
      </c>
      <c r="P454" s="46">
        <v>45515</v>
      </c>
      <c r="Q454" s="46"/>
      <c r="R454" s="38"/>
      <c r="S454" s="38" t="s">
        <v>76</v>
      </c>
      <c r="T454" s="38">
        <f>Events[[#This Row],[Date Resolved]]-Events[[#This Row],[Event Date]]</f>
        <v>6</v>
      </c>
    </row>
    <row r="455" spans="1:20" hidden="1" x14ac:dyDescent="0.25">
      <c r="A455" s="99" t="s">
        <v>44</v>
      </c>
      <c r="B455" s="38" t="s">
        <v>82</v>
      </c>
      <c r="C455" s="149">
        <v>59</v>
      </c>
      <c r="D455" s="126" t="s">
        <v>191</v>
      </c>
      <c r="E455" s="38" t="s">
        <v>121</v>
      </c>
      <c r="F455" s="38" t="s">
        <v>85</v>
      </c>
      <c r="G455" s="46">
        <v>45055</v>
      </c>
      <c r="H455" s="46">
        <v>45631</v>
      </c>
      <c r="I455" s="38"/>
      <c r="J455" s="122"/>
      <c r="K455" s="38" t="s">
        <v>74</v>
      </c>
      <c r="L455" s="99"/>
      <c r="M455" s="38" t="str">
        <f>_xlfn.IFNA(VLOOKUP(L455,ALL_CMS_WOs!C$1:F$6984,4,FALSE),"")</f>
        <v/>
      </c>
      <c r="N455" s="38"/>
      <c r="O455" s="38"/>
      <c r="P455" s="46"/>
      <c r="Q455" s="46" t="s">
        <v>670</v>
      </c>
      <c r="R455" s="38"/>
      <c r="S455" s="38" t="s">
        <v>97</v>
      </c>
      <c r="T455" s="38">
        <f>Events[[#This Row],[Date Resolved]]-Events[[#This Row],[Event Date]]</f>
        <v>-45055</v>
      </c>
    </row>
    <row r="456" spans="1:20" hidden="1" x14ac:dyDescent="0.25">
      <c r="A456" s="99" t="s">
        <v>111</v>
      </c>
      <c r="B456" s="38" t="s">
        <v>69</v>
      </c>
      <c r="C456" s="38">
        <v>59</v>
      </c>
      <c r="D456" s="126" t="s">
        <v>393</v>
      </c>
      <c r="E456" s="38" t="s">
        <v>78</v>
      </c>
      <c r="F456" s="38" t="s">
        <v>85</v>
      </c>
      <c r="G456" s="46">
        <v>45153</v>
      </c>
      <c r="H456" s="46"/>
      <c r="I456" s="38">
        <v>5</v>
      </c>
      <c r="J456" s="97" t="s">
        <v>671</v>
      </c>
      <c r="K456" s="38" t="s">
        <v>81</v>
      </c>
      <c r="L456" s="38">
        <v>3174102</v>
      </c>
      <c r="M456" s="38" t="str">
        <f>_xlfn.IFNA(VLOOKUP(L456,ALL_CMS_WOs!C$1:F$6984,4,FALSE),"")</f>
        <v>Closed</v>
      </c>
      <c r="N456" s="38" t="s">
        <v>75</v>
      </c>
      <c r="O456" s="38"/>
      <c r="P456" s="46">
        <v>45511</v>
      </c>
      <c r="Q456" s="46"/>
      <c r="R456" s="38"/>
      <c r="S456" s="38" t="s">
        <v>76</v>
      </c>
      <c r="T456" s="38">
        <f>Events[[#This Row],[Date Resolved]]-Events[[#This Row],[Event Date]]</f>
        <v>358</v>
      </c>
    </row>
    <row r="457" spans="1:20" hidden="1" x14ac:dyDescent="0.25">
      <c r="A457" s="99" t="s">
        <v>44</v>
      </c>
      <c r="B457" s="38" t="s">
        <v>69</v>
      </c>
      <c r="C457" s="38">
        <v>60</v>
      </c>
      <c r="D457" s="122"/>
      <c r="E457" s="38" t="s">
        <v>84</v>
      </c>
      <c r="F457" s="38" t="s">
        <v>20</v>
      </c>
      <c r="G457" s="46">
        <v>44461</v>
      </c>
      <c r="H457" s="46"/>
      <c r="I457" s="38">
        <v>6</v>
      </c>
      <c r="J457" s="122"/>
      <c r="K457" s="38" t="s">
        <v>74</v>
      </c>
      <c r="L457" s="99">
        <v>2931232</v>
      </c>
      <c r="M457" s="38" t="str">
        <f>_xlfn.IFNA(VLOOKUP(L457,ALL_CMS_WOs!C$1:F$6984,4,FALSE),"")</f>
        <v>Closed</v>
      </c>
      <c r="N457" s="38" t="s">
        <v>75</v>
      </c>
      <c r="O457" s="38"/>
      <c r="P457" s="46"/>
      <c r="Q457" s="38"/>
      <c r="R457" s="38" t="s">
        <v>672</v>
      </c>
      <c r="S457" s="38" t="s">
        <v>184</v>
      </c>
      <c r="T457" s="38">
        <f>Events[[#This Row],[Date Resolved]]-Events[[#This Row],[Event Date]]</f>
        <v>-44461</v>
      </c>
    </row>
    <row r="458" spans="1:20" hidden="1" x14ac:dyDescent="0.25">
      <c r="A458" s="206" t="s">
        <v>21</v>
      </c>
      <c r="B458" s="88" t="s">
        <v>69</v>
      </c>
      <c r="C458" s="111">
        <v>60</v>
      </c>
      <c r="D458" s="128" t="s">
        <v>403</v>
      </c>
      <c r="E458" s="38" t="s">
        <v>84</v>
      </c>
      <c r="F458" s="38" t="s">
        <v>72</v>
      </c>
      <c r="G458" s="46">
        <v>45317</v>
      </c>
      <c r="H458" s="46"/>
      <c r="I458" s="88">
        <v>3</v>
      </c>
      <c r="J458" s="147" t="s">
        <v>673</v>
      </c>
      <c r="K458" s="88" t="s">
        <v>107</v>
      </c>
      <c r="L458" s="118">
        <v>3346756</v>
      </c>
      <c r="M458" s="38" t="str">
        <f>_xlfn.IFNA(VLOOKUP(L458,ALL_CMS_WOs!C$1:F$6984,4,FALSE),"")</f>
        <v>Closed</v>
      </c>
      <c r="N458" s="95" t="s">
        <v>126</v>
      </c>
      <c r="O458" s="95"/>
      <c r="P458" s="98">
        <v>45502</v>
      </c>
      <c r="Q458" s="98"/>
      <c r="R458" s="88"/>
      <c r="S458" s="88" t="s">
        <v>76</v>
      </c>
      <c r="T458" s="38">
        <f>Events[[#This Row],[Date Resolved]]-Events[[#This Row],[Event Date]]</f>
        <v>185</v>
      </c>
    </row>
    <row r="459" spans="1:20" hidden="1" x14ac:dyDescent="0.25">
      <c r="A459" s="99" t="s">
        <v>41</v>
      </c>
      <c r="B459" s="38" t="s">
        <v>82</v>
      </c>
      <c r="C459" s="149">
        <v>60</v>
      </c>
      <c r="D459" s="126" t="s">
        <v>664</v>
      </c>
      <c r="E459" s="38" t="s">
        <v>84</v>
      </c>
      <c r="F459" s="38" t="s">
        <v>114</v>
      </c>
      <c r="G459" s="46">
        <v>45159</v>
      </c>
      <c r="H459" s="46"/>
      <c r="I459" s="38">
        <v>2</v>
      </c>
      <c r="J459" s="97" t="s">
        <v>674</v>
      </c>
      <c r="K459" s="38" t="s">
        <v>74</v>
      </c>
      <c r="L459" s="43">
        <v>3176757</v>
      </c>
      <c r="M459" s="38" t="str">
        <f>_xlfn.IFNA(VLOOKUP(L459,ALL_CMS_WOs!C$1:F$6984,4,FALSE),"")</f>
        <v>Closed</v>
      </c>
      <c r="N459" s="38" t="s">
        <v>75</v>
      </c>
      <c r="O459" s="38"/>
      <c r="P459" s="46"/>
      <c r="Q459" s="46"/>
      <c r="R459" s="38"/>
      <c r="S459" s="38" t="s">
        <v>658</v>
      </c>
      <c r="T459" s="38">
        <f>Events[[#This Row],[Date Resolved]]-Events[[#This Row],[Event Date]]</f>
        <v>-45159</v>
      </c>
    </row>
    <row r="460" spans="1:20" hidden="1" x14ac:dyDescent="0.25">
      <c r="A460" s="38" t="s">
        <v>21</v>
      </c>
      <c r="B460" s="38" t="s">
        <v>69</v>
      </c>
      <c r="C460" s="38">
        <v>61</v>
      </c>
      <c r="D460" s="38"/>
      <c r="E460" s="38" t="s">
        <v>78</v>
      </c>
      <c r="F460" s="38" t="s">
        <v>114</v>
      </c>
      <c r="G460" s="46">
        <v>44592</v>
      </c>
      <c r="H460" s="46"/>
      <c r="I460" s="38"/>
      <c r="J460" s="38" t="s">
        <v>675</v>
      </c>
      <c r="K460" s="38"/>
      <c r="L460" s="99">
        <v>2740319</v>
      </c>
      <c r="M460" s="38" t="str">
        <f>_xlfn.IFNA(VLOOKUP(L460,ALL_CMS_WOs!C$1:F$6984,4,FALSE),"")</f>
        <v/>
      </c>
      <c r="N460" s="38" t="s">
        <v>75</v>
      </c>
      <c r="O460" s="38"/>
      <c r="P460" s="46"/>
      <c r="Q460" s="46">
        <v>44951</v>
      </c>
      <c r="R460" s="38"/>
      <c r="S460" s="38"/>
      <c r="T460" s="38">
        <f>Events[[#This Row],[Date Resolved]]-Events[[#This Row],[Event Date]]</f>
        <v>-44592</v>
      </c>
    </row>
    <row r="461" spans="1:20" hidden="1" x14ac:dyDescent="0.25">
      <c r="A461" s="206" t="s">
        <v>21</v>
      </c>
      <c r="B461" s="88" t="s">
        <v>69</v>
      </c>
      <c r="C461" s="111">
        <v>61</v>
      </c>
      <c r="D461" s="128" t="s">
        <v>676</v>
      </c>
      <c r="E461" s="38" t="s">
        <v>78</v>
      </c>
      <c r="F461" s="38" t="s">
        <v>114</v>
      </c>
      <c r="G461" s="46">
        <v>44951</v>
      </c>
      <c r="H461" s="46"/>
      <c r="I461" s="88">
        <v>5</v>
      </c>
      <c r="J461" s="147" t="s">
        <v>677</v>
      </c>
      <c r="K461" s="88" t="s">
        <v>81</v>
      </c>
      <c r="L461" s="111">
        <v>3072196</v>
      </c>
      <c r="M461" s="38" t="str">
        <f>_xlfn.IFNA(VLOOKUP(L461,ALL_CMS_WOs!C$1:F$6984,4,FALSE),"")</f>
        <v>Closed</v>
      </c>
      <c r="N461" s="88" t="s">
        <v>126</v>
      </c>
      <c r="O461" s="88"/>
      <c r="P461" s="98">
        <v>45259</v>
      </c>
      <c r="Q461" s="98"/>
      <c r="R461" s="88"/>
      <c r="S461" s="38" t="s">
        <v>76</v>
      </c>
      <c r="T461" s="38">
        <f>Events[[#This Row],[Date Resolved]]-Events[[#This Row],[Event Date]]</f>
        <v>308</v>
      </c>
    </row>
    <row r="462" spans="1:20" hidden="1" x14ac:dyDescent="0.25">
      <c r="A462" s="94" t="s">
        <v>21</v>
      </c>
      <c r="B462" s="81" t="s">
        <v>69</v>
      </c>
      <c r="C462" s="110">
        <v>61</v>
      </c>
      <c r="D462" s="128" t="s">
        <v>70</v>
      </c>
      <c r="E462" s="43" t="s">
        <v>71</v>
      </c>
      <c r="F462" s="43" t="s">
        <v>72</v>
      </c>
      <c r="G462" s="93">
        <v>44952</v>
      </c>
      <c r="H462" s="93">
        <v>45041</v>
      </c>
      <c r="I462" s="81">
        <v>2</v>
      </c>
      <c r="J462" s="81" t="s">
        <v>282</v>
      </c>
      <c r="K462" s="81" t="s">
        <v>174</v>
      </c>
      <c r="L462" s="117">
        <v>3072473</v>
      </c>
      <c r="M462" s="38" t="str">
        <f>_xlfn.IFNA(VLOOKUP(L462,ALL_CMS_WOs!C$1:F$6984,4,FALSE),"")</f>
        <v>Closed</v>
      </c>
      <c r="N462" s="88" t="s">
        <v>75</v>
      </c>
      <c r="O462" s="88"/>
      <c r="P462" s="98">
        <v>45033</v>
      </c>
      <c r="Q462" s="98"/>
      <c r="R462" s="88"/>
      <c r="S462" s="43" t="s">
        <v>76</v>
      </c>
      <c r="T462" s="38">
        <f>Events[[#This Row],[Date Resolved]]-Events[[#This Row],[Event Date]]</f>
        <v>81</v>
      </c>
    </row>
    <row r="463" spans="1:20" hidden="1" x14ac:dyDescent="0.25">
      <c r="A463" s="99" t="s">
        <v>48</v>
      </c>
      <c r="B463" s="38" t="s">
        <v>69</v>
      </c>
      <c r="C463" s="80">
        <v>61</v>
      </c>
      <c r="D463" s="122"/>
      <c r="E463" s="38" t="s">
        <v>84</v>
      </c>
      <c r="F463" s="38" t="s">
        <v>114</v>
      </c>
      <c r="G463" s="46">
        <v>44365</v>
      </c>
      <c r="H463" s="46"/>
      <c r="I463" s="38">
        <v>6</v>
      </c>
      <c r="J463" s="122"/>
      <c r="K463" s="38" t="s">
        <v>74</v>
      </c>
      <c r="L463" s="99">
        <v>2575728</v>
      </c>
      <c r="M463" s="38" t="str">
        <f>_xlfn.IFNA(VLOOKUP(L463,ALL_CMS_WOs!C$1:F$6984,4,FALSE),"")</f>
        <v>Cancelled</v>
      </c>
      <c r="N463" s="38" t="s">
        <v>91</v>
      </c>
      <c r="O463" s="38"/>
      <c r="P463" s="46">
        <v>44950</v>
      </c>
      <c r="Q463" s="38" t="s">
        <v>678</v>
      </c>
      <c r="R463" s="38"/>
      <c r="S463" s="38" t="s">
        <v>97</v>
      </c>
      <c r="T463" s="38">
        <f>Events[[#This Row],[Date Resolved]]-Events[[#This Row],[Event Date]]</f>
        <v>585</v>
      </c>
    </row>
    <row r="464" spans="1:20" hidden="1" x14ac:dyDescent="0.25">
      <c r="A464" s="38" t="s">
        <v>44</v>
      </c>
      <c r="B464" s="38" t="s">
        <v>69</v>
      </c>
      <c r="C464" s="38">
        <v>61</v>
      </c>
      <c r="D464" s="97"/>
      <c r="E464" s="38" t="s">
        <v>78</v>
      </c>
      <c r="F464" s="38" t="s">
        <v>89</v>
      </c>
      <c r="G464" s="46">
        <v>44844</v>
      </c>
      <c r="H464" s="46"/>
      <c r="I464" s="38"/>
      <c r="J464" s="38"/>
      <c r="K464" s="38" t="s">
        <v>81</v>
      </c>
      <c r="L464" s="99" t="s">
        <v>338</v>
      </c>
      <c r="M464" s="38" t="str">
        <f>_xlfn.IFNA(VLOOKUP(L464,ALL_CMS_WOs!C$1:F$6984,4,FALSE),"")</f>
        <v/>
      </c>
      <c r="N464" s="38"/>
      <c r="O464" s="38"/>
      <c r="P464" s="46"/>
      <c r="Q464" s="38" t="s">
        <v>679</v>
      </c>
      <c r="R464" s="38"/>
      <c r="S464" s="38"/>
      <c r="T464" s="38">
        <f>Events[[#This Row],[Date Resolved]]-Events[[#This Row],[Event Date]]</f>
        <v>-44844</v>
      </c>
    </row>
    <row r="465" spans="1:20" hidden="1" x14ac:dyDescent="0.25">
      <c r="A465" s="38" t="s">
        <v>44</v>
      </c>
      <c r="B465" s="38" t="s">
        <v>69</v>
      </c>
      <c r="C465" s="38">
        <v>61</v>
      </c>
      <c r="D465" s="38"/>
      <c r="E465" s="38" t="s">
        <v>78</v>
      </c>
      <c r="F465" s="43" t="s">
        <v>89</v>
      </c>
      <c r="G465" s="46">
        <v>44447</v>
      </c>
      <c r="H465" s="46"/>
      <c r="I465" s="38"/>
      <c r="J465" s="38" t="s">
        <v>680</v>
      </c>
      <c r="K465" s="38" t="s">
        <v>81</v>
      </c>
      <c r="L465" s="99">
        <v>2919881</v>
      </c>
      <c r="M465" s="38" t="str">
        <f>_xlfn.IFNA(VLOOKUP(L465,ALL_CMS_WOs!C$1:F$6984,4,FALSE),"")</f>
        <v>Cancelled</v>
      </c>
      <c r="N465" s="38" t="s">
        <v>91</v>
      </c>
      <c r="O465" s="38"/>
      <c r="P465" s="46"/>
      <c r="Q465" s="46">
        <v>44830</v>
      </c>
      <c r="R465" s="38"/>
      <c r="S465" s="38"/>
      <c r="T465" s="38">
        <f>Events[[#This Row],[Date Resolved]]-Events[[#This Row],[Event Date]]</f>
        <v>-44447</v>
      </c>
    </row>
    <row r="466" spans="1:20" s="43" customFormat="1" hidden="1" x14ac:dyDescent="0.25">
      <c r="A466" s="38" t="s">
        <v>44</v>
      </c>
      <c r="B466" s="38" t="s">
        <v>69</v>
      </c>
      <c r="C466" s="38">
        <v>61</v>
      </c>
      <c r="D466" s="38"/>
      <c r="E466" s="38" t="s">
        <v>78</v>
      </c>
      <c r="F466" s="43" t="s">
        <v>89</v>
      </c>
      <c r="G466" s="46">
        <v>44417</v>
      </c>
      <c r="H466" s="46"/>
      <c r="I466" s="38"/>
      <c r="J466" s="38" t="s">
        <v>681</v>
      </c>
      <c r="K466" s="38" t="s">
        <v>682</v>
      </c>
      <c r="L466" s="99">
        <v>2476079</v>
      </c>
      <c r="M466" s="38" t="str">
        <f>_xlfn.IFNA(VLOOKUP(L466,ALL_CMS_WOs!C$1:F$6984,4,FALSE),"")</f>
        <v/>
      </c>
      <c r="N466" s="38" t="s">
        <v>91</v>
      </c>
      <c r="O466" s="38"/>
      <c r="P466" s="46"/>
      <c r="Q466" s="46"/>
      <c r="R466" s="38"/>
      <c r="S466" s="38"/>
      <c r="T466" s="38">
        <f>Events[[#This Row],[Date Resolved]]-Events[[#This Row],[Event Date]]</f>
        <v>-44417</v>
      </c>
    </row>
    <row r="467" spans="1:20" hidden="1" x14ac:dyDescent="0.25">
      <c r="A467" s="121" t="s">
        <v>44</v>
      </c>
      <c r="B467" s="38" t="s">
        <v>69</v>
      </c>
      <c r="C467" s="38">
        <v>61</v>
      </c>
      <c r="D467" s="126" t="s">
        <v>683</v>
      </c>
      <c r="E467" s="38" t="s">
        <v>78</v>
      </c>
      <c r="F467" s="38" t="s">
        <v>85</v>
      </c>
      <c r="G467" s="46">
        <v>45027</v>
      </c>
      <c r="H467" s="46"/>
      <c r="I467" s="38">
        <v>2</v>
      </c>
      <c r="J467" s="97" t="s">
        <v>684</v>
      </c>
      <c r="K467" s="38" t="s">
        <v>81</v>
      </c>
      <c r="L467" s="38">
        <v>3111643</v>
      </c>
      <c r="M467" s="38" t="str">
        <f>_xlfn.IFNA(VLOOKUP(L467,ALL_CMS_WOs!C$1:F$6984,4,FALSE),"")</f>
        <v>Closed</v>
      </c>
      <c r="N467" s="38" t="s">
        <v>75</v>
      </c>
      <c r="O467" s="38"/>
      <c r="P467" s="46">
        <v>45041</v>
      </c>
      <c r="Q467" s="46"/>
      <c r="R467" s="38"/>
      <c r="S467" s="43" t="s">
        <v>76</v>
      </c>
      <c r="T467" s="38">
        <f>Events[[#This Row],[Date Resolved]]-Events[[#This Row],[Event Date]]</f>
        <v>14</v>
      </c>
    </row>
    <row r="468" spans="1:20" hidden="1" x14ac:dyDescent="0.25">
      <c r="A468" s="99" t="s">
        <v>111</v>
      </c>
      <c r="B468" s="38" t="s">
        <v>82</v>
      </c>
      <c r="C468" s="38">
        <v>61</v>
      </c>
      <c r="D468" s="126" t="s">
        <v>584</v>
      </c>
      <c r="E468" s="38" t="s">
        <v>102</v>
      </c>
      <c r="F468" s="38" t="s">
        <v>85</v>
      </c>
      <c r="G468" s="46">
        <v>45328</v>
      </c>
      <c r="H468" s="46"/>
      <c r="I468" s="38">
        <v>2</v>
      </c>
      <c r="J468" s="97" t="s">
        <v>685</v>
      </c>
      <c r="K468" s="38" t="s">
        <v>104</v>
      </c>
      <c r="L468" s="38">
        <v>3302721</v>
      </c>
      <c r="M468" s="38" t="str">
        <f>_xlfn.IFNA(VLOOKUP(L468,ALL_CMS_WOs!C$1:F$6984,4,FALSE),"")</f>
        <v>Closed</v>
      </c>
      <c r="N468" s="38" t="s">
        <v>75</v>
      </c>
      <c r="O468" s="38"/>
      <c r="P468" s="46">
        <v>45390</v>
      </c>
      <c r="Q468" s="46"/>
      <c r="R468" s="38"/>
      <c r="S468" s="38" t="s">
        <v>76</v>
      </c>
      <c r="T468" s="38">
        <f>Events[[#This Row],[Date Resolved]]-Events[[#This Row],[Event Date]]</f>
        <v>62</v>
      </c>
    </row>
    <row r="469" spans="1:20" hidden="1" x14ac:dyDescent="0.25">
      <c r="A469" s="191" t="s">
        <v>111</v>
      </c>
      <c r="B469" s="38" t="s">
        <v>82</v>
      </c>
      <c r="C469" s="149">
        <v>61</v>
      </c>
      <c r="D469" s="126" t="s">
        <v>397</v>
      </c>
      <c r="E469" s="80" t="s">
        <v>78</v>
      </c>
      <c r="F469" s="80" t="s">
        <v>20</v>
      </c>
      <c r="G469" s="46">
        <v>45547</v>
      </c>
      <c r="H469" s="166"/>
      <c r="I469" s="38">
        <v>5</v>
      </c>
      <c r="J469" s="177" t="s">
        <v>515</v>
      </c>
      <c r="K469" s="80" t="s">
        <v>81</v>
      </c>
      <c r="L469" s="38">
        <v>3426670</v>
      </c>
      <c r="M469" s="38" t="str">
        <f>_xlfn.IFNA(VLOOKUP(L469,ALL_CMS_WOs!C$1:F$6984,4,FALSE),"")</f>
        <v>Ready to Schedule</v>
      </c>
      <c r="N469" s="38" t="s">
        <v>126</v>
      </c>
      <c r="P469" s="46"/>
      <c r="Q469" s="46"/>
      <c r="R469" s="38"/>
      <c r="S469" s="38" t="s">
        <v>97</v>
      </c>
      <c r="T469" s="38"/>
    </row>
    <row r="470" spans="1:20" hidden="1" x14ac:dyDescent="0.25">
      <c r="A470" s="99" t="s">
        <v>48</v>
      </c>
      <c r="B470" s="38" t="s">
        <v>69</v>
      </c>
      <c r="C470" s="38">
        <v>61</v>
      </c>
      <c r="D470" s="97" t="s">
        <v>148</v>
      </c>
      <c r="E470" s="38" t="s">
        <v>84</v>
      </c>
      <c r="F470" s="38" t="s">
        <v>72</v>
      </c>
      <c r="G470" s="46">
        <v>44562</v>
      </c>
      <c r="H470" s="46">
        <v>45394</v>
      </c>
      <c r="I470" s="38">
        <v>3</v>
      </c>
      <c r="J470" s="42" t="s">
        <v>686</v>
      </c>
      <c r="K470" s="38" t="s">
        <v>174</v>
      </c>
      <c r="L470" s="96">
        <v>3197695</v>
      </c>
      <c r="M470" s="38" t="str">
        <f>_xlfn.IFNA(VLOOKUP(L470,ALL_CMS_WOs!C$1:F$6984,4,FALSE),"")</f>
        <v>Closed</v>
      </c>
      <c r="N470" s="38" t="s">
        <v>75</v>
      </c>
      <c r="O470" s="38"/>
      <c r="P470" s="49">
        <v>45370</v>
      </c>
      <c r="Q470" t="s">
        <v>687</v>
      </c>
      <c r="R470" t="s">
        <v>688</v>
      </c>
      <c r="S470" s="38" t="s">
        <v>76</v>
      </c>
      <c r="T470" s="38">
        <f>Events[[#This Row],[Date Resolved]]-Events[[#This Row],[Event Date]]</f>
        <v>808</v>
      </c>
    </row>
    <row r="471" spans="1:20" hidden="1" x14ac:dyDescent="0.25">
      <c r="A471" s="206" t="s">
        <v>21</v>
      </c>
      <c r="B471" s="88" t="s">
        <v>82</v>
      </c>
      <c r="C471" s="207">
        <v>62</v>
      </c>
      <c r="D471" s="128" t="s">
        <v>217</v>
      </c>
      <c r="E471" s="38" t="s">
        <v>78</v>
      </c>
      <c r="F471" s="38" t="s">
        <v>85</v>
      </c>
      <c r="G471" s="46">
        <v>44951</v>
      </c>
      <c r="H471" s="46"/>
      <c r="I471" s="88">
        <v>5</v>
      </c>
      <c r="J471" s="147" t="s">
        <v>689</v>
      </c>
      <c r="K471" s="88" t="s">
        <v>81</v>
      </c>
      <c r="L471" s="118">
        <v>3072464</v>
      </c>
      <c r="M471" s="38" t="str">
        <f>_xlfn.IFNA(VLOOKUP(L471,ALL_CMS_WOs!C$1:F$6984,4,FALSE),"")</f>
        <v>Closed</v>
      </c>
      <c r="N471" s="88" t="s">
        <v>126</v>
      </c>
      <c r="O471" s="88"/>
      <c r="P471" s="98"/>
      <c r="Q471" s="98"/>
      <c r="R471" s="88"/>
      <c r="S471" s="38" t="s">
        <v>97</v>
      </c>
      <c r="T471" s="38">
        <f>Events[[#This Row],[Date Resolved]]-Events[[#This Row],[Event Date]]</f>
        <v>-44951</v>
      </c>
    </row>
    <row r="472" spans="1:20" hidden="1" x14ac:dyDescent="0.25">
      <c r="A472" s="99" t="s">
        <v>100</v>
      </c>
      <c r="B472" s="38" t="s">
        <v>82</v>
      </c>
      <c r="C472" s="38">
        <v>62</v>
      </c>
      <c r="D472" s="126" t="s">
        <v>101</v>
      </c>
      <c r="E472" s="38" t="s">
        <v>102</v>
      </c>
      <c r="F472" s="38" t="s">
        <v>85</v>
      </c>
      <c r="G472" s="46">
        <v>45387</v>
      </c>
      <c r="H472" s="46"/>
      <c r="I472" s="38">
        <v>2</v>
      </c>
      <c r="J472" s="97" t="s">
        <v>690</v>
      </c>
      <c r="K472" s="38" t="s">
        <v>104</v>
      </c>
      <c r="L472" s="38">
        <v>3329429</v>
      </c>
      <c r="M472" s="38" t="str">
        <f>_xlfn.IFNA(VLOOKUP(L472,ALL_CMS_WOs!C$1:F$6984,4,FALSE),"")</f>
        <v>Closed</v>
      </c>
      <c r="N472" s="38" t="s">
        <v>75</v>
      </c>
      <c r="O472" s="38"/>
      <c r="P472" s="46">
        <v>45509</v>
      </c>
      <c r="Q472" s="46"/>
      <c r="R472" s="38"/>
      <c r="S472" s="38" t="s">
        <v>76</v>
      </c>
      <c r="T472" s="38">
        <f>Events[[#This Row],[Date Resolved]]-Events[[#This Row],[Event Date]]</f>
        <v>122</v>
      </c>
    </row>
    <row r="473" spans="1:20" hidden="1" x14ac:dyDescent="0.25">
      <c r="A473" s="191" t="s">
        <v>21</v>
      </c>
      <c r="B473" s="38" t="s">
        <v>69</v>
      </c>
      <c r="C473" s="149">
        <v>62</v>
      </c>
      <c r="D473" s="126" t="s">
        <v>133</v>
      </c>
      <c r="E473" s="80" t="s">
        <v>84</v>
      </c>
      <c r="F473" s="80" t="s">
        <v>72</v>
      </c>
      <c r="G473" s="46">
        <v>45551</v>
      </c>
      <c r="H473" s="166"/>
      <c r="I473" s="38">
        <v>3</v>
      </c>
      <c r="J473" s="196" t="s">
        <v>691</v>
      </c>
      <c r="K473" s="80" t="s">
        <v>104</v>
      </c>
      <c r="L473" s="99"/>
      <c r="N473" s="38"/>
      <c r="P473" s="46"/>
      <c r="Q473" s="46"/>
      <c r="R473" s="38"/>
      <c r="S473" s="38" t="s">
        <v>76</v>
      </c>
      <c r="T473" s="38">
        <f>Events[[#This Row],[Date Resolved]]-Events[[#This Row],[Event Date]]</f>
        <v>-45551</v>
      </c>
    </row>
    <row r="474" spans="1:20" hidden="1" x14ac:dyDescent="0.25">
      <c r="A474" s="99" t="s">
        <v>48</v>
      </c>
      <c r="B474" s="38" t="s">
        <v>69</v>
      </c>
      <c r="C474" s="80">
        <v>63</v>
      </c>
      <c r="D474" s="122"/>
      <c r="E474" s="38" t="s">
        <v>84</v>
      </c>
      <c r="F474" s="38" t="s">
        <v>114</v>
      </c>
      <c r="G474" s="46">
        <v>44338</v>
      </c>
      <c r="H474" s="46"/>
      <c r="I474" s="38">
        <v>3</v>
      </c>
      <c r="J474" s="122"/>
      <c r="K474" s="38" t="s">
        <v>74</v>
      </c>
      <c r="L474" s="99"/>
      <c r="M474" s="38" t="str">
        <f>_xlfn.IFNA(VLOOKUP(L474,ALL_CMS_WOs!C$1:F$6984,4,FALSE),"")</f>
        <v/>
      </c>
      <c r="N474" s="38" t="s">
        <v>95</v>
      </c>
      <c r="O474" s="38"/>
      <c r="P474" s="46"/>
      <c r="Q474" s="46"/>
      <c r="R474" s="38" t="s">
        <v>692</v>
      </c>
      <c r="S474" s="38" t="s">
        <v>97</v>
      </c>
      <c r="T474" s="38">
        <f>Events[[#This Row],[Date Resolved]]-Events[[#This Row],[Event Date]]</f>
        <v>-44338</v>
      </c>
    </row>
    <row r="475" spans="1:20" hidden="1" x14ac:dyDescent="0.25">
      <c r="A475" s="99" t="s">
        <v>44</v>
      </c>
      <c r="B475" s="38" t="s">
        <v>69</v>
      </c>
      <c r="C475" s="38">
        <v>63</v>
      </c>
      <c r="D475" s="122"/>
      <c r="E475" s="38" t="s">
        <v>84</v>
      </c>
      <c r="F475" s="38" t="s">
        <v>114</v>
      </c>
      <c r="G475" s="46">
        <v>44902</v>
      </c>
      <c r="H475" s="46"/>
      <c r="I475" s="38">
        <v>6</v>
      </c>
      <c r="J475" s="122"/>
      <c r="K475" s="38" t="s">
        <v>74</v>
      </c>
      <c r="L475" s="99"/>
      <c r="M475" s="38" t="str">
        <f>_xlfn.IFNA(VLOOKUP(L475,ALL_CMS_WOs!C$1:F$6984,4,FALSE),"")</f>
        <v/>
      </c>
      <c r="N475" s="38" t="s">
        <v>95</v>
      </c>
      <c r="O475" s="38"/>
      <c r="P475" s="46"/>
      <c r="Q475" s="38"/>
      <c r="R475" s="38"/>
      <c r="S475" s="38"/>
      <c r="T475" s="38">
        <f>Events[[#This Row],[Date Resolved]]-Events[[#This Row],[Event Date]]</f>
        <v>-44902</v>
      </c>
    </row>
    <row r="476" spans="1:20" hidden="1" x14ac:dyDescent="0.25">
      <c r="A476" s="99" t="s">
        <v>44</v>
      </c>
      <c r="B476" s="38" t="s">
        <v>69</v>
      </c>
      <c r="C476" s="38">
        <v>63</v>
      </c>
      <c r="D476" s="97" t="s">
        <v>154</v>
      </c>
      <c r="E476" s="38" t="s">
        <v>196</v>
      </c>
      <c r="F476" s="38" t="s">
        <v>85</v>
      </c>
      <c r="G476" s="46">
        <v>44900</v>
      </c>
      <c r="H476" s="46"/>
      <c r="I476" s="38">
        <v>1</v>
      </c>
      <c r="J476" s="122"/>
      <c r="K476" s="43" t="s">
        <v>104</v>
      </c>
      <c r="L476" s="99">
        <v>3053733</v>
      </c>
      <c r="M476" s="38" t="str">
        <f>_xlfn.IFNA(VLOOKUP(L476,ALL_CMS_WOs!C$1:F$6984,4,FALSE),"")</f>
        <v>Closed</v>
      </c>
      <c r="N476" s="38" t="s">
        <v>75</v>
      </c>
      <c r="O476" s="38"/>
      <c r="P476" s="46">
        <v>44950</v>
      </c>
      <c r="Q476" s="38" t="s">
        <v>693</v>
      </c>
      <c r="R476" s="38"/>
      <c r="S476" s="38" t="s">
        <v>76</v>
      </c>
      <c r="T476" s="38">
        <f>Events[[#This Row],[Date Resolved]]-Events[[#This Row],[Event Date]]</f>
        <v>50</v>
      </c>
    </row>
    <row r="477" spans="1:20" hidden="1" x14ac:dyDescent="0.25">
      <c r="A477" s="99" t="s">
        <v>100</v>
      </c>
      <c r="B477" s="38" t="s">
        <v>82</v>
      </c>
      <c r="C477" s="38">
        <v>63</v>
      </c>
      <c r="D477" s="126" t="s">
        <v>484</v>
      </c>
      <c r="E477" s="38" t="s">
        <v>102</v>
      </c>
      <c r="F477" s="38" t="s">
        <v>85</v>
      </c>
      <c r="G477" s="46">
        <v>45377</v>
      </c>
      <c r="H477" s="46"/>
      <c r="I477" s="38">
        <v>2</v>
      </c>
      <c r="J477" s="97" t="s">
        <v>694</v>
      </c>
      <c r="K477" s="38" t="s">
        <v>104</v>
      </c>
      <c r="L477" s="38">
        <v>3323495</v>
      </c>
      <c r="M477" s="38" t="str">
        <f>_xlfn.IFNA(VLOOKUP(L477,ALL_CMS_WOs!C$1:F$6984,4,FALSE),"")</f>
        <v>Closed</v>
      </c>
      <c r="N477" s="38" t="s">
        <v>75</v>
      </c>
      <c r="O477" s="38"/>
      <c r="P477" s="46">
        <v>45412</v>
      </c>
      <c r="Q477" s="46"/>
      <c r="R477" s="38"/>
      <c r="S477" s="38" t="s">
        <v>76</v>
      </c>
      <c r="T477" s="38">
        <f>Events[[#This Row],[Date Resolved]]-Events[[#This Row],[Event Date]]</f>
        <v>35</v>
      </c>
    </row>
    <row r="478" spans="1:20" hidden="1" x14ac:dyDescent="0.25">
      <c r="A478" s="99" t="s">
        <v>21</v>
      </c>
      <c r="B478" s="38" t="s">
        <v>69</v>
      </c>
      <c r="C478" s="38">
        <v>63</v>
      </c>
      <c r="D478" s="126" t="s">
        <v>695</v>
      </c>
      <c r="E478" s="38" t="s">
        <v>84</v>
      </c>
      <c r="F478" s="38" t="s">
        <v>72</v>
      </c>
      <c r="G478" s="46">
        <v>45124</v>
      </c>
      <c r="H478" s="46"/>
      <c r="I478" s="38">
        <v>3</v>
      </c>
      <c r="J478" s="97" t="s">
        <v>696</v>
      </c>
      <c r="K478" s="38" t="s">
        <v>74</v>
      </c>
      <c r="L478" s="38">
        <v>3157123</v>
      </c>
      <c r="M478" s="38" t="str">
        <f>_xlfn.IFNA(VLOOKUP(L478,ALL_CMS_WOs!C$1:F$6984,4,FALSE),"")</f>
        <v>Closed</v>
      </c>
      <c r="N478" s="38" t="s">
        <v>75</v>
      </c>
      <c r="O478" s="38"/>
      <c r="P478" s="46">
        <v>45309</v>
      </c>
      <c r="Q478" s="46"/>
      <c r="R478" s="38"/>
      <c r="S478" s="38" t="s">
        <v>76</v>
      </c>
      <c r="T478" s="38">
        <f>Events[[#This Row],[Date Resolved]]-Events[[#This Row],[Event Date]]</f>
        <v>185</v>
      </c>
    </row>
    <row r="479" spans="1:20" hidden="1" x14ac:dyDescent="0.25">
      <c r="A479" s="191" t="s">
        <v>41</v>
      </c>
      <c r="B479" s="38" t="s">
        <v>69</v>
      </c>
      <c r="C479" s="38">
        <v>63</v>
      </c>
      <c r="D479" s="126" t="s">
        <v>189</v>
      </c>
      <c r="E479" s="38" t="s">
        <v>78</v>
      </c>
      <c r="F479" s="38" t="s">
        <v>89</v>
      </c>
      <c r="G479" s="46">
        <v>45406</v>
      </c>
      <c r="H479" s="46"/>
      <c r="I479" s="38">
        <v>3</v>
      </c>
      <c r="J479" s="97" t="s">
        <v>697</v>
      </c>
      <c r="K479" s="80" t="s">
        <v>81</v>
      </c>
      <c r="L479" s="38">
        <v>3337184</v>
      </c>
      <c r="M479" s="97" t="str">
        <f>_xlfn.IFNA(VLOOKUP(L479,ALL_CMS_WOs!C$1:F$6984,4,FALSE),"")</f>
        <v>Closed</v>
      </c>
      <c r="N479" s="38" t="s">
        <v>75</v>
      </c>
      <c r="P479" s="46">
        <v>45422</v>
      </c>
      <c r="Q479" s="46"/>
      <c r="R479" s="38"/>
      <c r="S479" s="38" t="s">
        <v>76</v>
      </c>
      <c r="T479" s="38">
        <f>Events[[#This Row],[Date Resolved]]-Events[[#This Row],[Event Date]]</f>
        <v>16</v>
      </c>
    </row>
    <row r="480" spans="1:20" hidden="1" x14ac:dyDescent="0.25">
      <c r="A480" s="99" t="s">
        <v>21</v>
      </c>
      <c r="B480" s="38" t="s">
        <v>69</v>
      </c>
      <c r="C480" s="38">
        <v>64</v>
      </c>
      <c r="D480" s="126" t="s">
        <v>148</v>
      </c>
      <c r="E480" s="38" t="s">
        <v>84</v>
      </c>
      <c r="F480" s="38" t="s">
        <v>72</v>
      </c>
      <c r="G480" s="46">
        <v>45204</v>
      </c>
      <c r="H480" s="46"/>
      <c r="I480" s="38">
        <v>2</v>
      </c>
      <c r="J480" s="97" t="s">
        <v>698</v>
      </c>
      <c r="K480" s="38" t="s">
        <v>74</v>
      </c>
      <c r="L480" s="38">
        <v>3202381</v>
      </c>
      <c r="M480" s="38" t="str">
        <f>_xlfn.IFNA(VLOOKUP(L480,ALL_CMS_WOs!C$1:F$6984,4,FALSE),"")</f>
        <v>Closed</v>
      </c>
      <c r="N480" s="38" t="s">
        <v>75</v>
      </c>
      <c r="O480" s="38"/>
      <c r="P480" s="46"/>
      <c r="Q480" s="46"/>
      <c r="R480" s="38"/>
      <c r="S480" s="38" t="s">
        <v>76</v>
      </c>
      <c r="T480" s="38">
        <f>Events[[#This Row],[Date Resolved]]-Events[[#This Row],[Event Date]]</f>
        <v>-45204</v>
      </c>
    </row>
    <row r="481" spans="1:20" hidden="1" x14ac:dyDescent="0.25">
      <c r="A481" s="99" t="s">
        <v>21</v>
      </c>
      <c r="B481" s="38" t="s">
        <v>82</v>
      </c>
      <c r="C481" s="38">
        <v>64</v>
      </c>
      <c r="D481" s="102" t="s">
        <v>699</v>
      </c>
      <c r="E481" s="38" t="s">
        <v>71</v>
      </c>
      <c r="F481" s="38" t="s">
        <v>20</v>
      </c>
      <c r="G481" s="46">
        <v>45265</v>
      </c>
      <c r="H481" s="46"/>
      <c r="I481" s="38">
        <v>1</v>
      </c>
      <c r="J481" s="38" t="s">
        <v>700</v>
      </c>
      <c r="K481" s="38" t="s">
        <v>104</v>
      </c>
      <c r="L481" s="38">
        <v>3234984</v>
      </c>
      <c r="M481" s="38" t="str">
        <f>_xlfn.IFNA(VLOOKUP(L481,ALL_CMS_WOs!C$1:F$6984,4,FALSE),"")</f>
        <v>Closed</v>
      </c>
      <c r="N481" s="38" t="s">
        <v>75</v>
      </c>
      <c r="O481" s="38"/>
      <c r="P481" s="46"/>
      <c r="Q481" s="46"/>
      <c r="R481" s="38"/>
      <c r="S481" s="38" t="s">
        <v>88</v>
      </c>
      <c r="T481" s="38">
        <f>Events[[#This Row],[Date Resolved]]-Events[[#This Row],[Event Date]]</f>
        <v>-45265</v>
      </c>
    </row>
    <row r="482" spans="1:20" hidden="1" x14ac:dyDescent="0.25">
      <c r="A482" s="99" t="s">
        <v>21</v>
      </c>
      <c r="B482" s="38" t="s">
        <v>69</v>
      </c>
      <c r="C482" s="38">
        <v>64</v>
      </c>
      <c r="D482" s="122"/>
      <c r="E482" s="38" t="s">
        <v>84</v>
      </c>
      <c r="F482" s="38" t="s">
        <v>114</v>
      </c>
      <c r="G482" s="46">
        <v>44593</v>
      </c>
      <c r="H482" s="46"/>
      <c r="I482" s="38">
        <v>5</v>
      </c>
      <c r="J482" s="122"/>
      <c r="K482" s="38" t="s">
        <v>74</v>
      </c>
      <c r="L482" s="99"/>
      <c r="M482" s="38" t="str">
        <f>_xlfn.IFNA(VLOOKUP(L482,ALL_CMS_WOs!C$1:F$6984,4,FALSE),"")</f>
        <v/>
      </c>
      <c r="N482" s="38" t="s">
        <v>95</v>
      </c>
      <c r="O482" s="38"/>
      <c r="P482" s="46"/>
      <c r="Q482" s="46">
        <v>44951</v>
      </c>
      <c r="R482" s="38"/>
      <c r="S482" s="38" t="s">
        <v>97</v>
      </c>
      <c r="T482" s="38">
        <f>Events[[#This Row],[Date Resolved]]-Events[[#This Row],[Event Date]]</f>
        <v>-44593</v>
      </c>
    </row>
    <row r="483" spans="1:20" hidden="1" x14ac:dyDescent="0.25">
      <c r="A483" s="99" t="s">
        <v>21</v>
      </c>
      <c r="B483" s="38" t="s">
        <v>69</v>
      </c>
      <c r="C483" s="38">
        <v>64</v>
      </c>
      <c r="D483" s="122"/>
      <c r="E483" s="38" t="s">
        <v>84</v>
      </c>
      <c r="F483" s="38" t="s">
        <v>72</v>
      </c>
      <c r="G483" s="46">
        <v>44592</v>
      </c>
      <c r="H483" s="46"/>
      <c r="I483" s="38">
        <v>5</v>
      </c>
      <c r="J483" s="122"/>
      <c r="K483" s="38" t="s">
        <v>74</v>
      </c>
      <c r="L483" s="99"/>
      <c r="M483" s="38" t="str">
        <f>_xlfn.IFNA(VLOOKUP(L483,ALL_CMS_WOs!C$1:F$6984,4,FALSE),"")</f>
        <v/>
      </c>
      <c r="N483" s="38" t="s">
        <v>95</v>
      </c>
      <c r="O483" s="38"/>
      <c r="P483" s="46"/>
      <c r="Q483" s="46">
        <v>44951</v>
      </c>
      <c r="R483" s="38"/>
      <c r="S483" s="38" t="s">
        <v>97</v>
      </c>
      <c r="T483" s="38">
        <f>Events[[#This Row],[Date Resolved]]-Events[[#This Row],[Event Date]]</f>
        <v>-44592</v>
      </c>
    </row>
    <row r="484" spans="1:20" hidden="1" x14ac:dyDescent="0.25">
      <c r="A484" s="99" t="s">
        <v>48</v>
      </c>
      <c r="B484" s="38" t="s">
        <v>69</v>
      </c>
      <c r="C484" s="80">
        <v>64</v>
      </c>
      <c r="D484" s="122"/>
      <c r="E484" s="38" t="s">
        <v>187</v>
      </c>
      <c r="F484" s="38" t="s">
        <v>20</v>
      </c>
      <c r="G484" s="46">
        <v>44705</v>
      </c>
      <c r="H484" s="46"/>
      <c r="I484" s="38">
        <v>6</v>
      </c>
      <c r="J484" s="122"/>
      <c r="K484" s="38" t="s">
        <v>74</v>
      </c>
      <c r="L484" s="99"/>
      <c r="M484" s="38" t="str">
        <f>_xlfn.IFNA(VLOOKUP(L484,ALL_CMS_WOs!C$1:F$6984,4,FALSE),"")</f>
        <v/>
      </c>
      <c r="N484" s="38" t="s">
        <v>95</v>
      </c>
      <c r="O484" s="38"/>
      <c r="P484" s="46">
        <v>44950</v>
      </c>
      <c r="Q484" s="38" t="s">
        <v>701</v>
      </c>
      <c r="R484" s="38"/>
      <c r="S484" s="38" t="s">
        <v>97</v>
      </c>
      <c r="T484" s="38">
        <f>Events[[#This Row],[Date Resolved]]-Events[[#This Row],[Event Date]]</f>
        <v>245</v>
      </c>
    </row>
    <row r="485" spans="1:20" hidden="1" x14ac:dyDescent="0.25">
      <c r="A485" s="99" t="s">
        <v>48</v>
      </c>
      <c r="B485" s="38" t="s">
        <v>69</v>
      </c>
      <c r="C485" s="80">
        <v>64</v>
      </c>
      <c r="D485" s="122"/>
      <c r="E485" s="38" t="s">
        <v>84</v>
      </c>
      <c r="F485" s="38" t="s">
        <v>85</v>
      </c>
      <c r="G485" s="46">
        <v>44837</v>
      </c>
      <c r="H485" s="46"/>
      <c r="I485" s="38">
        <v>3</v>
      </c>
      <c r="J485" s="122"/>
      <c r="K485" s="38" t="s">
        <v>74</v>
      </c>
      <c r="L485" s="99"/>
      <c r="M485" s="38" t="str">
        <f>_xlfn.IFNA(VLOOKUP(L485,ALL_CMS_WOs!C$1:F$6984,4,FALSE),"")</f>
        <v/>
      </c>
      <c r="N485" s="38" t="s">
        <v>95</v>
      </c>
      <c r="O485" s="38"/>
      <c r="P485" s="46"/>
      <c r="Q485" s="46"/>
      <c r="R485" s="38" t="s">
        <v>702</v>
      </c>
      <c r="S485" s="38"/>
      <c r="T485" s="38">
        <f>Events[[#This Row],[Date Resolved]]-Events[[#This Row],[Event Date]]</f>
        <v>-44837</v>
      </c>
    </row>
    <row r="486" spans="1:20" hidden="1" x14ac:dyDescent="0.25">
      <c r="A486" s="99" t="s">
        <v>44</v>
      </c>
      <c r="B486" s="38" t="s">
        <v>69</v>
      </c>
      <c r="C486" s="38">
        <v>64</v>
      </c>
      <c r="D486" s="97" t="s">
        <v>124</v>
      </c>
      <c r="E486" s="38" t="s">
        <v>84</v>
      </c>
      <c r="F486" s="38" t="s">
        <v>20</v>
      </c>
      <c r="G486" s="46">
        <v>44507</v>
      </c>
      <c r="H486" s="46">
        <v>44980</v>
      </c>
      <c r="I486" s="38">
        <v>5</v>
      </c>
      <c r="J486" s="131" t="s">
        <v>703</v>
      </c>
      <c r="K486" s="38" t="s">
        <v>205</v>
      </c>
      <c r="L486" s="99">
        <v>3073720</v>
      </c>
      <c r="M486" s="38" t="str">
        <f>_xlfn.IFNA(VLOOKUP(L486,ALL_CMS_WOs!C$1:F$6984,4,FALSE),"")</f>
        <v>Closed</v>
      </c>
      <c r="N486" s="38" t="s">
        <v>75</v>
      </c>
      <c r="O486" s="38"/>
      <c r="P486" s="46"/>
      <c r="Q486" s="38" t="s">
        <v>704</v>
      </c>
      <c r="R486" s="38" t="s">
        <v>705</v>
      </c>
      <c r="S486" s="38" t="s">
        <v>97</v>
      </c>
      <c r="T486" s="38">
        <f>Events[[#This Row],[Date Resolved]]-Events[[#This Row],[Event Date]]</f>
        <v>-44507</v>
      </c>
    </row>
    <row r="487" spans="1:20" hidden="1" x14ac:dyDescent="0.25">
      <c r="A487" s="99" t="s">
        <v>44</v>
      </c>
      <c r="B487" s="38" t="s">
        <v>69</v>
      </c>
      <c r="C487" s="38">
        <v>64</v>
      </c>
      <c r="D487" s="126" t="s">
        <v>288</v>
      </c>
      <c r="E487" s="38" t="s">
        <v>78</v>
      </c>
      <c r="F487" s="38" t="s">
        <v>20</v>
      </c>
      <c r="G487" s="46">
        <v>45000</v>
      </c>
      <c r="H487" s="46"/>
      <c r="I487" s="38">
        <v>4</v>
      </c>
      <c r="J487" s="97" t="s">
        <v>289</v>
      </c>
      <c r="K487" s="38" t="s">
        <v>81</v>
      </c>
      <c r="L487" s="99">
        <v>3098846</v>
      </c>
      <c r="M487" s="38" t="str">
        <f>_xlfn.IFNA(VLOOKUP(L487,ALL_CMS_WOs!C$1:F$6984,4,FALSE),"")</f>
        <v>Closed</v>
      </c>
      <c r="N487" s="38" t="s">
        <v>75</v>
      </c>
      <c r="O487" s="38"/>
      <c r="P487" s="46">
        <v>45031</v>
      </c>
      <c r="Q487" s="46"/>
      <c r="R487" s="38"/>
      <c r="S487" s="43" t="s">
        <v>76</v>
      </c>
      <c r="T487" s="38">
        <f>Events[[#This Row],[Date Resolved]]-Events[[#This Row],[Event Date]]</f>
        <v>31</v>
      </c>
    </row>
    <row r="488" spans="1:20" hidden="1" x14ac:dyDescent="0.25">
      <c r="A488" s="99" t="s">
        <v>44</v>
      </c>
      <c r="B488" s="38" t="s">
        <v>69</v>
      </c>
      <c r="C488" s="38">
        <v>64</v>
      </c>
      <c r="D488" s="126" t="s">
        <v>706</v>
      </c>
      <c r="E488" s="38" t="s">
        <v>78</v>
      </c>
      <c r="F488" s="38" t="s">
        <v>20</v>
      </c>
      <c r="G488" s="46">
        <v>45203</v>
      </c>
      <c r="H488" s="46"/>
      <c r="I488" s="38">
        <v>5</v>
      </c>
      <c r="J488" s="97" t="s">
        <v>707</v>
      </c>
      <c r="K488" s="38" t="s">
        <v>81</v>
      </c>
      <c r="L488" s="38">
        <v>3201710</v>
      </c>
      <c r="M488" s="38" t="str">
        <f>_xlfn.IFNA(VLOOKUP(L488,ALL_CMS_WOs!C$1:F$6984,4,FALSE),"")</f>
        <v>Closed</v>
      </c>
      <c r="N488" s="38" t="s">
        <v>75</v>
      </c>
      <c r="O488" s="38"/>
      <c r="P488" s="46"/>
      <c r="Q488" s="46"/>
      <c r="R488" s="38"/>
      <c r="S488" s="38" t="s">
        <v>97</v>
      </c>
      <c r="T488" s="38">
        <f>Events[[#This Row],[Date Resolved]]-Events[[#This Row],[Event Date]]</f>
        <v>-45203</v>
      </c>
    </row>
    <row r="489" spans="1:20" hidden="1" x14ac:dyDescent="0.25">
      <c r="A489" s="99" t="s">
        <v>100</v>
      </c>
      <c r="B489" s="38" t="s">
        <v>69</v>
      </c>
      <c r="C489" s="38">
        <v>64</v>
      </c>
      <c r="D489" s="123"/>
      <c r="E489" s="38" t="s">
        <v>78</v>
      </c>
      <c r="F489" s="38" t="s">
        <v>89</v>
      </c>
      <c r="G489" s="46">
        <v>44607</v>
      </c>
      <c r="H489" s="46"/>
      <c r="I489" s="38"/>
      <c r="J489" s="122" t="s">
        <v>708</v>
      </c>
      <c r="K489" s="38" t="s">
        <v>81</v>
      </c>
      <c r="L489" s="99">
        <v>2802866</v>
      </c>
      <c r="M489" s="38" t="str">
        <f>_xlfn.IFNA(VLOOKUP(L489,ALL_CMS_WOs!C$1:F$6984,4,FALSE),"")</f>
        <v/>
      </c>
      <c r="N489" s="38" t="s">
        <v>91</v>
      </c>
      <c r="O489" s="38"/>
      <c r="P489" s="46">
        <v>44616</v>
      </c>
      <c r="Q489" s="38" t="s">
        <v>709</v>
      </c>
      <c r="R489" s="38"/>
      <c r="S489" s="38"/>
      <c r="T489" s="38">
        <f>Events[[#This Row],[Date Resolved]]-Events[[#This Row],[Event Date]]</f>
        <v>9</v>
      </c>
    </row>
    <row r="490" spans="1:20" hidden="1" x14ac:dyDescent="0.25">
      <c r="A490" s="99" t="s">
        <v>100</v>
      </c>
      <c r="B490" s="38" t="s">
        <v>69</v>
      </c>
      <c r="C490" s="38">
        <v>64</v>
      </c>
      <c r="D490" s="123"/>
      <c r="E490" s="38" t="s">
        <v>77</v>
      </c>
      <c r="F490" s="38" t="s">
        <v>79</v>
      </c>
      <c r="G490" s="46">
        <v>44648</v>
      </c>
      <c r="H490" s="46"/>
      <c r="I490" s="38"/>
      <c r="J490" s="122" t="s">
        <v>710</v>
      </c>
      <c r="K490" s="38" t="s">
        <v>81</v>
      </c>
      <c r="L490" s="99">
        <v>2892347</v>
      </c>
      <c r="M490" s="38" t="str">
        <f>_xlfn.IFNA(VLOOKUP(L490,ALL_CMS_WOs!C$1:F$6984,4,FALSE),"")</f>
        <v/>
      </c>
      <c r="N490" s="38" t="s">
        <v>91</v>
      </c>
      <c r="O490" s="38"/>
      <c r="P490" s="46">
        <v>44796</v>
      </c>
      <c r="Q490" s="38" t="s">
        <v>711</v>
      </c>
      <c r="R490" s="38"/>
      <c r="S490" s="38"/>
      <c r="T490" s="38">
        <f>Events[[#This Row],[Date Resolved]]-Events[[#This Row],[Event Date]]</f>
        <v>148</v>
      </c>
    </row>
    <row r="491" spans="1:20" hidden="1" x14ac:dyDescent="0.25">
      <c r="A491" s="210" t="s">
        <v>35</v>
      </c>
      <c r="B491" s="177" t="s">
        <v>82</v>
      </c>
      <c r="C491" s="177">
        <v>64</v>
      </c>
      <c r="D491" s="178" t="s">
        <v>712</v>
      </c>
      <c r="E491" s="177" t="s">
        <v>102</v>
      </c>
      <c r="F491" s="177" t="s">
        <v>85</v>
      </c>
      <c r="G491" s="179">
        <v>45377</v>
      </c>
      <c r="I491" s="177">
        <v>2</v>
      </c>
      <c r="J491" s="177" t="s">
        <v>713</v>
      </c>
      <c r="K491" s="177" t="s">
        <v>107</v>
      </c>
      <c r="L491" s="174"/>
      <c r="M491" s="97" t="str">
        <f>_xlfn.IFNA(VLOOKUP(L491,ALL_CMS_WOs!C$1:F$6984,4,FALSE),"")</f>
        <v/>
      </c>
      <c r="R491" s="38"/>
      <c r="S491" s="97" t="s">
        <v>88</v>
      </c>
      <c r="T491" s="38">
        <f>Events[[#This Row],[Date Resolved]]-Events[[#This Row],[Event Date]]</f>
        <v>-45377</v>
      </c>
    </row>
    <row r="492" spans="1:20" hidden="1" x14ac:dyDescent="0.25">
      <c r="A492" s="191" t="s">
        <v>44</v>
      </c>
      <c r="B492" s="38" t="s">
        <v>69</v>
      </c>
      <c r="C492" s="38">
        <v>64</v>
      </c>
      <c r="D492" s="126" t="s">
        <v>397</v>
      </c>
      <c r="E492" s="80" t="s">
        <v>78</v>
      </c>
      <c r="F492" s="80" t="s">
        <v>20</v>
      </c>
      <c r="G492" s="46">
        <v>45572</v>
      </c>
      <c r="H492" s="166"/>
      <c r="I492" s="38">
        <v>4</v>
      </c>
      <c r="J492" s="177" t="s">
        <v>714</v>
      </c>
      <c r="K492" s="80" t="s">
        <v>81</v>
      </c>
      <c r="L492" s="38">
        <v>3443194</v>
      </c>
      <c r="M492" s="38" t="str">
        <f>_xlfn.IFNA(VLOOKUP(L492,ALL_CMS_WOs!C$1:F$6984,4,FALSE),"")</f>
        <v>Closed</v>
      </c>
      <c r="N492" s="38" t="s">
        <v>126</v>
      </c>
      <c r="P492" s="46"/>
      <c r="Q492" s="46"/>
      <c r="R492" s="38"/>
      <c r="S492" s="38" t="s">
        <v>97</v>
      </c>
      <c r="T492" s="38">
        <f>Events[[#This Row],[Date Resolved]]-Events[[#This Row],[Event Date]]</f>
        <v>-45572</v>
      </c>
    </row>
    <row r="493" spans="1:20" hidden="1" x14ac:dyDescent="0.25">
      <c r="A493" s="38" t="s">
        <v>41</v>
      </c>
      <c r="B493" s="38" t="s">
        <v>69</v>
      </c>
      <c r="C493" s="38">
        <v>64</v>
      </c>
      <c r="D493" s="38" t="s">
        <v>323</v>
      </c>
      <c r="E493" s="38" t="s">
        <v>78</v>
      </c>
      <c r="F493" s="43" t="s">
        <v>89</v>
      </c>
      <c r="G493" s="46">
        <v>44715</v>
      </c>
      <c r="H493" s="46"/>
      <c r="I493" s="38">
        <v>3</v>
      </c>
      <c r="J493" s="149" t="s">
        <v>90</v>
      </c>
      <c r="K493" s="38" t="s">
        <v>81</v>
      </c>
      <c r="L493" s="38">
        <v>2924753</v>
      </c>
      <c r="M493" s="38" t="str">
        <f>_xlfn.IFNA(VLOOKUP(L493,ALL_CMS_WOs!C$1:F$6984,4,FALSE),"")</f>
        <v>Closed</v>
      </c>
      <c r="N493" s="38" t="s">
        <v>245</v>
      </c>
      <c r="O493" s="38"/>
      <c r="P493" s="46">
        <v>45169</v>
      </c>
      <c r="Q493" s="38"/>
      <c r="R493" s="38"/>
      <c r="S493" s="38" t="s">
        <v>144</v>
      </c>
      <c r="T493" s="38">
        <f>Events[[#This Row],[Date Resolved]]-Events[[#This Row],[Event Date]]</f>
        <v>454</v>
      </c>
    </row>
    <row r="494" spans="1:20" hidden="1" x14ac:dyDescent="0.25">
      <c r="A494" s="99" t="s">
        <v>21</v>
      </c>
      <c r="B494" s="38" t="s">
        <v>69</v>
      </c>
      <c r="C494" s="38">
        <v>65</v>
      </c>
      <c r="D494" s="122"/>
      <c r="E494" s="38" t="s">
        <v>71</v>
      </c>
      <c r="F494" s="38" t="s">
        <v>72</v>
      </c>
      <c r="G494" s="46">
        <v>44592</v>
      </c>
      <c r="H494" s="46"/>
      <c r="I494" s="38">
        <v>3</v>
      </c>
      <c r="J494" s="122"/>
      <c r="K494" s="38" t="s">
        <v>405</v>
      </c>
      <c r="L494" s="99" t="s">
        <v>116</v>
      </c>
      <c r="M494" s="38" t="str">
        <f>_xlfn.IFNA(VLOOKUP(L494,ALL_CMS_WOs!C$1:F$6984,4,FALSE),"")</f>
        <v/>
      </c>
      <c r="N494" s="38" t="e">
        <v>#N/A</v>
      </c>
      <c r="O494" s="38"/>
      <c r="P494" s="46"/>
      <c r="Q494" s="46">
        <v>44951</v>
      </c>
      <c r="R494" s="38"/>
      <c r="S494" s="38" t="s">
        <v>97</v>
      </c>
      <c r="T494" s="38">
        <f>Events[[#This Row],[Date Resolved]]-Events[[#This Row],[Event Date]]</f>
        <v>-44592</v>
      </c>
    </row>
    <row r="495" spans="1:20" hidden="1" x14ac:dyDescent="0.25">
      <c r="A495" s="94" t="s">
        <v>21</v>
      </c>
      <c r="B495" s="81" t="s">
        <v>69</v>
      </c>
      <c r="C495" s="110">
        <v>65</v>
      </c>
      <c r="D495" s="128" t="s">
        <v>70</v>
      </c>
      <c r="E495" s="43" t="s">
        <v>121</v>
      </c>
      <c r="F495" s="43" t="s">
        <v>72</v>
      </c>
      <c r="G495" s="93">
        <v>44951</v>
      </c>
      <c r="H495" s="93"/>
      <c r="I495" s="81">
        <v>1</v>
      </c>
      <c r="J495" s="81" t="s">
        <v>499</v>
      </c>
      <c r="K495" s="81" t="s">
        <v>174</v>
      </c>
      <c r="L495" s="94">
        <v>3072198</v>
      </c>
      <c r="M495" s="38" t="str">
        <f>_xlfn.IFNA(VLOOKUP(L495,ALL_CMS_WOs!C$1:F$6984,4,FALSE),"")</f>
        <v>Closed</v>
      </c>
      <c r="N495" s="88" t="s">
        <v>75</v>
      </c>
      <c r="O495" s="88"/>
      <c r="P495" s="98">
        <v>44985</v>
      </c>
      <c r="Q495" s="98"/>
      <c r="R495" s="88"/>
      <c r="S495" s="43" t="s">
        <v>76</v>
      </c>
      <c r="T495" s="38">
        <f>Events[[#This Row],[Date Resolved]]-Events[[#This Row],[Event Date]]</f>
        <v>34</v>
      </c>
    </row>
    <row r="496" spans="1:20" s="43" customFormat="1" hidden="1" x14ac:dyDescent="0.25">
      <c r="A496" s="99" t="s">
        <v>48</v>
      </c>
      <c r="B496" s="38" t="s">
        <v>69</v>
      </c>
      <c r="C496" s="80">
        <v>65</v>
      </c>
      <c r="D496" s="122"/>
      <c r="E496" s="38" t="s">
        <v>84</v>
      </c>
      <c r="F496" s="38" t="s">
        <v>114</v>
      </c>
      <c r="G496" s="46">
        <v>44579</v>
      </c>
      <c r="H496" s="46"/>
      <c r="I496" s="38">
        <v>1</v>
      </c>
      <c r="J496" s="122"/>
      <c r="K496" s="38" t="s">
        <v>74</v>
      </c>
      <c r="L496" s="99"/>
      <c r="M496" s="38" t="str">
        <f>_xlfn.IFNA(VLOOKUP(L496,ALL_CMS_WOs!C$1:F$6984,4,FALSE),"")</f>
        <v/>
      </c>
      <c r="N496" s="38" t="s">
        <v>95</v>
      </c>
      <c r="O496" s="38"/>
      <c r="P496" s="46">
        <v>44894</v>
      </c>
      <c r="Q496" s="38" t="s">
        <v>715</v>
      </c>
      <c r="R496" s="38"/>
      <c r="S496" s="38" t="s">
        <v>229</v>
      </c>
      <c r="T496" s="38">
        <f>Events[[#This Row],[Date Resolved]]-Events[[#This Row],[Event Date]]</f>
        <v>315</v>
      </c>
    </row>
    <row r="497" spans="1:20" s="43" customFormat="1" hidden="1" x14ac:dyDescent="0.25">
      <c r="A497" s="121" t="s">
        <v>44</v>
      </c>
      <c r="B497" s="38" t="s">
        <v>69</v>
      </c>
      <c r="C497" s="38">
        <v>65</v>
      </c>
      <c r="D497" s="122"/>
      <c r="E497" s="38" t="s">
        <v>187</v>
      </c>
      <c r="F497" s="38" t="s">
        <v>114</v>
      </c>
      <c r="G497" s="46">
        <v>44671</v>
      </c>
      <c r="H497" s="46"/>
      <c r="I497" s="38">
        <v>6</v>
      </c>
      <c r="J497" s="122"/>
      <c r="K497" s="38" t="s">
        <v>74</v>
      </c>
      <c r="L497" s="99"/>
      <c r="M497" s="38" t="str">
        <f>_xlfn.IFNA(VLOOKUP(L497,ALL_CMS_WOs!C$1:F$6984,4,FALSE),"")</f>
        <v/>
      </c>
      <c r="N497" s="38" t="s">
        <v>95</v>
      </c>
      <c r="O497" s="38"/>
      <c r="P497" s="46"/>
      <c r="Q497" s="38"/>
      <c r="R497" s="38"/>
      <c r="S497" s="38" t="s">
        <v>97</v>
      </c>
      <c r="T497" s="38">
        <f>Events[[#This Row],[Date Resolved]]-Events[[#This Row],[Event Date]]</f>
        <v>-44671</v>
      </c>
    </row>
    <row r="498" spans="1:20" hidden="1" x14ac:dyDescent="0.25">
      <c r="A498" s="124" t="s">
        <v>44</v>
      </c>
      <c r="B498" s="38" t="s">
        <v>69</v>
      </c>
      <c r="C498" s="38">
        <v>65</v>
      </c>
      <c r="D498" s="38"/>
      <c r="E498" s="38" t="s">
        <v>78</v>
      </c>
      <c r="F498" s="38" t="s">
        <v>20</v>
      </c>
      <c r="G498" s="46">
        <v>44484</v>
      </c>
      <c r="H498" s="46"/>
      <c r="I498" s="38"/>
      <c r="J498" s="38" t="s">
        <v>716</v>
      </c>
      <c r="K498" s="38" t="s">
        <v>682</v>
      </c>
      <c r="L498" s="99">
        <v>2616796</v>
      </c>
      <c r="M498" s="38" t="str">
        <f>_xlfn.IFNA(VLOOKUP(L498,ALL_CMS_WOs!C$1:F$6984,4,FALSE),"")</f>
        <v/>
      </c>
      <c r="N498" s="38" t="s">
        <v>75</v>
      </c>
      <c r="O498" s="38"/>
      <c r="P498" s="46"/>
      <c r="Q498" s="46">
        <v>44614</v>
      </c>
      <c r="R498" s="38"/>
      <c r="S498" s="38"/>
      <c r="T498" s="38">
        <f>Events[[#This Row],[Date Resolved]]-Events[[#This Row],[Event Date]]</f>
        <v>-44484</v>
      </c>
    </row>
    <row r="499" spans="1:20" hidden="1" x14ac:dyDescent="0.25">
      <c r="A499" s="191" t="s">
        <v>111</v>
      </c>
      <c r="B499" s="38" t="s">
        <v>82</v>
      </c>
      <c r="C499" s="149">
        <v>65</v>
      </c>
      <c r="D499" s="126" t="s">
        <v>309</v>
      </c>
      <c r="E499" s="80" t="s">
        <v>102</v>
      </c>
      <c r="F499" s="80" t="s">
        <v>85</v>
      </c>
      <c r="G499" s="46">
        <v>45567</v>
      </c>
      <c r="H499" s="166"/>
      <c r="I499" s="38">
        <v>2</v>
      </c>
      <c r="J499" s="179" t="s">
        <v>717</v>
      </c>
      <c r="K499" s="80" t="s">
        <v>278</v>
      </c>
      <c r="L499" s="38">
        <v>3440872</v>
      </c>
      <c r="M499" s="38" t="str">
        <f>_xlfn.IFNA(VLOOKUP(L499,ALL_CMS_WOs!C$1:F$6984,4,FALSE),"")</f>
        <v>In Progress</v>
      </c>
      <c r="N499" s="38" t="s">
        <v>126</v>
      </c>
      <c r="P499" s="46"/>
      <c r="Q499" s="46"/>
      <c r="R499" s="38"/>
      <c r="S499" s="97" t="s">
        <v>97</v>
      </c>
      <c r="T499" s="38">
        <f>Events[[#This Row],[Date Resolved]]-Events[[#This Row],[Event Date]]</f>
        <v>-45567</v>
      </c>
    </row>
    <row r="500" spans="1:20" hidden="1" x14ac:dyDescent="0.25">
      <c r="A500" s="101" t="s">
        <v>44</v>
      </c>
      <c r="B500" s="43" t="s">
        <v>82</v>
      </c>
      <c r="C500" s="43">
        <v>65</v>
      </c>
      <c r="D500" s="97" t="s">
        <v>154</v>
      </c>
      <c r="E500" s="43" t="s">
        <v>196</v>
      </c>
      <c r="F500" s="43" t="s">
        <v>85</v>
      </c>
      <c r="G500" s="93">
        <v>44764</v>
      </c>
      <c r="H500" s="93"/>
      <c r="I500" s="43">
        <v>1</v>
      </c>
      <c r="J500" s="43" t="s">
        <v>538</v>
      </c>
      <c r="K500" s="43" t="s">
        <v>104</v>
      </c>
      <c r="L500" s="101"/>
      <c r="M500" s="38" t="str">
        <f>_xlfn.IFNA(VLOOKUP(L500,ALL_CMS_WOs!C$1:F$6984,4,FALSE),"")</f>
        <v/>
      </c>
      <c r="N500" s="43" t="s">
        <v>95</v>
      </c>
      <c r="O500" s="43"/>
      <c r="P500" s="93"/>
      <c r="Q500" s="43" t="s">
        <v>718</v>
      </c>
      <c r="R500" s="43"/>
      <c r="S500" s="38" t="s">
        <v>97</v>
      </c>
      <c r="T500" s="38">
        <f>Events[[#This Row],[Date Resolved]]-Events[[#This Row],[Event Date]]</f>
        <v>-44764</v>
      </c>
    </row>
    <row r="501" spans="1:20" s="43" customFormat="1" hidden="1" x14ac:dyDescent="0.25">
      <c r="A501" s="99" t="s">
        <v>47</v>
      </c>
      <c r="B501" s="38" t="s">
        <v>69</v>
      </c>
      <c r="C501" s="38">
        <v>65</v>
      </c>
      <c r="D501" s="115" t="s">
        <v>307</v>
      </c>
      <c r="E501" s="43" t="s">
        <v>71</v>
      </c>
      <c r="F501" s="43" t="s">
        <v>98</v>
      </c>
      <c r="G501" s="93">
        <v>45280</v>
      </c>
      <c r="H501" s="93">
        <v>45420</v>
      </c>
      <c r="I501" s="43">
        <v>4</v>
      </c>
      <c r="J501" s="43" t="s">
        <v>719</v>
      </c>
      <c r="K501" s="38" t="s">
        <v>174</v>
      </c>
      <c r="L501" s="43">
        <v>3248904</v>
      </c>
      <c r="M501" s="38" t="str">
        <f>_xlfn.IFNA(VLOOKUP(L501,ALL_CMS_WOs!C$1:F$6984,4,FALSE),"")</f>
        <v>Closed</v>
      </c>
      <c r="N501" s="38" t="s">
        <v>75</v>
      </c>
      <c r="O501" s="38"/>
      <c r="P501" s="46"/>
      <c r="Q501" s="46"/>
      <c r="R501" s="38"/>
      <c r="S501" s="38" t="s">
        <v>658</v>
      </c>
      <c r="T501" s="38">
        <f>Events[[#This Row],[Date Resolved]]-Events[[#This Row],[Event Date]]</f>
        <v>-45280</v>
      </c>
    </row>
    <row r="502" spans="1:20" hidden="1" x14ac:dyDescent="0.25">
      <c r="A502" s="121" t="s">
        <v>44</v>
      </c>
      <c r="B502" s="38" t="s">
        <v>69</v>
      </c>
      <c r="C502" s="38">
        <v>66</v>
      </c>
      <c r="D502" s="122"/>
      <c r="E502" s="38" t="s">
        <v>187</v>
      </c>
      <c r="F502" s="38" t="s">
        <v>114</v>
      </c>
      <c r="G502" s="46">
        <v>44890</v>
      </c>
      <c r="H502" s="46"/>
      <c r="I502" s="38">
        <v>5</v>
      </c>
      <c r="J502" s="122"/>
      <c r="K502" s="38" t="s">
        <v>74</v>
      </c>
      <c r="L502" s="99"/>
      <c r="M502" s="38" t="str">
        <f>_xlfn.IFNA(VLOOKUP(L502,ALL_CMS_WOs!C$1:F$6984,4,FALSE),"")</f>
        <v/>
      </c>
      <c r="N502" s="38" t="s">
        <v>95</v>
      </c>
      <c r="O502" s="38"/>
      <c r="P502" s="46"/>
      <c r="Q502" s="38"/>
      <c r="R502" s="38"/>
      <c r="S502" s="38"/>
      <c r="T502" s="38">
        <f>Events[[#This Row],[Date Resolved]]-Events[[#This Row],[Event Date]]</f>
        <v>-44890</v>
      </c>
    </row>
    <row r="503" spans="1:20" hidden="1" x14ac:dyDescent="0.25">
      <c r="A503" s="99" t="s">
        <v>100</v>
      </c>
      <c r="B503" s="38" t="s">
        <v>82</v>
      </c>
      <c r="C503" s="38">
        <v>66</v>
      </c>
      <c r="D503" s="126" t="s">
        <v>720</v>
      </c>
      <c r="E503" s="38" t="s">
        <v>102</v>
      </c>
      <c r="F503" s="38" t="s">
        <v>85</v>
      </c>
      <c r="G503" s="46">
        <v>45273</v>
      </c>
      <c r="H503" s="46"/>
      <c r="I503" s="38">
        <v>2</v>
      </c>
      <c r="J503" s="97" t="s">
        <v>721</v>
      </c>
      <c r="K503" s="38" t="s">
        <v>104</v>
      </c>
      <c r="L503" s="38">
        <v>3251209</v>
      </c>
      <c r="M503" s="38" t="str">
        <f>_xlfn.IFNA(VLOOKUP(L503,ALL_CMS_WOs!C$1:F$6984,4,FALSE),"")</f>
        <v>Closed</v>
      </c>
      <c r="N503" s="38" t="s">
        <v>75</v>
      </c>
      <c r="O503" s="38"/>
      <c r="P503" s="46">
        <v>45447</v>
      </c>
      <c r="Q503" s="46"/>
      <c r="R503" s="38"/>
      <c r="S503" s="38" t="s">
        <v>76</v>
      </c>
      <c r="T503" s="38">
        <f>Events[[#This Row],[Date Resolved]]-Events[[#This Row],[Event Date]]</f>
        <v>174</v>
      </c>
    </row>
    <row r="504" spans="1:20" hidden="1" x14ac:dyDescent="0.25">
      <c r="A504" s="180" t="s">
        <v>468</v>
      </c>
      <c r="B504" s="97" t="s">
        <v>82</v>
      </c>
      <c r="C504" s="195">
        <v>66</v>
      </c>
      <c r="D504" s="126" t="s">
        <v>722</v>
      </c>
      <c r="E504" s="177" t="s">
        <v>102</v>
      </c>
      <c r="F504" s="177" t="s">
        <v>85</v>
      </c>
      <c r="G504" s="166">
        <v>45429</v>
      </c>
      <c r="H504" s="166"/>
      <c r="I504" s="97">
        <v>2</v>
      </c>
      <c r="J504" s="177" t="s">
        <v>723</v>
      </c>
      <c r="K504" s="177" t="s">
        <v>74</v>
      </c>
      <c r="L504" s="97">
        <v>3352230</v>
      </c>
      <c r="M504" s="38" t="str">
        <f>_xlfn.IFNA(VLOOKUP(L504,ALL_CMS_WOs!C$1:F$6984,4,FALSE),"")</f>
        <v>Closed</v>
      </c>
      <c r="N504" s="97" t="s">
        <v>126</v>
      </c>
      <c r="R504" s="38"/>
      <c r="S504" s="97" t="s">
        <v>97</v>
      </c>
      <c r="T504" s="38">
        <f>Events[[#This Row],[Date Resolved]]-Events[[#This Row],[Event Date]]</f>
        <v>-45429</v>
      </c>
    </row>
    <row r="505" spans="1:20" hidden="1" x14ac:dyDescent="0.25">
      <c r="A505" s="191" t="s">
        <v>100</v>
      </c>
      <c r="B505" s="38" t="s">
        <v>69</v>
      </c>
      <c r="C505" s="38">
        <v>66</v>
      </c>
      <c r="D505" s="126" t="s">
        <v>633</v>
      </c>
      <c r="E505" s="80" t="s">
        <v>78</v>
      </c>
      <c r="F505" s="80" t="s">
        <v>85</v>
      </c>
      <c r="G505" s="46">
        <v>45551</v>
      </c>
      <c r="H505" s="166"/>
      <c r="I505" s="38">
        <v>5</v>
      </c>
      <c r="J505" s="177" t="s">
        <v>724</v>
      </c>
      <c r="K505" s="80" t="s">
        <v>81</v>
      </c>
      <c r="L505" s="38">
        <v>3427596</v>
      </c>
      <c r="M505" s="97" t="str">
        <f>_xlfn.IFNA(VLOOKUP(L505,ALL_CMS_WOs!C$1:F$6984,4,FALSE),"")</f>
        <v>Closed</v>
      </c>
      <c r="N505" s="38" t="s">
        <v>75</v>
      </c>
      <c r="P505" s="46">
        <v>45588</v>
      </c>
      <c r="Q505" s="46"/>
      <c r="R505" s="38"/>
      <c r="S505" s="38" t="s">
        <v>76</v>
      </c>
      <c r="T505" s="38">
        <f>Events[[#This Row],[Date Resolved]]-Events[[#This Row],[Event Date]]</f>
        <v>37</v>
      </c>
    </row>
    <row r="506" spans="1:20" hidden="1" x14ac:dyDescent="0.25">
      <c r="A506" s="210" t="s">
        <v>47</v>
      </c>
      <c r="B506" s="97" t="s">
        <v>82</v>
      </c>
      <c r="C506" s="97">
        <v>66</v>
      </c>
      <c r="D506" s="126" t="s">
        <v>725</v>
      </c>
      <c r="E506" s="177" t="s">
        <v>102</v>
      </c>
      <c r="F506" s="177" t="s">
        <v>89</v>
      </c>
      <c r="G506" s="166">
        <v>45616</v>
      </c>
      <c r="H506" s="166"/>
      <c r="I506" s="97">
        <v>5</v>
      </c>
      <c r="J506" s="177" t="s">
        <v>726</v>
      </c>
      <c r="K506" s="177" t="s">
        <v>81</v>
      </c>
      <c r="L506" s="97">
        <v>3466607</v>
      </c>
      <c r="N506" s="97" t="s">
        <v>126</v>
      </c>
      <c r="R506" s="38"/>
      <c r="S506" s="97" t="s">
        <v>97</v>
      </c>
    </row>
    <row r="507" spans="1:20" hidden="1" x14ac:dyDescent="0.25">
      <c r="A507" s="206" t="s">
        <v>21</v>
      </c>
      <c r="B507" s="88" t="s">
        <v>82</v>
      </c>
      <c r="C507" s="111">
        <v>67</v>
      </c>
      <c r="D507" s="128" t="s">
        <v>403</v>
      </c>
      <c r="E507" s="38" t="s">
        <v>84</v>
      </c>
      <c r="F507" s="38" t="s">
        <v>72</v>
      </c>
      <c r="G507" s="46">
        <v>44951</v>
      </c>
      <c r="H507" s="46">
        <v>45581</v>
      </c>
      <c r="I507" s="88">
        <v>3</v>
      </c>
      <c r="J507" s="147" t="s">
        <v>282</v>
      </c>
      <c r="K507" s="88" t="s">
        <v>74</v>
      </c>
      <c r="L507" s="118">
        <v>3072474</v>
      </c>
      <c r="M507" s="38" t="str">
        <f>_xlfn.IFNA(VLOOKUP(L507,ALL_CMS_WOs!C$1:F$6984,4,FALSE),"")</f>
        <v>Closed</v>
      </c>
      <c r="N507" s="95" t="s">
        <v>75</v>
      </c>
      <c r="O507" s="95"/>
      <c r="P507" s="98"/>
      <c r="Q507" s="98"/>
      <c r="R507" s="88"/>
      <c r="S507" s="38" t="s">
        <v>97</v>
      </c>
      <c r="T507" s="38">
        <f>Events[[#This Row],[Date Resolved]]-Events[[#This Row],[Event Date]]</f>
        <v>-44951</v>
      </c>
    </row>
    <row r="508" spans="1:20" hidden="1" x14ac:dyDescent="0.25">
      <c r="A508" s="99" t="s">
        <v>48</v>
      </c>
      <c r="B508" s="38" t="s">
        <v>69</v>
      </c>
      <c r="C508" s="80">
        <v>67</v>
      </c>
      <c r="D508" s="122"/>
      <c r="E508" s="38" t="s">
        <v>84</v>
      </c>
      <c r="F508" s="38" t="s">
        <v>114</v>
      </c>
      <c r="G508" s="46">
        <v>44351</v>
      </c>
      <c r="H508" s="46"/>
      <c r="I508" s="38">
        <v>1</v>
      </c>
      <c r="J508" s="122"/>
      <c r="K508" s="38" t="s">
        <v>143</v>
      </c>
      <c r="L508" s="99"/>
      <c r="M508" s="38" t="str">
        <f>_xlfn.IFNA(VLOOKUP(L508,ALL_CMS_WOs!C$1:F$6984,4,FALSE),"")</f>
        <v/>
      </c>
      <c r="N508" s="38" t="s">
        <v>95</v>
      </c>
      <c r="O508" s="38"/>
      <c r="P508" s="46">
        <v>44706</v>
      </c>
      <c r="Q508" s="46"/>
      <c r="R508" s="38" t="s">
        <v>727</v>
      </c>
      <c r="S508" s="38" t="s">
        <v>225</v>
      </c>
      <c r="T508" s="38">
        <f>Events[[#This Row],[Date Resolved]]-Events[[#This Row],[Event Date]]</f>
        <v>355</v>
      </c>
    </row>
    <row r="509" spans="1:20" hidden="1" x14ac:dyDescent="0.25">
      <c r="A509" s="99" t="s">
        <v>44</v>
      </c>
      <c r="B509" s="38" t="s">
        <v>69</v>
      </c>
      <c r="C509" s="38">
        <v>67</v>
      </c>
      <c r="D509" s="122"/>
      <c r="E509" s="38" t="s">
        <v>84</v>
      </c>
      <c r="F509" s="38" t="s">
        <v>85</v>
      </c>
      <c r="G509" s="46">
        <v>44629</v>
      </c>
      <c r="H509" s="46"/>
      <c r="I509" s="38" t="s">
        <v>175</v>
      </c>
      <c r="J509" s="122"/>
      <c r="K509" s="38" t="s">
        <v>493</v>
      </c>
      <c r="L509" s="99"/>
      <c r="M509" s="38" t="str">
        <f>_xlfn.IFNA(VLOOKUP(L509,ALL_CMS_WOs!C$1:F$6984,4,FALSE),"")</f>
        <v/>
      </c>
      <c r="N509" s="38" t="s">
        <v>95</v>
      </c>
      <c r="O509" s="38"/>
      <c r="P509" s="46"/>
      <c r="Q509" s="46">
        <v>44788</v>
      </c>
      <c r="R509" s="38"/>
      <c r="S509" s="38" t="s">
        <v>144</v>
      </c>
      <c r="T509" s="38">
        <f>Events[[#This Row],[Date Resolved]]-Events[[#This Row],[Event Date]]</f>
        <v>-44629</v>
      </c>
    </row>
    <row r="510" spans="1:20" hidden="1" x14ac:dyDescent="0.25">
      <c r="A510" s="191" t="s">
        <v>41</v>
      </c>
      <c r="B510" s="38" t="s">
        <v>69</v>
      </c>
      <c r="C510" s="38">
        <v>67</v>
      </c>
      <c r="D510" s="126" t="s">
        <v>728</v>
      </c>
      <c r="E510" s="80" t="s">
        <v>78</v>
      </c>
      <c r="F510" s="80" t="s">
        <v>114</v>
      </c>
      <c r="G510" s="46">
        <v>45572</v>
      </c>
      <c r="H510" s="166"/>
      <c r="I510" s="38">
        <v>4</v>
      </c>
      <c r="J510" s="177" t="s">
        <v>729</v>
      </c>
      <c r="K510" s="80" t="s">
        <v>81</v>
      </c>
      <c r="L510" s="38">
        <v>3443194</v>
      </c>
      <c r="M510" s="38" t="str">
        <f>_xlfn.IFNA(VLOOKUP(L510,ALL_CMS_WOs!C$1:F$6984,4,FALSE),"")</f>
        <v>Closed</v>
      </c>
      <c r="N510" s="38" t="s">
        <v>126</v>
      </c>
      <c r="P510" s="46">
        <v>45576</v>
      </c>
      <c r="Q510" s="46"/>
      <c r="R510" s="38"/>
      <c r="S510" s="38" t="s">
        <v>76</v>
      </c>
      <c r="T510" s="38">
        <f>Events[[#This Row],[Date Resolved]]-Events[[#This Row],[Event Date]]</f>
        <v>4</v>
      </c>
    </row>
    <row r="511" spans="1:20" hidden="1" x14ac:dyDescent="0.25">
      <c r="A511" s="99" t="s">
        <v>44</v>
      </c>
      <c r="B511" s="38" t="s">
        <v>82</v>
      </c>
      <c r="C511" s="38">
        <v>67</v>
      </c>
      <c r="D511" s="97" t="s">
        <v>551</v>
      </c>
      <c r="E511" s="38" t="s">
        <v>84</v>
      </c>
      <c r="F511" s="43" t="s">
        <v>22</v>
      </c>
      <c r="G511" s="46">
        <v>44509</v>
      </c>
      <c r="H511" s="46"/>
      <c r="I511" s="38">
        <v>1</v>
      </c>
      <c r="J511" s="97" t="s">
        <v>730</v>
      </c>
      <c r="K511" s="38" t="s">
        <v>104</v>
      </c>
      <c r="L511" s="99">
        <v>3033153</v>
      </c>
      <c r="M511" s="38" t="str">
        <f>_xlfn.IFNA(VLOOKUP(L511,ALL_CMS_WOs!C$1:F$6984,4,FALSE),"")</f>
        <v>Closed</v>
      </c>
      <c r="N511" s="38" t="s">
        <v>75</v>
      </c>
      <c r="O511" s="38"/>
      <c r="P511" s="46"/>
      <c r="Q511" s="38" t="s">
        <v>731</v>
      </c>
      <c r="R511" s="38" t="s">
        <v>732</v>
      </c>
      <c r="S511" s="38" t="s">
        <v>97</v>
      </c>
      <c r="T511" s="38">
        <f>Events[[#This Row],[Date Resolved]]-Events[[#This Row],[Event Date]]</f>
        <v>-44509</v>
      </c>
    </row>
    <row r="512" spans="1:20" hidden="1" x14ac:dyDescent="0.25">
      <c r="A512" s="99" t="s">
        <v>111</v>
      </c>
      <c r="B512" s="38" t="s">
        <v>82</v>
      </c>
      <c r="C512" s="149">
        <v>67</v>
      </c>
      <c r="D512" s="102" t="s">
        <v>133</v>
      </c>
      <c r="E512" s="38" t="s">
        <v>102</v>
      </c>
      <c r="F512" s="38" t="s">
        <v>72</v>
      </c>
      <c r="G512" s="46">
        <v>45194</v>
      </c>
      <c r="H512" s="46"/>
      <c r="I512" s="38">
        <v>3</v>
      </c>
      <c r="J512" s="97" t="s">
        <v>733</v>
      </c>
      <c r="K512" s="38" t="s">
        <v>74</v>
      </c>
      <c r="L512" s="38">
        <v>3196350</v>
      </c>
      <c r="M512" s="38" t="str">
        <f>_xlfn.IFNA(VLOOKUP(L512,ALL_CMS_WOs!C$1:F$6984,4,FALSE),"")</f>
        <v>Closed</v>
      </c>
      <c r="N512" s="38" t="s">
        <v>75</v>
      </c>
      <c r="O512" s="38"/>
      <c r="P512" s="46"/>
      <c r="Q512" s="46"/>
      <c r="R512" s="38"/>
      <c r="S512" s="38" t="s">
        <v>97</v>
      </c>
      <c r="T512" s="38">
        <f>Events[[#This Row],[Date Resolved]]-Events[[#This Row],[Event Date]]</f>
        <v>-45194</v>
      </c>
    </row>
    <row r="513" spans="1:20" hidden="1" x14ac:dyDescent="0.25">
      <c r="A513" s="101" t="s">
        <v>21</v>
      </c>
      <c r="B513" s="43" t="s">
        <v>82</v>
      </c>
      <c r="C513" s="204">
        <v>68</v>
      </c>
      <c r="D513" s="115" t="s">
        <v>77</v>
      </c>
      <c r="E513" s="43" t="s">
        <v>78</v>
      </c>
      <c r="F513" s="43" t="s">
        <v>79</v>
      </c>
      <c r="G513" s="93">
        <v>45056</v>
      </c>
      <c r="H513" s="93"/>
      <c r="I513" s="43">
        <v>5</v>
      </c>
      <c r="J513" s="85" t="s">
        <v>734</v>
      </c>
      <c r="K513" s="43" t="s">
        <v>81</v>
      </c>
      <c r="L513" s="109">
        <v>3125135</v>
      </c>
      <c r="M513" s="38" t="str">
        <f>_xlfn.IFNA(VLOOKUP(L513,ALL_CMS_WOs!C$1:F$6984,4,FALSE),"")</f>
        <v>Closed</v>
      </c>
      <c r="N513" s="43" t="s">
        <v>126</v>
      </c>
      <c r="O513" s="43"/>
      <c r="P513" s="93"/>
      <c r="Q513" s="93"/>
      <c r="R513" s="43"/>
      <c r="S513" s="38" t="s">
        <v>97</v>
      </c>
      <c r="T513" s="38">
        <f>Events[[#This Row],[Date Resolved]]-Events[[#This Row],[Event Date]]</f>
        <v>-45056</v>
      </c>
    </row>
    <row r="514" spans="1:20" hidden="1" x14ac:dyDescent="0.25">
      <c r="A514" s="180" t="s">
        <v>35</v>
      </c>
      <c r="B514" s="177" t="s">
        <v>82</v>
      </c>
      <c r="C514" s="177">
        <v>68</v>
      </c>
      <c r="D514" s="177" t="s">
        <v>735</v>
      </c>
      <c r="E514" s="177" t="s">
        <v>84</v>
      </c>
      <c r="F514" s="177" t="s">
        <v>20</v>
      </c>
      <c r="G514" s="179">
        <v>44526</v>
      </c>
      <c r="I514" s="177">
        <v>2</v>
      </c>
      <c r="K514" s="177" t="s">
        <v>87</v>
      </c>
      <c r="L514" s="174"/>
      <c r="M514" s="97" t="str">
        <f>_xlfn.IFNA(VLOOKUP(L514,ALL_CMS_WOs!C$1:F$6984,4,FALSE),"")</f>
        <v/>
      </c>
      <c r="N514" s="97" t="s">
        <v>95</v>
      </c>
      <c r="R514" s="38" t="s">
        <v>736</v>
      </c>
      <c r="S514" s="97" t="s">
        <v>97</v>
      </c>
      <c r="T514" s="97">
        <f>Events[[#This Row],[Date Resolved]]-Events[[#This Row],[Event Date]]</f>
        <v>-44526</v>
      </c>
    </row>
    <row r="515" spans="1:20" hidden="1" x14ac:dyDescent="0.25">
      <c r="A515" s="99" t="s">
        <v>44</v>
      </c>
      <c r="B515" s="38" t="s">
        <v>69</v>
      </c>
      <c r="C515" s="38">
        <v>68</v>
      </c>
      <c r="D515" s="122"/>
      <c r="E515" s="38" t="s">
        <v>187</v>
      </c>
      <c r="F515" s="38" t="s">
        <v>22</v>
      </c>
      <c r="G515" s="46">
        <v>44703</v>
      </c>
      <c r="H515" s="46"/>
      <c r="I515" s="38">
        <v>6</v>
      </c>
      <c r="J515" s="122"/>
      <c r="K515" s="38" t="s">
        <v>74</v>
      </c>
      <c r="L515" s="99"/>
      <c r="M515" s="38" t="str">
        <f>_xlfn.IFNA(VLOOKUP(L515,ALL_CMS_WOs!C$1:F$6984,4,FALSE),"")</f>
        <v/>
      </c>
      <c r="N515" s="38" t="s">
        <v>95</v>
      </c>
      <c r="O515" s="38"/>
      <c r="P515" s="46"/>
      <c r="Q515" s="99"/>
      <c r="R515" s="38"/>
      <c r="S515" s="38" t="s">
        <v>97</v>
      </c>
      <c r="T515" s="38">
        <f>Events[[#This Row],[Date Resolved]]-Events[[#This Row],[Event Date]]</f>
        <v>-44703</v>
      </c>
    </row>
    <row r="516" spans="1:20" hidden="1" x14ac:dyDescent="0.25">
      <c r="A516" s="99" t="s">
        <v>48</v>
      </c>
      <c r="B516" s="38" t="s">
        <v>69</v>
      </c>
      <c r="C516" s="80">
        <v>69</v>
      </c>
      <c r="D516" s="122"/>
      <c r="E516" s="38" t="s">
        <v>84</v>
      </c>
      <c r="F516" s="38" t="s">
        <v>22</v>
      </c>
      <c r="G516" s="46">
        <v>44710</v>
      </c>
      <c r="H516" s="46"/>
      <c r="I516" s="38">
        <v>6</v>
      </c>
      <c r="J516" s="122"/>
      <c r="K516" s="38" t="s">
        <v>74</v>
      </c>
      <c r="L516" s="99"/>
      <c r="M516" s="38" t="str">
        <f>_xlfn.IFNA(VLOOKUP(L516,ALL_CMS_WOs!C$1:F$6984,4,FALSE),"")</f>
        <v/>
      </c>
      <c r="N516" s="38" t="s">
        <v>95</v>
      </c>
      <c r="O516" s="38"/>
      <c r="P516" s="46">
        <v>44950</v>
      </c>
      <c r="Q516" s="38" t="s">
        <v>737</v>
      </c>
      <c r="R516" s="38"/>
      <c r="S516" s="38" t="s">
        <v>97</v>
      </c>
      <c r="T516" s="38">
        <f>Events[[#This Row],[Date Resolved]]-Events[[#This Row],[Event Date]]</f>
        <v>240</v>
      </c>
    </row>
    <row r="517" spans="1:20" hidden="1" x14ac:dyDescent="0.25">
      <c r="A517" s="99" t="s">
        <v>48</v>
      </c>
      <c r="B517" s="38" t="s">
        <v>69</v>
      </c>
      <c r="C517" s="80">
        <v>69</v>
      </c>
      <c r="D517" s="122"/>
      <c r="E517" s="38" t="s">
        <v>84</v>
      </c>
      <c r="F517" s="38" t="s">
        <v>98</v>
      </c>
      <c r="G517" s="46">
        <v>44801</v>
      </c>
      <c r="H517" s="46"/>
      <c r="I517" s="38">
        <v>1</v>
      </c>
      <c r="J517" s="122"/>
      <c r="K517" s="38" t="s">
        <v>74</v>
      </c>
      <c r="L517" s="99"/>
      <c r="M517" s="38" t="str">
        <f>_xlfn.IFNA(VLOOKUP(L517,ALL_CMS_WOs!C$1:F$6984,4,FALSE),"")</f>
        <v/>
      </c>
      <c r="N517" s="38" t="s">
        <v>95</v>
      </c>
      <c r="O517" s="38"/>
      <c r="P517" s="46">
        <v>44915</v>
      </c>
      <c r="Q517" s="46"/>
      <c r="R517" s="38" t="s">
        <v>738</v>
      </c>
      <c r="S517" s="38" t="s">
        <v>229</v>
      </c>
      <c r="T517" s="38">
        <f>Events[[#This Row],[Date Resolved]]-Events[[#This Row],[Event Date]]</f>
        <v>114</v>
      </c>
    </row>
    <row r="518" spans="1:20" hidden="1" x14ac:dyDescent="0.25">
      <c r="A518" s="99" t="s">
        <v>48</v>
      </c>
      <c r="B518" s="38" t="s">
        <v>69</v>
      </c>
      <c r="C518" s="38">
        <v>69</v>
      </c>
      <c r="D518" s="102" t="s">
        <v>739</v>
      </c>
      <c r="E518" s="38" t="s">
        <v>78</v>
      </c>
      <c r="F518" s="38" t="s">
        <v>98</v>
      </c>
      <c r="G518" s="46">
        <v>45289</v>
      </c>
      <c r="H518" s="46"/>
      <c r="I518" s="38">
        <v>4</v>
      </c>
      <c r="J518" s="38" t="s">
        <v>740</v>
      </c>
      <c r="K518" s="38" t="s">
        <v>174</v>
      </c>
      <c r="L518" s="38">
        <v>3248589</v>
      </c>
      <c r="M518" s="38" t="str">
        <f>_xlfn.IFNA(VLOOKUP(L518,ALL_CMS_WOs!C$1:F$6984,4,FALSE),"")</f>
        <v>Closed</v>
      </c>
      <c r="N518" s="38" t="s">
        <v>75</v>
      </c>
      <c r="O518" s="38"/>
      <c r="P518" s="46"/>
      <c r="Q518" s="46"/>
      <c r="R518" s="38"/>
      <c r="S518" s="38" t="s">
        <v>97</v>
      </c>
      <c r="T518" s="38">
        <f>Events[[#This Row],[Date Resolved]]-Events[[#This Row],[Event Date]]</f>
        <v>-45289</v>
      </c>
    </row>
    <row r="519" spans="1:20" s="43" customFormat="1" hidden="1" x14ac:dyDescent="0.25">
      <c r="A519" s="38" t="s">
        <v>35</v>
      </c>
      <c r="B519" s="38" t="s">
        <v>69</v>
      </c>
      <c r="C519" s="38">
        <v>70</v>
      </c>
      <c r="D519" s="38"/>
      <c r="E519" s="38" t="s">
        <v>78</v>
      </c>
      <c r="F519" s="38" t="s">
        <v>114</v>
      </c>
      <c r="G519" s="46">
        <v>44396</v>
      </c>
      <c r="H519" s="46"/>
      <c r="I519" s="38"/>
      <c r="J519" s="38"/>
      <c r="K519" s="38" t="s">
        <v>81</v>
      </c>
      <c r="L519" s="104">
        <v>2439482</v>
      </c>
      <c r="M519" s="38" t="str">
        <f>_xlfn.IFNA(VLOOKUP(L519,ALL_CMS_WOs!C$1:F$6984,4,FALSE),"")</f>
        <v/>
      </c>
      <c r="N519" s="38" t="s">
        <v>75</v>
      </c>
      <c r="O519" s="38"/>
      <c r="P519" s="46">
        <v>44574</v>
      </c>
      <c r="Q519" s="38" t="s">
        <v>741</v>
      </c>
      <c r="R519" s="38"/>
      <c r="S519" s="38"/>
      <c r="T519" s="38">
        <f>Events[[#This Row],[Date Resolved]]-Events[[#This Row],[Event Date]]</f>
        <v>178</v>
      </c>
    </row>
    <row r="520" spans="1:20" hidden="1" x14ac:dyDescent="0.25">
      <c r="A520" s="121" t="s">
        <v>44</v>
      </c>
      <c r="B520" s="38" t="s">
        <v>69</v>
      </c>
      <c r="C520" s="38">
        <v>70</v>
      </c>
      <c r="D520" s="126" t="s">
        <v>742</v>
      </c>
      <c r="E520" s="38" t="s">
        <v>78</v>
      </c>
      <c r="F520" s="43" t="s">
        <v>22</v>
      </c>
      <c r="G520" s="46">
        <v>45021</v>
      </c>
      <c r="H520" s="46"/>
      <c r="I520" s="38">
        <v>5</v>
      </c>
      <c r="J520" s="97" t="s">
        <v>743</v>
      </c>
      <c r="K520" s="38" t="s">
        <v>81</v>
      </c>
      <c r="L520" s="38">
        <v>3108903</v>
      </c>
      <c r="M520" s="38" t="str">
        <f>_xlfn.IFNA(VLOOKUP(L520,ALL_CMS_WOs!C$1:F$6984,4,FALSE),"")</f>
        <v>Closed</v>
      </c>
      <c r="N520" s="38" t="s">
        <v>75</v>
      </c>
      <c r="O520" s="38"/>
      <c r="P520" s="46">
        <v>45023</v>
      </c>
      <c r="Q520" s="46"/>
      <c r="R520" s="38"/>
      <c r="S520" s="43" t="s">
        <v>76</v>
      </c>
      <c r="T520" s="38">
        <f>Events[[#This Row],[Date Resolved]]-Events[[#This Row],[Event Date]]</f>
        <v>2</v>
      </c>
    </row>
    <row r="521" spans="1:20" hidden="1" x14ac:dyDescent="0.25">
      <c r="A521" s="99" t="s">
        <v>44</v>
      </c>
      <c r="B521" s="38" t="s">
        <v>69</v>
      </c>
      <c r="C521" s="38">
        <v>70</v>
      </c>
      <c r="D521" s="126" t="s">
        <v>438</v>
      </c>
      <c r="E521" s="38" t="s">
        <v>78</v>
      </c>
      <c r="F521" s="38" t="s">
        <v>114</v>
      </c>
      <c r="G521" s="46">
        <v>45021</v>
      </c>
      <c r="H521" s="46"/>
      <c r="I521" s="38">
        <v>5</v>
      </c>
      <c r="J521" s="97" t="s">
        <v>744</v>
      </c>
      <c r="K521" s="38" t="s">
        <v>81</v>
      </c>
      <c r="L521" s="38">
        <v>3108909</v>
      </c>
      <c r="M521" s="38" t="str">
        <f>_xlfn.IFNA(VLOOKUP(L521,ALL_CMS_WOs!C$1:F$6984,4,FALSE),"")</f>
        <v>Closed</v>
      </c>
      <c r="N521" s="38" t="s">
        <v>75</v>
      </c>
      <c r="O521" s="38"/>
      <c r="P521" s="46">
        <v>45023</v>
      </c>
      <c r="Q521" s="46"/>
      <c r="R521" s="38"/>
      <c r="S521" s="43" t="s">
        <v>76</v>
      </c>
      <c r="T521" s="38">
        <f>Events[[#This Row],[Date Resolved]]-Events[[#This Row],[Event Date]]</f>
        <v>2</v>
      </c>
    </row>
    <row r="522" spans="1:20" hidden="1" x14ac:dyDescent="0.25">
      <c r="A522" s="99" t="s">
        <v>44</v>
      </c>
      <c r="B522" s="38" t="s">
        <v>82</v>
      </c>
      <c r="C522" s="38">
        <v>70</v>
      </c>
      <c r="D522" s="97" t="s">
        <v>154</v>
      </c>
      <c r="E522" s="38" t="s">
        <v>196</v>
      </c>
      <c r="F522" s="38" t="s">
        <v>85</v>
      </c>
      <c r="G522" s="46">
        <v>44825</v>
      </c>
      <c r="H522" s="46"/>
      <c r="I522" s="38">
        <v>1</v>
      </c>
      <c r="J522" s="122"/>
      <c r="K522" s="38" t="s">
        <v>104</v>
      </c>
      <c r="L522" s="99"/>
      <c r="M522" s="38" t="str">
        <f>_xlfn.IFNA(VLOOKUP(L522,ALL_CMS_WOs!C$1:F$6984,4,FALSE),"")</f>
        <v/>
      </c>
      <c r="N522" s="38" t="s">
        <v>95</v>
      </c>
      <c r="O522" s="38"/>
      <c r="P522" s="46"/>
      <c r="Q522" s="38" t="s">
        <v>745</v>
      </c>
      <c r="R522" s="38"/>
      <c r="S522" s="38" t="s">
        <v>97</v>
      </c>
      <c r="T522" s="38">
        <f>Events[[#This Row],[Date Resolved]]-Events[[#This Row],[Event Date]]</f>
        <v>-44825</v>
      </c>
    </row>
    <row r="523" spans="1:20" hidden="1" x14ac:dyDescent="0.25">
      <c r="A523" s="99" t="s">
        <v>21</v>
      </c>
      <c r="B523" s="38" t="s">
        <v>69</v>
      </c>
      <c r="C523" s="38">
        <v>71</v>
      </c>
      <c r="D523" s="122"/>
      <c r="E523" s="38" t="s">
        <v>71</v>
      </c>
      <c r="F523" s="38" t="s">
        <v>114</v>
      </c>
      <c r="G523" s="46">
        <v>44592</v>
      </c>
      <c r="H523" s="46"/>
      <c r="I523" s="38">
        <v>5</v>
      </c>
      <c r="J523" s="122"/>
      <c r="K523" s="38"/>
      <c r="L523" s="99"/>
      <c r="M523" s="38" t="str">
        <f>_xlfn.IFNA(VLOOKUP(L523,ALL_CMS_WOs!C$1:F$6984,4,FALSE),"")</f>
        <v/>
      </c>
      <c r="N523" s="38" t="s">
        <v>95</v>
      </c>
      <c r="O523" s="38"/>
      <c r="P523" s="46"/>
      <c r="Q523" s="46">
        <v>44951</v>
      </c>
      <c r="R523" s="38"/>
      <c r="S523" s="38" t="s">
        <v>97</v>
      </c>
      <c r="T523" s="38">
        <f>Events[[#This Row],[Date Resolved]]-Events[[#This Row],[Event Date]]</f>
        <v>-44592</v>
      </c>
    </row>
    <row r="524" spans="1:20" hidden="1" x14ac:dyDescent="0.25">
      <c r="A524" s="99" t="s">
        <v>35</v>
      </c>
      <c r="B524" s="38" t="s">
        <v>69</v>
      </c>
      <c r="C524" s="38">
        <v>71</v>
      </c>
      <c r="D524" s="122"/>
      <c r="E524" s="38" t="s">
        <v>137</v>
      </c>
      <c r="F524" s="38" t="s">
        <v>85</v>
      </c>
      <c r="G524" s="46">
        <v>44847</v>
      </c>
      <c r="H524" s="46"/>
      <c r="I524" s="38">
        <v>1</v>
      </c>
      <c r="J524" s="122"/>
      <c r="K524" s="38" t="s">
        <v>138</v>
      </c>
      <c r="L524" s="99"/>
      <c r="M524" s="38" t="str">
        <f>_xlfn.IFNA(VLOOKUP(L524,ALL_CMS_WOs!C$1:F$6984,4,FALSE),"")</f>
        <v/>
      </c>
      <c r="N524" s="38" t="s">
        <v>95</v>
      </c>
      <c r="O524" s="38"/>
      <c r="P524" s="46"/>
      <c r="Q524" s="46"/>
      <c r="R524" s="38" t="s">
        <v>746</v>
      </c>
      <c r="S524" s="38"/>
      <c r="T524" s="38">
        <f>Events[[#This Row],[Date Resolved]]-Events[[#This Row],[Event Date]]</f>
        <v>-44847</v>
      </c>
    </row>
    <row r="525" spans="1:20" hidden="1" x14ac:dyDescent="0.25">
      <c r="A525" s="38" t="s">
        <v>44</v>
      </c>
      <c r="B525" s="38" t="s">
        <v>69</v>
      </c>
      <c r="C525" s="38">
        <v>71</v>
      </c>
      <c r="D525" s="38"/>
      <c r="E525" s="38" t="s">
        <v>78</v>
      </c>
      <c r="F525" s="38" t="s">
        <v>79</v>
      </c>
      <c r="G525" s="46">
        <v>44845</v>
      </c>
      <c r="H525" s="46"/>
      <c r="I525" s="38"/>
      <c r="J525" s="38" t="s">
        <v>186</v>
      </c>
      <c r="K525" s="38" t="s">
        <v>81</v>
      </c>
      <c r="L525" s="99">
        <v>3033101</v>
      </c>
      <c r="M525" s="38" t="str">
        <f>_xlfn.IFNA(VLOOKUP(L525,ALL_CMS_WOs!C$1:F$6984,4,FALSE),"")</f>
        <v>Closed</v>
      </c>
      <c r="N525" s="38" t="s">
        <v>75</v>
      </c>
      <c r="O525" s="38"/>
      <c r="P525" s="46"/>
      <c r="Q525" s="46">
        <v>44875</v>
      </c>
      <c r="R525" s="38"/>
      <c r="S525" s="38"/>
      <c r="T525" s="38">
        <f>Events[[#This Row],[Date Resolved]]-Events[[#This Row],[Event Date]]</f>
        <v>-44845</v>
      </c>
    </row>
    <row r="526" spans="1:20" hidden="1" x14ac:dyDescent="0.25">
      <c r="A526" s="99" t="s">
        <v>44</v>
      </c>
      <c r="B526" s="38" t="s">
        <v>82</v>
      </c>
      <c r="C526" s="149">
        <v>71</v>
      </c>
      <c r="D526" s="97" t="s">
        <v>154</v>
      </c>
      <c r="E526" s="38" t="s">
        <v>196</v>
      </c>
      <c r="F526" s="38" t="s">
        <v>85</v>
      </c>
      <c r="G526" s="46">
        <v>44901</v>
      </c>
      <c r="H526" s="46"/>
      <c r="I526" s="38">
        <v>2</v>
      </c>
      <c r="J526" s="97" t="s">
        <v>747</v>
      </c>
      <c r="K526" s="38" t="s">
        <v>74</v>
      </c>
      <c r="L526" s="38">
        <v>3345145</v>
      </c>
      <c r="M526" s="38" t="str">
        <f>_xlfn.IFNA(VLOOKUP(L526,ALL_CMS_WOs!C$1:F$6984,4,FALSE),"")</f>
        <v>Closed</v>
      </c>
      <c r="N526" s="38" t="s">
        <v>75</v>
      </c>
      <c r="O526" s="38"/>
      <c r="P526" s="46"/>
      <c r="Q526" s="38" t="s">
        <v>748</v>
      </c>
      <c r="R526" s="38"/>
      <c r="S526" s="38" t="s">
        <v>97</v>
      </c>
      <c r="T526" s="38">
        <f>Events[[#This Row],[Date Resolved]]-Events[[#This Row],[Event Date]]</f>
        <v>-44901</v>
      </c>
    </row>
    <row r="527" spans="1:20" hidden="1" x14ac:dyDescent="0.25">
      <c r="A527" s="38" t="s">
        <v>35</v>
      </c>
      <c r="B527" s="38" t="s">
        <v>69</v>
      </c>
      <c r="C527" s="38">
        <v>72</v>
      </c>
      <c r="D527" s="38"/>
      <c r="E527" s="38" t="s">
        <v>78</v>
      </c>
      <c r="F527" s="38" t="s">
        <v>98</v>
      </c>
      <c r="G527" s="46">
        <v>44594</v>
      </c>
      <c r="H527" s="46"/>
      <c r="I527" s="38"/>
      <c r="J527" s="38"/>
      <c r="K527" s="38"/>
      <c r="L527" s="99"/>
      <c r="M527" s="38" t="str">
        <f>_xlfn.IFNA(VLOOKUP(L527,ALL_CMS_WOs!C$1:F$6984,4,FALSE),"")</f>
        <v/>
      </c>
      <c r="N527" s="38"/>
      <c r="O527" s="38"/>
      <c r="P527" s="46">
        <v>44656</v>
      </c>
      <c r="Q527" s="38" t="s">
        <v>749</v>
      </c>
      <c r="R527" s="38"/>
      <c r="S527" s="38"/>
      <c r="T527" s="38">
        <f>Events[[#This Row],[Date Resolved]]-Events[[#This Row],[Event Date]]</f>
        <v>62</v>
      </c>
    </row>
    <row r="528" spans="1:20" hidden="1" x14ac:dyDescent="0.25">
      <c r="A528" s="99" t="s">
        <v>35</v>
      </c>
      <c r="B528" s="38" t="s">
        <v>69</v>
      </c>
      <c r="C528" s="38">
        <v>72</v>
      </c>
      <c r="D528" s="122"/>
      <c r="E528" s="38" t="s">
        <v>137</v>
      </c>
      <c r="F528" s="38" t="s">
        <v>85</v>
      </c>
      <c r="G528" s="46">
        <v>44847</v>
      </c>
      <c r="H528" s="46"/>
      <c r="I528" s="38">
        <v>1</v>
      </c>
      <c r="J528" s="122"/>
      <c r="K528" s="38" t="s">
        <v>138</v>
      </c>
      <c r="L528" s="99"/>
      <c r="M528" s="38" t="str">
        <f>_xlfn.IFNA(VLOOKUP(L528,ALL_CMS_WOs!C$1:F$6984,4,FALSE),"")</f>
        <v/>
      </c>
      <c r="N528" s="38" t="s">
        <v>95</v>
      </c>
      <c r="O528" s="38"/>
      <c r="P528" s="46"/>
      <c r="Q528" s="46"/>
      <c r="R528" s="38" t="s">
        <v>750</v>
      </c>
      <c r="S528" s="38"/>
      <c r="T528" s="38">
        <f>Events[[#This Row],[Date Resolved]]-Events[[#This Row],[Event Date]]</f>
        <v>-44847</v>
      </c>
    </row>
    <row r="529" spans="1:20" hidden="1" x14ac:dyDescent="0.25">
      <c r="A529" s="99" t="s">
        <v>48</v>
      </c>
      <c r="B529" s="38" t="s">
        <v>69</v>
      </c>
      <c r="C529" s="80">
        <v>72</v>
      </c>
      <c r="D529" s="122"/>
      <c r="E529" s="38" t="s">
        <v>84</v>
      </c>
      <c r="F529" s="38" t="s">
        <v>114</v>
      </c>
      <c r="G529" s="46">
        <v>44454</v>
      </c>
      <c r="H529" s="46"/>
      <c r="I529" s="38">
        <v>3</v>
      </c>
      <c r="J529" s="122"/>
      <c r="K529" s="38" t="s">
        <v>74</v>
      </c>
      <c r="L529" s="99"/>
      <c r="M529" s="38" t="str">
        <f>_xlfn.IFNA(VLOOKUP(L529,ALL_CMS_WOs!C$1:F$6984,4,FALSE),"")</f>
        <v/>
      </c>
      <c r="N529" s="38" t="s">
        <v>95</v>
      </c>
      <c r="O529" s="38"/>
      <c r="P529" s="46"/>
      <c r="Q529" s="46"/>
      <c r="R529" s="38" t="s">
        <v>751</v>
      </c>
      <c r="S529" s="38" t="s">
        <v>97</v>
      </c>
      <c r="T529" s="38">
        <f>Events[[#This Row],[Date Resolved]]-Events[[#This Row],[Event Date]]</f>
        <v>-44454</v>
      </c>
    </row>
    <row r="530" spans="1:20" hidden="1" x14ac:dyDescent="0.25">
      <c r="A530" s="99" t="s">
        <v>44</v>
      </c>
      <c r="B530" s="38" t="s">
        <v>69</v>
      </c>
      <c r="C530" s="38">
        <v>72</v>
      </c>
      <c r="D530" s="122"/>
      <c r="E530" s="38" t="s">
        <v>187</v>
      </c>
      <c r="F530" s="38" t="s">
        <v>22</v>
      </c>
      <c r="G530" s="46">
        <v>44759</v>
      </c>
      <c r="H530" s="46"/>
      <c r="I530" s="38">
        <v>5</v>
      </c>
      <c r="J530" s="122"/>
      <c r="K530" s="38" t="s">
        <v>74</v>
      </c>
      <c r="L530" s="99"/>
      <c r="M530" s="38" t="str">
        <f>_xlfn.IFNA(VLOOKUP(L530,ALL_CMS_WOs!C$1:F$6984,4,FALSE),"")</f>
        <v/>
      </c>
      <c r="N530" s="38" t="s">
        <v>95</v>
      </c>
      <c r="O530" s="38"/>
      <c r="P530" s="46"/>
      <c r="Q530" s="99"/>
      <c r="R530" s="38"/>
      <c r="S530" s="38" t="s">
        <v>97</v>
      </c>
      <c r="T530" s="38">
        <f>Events[[#This Row],[Date Resolved]]-Events[[#This Row],[Event Date]]</f>
        <v>-44759</v>
      </c>
    </row>
    <row r="531" spans="1:20" hidden="1" x14ac:dyDescent="0.25">
      <c r="A531" s="99" t="s">
        <v>44</v>
      </c>
      <c r="B531" s="38" t="s">
        <v>69</v>
      </c>
      <c r="C531" s="38">
        <v>72</v>
      </c>
      <c r="D531" s="122"/>
      <c r="E531" s="38" t="s">
        <v>84</v>
      </c>
      <c r="F531" s="38" t="s">
        <v>85</v>
      </c>
      <c r="G531" s="46">
        <v>44615</v>
      </c>
      <c r="H531" s="46"/>
      <c r="I531" s="38">
        <v>5</v>
      </c>
      <c r="J531" s="122"/>
      <c r="K531" s="38" t="s">
        <v>493</v>
      </c>
      <c r="L531" s="99"/>
      <c r="M531" s="38" t="str">
        <f>_xlfn.IFNA(VLOOKUP(L531,ALL_CMS_WOs!C$1:F$6984,4,FALSE),"")</f>
        <v/>
      </c>
      <c r="N531" s="38" t="s">
        <v>95</v>
      </c>
      <c r="O531" s="38"/>
      <c r="P531" s="46"/>
      <c r="Q531" s="46">
        <v>44752</v>
      </c>
      <c r="R531" s="38"/>
      <c r="S531" s="38" t="s">
        <v>752</v>
      </c>
      <c r="T531" s="38">
        <f>Events[[#This Row],[Date Resolved]]-Events[[#This Row],[Event Date]]</f>
        <v>-44615</v>
      </c>
    </row>
    <row r="532" spans="1:20" hidden="1" x14ac:dyDescent="0.25">
      <c r="A532" s="191" t="s">
        <v>111</v>
      </c>
      <c r="B532" s="38" t="s">
        <v>82</v>
      </c>
      <c r="C532" s="149">
        <v>72</v>
      </c>
      <c r="D532" s="126" t="s">
        <v>148</v>
      </c>
      <c r="E532" s="80" t="s">
        <v>84</v>
      </c>
      <c r="F532" s="80" t="s">
        <v>72</v>
      </c>
      <c r="G532" s="46">
        <v>45449</v>
      </c>
      <c r="H532" s="166"/>
      <c r="I532" s="38">
        <v>3</v>
      </c>
      <c r="J532" s="177" t="s">
        <v>753</v>
      </c>
      <c r="K532" s="80" t="s">
        <v>74</v>
      </c>
      <c r="L532" s="38">
        <v>3364298</v>
      </c>
      <c r="M532" s="38" t="str">
        <f>_xlfn.IFNA(VLOOKUP(L532,ALL_CMS_WOs!C$1:F$6984,4,FALSE),"")</f>
        <v>Closed</v>
      </c>
      <c r="N532" s="38" t="s">
        <v>75</v>
      </c>
      <c r="P532" s="46"/>
      <c r="Q532" s="46"/>
      <c r="R532" s="38"/>
      <c r="S532" s="38" t="s">
        <v>97</v>
      </c>
      <c r="T532" s="38">
        <f>Events[[#This Row],[Date Resolved]]-Events[[#This Row],[Event Date]]</f>
        <v>-45449</v>
      </c>
    </row>
    <row r="533" spans="1:20" hidden="1" x14ac:dyDescent="0.25">
      <c r="A533" s="191" t="s">
        <v>35</v>
      </c>
      <c r="B533" s="38" t="s">
        <v>82</v>
      </c>
      <c r="C533" s="38">
        <v>72</v>
      </c>
      <c r="D533" s="126" t="s">
        <v>664</v>
      </c>
      <c r="E533" s="80" t="s">
        <v>71</v>
      </c>
      <c r="F533" s="80" t="s">
        <v>114</v>
      </c>
      <c r="G533" s="46">
        <v>45579</v>
      </c>
      <c r="H533" s="166"/>
      <c r="I533" s="38">
        <v>1</v>
      </c>
      <c r="J533" s="177" t="s">
        <v>754</v>
      </c>
      <c r="K533" s="80" t="s">
        <v>123</v>
      </c>
      <c r="L533" s="38">
        <v>3445403</v>
      </c>
      <c r="M533" s="97" t="str">
        <f>_xlfn.IFNA(VLOOKUP(L533,ALL_CMS_WOs!C$1:F$6984,4,FALSE),"")</f>
        <v>Closed</v>
      </c>
      <c r="N533" s="38" t="s">
        <v>126</v>
      </c>
      <c r="P533" s="46"/>
      <c r="Q533" s="46"/>
      <c r="R533" s="38"/>
      <c r="S533" s="38" t="s">
        <v>97</v>
      </c>
      <c r="T533" s="38">
        <f>Events[[#This Row],[Date Resolved]]-Events[[#This Row],[Event Date]]</f>
        <v>-45579</v>
      </c>
    </row>
    <row r="534" spans="1:20" hidden="1" x14ac:dyDescent="0.25">
      <c r="A534" s="99" t="s">
        <v>41</v>
      </c>
      <c r="B534" s="38" t="s">
        <v>82</v>
      </c>
      <c r="C534" s="38">
        <v>72</v>
      </c>
      <c r="D534" s="126" t="s">
        <v>101</v>
      </c>
      <c r="E534" s="38" t="s">
        <v>102</v>
      </c>
      <c r="F534" s="38" t="s">
        <v>85</v>
      </c>
      <c r="G534" s="46">
        <v>44988</v>
      </c>
      <c r="H534" s="46"/>
      <c r="I534" s="38">
        <v>2</v>
      </c>
      <c r="J534" s="97" t="s">
        <v>755</v>
      </c>
      <c r="K534" s="38" t="s">
        <v>104</v>
      </c>
      <c r="L534" s="38">
        <v>3093045</v>
      </c>
      <c r="M534" s="38" t="str">
        <f>_xlfn.IFNA(VLOOKUP(L534,ALL_CMS_WOs!C$1:F$6984,4,FALSE),"")</f>
        <v>Closed</v>
      </c>
      <c r="N534" s="38" t="s">
        <v>75</v>
      </c>
      <c r="O534" s="38"/>
      <c r="P534" s="46">
        <v>45377</v>
      </c>
      <c r="Q534" s="46"/>
      <c r="R534" s="38"/>
      <c r="S534" s="88" t="s">
        <v>76</v>
      </c>
      <c r="T534" s="38">
        <f>Events[[#This Row],[Date Resolved]]-Events[[#This Row],[Event Date]]</f>
        <v>389</v>
      </c>
    </row>
    <row r="535" spans="1:20" hidden="1" x14ac:dyDescent="0.25">
      <c r="A535" s="210" t="s">
        <v>48</v>
      </c>
      <c r="B535" s="97" t="s">
        <v>69</v>
      </c>
      <c r="C535" s="97">
        <v>72</v>
      </c>
      <c r="D535" s="126" t="s">
        <v>756</v>
      </c>
      <c r="E535" s="177" t="s">
        <v>84</v>
      </c>
      <c r="F535" s="177" t="s">
        <v>22</v>
      </c>
      <c r="G535" s="166">
        <v>45499</v>
      </c>
      <c r="H535" s="166"/>
      <c r="I535" s="97">
        <v>1</v>
      </c>
      <c r="J535" s="177" t="s">
        <v>757</v>
      </c>
      <c r="K535" s="177" t="s">
        <v>107</v>
      </c>
      <c r="L535" s="97">
        <v>3392101</v>
      </c>
      <c r="M535" s="38" t="s">
        <v>75</v>
      </c>
      <c r="N535" s="97" t="s">
        <v>75</v>
      </c>
      <c r="O535" s="97" t="s">
        <v>108</v>
      </c>
      <c r="P535" s="166">
        <v>45609</v>
      </c>
      <c r="R535" s="38"/>
      <c r="S535" s="97" t="s">
        <v>76</v>
      </c>
      <c r="T535" s="97">
        <f>Events[[#This Row],[Date Resolved]]-Events[[#This Row],[Event Date]]</f>
        <v>110</v>
      </c>
    </row>
    <row r="536" spans="1:20" hidden="1" x14ac:dyDescent="0.25">
      <c r="A536" s="99" t="s">
        <v>47</v>
      </c>
      <c r="B536" s="38" t="s">
        <v>82</v>
      </c>
      <c r="C536" s="38">
        <v>72</v>
      </c>
      <c r="D536" s="126" t="s">
        <v>758</v>
      </c>
      <c r="E536" s="38" t="s">
        <v>102</v>
      </c>
      <c r="F536" s="38" t="s">
        <v>85</v>
      </c>
      <c r="G536" s="46">
        <v>45196</v>
      </c>
      <c r="H536" s="46"/>
      <c r="I536" s="38">
        <v>6</v>
      </c>
      <c r="J536" s="97" t="s">
        <v>759</v>
      </c>
      <c r="K536" s="38" t="s">
        <v>74</v>
      </c>
      <c r="L536" s="99"/>
      <c r="M536" s="38" t="str">
        <f>_xlfn.IFNA(VLOOKUP(L536,ALL_CMS_WOs!C$1:F$6984,4,FALSE),"")</f>
        <v/>
      </c>
      <c r="N536" s="38"/>
      <c r="O536" s="38"/>
      <c r="P536" s="46"/>
      <c r="Q536" s="46"/>
      <c r="R536" s="38"/>
      <c r="S536" s="38" t="s">
        <v>97</v>
      </c>
      <c r="T536" s="38">
        <f>Events[[#This Row],[Date Resolved]]-Events[[#This Row],[Event Date]]</f>
        <v>-45196</v>
      </c>
    </row>
    <row r="537" spans="1:20" hidden="1" x14ac:dyDescent="0.25">
      <c r="A537" s="99" t="s">
        <v>44</v>
      </c>
      <c r="B537" s="38" t="s">
        <v>69</v>
      </c>
      <c r="C537" s="38">
        <v>73</v>
      </c>
      <c r="D537" s="122"/>
      <c r="E537" s="38" t="s">
        <v>84</v>
      </c>
      <c r="F537" s="38" t="s">
        <v>72</v>
      </c>
      <c r="G537" s="46">
        <v>44482</v>
      </c>
      <c r="H537" s="46"/>
      <c r="I537" s="38">
        <v>6</v>
      </c>
      <c r="J537" s="122"/>
      <c r="K537" s="38" t="s">
        <v>74</v>
      </c>
      <c r="L537" s="99"/>
      <c r="M537" s="38" t="str">
        <f>_xlfn.IFNA(VLOOKUP(L537,ALL_CMS_WOs!C$1:F$6984,4,FALSE),"")</f>
        <v/>
      </c>
      <c r="N537" s="38" t="s">
        <v>95</v>
      </c>
      <c r="O537" s="38"/>
      <c r="P537" s="46"/>
      <c r="Q537" s="99"/>
      <c r="R537" s="38"/>
      <c r="S537" s="38" t="s">
        <v>97</v>
      </c>
      <c r="T537" s="38">
        <f>Events[[#This Row],[Date Resolved]]-Events[[#This Row],[Event Date]]</f>
        <v>-44482</v>
      </c>
    </row>
    <row r="538" spans="1:20" hidden="1" x14ac:dyDescent="0.25">
      <c r="A538" s="99" t="s">
        <v>44</v>
      </c>
      <c r="B538" s="38" t="s">
        <v>69</v>
      </c>
      <c r="C538" s="38">
        <v>73</v>
      </c>
      <c r="D538" s="126" t="s">
        <v>760</v>
      </c>
      <c r="E538" s="38" t="s">
        <v>94</v>
      </c>
      <c r="F538" s="38" t="s">
        <v>94</v>
      </c>
      <c r="G538" s="46">
        <v>45279</v>
      </c>
      <c r="H538" s="46">
        <v>45310</v>
      </c>
      <c r="I538" s="38">
        <v>6</v>
      </c>
      <c r="J538" s="97" t="s">
        <v>761</v>
      </c>
      <c r="K538" s="38" t="s">
        <v>74</v>
      </c>
      <c r="L538" s="99"/>
      <c r="M538" s="38" t="str">
        <f>_xlfn.IFNA(VLOOKUP(L538,ALL_CMS_WOs!C$1:F$6984,4,FALSE),"")</f>
        <v/>
      </c>
      <c r="N538" s="38"/>
      <c r="O538" s="38"/>
      <c r="P538" s="46"/>
      <c r="Q538" s="46"/>
      <c r="R538" s="38"/>
      <c r="S538" s="38" t="s">
        <v>97</v>
      </c>
      <c r="T538" s="38">
        <f>Events[[#This Row],[Date Resolved]]-Events[[#This Row],[Event Date]]</f>
        <v>-45279</v>
      </c>
    </row>
    <row r="539" spans="1:20" hidden="1" x14ac:dyDescent="0.25">
      <c r="A539" s="99" t="s">
        <v>100</v>
      </c>
      <c r="B539" s="38" t="s">
        <v>82</v>
      </c>
      <c r="C539" s="38">
        <v>73</v>
      </c>
      <c r="D539" s="126" t="s">
        <v>762</v>
      </c>
      <c r="E539" s="38" t="s">
        <v>196</v>
      </c>
      <c r="F539" s="38" t="s">
        <v>85</v>
      </c>
      <c r="G539" s="46">
        <v>45100</v>
      </c>
      <c r="H539" s="46"/>
      <c r="I539" s="38">
        <v>1</v>
      </c>
      <c r="J539" s="97" t="s">
        <v>763</v>
      </c>
      <c r="K539" s="38" t="s">
        <v>104</v>
      </c>
      <c r="L539" s="99"/>
      <c r="M539" s="38" t="str">
        <f>_xlfn.IFNA(VLOOKUP(L539,ALL_CMS_WOs!C$1:F$6984,4,FALSE),"")</f>
        <v/>
      </c>
      <c r="N539" s="38"/>
      <c r="O539" s="38"/>
      <c r="P539" s="46"/>
      <c r="Q539" s="46"/>
      <c r="R539" s="38"/>
      <c r="S539" s="38" t="s">
        <v>97</v>
      </c>
      <c r="T539" s="38">
        <f>Events[[#This Row],[Date Resolved]]-Events[[#This Row],[Event Date]]</f>
        <v>-45100</v>
      </c>
    </row>
    <row r="540" spans="1:20" hidden="1" x14ac:dyDescent="0.25">
      <c r="A540" s="99" t="s">
        <v>44</v>
      </c>
      <c r="B540" s="38" t="s">
        <v>82</v>
      </c>
      <c r="C540" s="149">
        <v>73</v>
      </c>
      <c r="D540" s="193" t="s">
        <v>764</v>
      </c>
      <c r="E540" s="38" t="s">
        <v>102</v>
      </c>
      <c r="F540" s="38" t="s">
        <v>22</v>
      </c>
      <c r="G540" s="46">
        <v>45204</v>
      </c>
      <c r="H540" s="46">
        <v>45627</v>
      </c>
      <c r="I540" s="38">
        <v>6</v>
      </c>
      <c r="J540" s="97" t="s">
        <v>765</v>
      </c>
      <c r="K540" s="38" t="s">
        <v>169</v>
      </c>
      <c r="L540" s="38">
        <v>3449389</v>
      </c>
      <c r="M540" s="38" t="str">
        <f>_xlfn.IFNA(VLOOKUP(L540,ALL_CMS_WOs!C$1:F$6984,4,FALSE),"")</f>
        <v>Closed</v>
      </c>
      <c r="N540" s="38" t="s">
        <v>126</v>
      </c>
      <c r="O540" s="38"/>
      <c r="P540" s="46"/>
      <c r="Q540" s="46"/>
      <c r="R540" s="38"/>
      <c r="S540" s="38" t="s">
        <v>88</v>
      </c>
      <c r="T540" s="38">
        <f>Events[[#This Row],[Date Resolved]]-Events[[#This Row],[Event Date]]</f>
        <v>-45204</v>
      </c>
    </row>
    <row r="541" spans="1:20" hidden="1" x14ac:dyDescent="0.25">
      <c r="A541" s="38" t="s">
        <v>41</v>
      </c>
      <c r="B541" s="38" t="s">
        <v>69</v>
      </c>
      <c r="C541" s="38">
        <v>73</v>
      </c>
      <c r="D541" s="130" t="s">
        <v>77</v>
      </c>
      <c r="E541" s="38" t="s">
        <v>78</v>
      </c>
      <c r="F541" s="38" t="s">
        <v>79</v>
      </c>
      <c r="G541" s="46">
        <v>44784</v>
      </c>
      <c r="H541" s="46"/>
      <c r="I541" s="38">
        <v>5</v>
      </c>
      <c r="J541" s="43" t="s">
        <v>145</v>
      </c>
      <c r="K541" s="38" t="s">
        <v>81</v>
      </c>
      <c r="L541" s="38">
        <v>2988838</v>
      </c>
      <c r="M541" s="38" t="str">
        <f>_xlfn.IFNA(VLOOKUP(L541,ALL_CMS_WOs!C$1:F$6984,4,FALSE),"")</f>
        <v>Cancelled</v>
      </c>
      <c r="N541" s="38" t="s">
        <v>91</v>
      </c>
      <c r="O541" s="38"/>
      <c r="P541" s="46"/>
      <c r="Q541" s="38" t="s">
        <v>766</v>
      </c>
      <c r="R541" s="38"/>
      <c r="S541" s="38"/>
      <c r="T541" s="38">
        <f>Events[[#This Row],[Date Resolved]]-Events[[#This Row],[Event Date]]</f>
        <v>-44784</v>
      </c>
    </row>
    <row r="542" spans="1:20" hidden="1" x14ac:dyDescent="0.25">
      <c r="A542" s="99" t="s">
        <v>41</v>
      </c>
      <c r="B542" s="38" t="s">
        <v>69</v>
      </c>
      <c r="C542" s="38">
        <v>73</v>
      </c>
      <c r="D542" s="126" t="s">
        <v>189</v>
      </c>
      <c r="E542" s="38" t="s">
        <v>78</v>
      </c>
      <c r="F542" s="38" t="s">
        <v>89</v>
      </c>
      <c r="G542" s="46">
        <v>45369</v>
      </c>
      <c r="H542" s="46"/>
      <c r="I542" s="38">
        <v>3</v>
      </c>
      <c r="J542" s="97" t="s">
        <v>767</v>
      </c>
      <c r="K542" s="38" t="s">
        <v>81</v>
      </c>
      <c r="L542" s="38">
        <v>3318168</v>
      </c>
      <c r="M542" s="38" t="str">
        <f>_xlfn.IFNA(VLOOKUP(L542,ALL_CMS_WOs!C$1:F$6984,4,FALSE),"")</f>
        <v>Closed</v>
      </c>
      <c r="N542" s="38" t="s">
        <v>75</v>
      </c>
      <c r="O542" s="38"/>
      <c r="P542" s="46">
        <v>45419</v>
      </c>
      <c r="Q542" s="46"/>
      <c r="R542" s="38"/>
      <c r="S542" s="38" t="s">
        <v>76</v>
      </c>
      <c r="T542" s="38">
        <f>Events[[#This Row],[Date Resolved]]-Events[[#This Row],[Event Date]]</f>
        <v>50</v>
      </c>
    </row>
    <row r="543" spans="1:20" hidden="1" x14ac:dyDescent="0.25">
      <c r="A543" s="191" t="s">
        <v>41</v>
      </c>
      <c r="B543" s="38" t="s">
        <v>69</v>
      </c>
      <c r="C543" s="38">
        <v>73</v>
      </c>
      <c r="D543" s="126" t="s">
        <v>146</v>
      </c>
      <c r="E543" s="80" t="s">
        <v>78</v>
      </c>
      <c r="F543" s="80" t="s">
        <v>336</v>
      </c>
      <c r="G543" s="46">
        <v>45509</v>
      </c>
      <c r="H543" s="166"/>
      <c r="I543" s="38">
        <v>3</v>
      </c>
      <c r="J543" s="177" t="s">
        <v>147</v>
      </c>
      <c r="K543" s="80" t="s">
        <v>81</v>
      </c>
      <c r="L543" s="38">
        <v>3397321</v>
      </c>
      <c r="M543" s="38" t="str">
        <f>_xlfn.IFNA(VLOOKUP(L543,ALL_CMS_WOs!C$1:F$6984,4,FALSE),"")</f>
        <v>Closed</v>
      </c>
      <c r="N543" s="38" t="s">
        <v>126</v>
      </c>
      <c r="P543" s="46">
        <v>45562</v>
      </c>
      <c r="Q543" s="46"/>
      <c r="R543" s="38"/>
      <c r="S543" s="38" t="s">
        <v>76</v>
      </c>
      <c r="T543" s="38">
        <f>Events[[#This Row],[Date Resolved]]-Events[[#This Row],[Event Date]]</f>
        <v>53</v>
      </c>
    </row>
    <row r="544" spans="1:20" hidden="1" x14ac:dyDescent="0.25">
      <c r="A544" s="99" t="s">
        <v>48</v>
      </c>
      <c r="B544" s="38" t="s">
        <v>69</v>
      </c>
      <c r="C544" s="80">
        <v>74</v>
      </c>
      <c r="D544" s="122"/>
      <c r="E544" s="38" t="s">
        <v>84</v>
      </c>
      <c r="F544" s="38" t="s">
        <v>114</v>
      </c>
      <c r="G544" s="46">
        <v>44649</v>
      </c>
      <c r="H544" s="46"/>
      <c r="I544" s="38">
        <v>6</v>
      </c>
      <c r="J544" s="122"/>
      <c r="K544" s="38" t="s">
        <v>74</v>
      </c>
      <c r="L544" s="99"/>
      <c r="M544" s="38" t="str">
        <f>_xlfn.IFNA(VLOOKUP(L544,ALL_CMS_WOs!C$1:F$6984,4,FALSE),"")</f>
        <v/>
      </c>
      <c r="N544" s="38" t="s">
        <v>95</v>
      </c>
      <c r="O544" s="38"/>
      <c r="P544" s="46">
        <v>44950</v>
      </c>
      <c r="Q544" s="38" t="s">
        <v>768</v>
      </c>
      <c r="R544" s="38"/>
      <c r="S544" s="38" t="s">
        <v>97</v>
      </c>
      <c r="T544" s="38">
        <f>Events[[#This Row],[Date Resolved]]-Events[[#This Row],[Event Date]]</f>
        <v>301</v>
      </c>
    </row>
    <row r="545" spans="1:20" hidden="1" x14ac:dyDescent="0.25">
      <c r="A545" s="99" t="s">
        <v>44</v>
      </c>
      <c r="B545" s="38" t="s">
        <v>82</v>
      </c>
      <c r="C545" s="38">
        <v>74</v>
      </c>
      <c r="D545" s="126" t="s">
        <v>195</v>
      </c>
      <c r="E545" s="38" t="s">
        <v>102</v>
      </c>
      <c r="F545" s="38" t="s">
        <v>85</v>
      </c>
      <c r="G545" s="46">
        <v>44972</v>
      </c>
      <c r="H545" s="46"/>
      <c r="I545" s="38">
        <v>1</v>
      </c>
      <c r="J545" s="97" t="s">
        <v>769</v>
      </c>
      <c r="K545" s="38" t="s">
        <v>104</v>
      </c>
      <c r="L545" s="99">
        <v>3084051</v>
      </c>
      <c r="M545" s="38" t="str">
        <f>_xlfn.IFNA(VLOOKUP(L545,ALL_CMS_WOs!C$1:F$6984,4,FALSE),"")</f>
        <v>Closed</v>
      </c>
      <c r="N545" s="38" t="s">
        <v>75</v>
      </c>
      <c r="O545" s="38"/>
      <c r="P545" s="46"/>
      <c r="Q545" s="46"/>
      <c r="R545" s="38"/>
      <c r="S545" s="88" t="s">
        <v>88</v>
      </c>
      <c r="T545" s="38">
        <f>Events[[#This Row],[Date Resolved]]-Events[[#This Row],[Event Date]]</f>
        <v>-44972</v>
      </c>
    </row>
    <row r="546" spans="1:20" s="43" customFormat="1" hidden="1" x14ac:dyDescent="0.25">
      <c r="A546" s="191" t="s">
        <v>44</v>
      </c>
      <c r="B546" s="38" t="s">
        <v>69</v>
      </c>
      <c r="C546" s="38">
        <v>74</v>
      </c>
      <c r="D546" s="126" t="s">
        <v>77</v>
      </c>
      <c r="E546" s="80" t="s">
        <v>78</v>
      </c>
      <c r="F546" s="80" t="s">
        <v>79</v>
      </c>
      <c r="G546" s="46">
        <v>45462</v>
      </c>
      <c r="H546" s="166"/>
      <c r="I546" s="38">
        <v>5</v>
      </c>
      <c r="J546" s="177" t="s">
        <v>770</v>
      </c>
      <c r="K546" s="80" t="s">
        <v>81</v>
      </c>
      <c r="L546" s="38">
        <v>3369264</v>
      </c>
      <c r="M546" s="38" t="str">
        <f>_xlfn.IFNA(VLOOKUP(L546,ALL_CMS_WOs!C$1:F$6984,4,FALSE),"")</f>
        <v>Closed</v>
      </c>
      <c r="N546" s="38" t="s">
        <v>126</v>
      </c>
      <c r="O546" s="97"/>
      <c r="P546" s="46"/>
      <c r="Q546" s="46"/>
      <c r="R546" s="38"/>
      <c r="S546" s="38" t="s">
        <v>97</v>
      </c>
      <c r="T546" s="38"/>
    </row>
    <row r="547" spans="1:20" hidden="1" x14ac:dyDescent="0.25">
      <c r="A547" s="181" t="s">
        <v>41</v>
      </c>
      <c r="B547" s="38" t="s">
        <v>82</v>
      </c>
      <c r="C547" s="149">
        <v>74</v>
      </c>
      <c r="D547" s="126" t="s">
        <v>771</v>
      </c>
      <c r="E547" s="80" t="s">
        <v>84</v>
      </c>
      <c r="F547" s="80" t="s">
        <v>85</v>
      </c>
      <c r="G547" s="46">
        <v>45538</v>
      </c>
      <c r="H547" s="166"/>
      <c r="I547" s="38">
        <v>2</v>
      </c>
      <c r="J547" s="177" t="s">
        <v>772</v>
      </c>
      <c r="K547" s="80" t="s">
        <v>87</v>
      </c>
      <c r="L547" s="38">
        <v>3413056</v>
      </c>
      <c r="M547" s="38" t="str">
        <f>_xlfn.IFNA(VLOOKUP(L547,ALL_CMS_WOs!C$1:F$6984,4,FALSE),"")</f>
        <v>Closed</v>
      </c>
      <c r="N547" s="38" t="s">
        <v>75</v>
      </c>
      <c r="P547" s="46"/>
      <c r="Q547" s="46"/>
      <c r="R547" s="38"/>
      <c r="S547" s="38" t="s">
        <v>97</v>
      </c>
      <c r="T547" s="38">
        <f>Events[[#This Row],[Date Resolved]]-Events[[#This Row],[Event Date]]</f>
        <v>-45538</v>
      </c>
    </row>
    <row r="548" spans="1:20" hidden="1" x14ac:dyDescent="0.25">
      <c r="A548" s="99" t="s">
        <v>48</v>
      </c>
      <c r="B548" s="38" t="s">
        <v>82</v>
      </c>
      <c r="C548" s="38">
        <v>74</v>
      </c>
      <c r="D548" s="126" t="s">
        <v>414</v>
      </c>
      <c r="E548" s="38" t="s">
        <v>102</v>
      </c>
      <c r="F548" s="43" t="s">
        <v>20</v>
      </c>
      <c r="G548" s="46">
        <v>45124</v>
      </c>
      <c r="H548" s="93">
        <v>45725</v>
      </c>
      <c r="I548" s="38">
        <v>3</v>
      </c>
      <c r="J548" s="97" t="s">
        <v>773</v>
      </c>
      <c r="K548" s="38" t="s">
        <v>107</v>
      </c>
      <c r="L548" s="38">
        <v>3157114</v>
      </c>
      <c r="M548" s="38" t="str">
        <f>_xlfn.IFNA(VLOOKUP(L548,ALL_CMS_WOs!C$1:F$6984,4,FALSE),"")</f>
        <v>Closed</v>
      </c>
      <c r="N548" s="38" t="s">
        <v>75</v>
      </c>
      <c r="O548" s="46" t="s">
        <v>108</v>
      </c>
      <c r="P548" s="46"/>
      <c r="Q548" s="46"/>
      <c r="R548" s="38"/>
      <c r="S548" s="38" t="s">
        <v>88</v>
      </c>
      <c r="T548" s="38">
        <f>Events[[#This Row],[Date Resolved]]-Events[[#This Row],[Event Date]]</f>
        <v>-45124</v>
      </c>
    </row>
    <row r="549" spans="1:20" hidden="1" x14ac:dyDescent="0.25">
      <c r="A549" s="99" t="s">
        <v>21</v>
      </c>
      <c r="B549" s="38" t="s">
        <v>69</v>
      </c>
      <c r="C549" s="38">
        <v>75</v>
      </c>
      <c r="D549" s="122"/>
      <c r="E549" s="38" t="s">
        <v>208</v>
      </c>
      <c r="F549" s="38" t="s">
        <v>22</v>
      </c>
      <c r="G549" s="46">
        <v>44500</v>
      </c>
      <c r="H549" s="46"/>
      <c r="I549" s="38">
        <v>6</v>
      </c>
      <c r="J549" s="122"/>
      <c r="K549" s="38" t="s">
        <v>74</v>
      </c>
      <c r="L549" s="99"/>
      <c r="M549" s="38" t="str">
        <f>_xlfn.IFNA(VLOOKUP(L549,ALL_CMS_WOs!C$1:F$6984,4,FALSE),"")</f>
        <v/>
      </c>
      <c r="N549" s="38" t="s">
        <v>95</v>
      </c>
      <c r="O549" s="38"/>
      <c r="P549" s="46"/>
      <c r="Q549" s="46">
        <v>44951</v>
      </c>
      <c r="R549" s="38"/>
      <c r="S549" s="38" t="s">
        <v>97</v>
      </c>
      <c r="T549" s="38">
        <f>Events[[#This Row],[Date Resolved]]-Events[[#This Row],[Event Date]]</f>
        <v>-44500</v>
      </c>
    </row>
    <row r="550" spans="1:20" s="43" customFormat="1" hidden="1" x14ac:dyDescent="0.25">
      <c r="A550" s="99" t="s">
        <v>35</v>
      </c>
      <c r="B550" s="38" t="s">
        <v>69</v>
      </c>
      <c r="C550" s="38">
        <v>75</v>
      </c>
      <c r="D550" s="122"/>
      <c r="E550" s="38" t="s">
        <v>137</v>
      </c>
      <c r="F550" s="38" t="s">
        <v>20</v>
      </c>
      <c r="G550" s="46">
        <v>44803</v>
      </c>
      <c r="H550" s="46"/>
      <c r="I550" s="38">
        <v>1</v>
      </c>
      <c r="J550" s="122"/>
      <c r="K550" s="38" t="s">
        <v>138</v>
      </c>
      <c r="L550" s="99"/>
      <c r="M550" s="38" t="str">
        <f>_xlfn.IFNA(VLOOKUP(L550,ALL_CMS_WOs!C$1:F$6984,4,FALSE),"")</f>
        <v/>
      </c>
      <c r="N550" s="38" t="s">
        <v>95</v>
      </c>
      <c r="O550" s="38"/>
      <c r="P550" s="46"/>
      <c r="Q550" s="46"/>
      <c r="R550" s="38" t="s">
        <v>774</v>
      </c>
      <c r="S550" s="38" t="s">
        <v>225</v>
      </c>
      <c r="T550" s="38">
        <f>Events[[#This Row],[Date Resolved]]-Events[[#This Row],[Event Date]]</f>
        <v>-44803</v>
      </c>
    </row>
    <row r="551" spans="1:20" hidden="1" x14ac:dyDescent="0.25">
      <c r="A551" s="121" t="s">
        <v>44</v>
      </c>
      <c r="B551" s="38" t="s">
        <v>69</v>
      </c>
      <c r="C551" s="38">
        <v>75</v>
      </c>
      <c r="D551" s="122"/>
      <c r="E551" s="38" t="s">
        <v>84</v>
      </c>
      <c r="F551" s="38" t="s">
        <v>114</v>
      </c>
      <c r="G551" s="46">
        <v>44492</v>
      </c>
      <c r="H551" s="46"/>
      <c r="I551" s="38">
        <v>1</v>
      </c>
      <c r="J551" s="122"/>
      <c r="K551" s="38" t="s">
        <v>74</v>
      </c>
      <c r="L551" s="99"/>
      <c r="M551" s="38" t="str">
        <f>_xlfn.IFNA(VLOOKUP(L551,ALL_CMS_WOs!C$1:F$6984,4,FALSE),"")</f>
        <v/>
      </c>
      <c r="N551" s="38" t="s">
        <v>95</v>
      </c>
      <c r="O551" s="38"/>
      <c r="P551" s="46"/>
      <c r="Q551" s="46">
        <v>44781</v>
      </c>
      <c r="R551" s="38"/>
      <c r="S551" s="38" t="s">
        <v>229</v>
      </c>
      <c r="T551" s="38">
        <f>Events[[#This Row],[Date Resolved]]-Events[[#This Row],[Event Date]]</f>
        <v>-44492</v>
      </c>
    </row>
    <row r="552" spans="1:20" hidden="1" x14ac:dyDescent="0.25">
      <c r="A552" s="210" t="s">
        <v>35</v>
      </c>
      <c r="B552" s="177" t="s">
        <v>82</v>
      </c>
      <c r="C552" s="177">
        <v>75</v>
      </c>
      <c r="D552" s="177" t="s">
        <v>519</v>
      </c>
      <c r="E552" s="177" t="s">
        <v>196</v>
      </c>
      <c r="F552" s="177" t="s">
        <v>72</v>
      </c>
      <c r="G552" s="179">
        <v>44837</v>
      </c>
      <c r="I552" s="177">
        <v>2</v>
      </c>
      <c r="J552" s="177" t="s">
        <v>775</v>
      </c>
      <c r="K552" s="177" t="s">
        <v>74</v>
      </c>
      <c r="L552" s="174">
        <v>3086589</v>
      </c>
      <c r="M552" s="97" t="str">
        <f>_xlfn.IFNA(VLOOKUP(L552,ALL_CMS_WOs!C$1:F$6984,4,FALSE),"")</f>
        <v>Closed</v>
      </c>
      <c r="N552" s="97" t="s">
        <v>75</v>
      </c>
      <c r="R552" s="38" t="s">
        <v>776</v>
      </c>
      <c r="S552" s="97" t="s">
        <v>97</v>
      </c>
      <c r="T552" s="97">
        <f>Events[[#This Row],[Date Resolved]]-Events[[#This Row],[Event Date]]</f>
        <v>-44837</v>
      </c>
    </row>
    <row r="553" spans="1:20" hidden="1" x14ac:dyDescent="0.25">
      <c r="A553" s="99" t="s">
        <v>44</v>
      </c>
      <c r="B553" s="38" t="s">
        <v>82</v>
      </c>
      <c r="C553" s="38">
        <v>75</v>
      </c>
      <c r="D553" s="126" t="s">
        <v>195</v>
      </c>
      <c r="E553" s="38" t="s">
        <v>71</v>
      </c>
      <c r="F553" s="38" t="s">
        <v>85</v>
      </c>
      <c r="G553" s="46">
        <v>44965</v>
      </c>
      <c r="H553" s="46"/>
      <c r="I553" s="38">
        <v>1</v>
      </c>
      <c r="J553" s="97" t="s">
        <v>777</v>
      </c>
      <c r="K553" s="38" t="s">
        <v>104</v>
      </c>
      <c r="L553" s="99">
        <v>3079224</v>
      </c>
      <c r="M553" s="38" t="str">
        <f>_xlfn.IFNA(VLOOKUP(L553,ALL_CMS_WOs!C$1:F$6984,4,FALSE),"")</f>
        <v>Closed</v>
      </c>
      <c r="N553" s="38" t="s">
        <v>75</v>
      </c>
      <c r="O553" s="38"/>
      <c r="P553" s="46">
        <v>45210</v>
      </c>
      <c r="Q553" s="46"/>
      <c r="R553" s="38"/>
      <c r="S553" s="88" t="s">
        <v>76</v>
      </c>
      <c r="T553" s="38">
        <f>Events[[#This Row],[Date Resolved]]-Events[[#This Row],[Event Date]]</f>
        <v>245</v>
      </c>
    </row>
    <row r="554" spans="1:20" hidden="1" x14ac:dyDescent="0.25">
      <c r="A554" s="210" t="s">
        <v>47</v>
      </c>
      <c r="B554" s="97" t="s">
        <v>82</v>
      </c>
      <c r="C554" s="97">
        <v>75</v>
      </c>
      <c r="D554" s="126" t="s">
        <v>215</v>
      </c>
      <c r="E554" s="177" t="s">
        <v>71</v>
      </c>
      <c r="F554" s="177" t="s">
        <v>98</v>
      </c>
      <c r="G554" s="166">
        <v>45467</v>
      </c>
      <c r="H554" s="166"/>
      <c r="I554" s="97">
        <v>3</v>
      </c>
      <c r="J554" s="177" t="s">
        <v>778</v>
      </c>
      <c r="K554" s="177" t="s">
        <v>174</v>
      </c>
      <c r="L554" s="97">
        <v>3370787</v>
      </c>
      <c r="M554" s="38" t="str">
        <f>_xlfn.IFNA(VLOOKUP(L554,ALL_CMS_WOs!C$1:F$6984,4,FALSE),"")</f>
        <v>Closed</v>
      </c>
      <c r="N554" s="97" t="s">
        <v>126</v>
      </c>
      <c r="R554" s="38"/>
      <c r="S554" s="97" t="s">
        <v>97</v>
      </c>
      <c r="T554" s="38">
        <f>Events[[#This Row],[Date Resolved]]-Events[[#This Row],[Event Date]]</f>
        <v>-45467</v>
      </c>
    </row>
    <row r="555" spans="1:20" hidden="1" x14ac:dyDescent="0.25">
      <c r="A555" s="99" t="s">
        <v>48</v>
      </c>
      <c r="B555" s="38" t="s">
        <v>69</v>
      </c>
      <c r="C555" s="80">
        <v>76</v>
      </c>
      <c r="D555" s="122"/>
      <c r="E555" s="38" t="s">
        <v>84</v>
      </c>
      <c r="F555" s="38" t="s">
        <v>20</v>
      </c>
      <c r="G555" s="46">
        <v>44477</v>
      </c>
      <c r="H555" s="46"/>
      <c r="I555" s="38">
        <v>6</v>
      </c>
      <c r="J555" s="122"/>
      <c r="K555" s="38" t="s">
        <v>74</v>
      </c>
      <c r="L555" s="99"/>
      <c r="M555" s="38" t="str">
        <f>_xlfn.IFNA(VLOOKUP(L555,ALL_CMS_WOs!C$1:F$6984,4,FALSE),"")</f>
        <v/>
      </c>
      <c r="N555" s="38" t="s">
        <v>95</v>
      </c>
      <c r="O555" s="38"/>
      <c r="P555" s="46">
        <v>44950</v>
      </c>
      <c r="Q555" s="38" t="s">
        <v>779</v>
      </c>
      <c r="R555" s="38"/>
      <c r="S555" s="38" t="s">
        <v>97</v>
      </c>
      <c r="T555" s="38">
        <f>Events[[#This Row],[Date Resolved]]-Events[[#This Row],[Event Date]]</f>
        <v>473</v>
      </c>
    </row>
    <row r="556" spans="1:20" hidden="1" x14ac:dyDescent="0.25">
      <c r="A556" s="99" t="s">
        <v>44</v>
      </c>
      <c r="B556" s="38" t="s">
        <v>69</v>
      </c>
      <c r="C556" s="38">
        <v>76</v>
      </c>
      <c r="D556" s="122"/>
      <c r="E556" s="38" t="s">
        <v>84</v>
      </c>
      <c r="F556" s="38" t="s">
        <v>114</v>
      </c>
      <c r="G556" s="46">
        <v>44393</v>
      </c>
      <c r="H556" s="46"/>
      <c r="I556" s="38">
        <v>1</v>
      </c>
      <c r="J556" s="122"/>
      <c r="K556" s="38" t="s">
        <v>74</v>
      </c>
      <c r="L556" s="99"/>
      <c r="M556" s="38" t="str">
        <f>_xlfn.IFNA(VLOOKUP(L556,ALL_CMS_WOs!C$1:F$6984,4,FALSE),"")</f>
        <v/>
      </c>
      <c r="N556" s="38" t="s">
        <v>95</v>
      </c>
      <c r="O556" s="38"/>
      <c r="P556" s="46"/>
      <c r="Q556" s="38"/>
      <c r="R556" s="38" t="s">
        <v>780</v>
      </c>
      <c r="S556" s="38" t="s">
        <v>97</v>
      </c>
      <c r="T556" s="38">
        <f>Events[[#This Row],[Date Resolved]]-Events[[#This Row],[Event Date]]</f>
        <v>-44393</v>
      </c>
    </row>
    <row r="557" spans="1:20" hidden="1" x14ac:dyDescent="0.25">
      <c r="A557" s="99" t="s">
        <v>41</v>
      </c>
      <c r="B557" s="38" t="s">
        <v>69</v>
      </c>
      <c r="C557" s="38">
        <v>76</v>
      </c>
      <c r="D557" s="43" t="s">
        <v>243</v>
      </c>
      <c r="E557" s="38" t="s">
        <v>71</v>
      </c>
      <c r="F557" s="38" t="s">
        <v>20</v>
      </c>
      <c r="G557" s="46">
        <v>44723</v>
      </c>
      <c r="H557" s="46"/>
      <c r="I557" s="38">
        <v>1</v>
      </c>
      <c r="J557" s="43" t="s">
        <v>781</v>
      </c>
      <c r="K557" s="38" t="s">
        <v>107</v>
      </c>
      <c r="L557" s="38">
        <v>3041238</v>
      </c>
      <c r="M557" s="38" t="str">
        <f>_xlfn.IFNA(VLOOKUP(L557,ALL_CMS_WOs!C$1:F$6984,4,FALSE),"")</f>
        <v>Closed</v>
      </c>
      <c r="N557" s="38" t="s">
        <v>75</v>
      </c>
      <c r="O557" s="38"/>
      <c r="P557" s="46"/>
      <c r="Q557" s="46"/>
      <c r="R557" s="38" t="s">
        <v>782</v>
      </c>
      <c r="S557" s="38" t="s">
        <v>144</v>
      </c>
      <c r="T557" s="38">
        <f>Events[[#This Row],[Date Resolved]]-Events[[#This Row],[Event Date]]</f>
        <v>-44723</v>
      </c>
    </row>
    <row r="558" spans="1:20" s="43" customFormat="1" hidden="1" x14ac:dyDescent="0.25">
      <c r="A558" s="99" t="s">
        <v>35</v>
      </c>
      <c r="B558" s="38" t="s">
        <v>69</v>
      </c>
      <c r="C558" s="38">
        <v>77</v>
      </c>
      <c r="D558" s="122"/>
      <c r="E558" s="38" t="s">
        <v>84</v>
      </c>
      <c r="F558" s="38" t="s">
        <v>114</v>
      </c>
      <c r="G558" s="46">
        <v>44427</v>
      </c>
      <c r="H558" s="46"/>
      <c r="I558" s="38">
        <v>2</v>
      </c>
      <c r="J558" s="122"/>
      <c r="K558" s="38" t="s">
        <v>74</v>
      </c>
      <c r="L558" s="99">
        <v>2581092</v>
      </c>
      <c r="M558" s="38" t="str">
        <f>_xlfn.IFNA(VLOOKUP(L558,ALL_CMS_WOs!C$1:F$6984,4,FALSE),"")</f>
        <v>Cancelled</v>
      </c>
      <c r="N558" s="38" t="s">
        <v>91</v>
      </c>
      <c r="O558" s="38"/>
      <c r="P558" s="46"/>
      <c r="Q558" s="38"/>
      <c r="R558" s="38"/>
      <c r="S558" s="38" t="s">
        <v>97</v>
      </c>
      <c r="T558" s="38">
        <f>Events[[#This Row],[Date Resolved]]-Events[[#This Row],[Event Date]]</f>
        <v>-44427</v>
      </c>
    </row>
    <row r="559" spans="1:20" hidden="1" x14ac:dyDescent="0.25">
      <c r="A559" s="121" t="s">
        <v>48</v>
      </c>
      <c r="B559" s="38" t="s">
        <v>69</v>
      </c>
      <c r="C559" s="80">
        <v>77</v>
      </c>
      <c r="D559" s="122"/>
      <c r="E559" s="38" t="s">
        <v>84</v>
      </c>
      <c r="F559" s="38" t="s">
        <v>114</v>
      </c>
      <c r="G559" s="46">
        <v>44422</v>
      </c>
      <c r="H559" s="46"/>
      <c r="I559" s="38">
        <v>3</v>
      </c>
      <c r="J559" s="122"/>
      <c r="K559" s="38" t="s">
        <v>74</v>
      </c>
      <c r="L559" s="99"/>
      <c r="M559" s="38" t="str">
        <f>_xlfn.IFNA(VLOOKUP(L559,ALL_CMS_WOs!C$1:F$6984,4,FALSE),"")</f>
        <v/>
      </c>
      <c r="N559" s="38" t="s">
        <v>95</v>
      </c>
      <c r="O559" s="38"/>
      <c r="P559" s="46"/>
      <c r="Q559" s="46" t="s">
        <v>783</v>
      </c>
      <c r="R559" s="38" t="s">
        <v>784</v>
      </c>
      <c r="S559" s="38" t="s">
        <v>97</v>
      </c>
      <c r="T559" s="38">
        <f>Events[[#This Row],[Date Resolved]]-Events[[#This Row],[Event Date]]</f>
        <v>-44422</v>
      </c>
    </row>
    <row r="560" spans="1:20" hidden="1" x14ac:dyDescent="0.25">
      <c r="A560" s="174" t="s">
        <v>48</v>
      </c>
      <c r="B560" s="97" t="s">
        <v>69</v>
      </c>
      <c r="C560" s="97">
        <v>77</v>
      </c>
      <c r="D560" s="126" t="s">
        <v>785</v>
      </c>
      <c r="E560" s="97" t="s">
        <v>71</v>
      </c>
      <c r="F560" s="97" t="s">
        <v>114</v>
      </c>
      <c r="G560" s="166">
        <v>45397</v>
      </c>
      <c r="H560" s="166"/>
      <c r="I560" s="97">
        <v>3</v>
      </c>
      <c r="J560" s="97" t="s">
        <v>786</v>
      </c>
      <c r="K560" s="97" t="s">
        <v>123</v>
      </c>
      <c r="L560" s="97">
        <v>3334720</v>
      </c>
      <c r="M560" s="97" t="str">
        <f>_xlfn.IFNA(VLOOKUP(L560,ALL_CMS_WOs!C$1:F$6984,4,FALSE),"")</f>
        <v>Closed</v>
      </c>
      <c r="N560" s="97" t="s">
        <v>126</v>
      </c>
      <c r="R560" s="38"/>
      <c r="S560" s="97" t="s">
        <v>97</v>
      </c>
      <c r="T560" s="97">
        <f>Events[[#This Row],[Date Resolved]]-Events[[#This Row],[Event Date]]</f>
        <v>-45397</v>
      </c>
    </row>
    <row r="561" spans="1:20" hidden="1" x14ac:dyDescent="0.25">
      <c r="A561" s="99" t="s">
        <v>41</v>
      </c>
      <c r="B561" s="38" t="s">
        <v>82</v>
      </c>
      <c r="C561" s="38">
        <v>77</v>
      </c>
      <c r="D561" s="126" t="s">
        <v>193</v>
      </c>
      <c r="E561" s="38" t="s">
        <v>84</v>
      </c>
      <c r="F561" s="38" t="s">
        <v>85</v>
      </c>
      <c r="G561" s="46">
        <v>45302</v>
      </c>
      <c r="H561" s="46"/>
      <c r="I561" s="38">
        <v>2</v>
      </c>
      <c r="J561" s="97" t="s">
        <v>787</v>
      </c>
      <c r="K561" s="38" t="s">
        <v>104</v>
      </c>
      <c r="L561" s="99"/>
      <c r="M561" s="38" t="str">
        <f>_xlfn.IFNA(VLOOKUP(L561,ALL_CMS_WOs!C$1:F$6984,4,FALSE),"")</f>
        <v/>
      </c>
      <c r="N561" s="38"/>
      <c r="O561" s="38"/>
      <c r="P561" s="46">
        <v>45421</v>
      </c>
      <c r="Q561" s="46"/>
      <c r="R561" s="38"/>
      <c r="S561" s="38" t="s">
        <v>76</v>
      </c>
      <c r="T561" s="38">
        <f>Events[[#This Row],[Date Resolved]]-Events[[#This Row],[Event Date]]</f>
        <v>119</v>
      </c>
    </row>
    <row r="562" spans="1:20" hidden="1" x14ac:dyDescent="0.25">
      <c r="A562" s="38" t="s">
        <v>41</v>
      </c>
      <c r="B562" s="38" t="s">
        <v>69</v>
      </c>
      <c r="C562" s="38">
        <v>77</v>
      </c>
      <c r="D562" s="38"/>
      <c r="E562" s="38" t="s">
        <v>78</v>
      </c>
      <c r="F562" s="38" t="s">
        <v>79</v>
      </c>
      <c r="G562" s="46">
        <v>44784</v>
      </c>
      <c r="H562" s="46"/>
      <c r="I562" s="38"/>
      <c r="J562" s="38" t="s">
        <v>145</v>
      </c>
      <c r="K562" s="38" t="s">
        <v>81</v>
      </c>
      <c r="L562" s="99">
        <v>2988839</v>
      </c>
      <c r="M562" s="38" t="str">
        <f>_xlfn.IFNA(VLOOKUP(L562,ALL_CMS_WOs!C$1:F$6984,4,FALSE),"")</f>
        <v>Cancelled</v>
      </c>
      <c r="N562" s="38" t="s">
        <v>91</v>
      </c>
      <c r="O562" s="38"/>
      <c r="P562" s="46"/>
      <c r="Q562" s="46"/>
      <c r="R562" s="38"/>
      <c r="S562" s="38"/>
      <c r="T562" s="38">
        <f>Events[[#This Row],[Date Resolved]]-Events[[#This Row],[Event Date]]</f>
        <v>-44784</v>
      </c>
    </row>
    <row r="563" spans="1:20" s="43" customFormat="1" hidden="1" x14ac:dyDescent="0.25">
      <c r="A563" s="121" t="s">
        <v>41</v>
      </c>
      <c r="B563" s="38" t="s">
        <v>69</v>
      </c>
      <c r="C563" s="38">
        <v>77</v>
      </c>
      <c r="D563" s="126" t="s">
        <v>77</v>
      </c>
      <c r="E563" s="38" t="s">
        <v>78</v>
      </c>
      <c r="F563" s="38" t="s">
        <v>79</v>
      </c>
      <c r="G563" s="46">
        <v>45026</v>
      </c>
      <c r="H563" s="46"/>
      <c r="I563" s="38">
        <v>3</v>
      </c>
      <c r="J563" s="97" t="s">
        <v>80</v>
      </c>
      <c r="K563" s="38" t="s">
        <v>81</v>
      </c>
      <c r="L563" s="38">
        <v>3110519</v>
      </c>
      <c r="M563" s="38" t="str">
        <f>_xlfn.IFNA(VLOOKUP(L563,ALL_CMS_WOs!C$1:F$6984,4,FALSE),"")</f>
        <v>Closed</v>
      </c>
      <c r="N563" s="38" t="s">
        <v>75</v>
      </c>
      <c r="O563" s="38"/>
      <c r="P563" s="46">
        <v>45036</v>
      </c>
      <c r="Q563" s="46"/>
      <c r="R563" s="38"/>
      <c r="S563" s="43" t="s">
        <v>76</v>
      </c>
      <c r="T563" s="38">
        <f>Events[[#This Row],[Date Resolved]]-Events[[#This Row],[Event Date]]</f>
        <v>10</v>
      </c>
    </row>
    <row r="564" spans="1:20" s="43" customFormat="1" hidden="1" x14ac:dyDescent="0.25">
      <c r="A564" s="180" t="s">
        <v>48</v>
      </c>
      <c r="B564" s="97" t="s">
        <v>82</v>
      </c>
      <c r="C564" s="97">
        <v>77</v>
      </c>
      <c r="D564" s="126" t="s">
        <v>788</v>
      </c>
      <c r="E564" s="177" t="s">
        <v>102</v>
      </c>
      <c r="F564" s="177" t="s">
        <v>85</v>
      </c>
      <c r="G564" s="166">
        <v>45498</v>
      </c>
      <c r="H564" s="166">
        <v>45726</v>
      </c>
      <c r="I564" s="97">
        <v>4</v>
      </c>
      <c r="J564" s="177" t="s">
        <v>789</v>
      </c>
      <c r="K564" s="177" t="s">
        <v>74</v>
      </c>
      <c r="L564" s="174"/>
      <c r="M564" s="38" t="str">
        <f>_xlfn.IFNA(VLOOKUP(L564,ALL_CMS_WOs!C$1:F$6984,4,FALSE),"")</f>
        <v/>
      </c>
      <c r="N564" s="97"/>
      <c r="O564" s="97"/>
      <c r="P564" s="166"/>
      <c r="Q564" s="166"/>
      <c r="R564" s="38"/>
      <c r="S564" s="97" t="s">
        <v>97</v>
      </c>
      <c r="T564" s="38">
        <f>Events[[#This Row],[Date Resolved]]-Events[[#This Row],[Event Date]]</f>
        <v>-45498</v>
      </c>
    </row>
    <row r="565" spans="1:20" hidden="1" x14ac:dyDescent="0.25">
      <c r="A565" s="180" t="s">
        <v>48</v>
      </c>
      <c r="B565" s="97" t="s">
        <v>82</v>
      </c>
      <c r="C565" s="97">
        <v>77</v>
      </c>
      <c r="D565" s="126" t="s">
        <v>790</v>
      </c>
      <c r="E565" s="177" t="s">
        <v>71</v>
      </c>
      <c r="F565" s="177" t="s">
        <v>114</v>
      </c>
      <c r="G565" s="166">
        <v>45541</v>
      </c>
      <c r="H565" s="166"/>
      <c r="I565" s="97">
        <v>3</v>
      </c>
      <c r="L565" s="174"/>
      <c r="M565" s="38" t="str">
        <f>_xlfn.IFNA(VLOOKUP(L565,ALL_CMS_WOs!C$1:F$6984,4,FALSE),"")</f>
        <v/>
      </c>
      <c r="R565" s="38"/>
      <c r="S565" s="97" t="s">
        <v>97</v>
      </c>
    </row>
    <row r="566" spans="1:20" hidden="1" x14ac:dyDescent="0.25">
      <c r="A566" s="121" t="s">
        <v>468</v>
      </c>
      <c r="B566" s="38" t="s">
        <v>69</v>
      </c>
      <c r="C566" s="38">
        <v>78</v>
      </c>
      <c r="D566" s="126" t="s">
        <v>133</v>
      </c>
      <c r="E566" s="38" t="s">
        <v>71</v>
      </c>
      <c r="F566" s="38" t="s">
        <v>72</v>
      </c>
      <c r="G566" s="46">
        <v>45288</v>
      </c>
      <c r="H566" s="46">
        <v>45433</v>
      </c>
      <c r="I566" s="38">
        <v>3</v>
      </c>
      <c r="J566" s="97" t="s">
        <v>791</v>
      </c>
      <c r="K566" s="38" t="s">
        <v>174</v>
      </c>
      <c r="L566" s="38">
        <v>3246656</v>
      </c>
      <c r="M566" s="38" t="str">
        <f>_xlfn.IFNA(VLOOKUP(L566,ALL_CMS_WOs!C$1:F$6984,4,FALSE),"")</f>
        <v>Closed</v>
      </c>
      <c r="N566" s="38" t="s">
        <v>126</v>
      </c>
      <c r="O566" s="38"/>
      <c r="P566" s="46">
        <v>45461</v>
      </c>
      <c r="Q566" s="46"/>
      <c r="R566" s="38"/>
      <c r="S566" s="38" t="s">
        <v>76</v>
      </c>
      <c r="T566" s="38">
        <f>Events[[#This Row],[Date Resolved]]-Events[[#This Row],[Event Date]]</f>
        <v>173</v>
      </c>
    </row>
    <row r="567" spans="1:20" hidden="1" x14ac:dyDescent="0.25">
      <c r="A567" s="121" t="s">
        <v>35</v>
      </c>
      <c r="B567" s="38" t="s">
        <v>69</v>
      </c>
      <c r="C567" s="38">
        <v>78</v>
      </c>
      <c r="D567" s="122"/>
      <c r="E567" s="38" t="s">
        <v>137</v>
      </c>
      <c r="F567" s="38" t="s">
        <v>85</v>
      </c>
      <c r="G567" s="46">
        <v>44847</v>
      </c>
      <c r="H567" s="46"/>
      <c r="I567" s="38">
        <v>1</v>
      </c>
      <c r="J567" s="122"/>
      <c r="K567" s="38" t="s">
        <v>138</v>
      </c>
      <c r="L567" s="99"/>
      <c r="M567" s="38" t="str">
        <f>_xlfn.IFNA(VLOOKUP(L567,ALL_CMS_WOs!C$1:F$6984,4,FALSE),"")</f>
        <v/>
      </c>
      <c r="N567" s="38" t="s">
        <v>95</v>
      </c>
      <c r="O567" s="38"/>
      <c r="P567" s="46"/>
      <c r="Q567" s="46"/>
      <c r="R567" s="38" t="s">
        <v>792</v>
      </c>
      <c r="S567" s="38"/>
      <c r="T567" s="38">
        <f>Events[[#This Row],[Date Resolved]]-Events[[#This Row],[Event Date]]</f>
        <v>-44847</v>
      </c>
    </row>
    <row r="568" spans="1:20" hidden="1" x14ac:dyDescent="0.25">
      <c r="A568" s="121" t="s">
        <v>48</v>
      </c>
      <c r="B568" s="38" t="s">
        <v>69</v>
      </c>
      <c r="C568" s="80">
        <v>78</v>
      </c>
      <c r="D568" s="43" t="s">
        <v>646</v>
      </c>
      <c r="E568" s="38" t="s">
        <v>71</v>
      </c>
      <c r="F568" s="38" t="s">
        <v>114</v>
      </c>
      <c r="G568" s="46">
        <v>44832</v>
      </c>
      <c r="H568" s="46"/>
      <c r="I568" s="38">
        <v>1</v>
      </c>
      <c r="J568" s="43" t="s">
        <v>647</v>
      </c>
      <c r="K568" s="38" t="s">
        <v>169</v>
      </c>
      <c r="L568" s="96">
        <v>3036161</v>
      </c>
      <c r="M568" s="38" t="str">
        <f>_xlfn.IFNA(VLOOKUP(L568,ALL_CMS_WOs!C$1:F$6984,4,FALSE),"")</f>
        <v/>
      </c>
      <c r="N568" s="38" t="s">
        <v>75</v>
      </c>
      <c r="O568" s="38"/>
      <c r="P568" s="46">
        <v>44998</v>
      </c>
      <c r="Q568" s="46" t="s">
        <v>648</v>
      </c>
      <c r="R568" s="38" t="s">
        <v>793</v>
      </c>
      <c r="S568" s="38" t="s">
        <v>144</v>
      </c>
      <c r="T568" s="38">
        <f>Events[[#This Row],[Date Resolved]]-Events[[#This Row],[Event Date]]</f>
        <v>166</v>
      </c>
    </row>
    <row r="569" spans="1:20" hidden="1" x14ac:dyDescent="0.25">
      <c r="A569" s="121" t="s">
        <v>44</v>
      </c>
      <c r="B569" s="38" t="s">
        <v>82</v>
      </c>
      <c r="C569" s="38">
        <v>78</v>
      </c>
      <c r="D569" s="126" t="s">
        <v>154</v>
      </c>
      <c r="E569" s="38" t="s">
        <v>102</v>
      </c>
      <c r="F569" s="38" t="s">
        <v>85</v>
      </c>
      <c r="G569" s="46">
        <v>45007</v>
      </c>
      <c r="H569" s="46"/>
      <c r="I569" s="38">
        <v>1</v>
      </c>
      <c r="J569" s="97" t="s">
        <v>794</v>
      </c>
      <c r="K569" s="38" t="s">
        <v>104</v>
      </c>
      <c r="L569" s="99">
        <v>3101734</v>
      </c>
      <c r="M569" s="38" t="str">
        <f>_xlfn.IFNA(VLOOKUP(L569,ALL_CMS_WOs!C$1:F$6984,4,FALSE),"")</f>
        <v>Closed</v>
      </c>
      <c r="N569" s="38" t="s">
        <v>75</v>
      </c>
      <c r="O569" s="38"/>
      <c r="P569" s="46"/>
      <c r="Q569" s="46"/>
      <c r="R569" s="38"/>
      <c r="S569" s="88" t="s">
        <v>88</v>
      </c>
      <c r="T569" s="38">
        <f>Events[[#This Row],[Date Resolved]]-Events[[#This Row],[Event Date]]</f>
        <v>-45007</v>
      </c>
    </row>
    <row r="570" spans="1:20" hidden="1" x14ac:dyDescent="0.25">
      <c r="A570" s="121" t="s">
        <v>48</v>
      </c>
      <c r="B570" s="38" t="s">
        <v>69</v>
      </c>
      <c r="C570" s="38">
        <v>78</v>
      </c>
      <c r="D570" s="115" t="s">
        <v>795</v>
      </c>
      <c r="E570" s="38" t="s">
        <v>71</v>
      </c>
      <c r="F570" s="38" t="s">
        <v>439</v>
      </c>
      <c r="G570" s="46">
        <v>45322</v>
      </c>
      <c r="H570" s="46">
        <v>45511</v>
      </c>
      <c r="I570" s="38">
        <v>3</v>
      </c>
      <c r="J570" s="43" t="s">
        <v>796</v>
      </c>
      <c r="K570" s="38" t="s">
        <v>104</v>
      </c>
      <c r="L570" s="38">
        <v>3263782</v>
      </c>
      <c r="M570" s="38" t="str">
        <f>_xlfn.IFNA(VLOOKUP(L570,ALL_CMS_WOs!C$1:F$6984,4,FALSE),"")</f>
        <v>Closed</v>
      </c>
      <c r="N570" s="38" t="s">
        <v>75</v>
      </c>
      <c r="O570" s="93" t="s">
        <v>666</v>
      </c>
      <c r="P570" s="46"/>
      <c r="Q570" s="46"/>
      <c r="R570" s="38"/>
      <c r="S570" s="38" t="s">
        <v>76</v>
      </c>
      <c r="T570" s="38">
        <f>Events[[#This Row],[Date Resolved]]-Events[[#This Row],[Event Date]]</f>
        <v>-45322</v>
      </c>
    </row>
    <row r="571" spans="1:20" hidden="1" x14ac:dyDescent="0.25">
      <c r="A571" s="121" t="s">
        <v>21</v>
      </c>
      <c r="B571" s="38" t="s">
        <v>82</v>
      </c>
      <c r="C571" s="149">
        <v>79</v>
      </c>
      <c r="D571" s="126" t="s">
        <v>256</v>
      </c>
      <c r="E571" s="38" t="s">
        <v>102</v>
      </c>
      <c r="F571" s="38" t="s">
        <v>85</v>
      </c>
      <c r="G571" s="46">
        <v>45194</v>
      </c>
      <c r="H571" s="46">
        <v>45435</v>
      </c>
      <c r="I571" s="38">
        <v>3</v>
      </c>
      <c r="J571" s="97" t="s">
        <v>797</v>
      </c>
      <c r="K571" s="38" t="s">
        <v>107</v>
      </c>
      <c r="L571" s="38">
        <v>3196860</v>
      </c>
      <c r="M571" s="38" t="str">
        <f>_xlfn.IFNA(VLOOKUP(L571,ALL_CMS_WOs!C$1:F$6984,4,FALSE),"")</f>
        <v>Closed</v>
      </c>
      <c r="N571" s="38" t="s">
        <v>75</v>
      </c>
      <c r="O571" s="38"/>
      <c r="P571" s="46"/>
      <c r="Q571" s="46"/>
      <c r="R571" s="38"/>
      <c r="S571" s="38" t="s">
        <v>97</v>
      </c>
      <c r="T571" s="38">
        <f>Events[[#This Row],[Date Resolved]]-Events[[#This Row],[Event Date]]</f>
        <v>-45194</v>
      </c>
    </row>
    <row r="572" spans="1:20" hidden="1" x14ac:dyDescent="0.25">
      <c r="A572" s="121" t="s">
        <v>44</v>
      </c>
      <c r="B572" s="38" t="s">
        <v>69</v>
      </c>
      <c r="C572" s="38">
        <v>79</v>
      </c>
      <c r="D572" s="97"/>
      <c r="E572" s="38" t="s">
        <v>94</v>
      </c>
      <c r="F572" s="38" t="s">
        <v>94</v>
      </c>
      <c r="G572" s="46">
        <v>44764</v>
      </c>
      <c r="H572" s="46"/>
      <c r="I572" s="38">
        <v>1</v>
      </c>
      <c r="J572" s="122"/>
      <c r="K572" s="38" t="s">
        <v>493</v>
      </c>
      <c r="L572" s="99">
        <v>2965481</v>
      </c>
      <c r="M572" s="38" t="str">
        <f>_xlfn.IFNA(VLOOKUP(L572,ALL_CMS_WOs!C$1:F$6984,4,FALSE),"")</f>
        <v>Closed</v>
      </c>
      <c r="N572" s="38" t="s">
        <v>75</v>
      </c>
      <c r="O572" s="38"/>
      <c r="P572" s="46"/>
      <c r="Q572" s="46"/>
      <c r="R572" s="38" t="s">
        <v>798</v>
      </c>
      <c r="S572" s="38" t="s">
        <v>97</v>
      </c>
      <c r="T572" s="38">
        <f>Events[[#This Row],[Date Resolved]]-Events[[#This Row],[Event Date]]</f>
        <v>-44764</v>
      </c>
    </row>
    <row r="573" spans="1:20" hidden="1" x14ac:dyDescent="0.25">
      <c r="A573" s="121" t="s">
        <v>100</v>
      </c>
      <c r="B573" s="38" t="s">
        <v>69</v>
      </c>
      <c r="C573" s="38">
        <v>79</v>
      </c>
      <c r="D573" s="123"/>
      <c r="E573" s="38" t="s">
        <v>78</v>
      </c>
      <c r="F573" s="38" t="s">
        <v>114</v>
      </c>
      <c r="G573" s="46">
        <v>44483</v>
      </c>
      <c r="H573" s="46"/>
      <c r="I573" s="38"/>
      <c r="J573" s="122"/>
      <c r="K573" s="38" t="s">
        <v>81</v>
      </c>
      <c r="L573" s="99">
        <v>2616558</v>
      </c>
      <c r="M573" s="38" t="str">
        <f>_xlfn.IFNA(VLOOKUP(L573,ALL_CMS_WOs!C$1:F$6984,4,FALSE),"")</f>
        <v/>
      </c>
      <c r="N573" s="38" t="s">
        <v>75</v>
      </c>
      <c r="O573" s="38"/>
      <c r="P573" s="46">
        <v>44607</v>
      </c>
      <c r="Q573" s="38" t="s">
        <v>799</v>
      </c>
      <c r="R573" s="38"/>
      <c r="S573" s="38"/>
      <c r="T573" s="38">
        <f>Events[[#This Row],[Date Resolved]]-Events[[#This Row],[Event Date]]</f>
        <v>124</v>
      </c>
    </row>
    <row r="574" spans="1:20" hidden="1" x14ac:dyDescent="0.25">
      <c r="A574" s="121" t="s">
        <v>48</v>
      </c>
      <c r="B574" s="38" t="s">
        <v>69</v>
      </c>
      <c r="C574" s="80">
        <v>79</v>
      </c>
      <c r="D574" s="122"/>
      <c r="E574" s="38" t="s">
        <v>84</v>
      </c>
      <c r="F574" s="38" t="s">
        <v>114</v>
      </c>
      <c r="G574" s="46">
        <v>44710</v>
      </c>
      <c r="H574" s="46"/>
      <c r="I574" s="38">
        <v>6</v>
      </c>
      <c r="J574" s="122"/>
      <c r="K574" s="38" t="s">
        <v>74</v>
      </c>
      <c r="L574" s="99"/>
      <c r="M574" s="38" t="str">
        <f>_xlfn.IFNA(VLOOKUP(L574,ALL_CMS_WOs!C$1:F$6984,4,FALSE),"")</f>
        <v/>
      </c>
      <c r="N574" s="38" t="s">
        <v>95</v>
      </c>
      <c r="O574" s="38"/>
      <c r="P574" s="46">
        <v>44950</v>
      </c>
      <c r="Q574" s="38" t="s">
        <v>800</v>
      </c>
      <c r="R574" s="38"/>
      <c r="S574" s="38" t="s">
        <v>97</v>
      </c>
      <c r="T574" s="38">
        <f>Events[[#This Row],[Date Resolved]]-Events[[#This Row],[Event Date]]</f>
        <v>240</v>
      </c>
    </row>
    <row r="575" spans="1:20" hidden="1" x14ac:dyDescent="0.25">
      <c r="A575" s="121" t="s">
        <v>44</v>
      </c>
      <c r="B575" s="38" t="s">
        <v>82</v>
      </c>
      <c r="C575" s="38">
        <v>79</v>
      </c>
      <c r="D575" s="126" t="s">
        <v>801</v>
      </c>
      <c r="E575" s="38" t="s">
        <v>102</v>
      </c>
      <c r="F575" s="43" t="s">
        <v>20</v>
      </c>
      <c r="G575" s="46">
        <v>44966</v>
      </c>
      <c r="H575" s="46"/>
      <c r="I575" s="38">
        <v>2</v>
      </c>
      <c r="J575" s="97" t="s">
        <v>802</v>
      </c>
      <c r="K575" s="38" t="s">
        <v>104</v>
      </c>
      <c r="L575" s="99">
        <v>3079967</v>
      </c>
      <c r="M575" s="38" t="str">
        <f>_xlfn.IFNA(VLOOKUP(L575,ALL_CMS_WOs!C$1:F$6984,4,FALSE),"")</f>
        <v>Closed</v>
      </c>
      <c r="N575" s="38" t="s">
        <v>75</v>
      </c>
      <c r="O575" s="38"/>
      <c r="P575" s="46">
        <v>45412</v>
      </c>
      <c r="Q575" s="46"/>
      <c r="R575" s="38"/>
      <c r="S575" s="88" t="s">
        <v>88</v>
      </c>
      <c r="T575" s="38">
        <f>Events[[#This Row],[Date Resolved]]-Events[[#This Row],[Event Date]]</f>
        <v>446</v>
      </c>
    </row>
    <row r="576" spans="1:20" hidden="1" x14ac:dyDescent="0.25">
      <c r="A576" s="181" t="s">
        <v>100</v>
      </c>
      <c r="B576" s="38" t="s">
        <v>82</v>
      </c>
      <c r="C576" s="38">
        <v>79</v>
      </c>
      <c r="D576" s="126" t="s">
        <v>195</v>
      </c>
      <c r="E576" s="80" t="s">
        <v>102</v>
      </c>
      <c r="F576" s="80" t="s">
        <v>85</v>
      </c>
      <c r="G576" s="46">
        <v>45507</v>
      </c>
      <c r="H576" s="166"/>
      <c r="I576" s="38">
        <v>2</v>
      </c>
      <c r="J576" s="177" t="s">
        <v>803</v>
      </c>
      <c r="K576" s="80" t="s">
        <v>104</v>
      </c>
      <c r="L576" s="38">
        <v>3440432</v>
      </c>
      <c r="M576" s="97" t="str">
        <f>_xlfn.IFNA(VLOOKUP(L576,ALL_CMS_WOs!C$1:F$6984,4,FALSE),"")</f>
        <v>Cancelled</v>
      </c>
      <c r="N576" s="38" t="s">
        <v>126</v>
      </c>
      <c r="P576" s="46">
        <v>45568</v>
      </c>
      <c r="Q576" s="46"/>
      <c r="R576" s="38"/>
      <c r="S576" s="38" t="s">
        <v>76</v>
      </c>
      <c r="T576" s="38">
        <f>Events[[#This Row],[Date Resolved]]-Events[[#This Row],[Event Date]]</f>
        <v>61</v>
      </c>
    </row>
    <row r="577" spans="1:20" s="43" customFormat="1" hidden="1" x14ac:dyDescent="0.25">
      <c r="A577" s="121" t="s">
        <v>41</v>
      </c>
      <c r="B577" s="38" t="s">
        <v>69</v>
      </c>
      <c r="C577" s="38">
        <v>79</v>
      </c>
      <c r="D577" s="126" t="s">
        <v>77</v>
      </c>
      <c r="E577" s="38" t="s">
        <v>78</v>
      </c>
      <c r="F577" s="38" t="s">
        <v>79</v>
      </c>
      <c r="G577" s="46">
        <v>45026</v>
      </c>
      <c r="H577" s="46"/>
      <c r="I577" s="38">
        <v>3</v>
      </c>
      <c r="J577" s="97" t="s">
        <v>80</v>
      </c>
      <c r="K577" s="38" t="s">
        <v>81</v>
      </c>
      <c r="L577" s="38">
        <v>3110521</v>
      </c>
      <c r="M577" s="38" t="str">
        <f>_xlfn.IFNA(VLOOKUP(L577,ALL_CMS_WOs!C$1:F$6984,4,FALSE),"")</f>
        <v>Closed</v>
      </c>
      <c r="N577" s="38" t="s">
        <v>75</v>
      </c>
      <c r="O577" s="38"/>
      <c r="P577" s="46">
        <v>45036</v>
      </c>
      <c r="Q577" s="46"/>
      <c r="R577" s="38"/>
      <c r="S577" s="43" t="s">
        <v>76</v>
      </c>
      <c r="T577" s="38">
        <f>Events[[#This Row],[Date Resolved]]-Events[[#This Row],[Event Date]]</f>
        <v>10</v>
      </c>
    </row>
    <row r="578" spans="1:20" hidden="1" x14ac:dyDescent="0.25">
      <c r="A578" s="124" t="s">
        <v>41</v>
      </c>
      <c r="B578" s="38" t="s">
        <v>69</v>
      </c>
      <c r="C578" s="38">
        <v>79</v>
      </c>
      <c r="D578" s="43" t="s">
        <v>77</v>
      </c>
      <c r="E578" s="38" t="s">
        <v>78</v>
      </c>
      <c r="F578" s="38" t="s">
        <v>79</v>
      </c>
      <c r="G578" s="46">
        <v>44784</v>
      </c>
      <c r="H578" s="46"/>
      <c r="I578" s="38"/>
      <c r="J578" s="43" t="s">
        <v>145</v>
      </c>
      <c r="K578" s="38" t="s">
        <v>81</v>
      </c>
      <c r="L578" s="99">
        <v>2988840</v>
      </c>
      <c r="M578" s="38" t="str">
        <f>_xlfn.IFNA(VLOOKUP(L578,ALL_CMS_WOs!C$1:F$6984,4,FALSE),"")</f>
        <v>Cancelled</v>
      </c>
      <c r="N578" s="38" t="s">
        <v>91</v>
      </c>
      <c r="O578" s="38"/>
      <c r="P578" s="46"/>
      <c r="Q578" s="46"/>
      <c r="R578" s="38"/>
      <c r="S578" s="38"/>
      <c r="T578" s="38">
        <f>Events[[#This Row],[Date Resolved]]-Events[[#This Row],[Event Date]]</f>
        <v>-44784</v>
      </c>
    </row>
    <row r="579" spans="1:20" hidden="1" x14ac:dyDescent="0.25">
      <c r="A579" s="121" t="s">
        <v>21</v>
      </c>
      <c r="B579" s="38" t="s">
        <v>69</v>
      </c>
      <c r="C579" s="38">
        <v>80</v>
      </c>
      <c r="D579" s="122"/>
      <c r="E579" s="38" t="s">
        <v>71</v>
      </c>
      <c r="F579" s="38" t="s">
        <v>20</v>
      </c>
      <c r="G579" s="46">
        <v>44652</v>
      </c>
      <c r="H579" s="46"/>
      <c r="I579" s="38">
        <v>3</v>
      </c>
      <c r="J579" s="122"/>
      <c r="K579" s="38" t="s">
        <v>115</v>
      </c>
      <c r="L579" s="99"/>
      <c r="M579" s="38" t="str">
        <f>_xlfn.IFNA(VLOOKUP(L579,ALL_CMS_WOs!C$1:F$6984,4,FALSE),"")</f>
        <v/>
      </c>
      <c r="N579" s="38" t="s">
        <v>95</v>
      </c>
      <c r="O579" s="38"/>
      <c r="P579" s="46"/>
      <c r="Q579" s="46">
        <v>44951</v>
      </c>
      <c r="R579" s="38"/>
      <c r="S579" s="38" t="s">
        <v>97</v>
      </c>
      <c r="T579" s="38">
        <f>Events[[#This Row],[Date Resolved]]-Events[[#This Row],[Event Date]]</f>
        <v>-44652</v>
      </c>
    </row>
    <row r="580" spans="1:20" hidden="1" x14ac:dyDescent="0.25">
      <c r="A580" s="121" t="s">
        <v>35</v>
      </c>
      <c r="B580" s="38" t="s">
        <v>69</v>
      </c>
      <c r="C580" s="38">
        <v>80</v>
      </c>
      <c r="D580" s="122"/>
      <c r="E580" s="38" t="s">
        <v>137</v>
      </c>
      <c r="F580" s="38" t="s">
        <v>85</v>
      </c>
      <c r="G580" s="46">
        <v>44847</v>
      </c>
      <c r="H580" s="46"/>
      <c r="I580" s="38">
        <v>1</v>
      </c>
      <c r="J580" s="122"/>
      <c r="K580" s="38" t="s">
        <v>138</v>
      </c>
      <c r="L580" s="104"/>
      <c r="M580" s="38" t="str">
        <f>_xlfn.IFNA(VLOOKUP(L580,ALL_CMS_WOs!C$1:F$6984,4,FALSE),"")</f>
        <v/>
      </c>
      <c r="N580" s="38" t="s">
        <v>95</v>
      </c>
      <c r="O580" s="38"/>
      <c r="P580" s="46"/>
      <c r="Q580" s="46"/>
      <c r="R580" s="38" t="s">
        <v>750</v>
      </c>
      <c r="S580" s="38"/>
      <c r="T580" s="38">
        <f>Events[[#This Row],[Date Resolved]]-Events[[#This Row],[Event Date]]</f>
        <v>-44847</v>
      </c>
    </row>
    <row r="581" spans="1:20" hidden="1" x14ac:dyDescent="0.25">
      <c r="A581" s="121" t="s">
        <v>44</v>
      </c>
      <c r="B581" s="38" t="s">
        <v>69</v>
      </c>
      <c r="C581" s="38">
        <v>80</v>
      </c>
      <c r="D581" s="122"/>
      <c r="E581" s="38" t="s">
        <v>84</v>
      </c>
      <c r="F581" s="38" t="s">
        <v>20</v>
      </c>
      <c r="G581" s="46">
        <v>44681</v>
      </c>
      <c r="H581" s="46"/>
      <c r="I581" s="38">
        <v>1</v>
      </c>
      <c r="J581" s="122"/>
      <c r="K581" s="38" t="s">
        <v>74</v>
      </c>
      <c r="L581" s="99"/>
      <c r="M581" s="38" t="str">
        <f>_xlfn.IFNA(VLOOKUP(L581,ALL_CMS_WOs!C$1:F$6984,4,FALSE),"")</f>
        <v/>
      </c>
      <c r="N581" s="38" t="s">
        <v>95</v>
      </c>
      <c r="O581" s="38"/>
      <c r="P581" s="46"/>
      <c r="Q581" s="99"/>
      <c r="R581" s="38"/>
      <c r="S581" s="38" t="s">
        <v>97</v>
      </c>
      <c r="T581" s="38">
        <f>Events[[#This Row],[Date Resolved]]-Events[[#This Row],[Event Date]]</f>
        <v>-44681</v>
      </c>
    </row>
    <row r="582" spans="1:20" hidden="1" x14ac:dyDescent="0.25">
      <c r="A582" s="124" t="s">
        <v>44</v>
      </c>
      <c r="B582" s="38" t="s">
        <v>69</v>
      </c>
      <c r="C582" s="38">
        <v>80</v>
      </c>
      <c r="D582" s="38"/>
      <c r="E582" s="38" t="s">
        <v>78</v>
      </c>
      <c r="F582" s="38" t="s">
        <v>85</v>
      </c>
      <c r="G582" s="46">
        <v>44676</v>
      </c>
      <c r="H582" s="46"/>
      <c r="I582" s="38"/>
      <c r="J582" s="38" t="s">
        <v>804</v>
      </c>
      <c r="K582" s="38" t="s">
        <v>81</v>
      </c>
      <c r="L582" s="99">
        <v>2922956</v>
      </c>
      <c r="M582" s="38" t="str">
        <f>_xlfn.IFNA(VLOOKUP(L582,ALL_CMS_WOs!C$1:F$6984,4,FALSE),"")</f>
        <v>Closed</v>
      </c>
      <c r="N582" s="38" t="s">
        <v>75</v>
      </c>
      <c r="O582" s="38"/>
      <c r="P582" s="46">
        <v>44684</v>
      </c>
      <c r="Q582" s="38" t="s">
        <v>805</v>
      </c>
      <c r="R582" s="38"/>
      <c r="S582" s="38"/>
      <c r="T582" s="38">
        <f>Events[[#This Row],[Date Resolved]]-Events[[#This Row],[Event Date]]</f>
        <v>8</v>
      </c>
    </row>
    <row r="583" spans="1:20" hidden="1" x14ac:dyDescent="0.25">
      <c r="A583" s="121" t="s">
        <v>44</v>
      </c>
      <c r="B583" s="38" t="s">
        <v>69</v>
      </c>
      <c r="C583" s="38">
        <v>80</v>
      </c>
      <c r="D583" s="126" t="s">
        <v>393</v>
      </c>
      <c r="E583" s="38" t="s">
        <v>78</v>
      </c>
      <c r="F583" s="38" t="s">
        <v>85</v>
      </c>
      <c r="G583" s="46">
        <v>45007</v>
      </c>
      <c r="H583" s="46"/>
      <c r="I583" s="38">
        <v>5</v>
      </c>
      <c r="J583" s="97" t="s">
        <v>806</v>
      </c>
      <c r="K583" s="38" t="s">
        <v>81</v>
      </c>
      <c r="L583" s="99">
        <v>3101733</v>
      </c>
      <c r="M583" s="38" t="str">
        <f>_xlfn.IFNA(VLOOKUP(L583,ALL_CMS_WOs!C$1:F$6984,4,FALSE),"")</f>
        <v>Closed</v>
      </c>
      <c r="N583" s="38" t="s">
        <v>75</v>
      </c>
      <c r="O583" s="38"/>
      <c r="P583" s="46">
        <v>45008</v>
      </c>
      <c r="Q583" s="46"/>
      <c r="R583" s="38"/>
      <c r="S583" s="43" t="s">
        <v>76</v>
      </c>
      <c r="T583" s="38">
        <f>Events[[#This Row],[Date Resolved]]-Events[[#This Row],[Event Date]]</f>
        <v>1</v>
      </c>
    </row>
    <row r="584" spans="1:20" hidden="1" x14ac:dyDescent="0.25">
      <c r="A584" s="121" t="s">
        <v>44</v>
      </c>
      <c r="B584" s="38" t="s">
        <v>69</v>
      </c>
      <c r="C584" s="38">
        <v>80</v>
      </c>
      <c r="D584" s="126" t="s">
        <v>760</v>
      </c>
      <c r="E584" s="38" t="s">
        <v>94</v>
      </c>
      <c r="F584" s="38" t="s">
        <v>94</v>
      </c>
      <c r="G584" s="46">
        <v>45279</v>
      </c>
      <c r="H584" s="46">
        <v>45383</v>
      </c>
      <c r="I584" s="38">
        <v>6</v>
      </c>
      <c r="J584" s="97" t="s">
        <v>807</v>
      </c>
      <c r="K584" s="38" t="s">
        <v>74</v>
      </c>
      <c r="L584" s="99"/>
      <c r="M584" s="38" t="str">
        <f>_xlfn.IFNA(VLOOKUP(L584,ALL_CMS_WOs!C$1:F$6984,4,FALSE),"")</f>
        <v/>
      </c>
      <c r="N584" s="38"/>
      <c r="O584" s="38"/>
      <c r="P584" s="46"/>
      <c r="Q584" s="46"/>
      <c r="R584" s="38"/>
      <c r="S584" s="38" t="s">
        <v>97</v>
      </c>
      <c r="T584" s="38">
        <f>Events[[#This Row],[Date Resolved]]-Events[[#This Row],[Event Date]]</f>
        <v>-45279</v>
      </c>
    </row>
    <row r="585" spans="1:20" hidden="1" x14ac:dyDescent="0.25">
      <c r="A585" s="121" t="s">
        <v>100</v>
      </c>
      <c r="B585" s="38" t="s">
        <v>82</v>
      </c>
      <c r="C585" s="38">
        <v>80</v>
      </c>
      <c r="D585" s="126" t="s">
        <v>808</v>
      </c>
      <c r="E585" s="38" t="s">
        <v>71</v>
      </c>
      <c r="F585" s="38" t="s">
        <v>85</v>
      </c>
      <c r="G585" s="46">
        <v>45287</v>
      </c>
      <c r="H585" s="46"/>
      <c r="I585" s="38">
        <v>2</v>
      </c>
      <c r="J585" s="97" t="s">
        <v>809</v>
      </c>
      <c r="K585" s="38" t="s">
        <v>104</v>
      </c>
      <c r="L585" s="99"/>
      <c r="M585" s="38" t="str">
        <f>_xlfn.IFNA(VLOOKUP(L585,ALL_CMS_WOs!C$1:F$6984,4,FALSE),"")</f>
        <v/>
      </c>
      <c r="N585" s="38"/>
      <c r="O585" s="38"/>
      <c r="P585" s="46"/>
      <c r="Q585" s="46"/>
      <c r="R585" s="38"/>
      <c r="S585" s="38" t="s">
        <v>88</v>
      </c>
      <c r="T585" s="38">
        <f>Events[[#This Row],[Date Resolved]]-Events[[#This Row],[Event Date]]</f>
        <v>-45287</v>
      </c>
    </row>
    <row r="586" spans="1:20" s="43" customFormat="1" hidden="1" x14ac:dyDescent="0.25">
      <c r="A586" s="121" t="s">
        <v>48</v>
      </c>
      <c r="B586" s="38" t="s">
        <v>69</v>
      </c>
      <c r="C586" s="80">
        <v>80</v>
      </c>
      <c r="D586" s="122"/>
      <c r="E586" s="38" t="s">
        <v>84</v>
      </c>
      <c r="F586" s="38" t="s">
        <v>114</v>
      </c>
      <c r="G586" s="46">
        <v>44381</v>
      </c>
      <c r="H586" s="46"/>
      <c r="I586" s="38">
        <v>3</v>
      </c>
      <c r="J586" s="122"/>
      <c r="K586" s="38" t="s">
        <v>74</v>
      </c>
      <c r="L586" s="99"/>
      <c r="M586" s="38" t="str">
        <f>_xlfn.IFNA(VLOOKUP(L586,ALL_CMS_WOs!C$1:F$6984,4,FALSE),"")</f>
        <v/>
      </c>
      <c r="N586" s="38" t="s">
        <v>95</v>
      </c>
      <c r="O586" s="38"/>
      <c r="P586" s="46"/>
      <c r="Q586" s="46"/>
      <c r="R586" s="38" t="s">
        <v>810</v>
      </c>
      <c r="S586" s="38" t="s">
        <v>97</v>
      </c>
      <c r="T586" s="38">
        <f>Events[[#This Row],[Date Resolved]]-Events[[#This Row],[Event Date]]</f>
        <v>-44381</v>
      </c>
    </row>
    <row r="587" spans="1:20" hidden="1" x14ac:dyDescent="0.25">
      <c r="A587" s="121" t="s">
        <v>48</v>
      </c>
      <c r="B587" s="38" t="s">
        <v>69</v>
      </c>
      <c r="C587" s="80">
        <v>80</v>
      </c>
      <c r="D587" s="122"/>
      <c r="E587" s="38" t="s">
        <v>71</v>
      </c>
      <c r="F587" s="38" t="s">
        <v>85</v>
      </c>
      <c r="G587" s="46">
        <v>44700</v>
      </c>
      <c r="H587" s="46"/>
      <c r="I587" s="38">
        <v>3</v>
      </c>
      <c r="J587" s="122"/>
      <c r="K587" s="38" t="s">
        <v>74</v>
      </c>
      <c r="L587" s="99"/>
      <c r="M587" s="38" t="str">
        <f>_xlfn.IFNA(VLOOKUP(L587,ALL_CMS_WOs!C$1:F$6984,4,FALSE),"")</f>
        <v/>
      </c>
      <c r="N587" s="38" t="s">
        <v>95</v>
      </c>
      <c r="O587" s="38"/>
      <c r="P587" s="46"/>
      <c r="Q587" s="46"/>
      <c r="R587" s="38" t="s">
        <v>811</v>
      </c>
      <c r="S587" s="38" t="s">
        <v>97</v>
      </c>
      <c r="T587" s="38">
        <f>Events[[#This Row],[Date Resolved]]-Events[[#This Row],[Event Date]]</f>
        <v>-44700</v>
      </c>
    </row>
    <row r="588" spans="1:20" hidden="1" x14ac:dyDescent="0.25">
      <c r="A588" s="125" t="s">
        <v>21</v>
      </c>
      <c r="B588" s="43" t="s">
        <v>82</v>
      </c>
      <c r="C588" s="109">
        <v>81</v>
      </c>
      <c r="D588" s="115" t="s">
        <v>812</v>
      </c>
      <c r="E588" s="43" t="s">
        <v>121</v>
      </c>
      <c r="F588" s="43" t="s">
        <v>22</v>
      </c>
      <c r="G588" s="93">
        <v>44963</v>
      </c>
      <c r="H588" s="93"/>
      <c r="I588" s="43"/>
      <c r="J588" s="43"/>
      <c r="K588" s="43" t="s">
        <v>74</v>
      </c>
      <c r="L588" s="109"/>
      <c r="M588" s="38" t="str">
        <f>_xlfn.IFNA(VLOOKUP(L588,ALL_CMS_WOs!C$1:F$6984,4,FALSE),"")</f>
        <v/>
      </c>
      <c r="N588" s="43"/>
      <c r="O588" s="43"/>
      <c r="P588" s="93"/>
      <c r="Q588" s="43" t="s">
        <v>813</v>
      </c>
      <c r="R588" s="43"/>
      <c r="S588" s="38" t="s">
        <v>97</v>
      </c>
      <c r="T588" s="38">
        <f>Events[[#This Row],[Date Resolved]]-Events[[#This Row],[Event Date]]</f>
        <v>-44963</v>
      </c>
    </row>
    <row r="589" spans="1:20" hidden="1" x14ac:dyDescent="0.25">
      <c r="A589" s="121" t="s">
        <v>100</v>
      </c>
      <c r="B589" s="38" t="s">
        <v>82</v>
      </c>
      <c r="C589" s="38">
        <v>81</v>
      </c>
      <c r="D589" s="126" t="s">
        <v>154</v>
      </c>
      <c r="E589" s="38" t="s">
        <v>196</v>
      </c>
      <c r="F589" s="38" t="s">
        <v>85</v>
      </c>
      <c r="G589" s="46">
        <v>45099</v>
      </c>
      <c r="H589" s="46"/>
      <c r="I589" s="38">
        <v>1</v>
      </c>
      <c r="J589" s="97" t="s">
        <v>814</v>
      </c>
      <c r="K589" s="38" t="s">
        <v>104</v>
      </c>
      <c r="L589" s="99"/>
      <c r="M589" s="38" t="str">
        <f>_xlfn.IFNA(VLOOKUP(L589,ALL_CMS_WOs!C$1:F$6984,4,FALSE),"")</f>
        <v/>
      </c>
      <c r="N589" s="38"/>
      <c r="O589" s="38"/>
      <c r="P589" s="46"/>
      <c r="Q589" s="46"/>
      <c r="R589" s="38"/>
      <c r="S589" s="38" t="s">
        <v>97</v>
      </c>
      <c r="T589" s="38">
        <f>Events[[#This Row],[Date Resolved]]-Events[[#This Row],[Event Date]]</f>
        <v>-45099</v>
      </c>
    </row>
    <row r="590" spans="1:20" hidden="1" x14ac:dyDescent="0.25">
      <c r="A590" s="181" t="s">
        <v>21</v>
      </c>
      <c r="B590" s="38" t="s">
        <v>82</v>
      </c>
      <c r="C590" s="38">
        <v>81</v>
      </c>
      <c r="D590" s="126" t="s">
        <v>133</v>
      </c>
      <c r="E590" s="80" t="s">
        <v>84</v>
      </c>
      <c r="F590" s="80" t="s">
        <v>72</v>
      </c>
      <c r="G590" s="46">
        <v>45405</v>
      </c>
      <c r="H590" s="166">
        <v>45555</v>
      </c>
      <c r="I590" s="38">
        <v>6</v>
      </c>
      <c r="J590" s="177" t="s">
        <v>815</v>
      </c>
      <c r="K590" s="80" t="s">
        <v>74</v>
      </c>
      <c r="L590" s="99"/>
      <c r="M590" s="38" t="str">
        <f>_xlfn.IFNA(VLOOKUP(L590,ALL_CMS_WOs!C$1:F$6984,4,FALSE),"")</f>
        <v/>
      </c>
      <c r="N590" s="38"/>
      <c r="P590" s="46"/>
      <c r="Q590" s="46"/>
      <c r="R590" s="38"/>
      <c r="S590" s="38" t="s">
        <v>97</v>
      </c>
      <c r="T590" s="38">
        <f>Events[[#This Row],[Date Resolved]]-Events[[#This Row],[Event Date]]</f>
        <v>-45405</v>
      </c>
    </row>
    <row r="591" spans="1:20" hidden="1" x14ac:dyDescent="0.25">
      <c r="A591" s="127" t="s">
        <v>21</v>
      </c>
      <c r="B591" s="88" t="s">
        <v>69</v>
      </c>
      <c r="C591" s="111">
        <v>81</v>
      </c>
      <c r="D591" s="128" t="s">
        <v>403</v>
      </c>
      <c r="E591" s="38" t="s">
        <v>84</v>
      </c>
      <c r="F591" s="38" t="s">
        <v>72</v>
      </c>
      <c r="G591" s="46">
        <v>44952</v>
      </c>
      <c r="H591" s="46">
        <v>45352</v>
      </c>
      <c r="I591" s="88">
        <v>3</v>
      </c>
      <c r="J591" s="147" t="s">
        <v>816</v>
      </c>
      <c r="K591" s="88" t="s">
        <v>74</v>
      </c>
      <c r="L591" s="118">
        <v>3072475</v>
      </c>
      <c r="M591" s="38" t="str">
        <f>_xlfn.IFNA(VLOOKUP(L591,ALL_CMS_WOs!C$1:F$6984,4,FALSE),"")</f>
        <v>Closed</v>
      </c>
      <c r="N591" s="95" t="s">
        <v>75</v>
      </c>
      <c r="O591" s="95"/>
      <c r="P591" s="98"/>
      <c r="Q591" s="98"/>
      <c r="R591" s="88"/>
      <c r="S591" s="38" t="s">
        <v>88</v>
      </c>
      <c r="T591" s="38">
        <f>Events[[#This Row],[Date Resolved]]-Events[[#This Row],[Event Date]]</f>
        <v>-44952</v>
      </c>
    </row>
    <row r="592" spans="1:20" hidden="1" x14ac:dyDescent="0.25">
      <c r="A592" s="121" t="s">
        <v>48</v>
      </c>
      <c r="B592" s="38" t="s">
        <v>69</v>
      </c>
      <c r="C592" s="80">
        <v>81</v>
      </c>
      <c r="D592" s="122"/>
      <c r="E592" s="38" t="s">
        <v>84</v>
      </c>
      <c r="F592" s="38" t="s">
        <v>114</v>
      </c>
      <c r="G592" s="46">
        <v>44710</v>
      </c>
      <c r="H592" s="46"/>
      <c r="I592" s="38">
        <v>6</v>
      </c>
      <c r="J592" s="122"/>
      <c r="K592" s="38" t="s">
        <v>74</v>
      </c>
      <c r="L592" s="99"/>
      <c r="M592" s="38" t="str">
        <f>_xlfn.IFNA(VLOOKUP(L592,ALL_CMS_WOs!C$1:F$6984,4,FALSE),"")</f>
        <v/>
      </c>
      <c r="N592" s="38" t="s">
        <v>95</v>
      </c>
      <c r="O592" s="38"/>
      <c r="P592" s="46">
        <v>44950</v>
      </c>
      <c r="Q592" s="38" t="s">
        <v>817</v>
      </c>
      <c r="R592" s="38" t="s">
        <v>818</v>
      </c>
      <c r="S592" s="38" t="s">
        <v>97</v>
      </c>
      <c r="T592" s="38">
        <f>Events[[#This Row],[Date Resolved]]-Events[[#This Row],[Event Date]]</f>
        <v>240</v>
      </c>
    </row>
    <row r="593" spans="1:20" s="43" customFormat="1" hidden="1" x14ac:dyDescent="0.25">
      <c r="A593" s="124" t="s">
        <v>47</v>
      </c>
      <c r="B593" s="38" t="s">
        <v>69</v>
      </c>
      <c r="C593" s="38">
        <v>81</v>
      </c>
      <c r="D593" s="38" t="s">
        <v>819</v>
      </c>
      <c r="E593" s="38" t="s">
        <v>78</v>
      </c>
      <c r="F593" s="38" t="s">
        <v>72</v>
      </c>
      <c r="G593" s="46">
        <v>44950</v>
      </c>
      <c r="H593" s="46"/>
      <c r="I593" s="38">
        <v>5</v>
      </c>
      <c r="J593" s="38" t="s">
        <v>820</v>
      </c>
      <c r="K593" s="38" t="s">
        <v>81</v>
      </c>
      <c r="L593" s="99">
        <v>3071333</v>
      </c>
      <c r="M593" s="38" t="str">
        <f>_xlfn.IFNA(VLOOKUP(L593,ALL_CMS_WOs!C$1:F$6984,4,FALSE),"")</f>
        <v>Closed</v>
      </c>
      <c r="N593" s="38" t="s">
        <v>75</v>
      </c>
      <c r="O593" s="38"/>
      <c r="P593" s="46"/>
      <c r="Q593" s="38"/>
      <c r="R593" s="38"/>
      <c r="S593" s="38" t="s">
        <v>76</v>
      </c>
      <c r="T593" s="38">
        <f>Events[[#This Row],[Date Resolved]]-Events[[#This Row],[Event Date]]</f>
        <v>-44950</v>
      </c>
    </row>
    <row r="594" spans="1:20" s="43" customFormat="1" hidden="1" x14ac:dyDescent="0.25">
      <c r="A594" s="124" t="s">
        <v>21</v>
      </c>
      <c r="B594" s="38" t="s">
        <v>69</v>
      </c>
      <c r="C594" s="38">
        <v>82</v>
      </c>
      <c r="D594" s="38"/>
      <c r="E594" s="38" t="s">
        <v>78</v>
      </c>
      <c r="F594" s="38" t="s">
        <v>821</v>
      </c>
      <c r="G594" s="46">
        <v>44592</v>
      </c>
      <c r="H594" s="46"/>
      <c r="I594" s="38"/>
      <c r="J594" s="38" t="s">
        <v>822</v>
      </c>
      <c r="K594" s="38"/>
      <c r="L594" s="99">
        <v>2740321</v>
      </c>
      <c r="M594" s="38" t="str">
        <f>_xlfn.IFNA(VLOOKUP(L594,ALL_CMS_WOs!C$1:F$6984,4,FALSE),"")</f>
        <v/>
      </c>
      <c r="N594" s="38" t="s">
        <v>91</v>
      </c>
      <c r="O594" s="38"/>
      <c r="P594" s="46"/>
      <c r="Q594" s="46">
        <v>44951</v>
      </c>
      <c r="R594" s="38"/>
      <c r="S594" s="38"/>
      <c r="T594" s="38">
        <f>Events[[#This Row],[Date Resolved]]-Events[[#This Row],[Event Date]]</f>
        <v>-44592</v>
      </c>
    </row>
    <row r="595" spans="1:20" s="43" customFormat="1" hidden="1" x14ac:dyDescent="0.25">
      <c r="A595" s="124" t="s">
        <v>35</v>
      </c>
      <c r="B595" s="38" t="s">
        <v>69</v>
      </c>
      <c r="C595" s="38">
        <v>82</v>
      </c>
      <c r="D595" s="38"/>
      <c r="E595" s="38" t="s">
        <v>78</v>
      </c>
      <c r="F595" s="43" t="s">
        <v>89</v>
      </c>
      <c r="G595" s="46">
        <v>44594</v>
      </c>
      <c r="H595" s="46"/>
      <c r="I595" s="38"/>
      <c r="J595" s="38"/>
      <c r="K595" s="38"/>
      <c r="L595" s="99"/>
      <c r="M595" s="38" t="str">
        <f>_xlfn.IFNA(VLOOKUP(L595,ALL_CMS_WOs!C$1:F$6984,4,FALSE),"")</f>
        <v/>
      </c>
      <c r="N595" s="38"/>
      <c r="O595" s="38"/>
      <c r="P595" s="46">
        <v>44761</v>
      </c>
      <c r="Q595" s="38"/>
      <c r="R595" s="38"/>
      <c r="S595" s="38"/>
      <c r="T595" s="38">
        <f>Events[[#This Row],[Date Resolved]]-Events[[#This Row],[Event Date]]</f>
        <v>167</v>
      </c>
    </row>
    <row r="596" spans="1:20" hidden="1" x14ac:dyDescent="0.25">
      <c r="A596" s="121" t="s">
        <v>21</v>
      </c>
      <c r="B596" s="38" t="s">
        <v>69</v>
      </c>
      <c r="C596" s="38">
        <v>82</v>
      </c>
      <c r="D596" s="126" t="s">
        <v>823</v>
      </c>
      <c r="E596" s="38" t="s">
        <v>121</v>
      </c>
      <c r="F596" s="38" t="s">
        <v>85</v>
      </c>
      <c r="G596" s="46">
        <v>45187</v>
      </c>
      <c r="H596" s="46"/>
      <c r="I596" s="38">
        <v>1</v>
      </c>
      <c r="J596" s="97" t="s">
        <v>824</v>
      </c>
      <c r="K596" s="38"/>
      <c r="L596" s="99"/>
      <c r="M596" s="38" t="str">
        <f>_xlfn.IFNA(VLOOKUP(L596,ALL_CMS_WOs!C$1:F$6984,4,FALSE),"")</f>
        <v/>
      </c>
      <c r="N596" s="38"/>
      <c r="O596" s="38"/>
      <c r="P596" s="46"/>
      <c r="Q596" s="46"/>
      <c r="R596" s="38"/>
      <c r="S596" s="38" t="s">
        <v>311</v>
      </c>
      <c r="T596" s="38">
        <f>Events[[#This Row],[Date Resolved]]-Events[[#This Row],[Event Date]]</f>
        <v>-45187</v>
      </c>
    </row>
    <row r="597" spans="1:20" hidden="1" x14ac:dyDescent="0.25">
      <c r="A597" s="121" t="s">
        <v>44</v>
      </c>
      <c r="B597" s="38" t="s">
        <v>82</v>
      </c>
      <c r="C597" s="38">
        <v>82</v>
      </c>
      <c r="D597" s="126" t="s">
        <v>191</v>
      </c>
      <c r="E597" s="38" t="s">
        <v>102</v>
      </c>
      <c r="F597" s="38" t="s">
        <v>85</v>
      </c>
      <c r="G597" s="46">
        <v>45131</v>
      </c>
      <c r="H597" s="46"/>
      <c r="I597" s="38">
        <v>2</v>
      </c>
      <c r="J597" s="97" t="s">
        <v>825</v>
      </c>
      <c r="K597" s="38" t="s">
        <v>104</v>
      </c>
      <c r="L597" s="38">
        <v>3160598</v>
      </c>
      <c r="M597" s="38" t="str">
        <f>_xlfn.IFNA(VLOOKUP(L597,ALL_CMS_WOs!C$1:F$6984,4,FALSE),"")</f>
        <v>Closed</v>
      </c>
      <c r="N597" s="38" t="s">
        <v>75</v>
      </c>
      <c r="O597" s="38"/>
      <c r="P597" s="46"/>
      <c r="Q597" s="46"/>
      <c r="R597" s="38"/>
      <c r="S597" s="88" t="s">
        <v>88</v>
      </c>
      <c r="T597" s="38">
        <f>Events[[#This Row],[Date Resolved]]-Events[[#This Row],[Event Date]]</f>
        <v>-45131</v>
      </c>
    </row>
    <row r="598" spans="1:20" hidden="1" x14ac:dyDescent="0.25">
      <c r="A598" s="121" t="s">
        <v>48</v>
      </c>
      <c r="B598" s="38" t="s">
        <v>69</v>
      </c>
      <c r="C598" s="80">
        <v>82</v>
      </c>
      <c r="D598" s="122"/>
      <c r="E598" s="38" t="s">
        <v>71</v>
      </c>
      <c r="F598" s="38" t="s">
        <v>22</v>
      </c>
      <c r="G598" s="46">
        <v>44498</v>
      </c>
      <c r="H598" s="46"/>
      <c r="I598" s="38">
        <v>3</v>
      </c>
      <c r="J598" s="122"/>
      <c r="K598" s="38" t="s">
        <v>74</v>
      </c>
      <c r="L598" s="99">
        <v>2631282</v>
      </c>
      <c r="M598" s="38" t="str">
        <f>_xlfn.IFNA(VLOOKUP(L598,ALL_CMS_WOs!C$1:F$6984,4,FALSE),"")</f>
        <v>Closed</v>
      </c>
      <c r="N598" s="38" t="s">
        <v>75</v>
      </c>
      <c r="O598" s="38"/>
      <c r="P598" s="46"/>
      <c r="Q598" s="46"/>
      <c r="R598" s="38" t="s">
        <v>826</v>
      </c>
      <c r="S598" s="38" t="s">
        <v>184</v>
      </c>
      <c r="T598" s="38">
        <f>Events[[#This Row],[Date Resolved]]-Events[[#This Row],[Event Date]]</f>
        <v>-44498</v>
      </c>
    </row>
    <row r="599" spans="1:20" hidden="1" x14ac:dyDescent="0.25">
      <c r="A599" s="121" t="s">
        <v>48</v>
      </c>
      <c r="B599" s="38" t="s">
        <v>69</v>
      </c>
      <c r="C599" s="80">
        <v>82</v>
      </c>
      <c r="D599" s="122"/>
      <c r="E599" s="38" t="s">
        <v>84</v>
      </c>
      <c r="F599" s="38" t="s">
        <v>114</v>
      </c>
      <c r="G599" s="46">
        <v>44710</v>
      </c>
      <c r="H599" s="46"/>
      <c r="I599" s="38">
        <v>1</v>
      </c>
      <c r="J599" s="122"/>
      <c r="K599" s="38" t="s">
        <v>74</v>
      </c>
      <c r="L599" s="99"/>
      <c r="M599" s="38" t="str">
        <f>_xlfn.IFNA(VLOOKUP(L599,ALL_CMS_WOs!C$1:F$6984,4,FALSE),"")</f>
        <v/>
      </c>
      <c r="N599" s="38" t="s">
        <v>95</v>
      </c>
      <c r="O599" s="38"/>
      <c r="P599" s="46">
        <v>44875</v>
      </c>
      <c r="Q599" s="46"/>
      <c r="R599" s="38" t="s">
        <v>827</v>
      </c>
      <c r="S599" s="38" t="s">
        <v>229</v>
      </c>
      <c r="T599" s="38">
        <f>Events[[#This Row],[Date Resolved]]-Events[[#This Row],[Event Date]]</f>
        <v>165</v>
      </c>
    </row>
    <row r="600" spans="1:20" hidden="1" x14ac:dyDescent="0.25">
      <c r="A600" s="124" t="s">
        <v>48</v>
      </c>
      <c r="B600" s="38" t="s">
        <v>69</v>
      </c>
      <c r="C600" s="80">
        <v>82</v>
      </c>
      <c r="D600" s="38"/>
      <c r="E600" s="38" t="s">
        <v>78</v>
      </c>
      <c r="F600" s="38" t="s">
        <v>22</v>
      </c>
      <c r="G600" s="46">
        <v>44566</v>
      </c>
      <c r="H600" s="46"/>
      <c r="I600" s="38"/>
      <c r="J600" s="38" t="s">
        <v>372</v>
      </c>
      <c r="K600" s="38" t="s">
        <v>81</v>
      </c>
      <c r="L600" s="99">
        <v>2702483</v>
      </c>
      <c r="M600" s="38" t="str">
        <f>_xlfn.IFNA(VLOOKUP(L600,ALL_CMS_WOs!C$1:F$6984,4,FALSE),"")</f>
        <v/>
      </c>
      <c r="N600" s="38" t="s">
        <v>75</v>
      </c>
      <c r="O600" s="38"/>
      <c r="P600" s="46">
        <v>44802</v>
      </c>
      <c r="Q600" s="38" t="s">
        <v>828</v>
      </c>
      <c r="R600" s="38"/>
      <c r="S600" s="38"/>
      <c r="T600" s="38">
        <f>Events[[#This Row],[Date Resolved]]-Events[[#This Row],[Event Date]]</f>
        <v>236</v>
      </c>
    </row>
    <row r="601" spans="1:20" s="43" customFormat="1" hidden="1" x14ac:dyDescent="0.25">
      <c r="A601" s="121" t="s">
        <v>41</v>
      </c>
      <c r="B601" s="38" t="s">
        <v>82</v>
      </c>
      <c r="C601" s="38">
        <v>82</v>
      </c>
      <c r="D601" s="126" t="s">
        <v>129</v>
      </c>
      <c r="E601" s="38" t="s">
        <v>84</v>
      </c>
      <c r="F601" s="38" t="s">
        <v>85</v>
      </c>
      <c r="G601" s="46">
        <v>45369</v>
      </c>
      <c r="H601" s="46"/>
      <c r="I601" s="38">
        <v>2</v>
      </c>
      <c r="J601" s="97" t="s">
        <v>829</v>
      </c>
      <c r="K601" s="38" t="s">
        <v>104</v>
      </c>
      <c r="L601" s="38">
        <v>3318129</v>
      </c>
      <c r="M601" s="38" t="str">
        <f>_xlfn.IFNA(VLOOKUP(L601,ALL_CMS_WOs!C$1:F$6984,4,FALSE),"")</f>
        <v>Closed</v>
      </c>
      <c r="N601" s="38" t="s">
        <v>75</v>
      </c>
      <c r="O601" s="38"/>
      <c r="P601" s="46">
        <v>45485</v>
      </c>
      <c r="Q601" s="46"/>
      <c r="R601" s="38"/>
      <c r="S601" s="38" t="s">
        <v>76</v>
      </c>
      <c r="T601" s="38">
        <f>Events[[#This Row],[Date Resolved]]-Events[[#This Row],[Event Date]]</f>
        <v>116</v>
      </c>
    </row>
    <row r="602" spans="1:20" hidden="1" x14ac:dyDescent="0.25">
      <c r="A602" s="180" t="s">
        <v>35</v>
      </c>
      <c r="B602" s="97" t="s">
        <v>82</v>
      </c>
      <c r="C602" s="97">
        <v>82</v>
      </c>
      <c r="D602" s="126" t="s">
        <v>830</v>
      </c>
      <c r="E602" s="177" t="s">
        <v>71</v>
      </c>
      <c r="F602" s="177" t="s">
        <v>22</v>
      </c>
      <c r="G602" s="166">
        <v>45708</v>
      </c>
      <c r="H602" s="166"/>
      <c r="I602" s="97">
        <v>3</v>
      </c>
      <c r="J602" s="215" t="s">
        <v>831</v>
      </c>
      <c r="K602" s="177" t="s">
        <v>169</v>
      </c>
      <c r="L602" s="97">
        <v>3505545</v>
      </c>
      <c r="N602" s="97" t="s">
        <v>126</v>
      </c>
      <c r="R602" s="38"/>
      <c r="S602" s="97" t="s">
        <v>97</v>
      </c>
    </row>
    <row r="603" spans="1:20" s="43" customFormat="1" hidden="1" x14ac:dyDescent="0.25">
      <c r="A603" s="125" t="s">
        <v>21</v>
      </c>
      <c r="B603" s="43" t="s">
        <v>82</v>
      </c>
      <c r="C603" s="109">
        <v>83</v>
      </c>
      <c r="D603" s="115" t="s">
        <v>139</v>
      </c>
      <c r="E603" s="43" t="s">
        <v>121</v>
      </c>
      <c r="F603" s="43" t="s">
        <v>85</v>
      </c>
      <c r="G603" s="93">
        <v>44960</v>
      </c>
      <c r="H603" s="93">
        <v>45621</v>
      </c>
      <c r="I603" s="43">
        <v>6</v>
      </c>
      <c r="J603" s="85"/>
      <c r="K603" s="43" t="s">
        <v>74</v>
      </c>
      <c r="L603" s="109"/>
      <c r="M603" s="38" t="str">
        <f>_xlfn.IFNA(VLOOKUP(L603,ALL_CMS_WOs!C$1:F$6984,4,FALSE),"")</f>
        <v/>
      </c>
      <c r="P603" s="93"/>
      <c r="Q603" s="43" t="s">
        <v>832</v>
      </c>
      <c r="S603" s="38" t="s">
        <v>97</v>
      </c>
      <c r="T603" s="38">
        <f>Events[[#This Row],[Date Resolved]]-Events[[#This Row],[Event Date]]</f>
        <v>-44960</v>
      </c>
    </row>
    <row r="604" spans="1:20" hidden="1" x14ac:dyDescent="0.25">
      <c r="A604" s="121" t="s">
        <v>21</v>
      </c>
      <c r="B604" s="38" t="s">
        <v>69</v>
      </c>
      <c r="C604" s="38">
        <v>83</v>
      </c>
      <c r="D604" s="122"/>
      <c r="E604" s="38" t="s">
        <v>84</v>
      </c>
      <c r="F604" s="38" t="s">
        <v>114</v>
      </c>
      <c r="G604" s="46">
        <v>44565</v>
      </c>
      <c r="H604" s="46"/>
      <c r="I604" s="38">
        <v>5</v>
      </c>
      <c r="J604" s="122"/>
      <c r="K604" s="38"/>
      <c r="L604" s="99"/>
      <c r="M604" s="38" t="str">
        <f>_xlfn.IFNA(VLOOKUP(L604,ALL_CMS_WOs!C$1:F$6984,4,FALSE),"")</f>
        <v/>
      </c>
      <c r="N604" s="38" t="s">
        <v>95</v>
      </c>
      <c r="O604" s="38"/>
      <c r="P604" s="46"/>
      <c r="Q604" s="46">
        <v>44951</v>
      </c>
      <c r="R604" s="38"/>
      <c r="S604" s="38" t="s">
        <v>97</v>
      </c>
      <c r="T604" s="38">
        <f>Events[[#This Row],[Date Resolved]]-Events[[#This Row],[Event Date]]</f>
        <v>-44565</v>
      </c>
    </row>
    <row r="605" spans="1:20" hidden="1" x14ac:dyDescent="0.25">
      <c r="A605" s="99" t="s">
        <v>44</v>
      </c>
      <c r="B605" s="38" t="s">
        <v>69</v>
      </c>
      <c r="C605" s="38">
        <v>83</v>
      </c>
      <c r="D605" s="122"/>
      <c r="E605" s="38" t="s">
        <v>84</v>
      </c>
      <c r="F605" s="38" t="s">
        <v>20</v>
      </c>
      <c r="G605" s="46">
        <v>44700</v>
      </c>
      <c r="H605" s="46"/>
      <c r="I605" s="38">
        <v>5</v>
      </c>
      <c r="J605" s="122"/>
      <c r="K605" s="38" t="s">
        <v>74</v>
      </c>
      <c r="L605" s="99">
        <v>2942222</v>
      </c>
      <c r="M605" s="38" t="str">
        <f>_xlfn.IFNA(VLOOKUP(L605,ALL_CMS_WOs!C$1:F$6984,4,FALSE),"")</f>
        <v>Closed</v>
      </c>
      <c r="N605" s="38" t="s">
        <v>75</v>
      </c>
      <c r="O605" s="38"/>
      <c r="P605" s="46"/>
      <c r="Q605" s="38" t="s">
        <v>833</v>
      </c>
      <c r="R605" s="38"/>
      <c r="S605" s="38" t="s">
        <v>97</v>
      </c>
      <c r="T605" s="38">
        <f>Events[[#This Row],[Date Resolved]]-Events[[#This Row],[Event Date]]</f>
        <v>-44700</v>
      </c>
    </row>
    <row r="606" spans="1:20" hidden="1" x14ac:dyDescent="0.25">
      <c r="A606" s="99" t="s">
        <v>100</v>
      </c>
      <c r="B606" s="38" t="s">
        <v>69</v>
      </c>
      <c r="C606" s="38">
        <v>83</v>
      </c>
      <c r="D606" s="123" t="s">
        <v>77</v>
      </c>
      <c r="E606" s="38" t="s">
        <v>77</v>
      </c>
      <c r="F606" s="38" t="s">
        <v>79</v>
      </c>
      <c r="G606" s="46">
        <v>44648</v>
      </c>
      <c r="H606" s="46"/>
      <c r="I606" s="38"/>
      <c r="J606" s="122" t="s">
        <v>241</v>
      </c>
      <c r="K606" s="38" t="s">
        <v>81</v>
      </c>
      <c r="L606" s="99">
        <v>2892348</v>
      </c>
      <c r="M606" s="38" t="str">
        <f>_xlfn.IFNA(VLOOKUP(L606,ALL_CMS_WOs!C$1:F$6984,4,FALSE),"")</f>
        <v/>
      </c>
      <c r="N606" s="38" t="s">
        <v>91</v>
      </c>
      <c r="O606" s="38"/>
      <c r="P606" s="46">
        <v>44662</v>
      </c>
      <c r="Q606" s="38" t="s">
        <v>834</v>
      </c>
      <c r="R606" s="38"/>
      <c r="S606" s="38"/>
      <c r="T606" s="38">
        <f>Events[[#This Row],[Date Resolved]]-Events[[#This Row],[Event Date]]</f>
        <v>14</v>
      </c>
    </row>
    <row r="607" spans="1:20" hidden="1" x14ac:dyDescent="0.25">
      <c r="A607" s="99" t="s">
        <v>100</v>
      </c>
      <c r="B607" s="38" t="s">
        <v>69</v>
      </c>
      <c r="C607" s="38">
        <v>83</v>
      </c>
      <c r="D607" s="126" t="s">
        <v>112</v>
      </c>
      <c r="E607" s="38" t="s">
        <v>78</v>
      </c>
      <c r="F607" s="43" t="s">
        <v>89</v>
      </c>
      <c r="G607" s="46">
        <v>45124</v>
      </c>
      <c r="H607" s="46"/>
      <c r="I607" s="38">
        <v>4</v>
      </c>
      <c r="J607" s="97" t="s">
        <v>835</v>
      </c>
      <c r="K607" s="38" t="s">
        <v>81</v>
      </c>
      <c r="L607" s="38">
        <v>3157466</v>
      </c>
      <c r="M607" s="38" t="str">
        <f>_xlfn.IFNA(VLOOKUP(L607,ALL_CMS_WOs!C$1:F$6984,4,FALSE),"")</f>
        <v>Closed</v>
      </c>
      <c r="N607" s="38" t="s">
        <v>75</v>
      </c>
      <c r="O607" s="38"/>
      <c r="P607" s="46">
        <v>45226</v>
      </c>
      <c r="Q607" s="46"/>
      <c r="R607" s="38"/>
      <c r="S607" s="38" t="s">
        <v>76</v>
      </c>
      <c r="T607" s="38">
        <f>Events[[#This Row],[Date Resolved]]-Events[[#This Row],[Event Date]]</f>
        <v>102</v>
      </c>
    </row>
    <row r="608" spans="1:20" hidden="1" x14ac:dyDescent="0.25">
      <c r="A608" s="181" t="s">
        <v>21</v>
      </c>
      <c r="B608" s="38" t="s">
        <v>82</v>
      </c>
      <c r="C608" s="149">
        <v>83</v>
      </c>
      <c r="D608" s="126" t="s">
        <v>450</v>
      </c>
      <c r="E608" s="80" t="s">
        <v>102</v>
      </c>
      <c r="F608" s="80" t="s">
        <v>20</v>
      </c>
      <c r="G608" s="46">
        <v>45421</v>
      </c>
      <c r="H608" s="166"/>
      <c r="I608" s="38">
        <v>3</v>
      </c>
      <c r="J608" s="177" t="s">
        <v>836</v>
      </c>
      <c r="K608" s="80" t="s">
        <v>107</v>
      </c>
      <c r="L608" s="194">
        <v>3348812</v>
      </c>
      <c r="M608" s="38" t="str">
        <f>_xlfn.IFNA(VLOOKUP(L608,ALL_CMS_WOs!C$1:F$6984,4,FALSE),"")</f>
        <v>Closed</v>
      </c>
      <c r="N608" s="38" t="s">
        <v>126</v>
      </c>
      <c r="P608" s="46"/>
      <c r="Q608" s="46"/>
      <c r="R608" s="38"/>
      <c r="S608" s="38" t="s">
        <v>88</v>
      </c>
      <c r="T608" s="38">
        <f>Events[[#This Row],[Date Resolved]]-Events[[#This Row],[Event Date]]</f>
        <v>-45421</v>
      </c>
    </row>
    <row r="609" spans="1:20" hidden="1" x14ac:dyDescent="0.25">
      <c r="A609" s="99" t="s">
        <v>21</v>
      </c>
      <c r="B609" s="38" t="s">
        <v>69</v>
      </c>
      <c r="C609" s="38">
        <v>84</v>
      </c>
      <c r="D609" s="122"/>
      <c r="E609" s="38" t="s">
        <v>71</v>
      </c>
      <c r="F609" s="38" t="s">
        <v>114</v>
      </c>
      <c r="G609" s="46">
        <v>44494</v>
      </c>
      <c r="H609" s="46"/>
      <c r="I609" s="38">
        <v>6</v>
      </c>
      <c r="J609" s="122"/>
      <c r="K609" s="38"/>
      <c r="L609" s="99"/>
      <c r="M609" s="38" t="str">
        <f>_xlfn.IFNA(VLOOKUP(L609,ALL_CMS_WOs!C$1:F$6984,4,FALSE),"")</f>
        <v/>
      </c>
      <c r="N609" s="38" t="s">
        <v>95</v>
      </c>
      <c r="O609" s="38"/>
      <c r="P609" s="46"/>
      <c r="Q609" s="46">
        <v>44951</v>
      </c>
      <c r="R609" s="38"/>
      <c r="S609" s="38" t="s">
        <v>97</v>
      </c>
      <c r="T609" s="38">
        <f>Events[[#This Row],[Date Resolved]]-Events[[#This Row],[Event Date]]</f>
        <v>-44494</v>
      </c>
    </row>
    <row r="610" spans="1:20" hidden="1" x14ac:dyDescent="0.25">
      <c r="A610" s="99" t="s">
        <v>44</v>
      </c>
      <c r="B610" s="38" t="s">
        <v>82</v>
      </c>
      <c r="C610" s="149">
        <v>84</v>
      </c>
      <c r="D610" s="126" t="s">
        <v>837</v>
      </c>
      <c r="E610" s="38" t="s">
        <v>84</v>
      </c>
      <c r="F610" s="38" t="s">
        <v>114</v>
      </c>
      <c r="G610" s="46">
        <v>45061</v>
      </c>
      <c r="H610" s="46"/>
      <c r="I610" s="38">
        <v>6</v>
      </c>
      <c r="J610" s="97" t="s">
        <v>838</v>
      </c>
      <c r="K610" s="38" t="s">
        <v>74</v>
      </c>
      <c r="L610" s="38">
        <v>3124175</v>
      </c>
      <c r="M610" s="38" t="str">
        <f>_xlfn.IFNA(VLOOKUP(L610,ALL_CMS_WOs!C$1:F$6984,4,FALSE),"")</f>
        <v>Closed</v>
      </c>
      <c r="N610" s="38" t="s">
        <v>75</v>
      </c>
      <c r="O610" s="38"/>
      <c r="P610" s="46"/>
      <c r="Q610" s="46"/>
      <c r="R610" s="38"/>
      <c r="S610" s="38" t="s">
        <v>97</v>
      </c>
      <c r="T610" s="38">
        <f>Events[[#This Row],[Date Resolved]]-Events[[#This Row],[Event Date]]</f>
        <v>-45061</v>
      </c>
    </row>
    <row r="611" spans="1:20" hidden="1" x14ac:dyDescent="0.25">
      <c r="A611" s="99" t="s">
        <v>44</v>
      </c>
      <c r="B611" s="38" t="s">
        <v>82</v>
      </c>
      <c r="C611" s="149">
        <v>84</v>
      </c>
      <c r="D611" s="102" t="s">
        <v>101</v>
      </c>
      <c r="E611" s="38" t="s">
        <v>102</v>
      </c>
      <c r="F611" s="38" t="s">
        <v>85</v>
      </c>
      <c r="G611" s="46">
        <v>45264</v>
      </c>
      <c r="H611" s="46">
        <v>45602</v>
      </c>
      <c r="I611" s="38">
        <v>6</v>
      </c>
      <c r="J611" s="38" t="s">
        <v>839</v>
      </c>
      <c r="K611" s="38" t="s">
        <v>74</v>
      </c>
      <c r="L611" s="99"/>
      <c r="M611" s="38" t="str">
        <f>_xlfn.IFNA(VLOOKUP(L611,ALL_CMS_WOs!C$1:F$6984,4,FALSE),"")</f>
        <v/>
      </c>
      <c r="N611" s="38"/>
      <c r="O611" s="38"/>
      <c r="P611" s="46"/>
      <c r="Q611" s="46"/>
      <c r="R611" s="38"/>
      <c r="S611" s="38" t="s">
        <v>97</v>
      </c>
      <c r="T611" s="38">
        <f>Events[[#This Row],[Date Resolved]]-Events[[#This Row],[Event Date]]</f>
        <v>-45264</v>
      </c>
    </row>
    <row r="612" spans="1:20" hidden="1" x14ac:dyDescent="0.25">
      <c r="A612" s="210" t="s">
        <v>21</v>
      </c>
      <c r="B612" s="97" t="s">
        <v>82</v>
      </c>
      <c r="C612" s="195">
        <v>84</v>
      </c>
      <c r="D612" s="126" t="s">
        <v>662</v>
      </c>
      <c r="E612" s="177" t="s">
        <v>121</v>
      </c>
      <c r="F612" s="177" t="s">
        <v>20</v>
      </c>
      <c r="G612" s="166">
        <v>45432</v>
      </c>
      <c r="H612" s="166">
        <v>45506</v>
      </c>
      <c r="I612" s="97">
        <v>2</v>
      </c>
      <c r="J612" s="177" t="s">
        <v>840</v>
      </c>
      <c r="K612" s="177" t="s">
        <v>169</v>
      </c>
      <c r="L612" s="97">
        <v>3353209</v>
      </c>
      <c r="M612" s="38" t="str">
        <f>_xlfn.IFNA(VLOOKUP(L612,ALL_CMS_WOs!C$1:F$6984,4,FALSE),"")</f>
        <v>Closed</v>
      </c>
      <c r="N612" s="97" t="s">
        <v>126</v>
      </c>
      <c r="R612" s="38"/>
      <c r="S612" s="97" t="s">
        <v>97</v>
      </c>
      <c r="T612" s="38">
        <f>Events[[#This Row],[Date Resolved]]-Events[[#This Row],[Event Date]]</f>
        <v>-45432</v>
      </c>
    </row>
    <row r="613" spans="1:20" hidden="1" x14ac:dyDescent="0.25">
      <c r="A613" s="191" t="s">
        <v>100</v>
      </c>
      <c r="B613" s="38" t="s">
        <v>82</v>
      </c>
      <c r="C613" s="38">
        <v>84</v>
      </c>
      <c r="D613" s="126" t="s">
        <v>484</v>
      </c>
      <c r="E613" s="80" t="s">
        <v>102</v>
      </c>
      <c r="F613" s="80" t="s">
        <v>85</v>
      </c>
      <c r="G613" s="46">
        <v>45476</v>
      </c>
      <c r="H613" s="166"/>
      <c r="I613" s="38">
        <v>2</v>
      </c>
      <c r="J613" s="177" t="s">
        <v>841</v>
      </c>
      <c r="K613" s="80" t="s">
        <v>104</v>
      </c>
      <c r="L613" s="38">
        <v>3379475</v>
      </c>
      <c r="M613" s="97" t="str">
        <f>_xlfn.IFNA(VLOOKUP(L613,ALL_CMS_WOs!C$1:F$6984,4,FALSE),"")</f>
        <v>Closed</v>
      </c>
      <c r="N613" s="38" t="s">
        <v>75</v>
      </c>
      <c r="P613" s="46">
        <v>45532</v>
      </c>
      <c r="Q613" s="46"/>
      <c r="R613" s="38"/>
      <c r="S613" s="38" t="s">
        <v>76</v>
      </c>
      <c r="T613" s="38">
        <f>Events[[#This Row],[Date Resolved]]-Events[[#This Row],[Event Date]]</f>
        <v>56</v>
      </c>
    </row>
    <row r="614" spans="1:20" hidden="1" x14ac:dyDescent="0.25">
      <c r="A614" s="210" t="s">
        <v>35</v>
      </c>
      <c r="B614" s="97" t="s">
        <v>69</v>
      </c>
      <c r="C614" s="97">
        <v>84</v>
      </c>
      <c r="D614" s="126" t="s">
        <v>842</v>
      </c>
      <c r="E614" s="177" t="s">
        <v>78</v>
      </c>
      <c r="F614" s="177" t="s">
        <v>336</v>
      </c>
      <c r="G614" s="166">
        <v>45406</v>
      </c>
      <c r="H614" s="166"/>
      <c r="I614" s="97">
        <v>3</v>
      </c>
      <c r="J614" s="179" t="s">
        <v>843</v>
      </c>
      <c r="K614" s="177" t="s">
        <v>81</v>
      </c>
      <c r="L614" s="97">
        <v>3337122</v>
      </c>
      <c r="M614" s="97" t="str">
        <f>_xlfn.IFNA(VLOOKUP(L614,ALL_CMS_WOs!C$1:F$6984,4,FALSE),"")</f>
        <v>Closed</v>
      </c>
      <c r="N614" s="97" t="s">
        <v>126</v>
      </c>
      <c r="R614" s="38"/>
      <c r="S614" s="97" t="s">
        <v>76</v>
      </c>
      <c r="T614" s="97">
        <f>Events[[#This Row],[Date Resolved]]-Events[[#This Row],[Event Date]]</f>
        <v>-45406</v>
      </c>
    </row>
    <row r="615" spans="1:20" hidden="1" x14ac:dyDescent="0.25">
      <c r="A615" s="99" t="s">
        <v>21</v>
      </c>
      <c r="B615" s="38" t="s">
        <v>69</v>
      </c>
      <c r="C615" s="38">
        <v>85</v>
      </c>
      <c r="D615" s="126" t="s">
        <v>844</v>
      </c>
      <c r="E615" s="38" t="s">
        <v>84</v>
      </c>
      <c r="F615" s="38" t="s">
        <v>72</v>
      </c>
      <c r="G615" s="46">
        <v>45194</v>
      </c>
      <c r="H615" s="46"/>
      <c r="I615" s="38">
        <v>6</v>
      </c>
      <c r="J615" s="137" t="s">
        <v>845</v>
      </c>
      <c r="K615" s="38" t="s">
        <v>74</v>
      </c>
      <c r="L615" s="99"/>
      <c r="M615" s="38" t="str">
        <f>_xlfn.IFNA(VLOOKUP(L615,ALL_CMS_WOs!C$1:F$6984,4,FALSE),"")</f>
        <v/>
      </c>
      <c r="N615" s="38"/>
      <c r="O615" s="38"/>
      <c r="P615" s="46"/>
      <c r="Q615" s="46"/>
      <c r="R615" s="38"/>
      <c r="S615" s="38" t="s">
        <v>97</v>
      </c>
      <c r="T615" s="38">
        <f>Events[[#This Row],[Date Resolved]]-Events[[#This Row],[Event Date]]</f>
        <v>-45194</v>
      </c>
    </row>
    <row r="616" spans="1:20" s="43" customFormat="1" hidden="1" x14ac:dyDescent="0.25">
      <c r="A616" s="99" t="s">
        <v>44</v>
      </c>
      <c r="B616" s="38" t="s">
        <v>69</v>
      </c>
      <c r="C616" s="38">
        <v>85</v>
      </c>
      <c r="D616" s="122"/>
      <c r="E616" s="38" t="s">
        <v>187</v>
      </c>
      <c r="F616" s="38" t="s">
        <v>114</v>
      </c>
      <c r="G616" s="46">
        <v>44868</v>
      </c>
      <c r="H616" s="46"/>
      <c r="I616" s="38">
        <v>6</v>
      </c>
      <c r="J616" s="122"/>
      <c r="K616" s="38" t="s">
        <v>74</v>
      </c>
      <c r="L616" s="99"/>
      <c r="M616" s="38" t="str">
        <f>_xlfn.IFNA(VLOOKUP(L616,ALL_CMS_WOs!C$1:F$6984,4,FALSE),"")</f>
        <v/>
      </c>
      <c r="N616" s="38" t="s">
        <v>95</v>
      </c>
      <c r="O616" s="38"/>
      <c r="P616" s="46"/>
      <c r="Q616" s="38" t="s">
        <v>846</v>
      </c>
      <c r="R616" s="38"/>
      <c r="S616" s="38"/>
      <c r="T616" s="38">
        <f>Events[[#This Row],[Date Resolved]]-Events[[#This Row],[Event Date]]</f>
        <v>-44868</v>
      </c>
    </row>
    <row r="617" spans="1:20" hidden="1" x14ac:dyDescent="0.25">
      <c r="A617" s="121" t="s">
        <v>44</v>
      </c>
      <c r="B617" s="38" t="s">
        <v>69</v>
      </c>
      <c r="C617" s="38">
        <v>85</v>
      </c>
      <c r="D617" s="97"/>
      <c r="E617" s="38" t="s">
        <v>84</v>
      </c>
      <c r="F617" s="38" t="s">
        <v>85</v>
      </c>
      <c r="G617" s="46">
        <v>44615</v>
      </c>
      <c r="H617" s="46"/>
      <c r="I617" s="38">
        <v>1</v>
      </c>
      <c r="J617" s="122"/>
      <c r="K617" s="38" t="s">
        <v>339</v>
      </c>
      <c r="L617" s="99">
        <v>2910100</v>
      </c>
      <c r="M617" s="38" t="str">
        <f>_xlfn.IFNA(VLOOKUP(L617,ALL_CMS_WOs!C$1:F$6984,4,FALSE),"")</f>
        <v>Closed</v>
      </c>
      <c r="N617" s="38" t="s">
        <v>75</v>
      </c>
      <c r="O617" s="38"/>
      <c r="P617" s="46">
        <v>44831</v>
      </c>
      <c r="Q617" s="46"/>
      <c r="R617" s="38" t="s">
        <v>847</v>
      </c>
      <c r="S617" s="38" t="s">
        <v>144</v>
      </c>
      <c r="T617" s="38">
        <f>Events[[#This Row],[Date Resolved]]-Events[[#This Row],[Event Date]]</f>
        <v>216</v>
      </c>
    </row>
    <row r="618" spans="1:20" hidden="1" x14ac:dyDescent="0.25">
      <c r="A618" s="99" t="s">
        <v>100</v>
      </c>
      <c r="B618" s="38" t="s">
        <v>82</v>
      </c>
      <c r="C618" s="38">
        <v>85</v>
      </c>
      <c r="D618" s="126" t="s">
        <v>215</v>
      </c>
      <c r="E618" s="38" t="s">
        <v>71</v>
      </c>
      <c r="F618" s="38" t="s">
        <v>98</v>
      </c>
      <c r="G618" s="46">
        <v>45096</v>
      </c>
      <c r="H618" s="46"/>
      <c r="I618" s="38">
        <v>6</v>
      </c>
      <c r="J618" s="97" t="s">
        <v>202</v>
      </c>
      <c r="K618" s="38" t="s">
        <v>74</v>
      </c>
      <c r="L618" s="38">
        <v>3144096</v>
      </c>
      <c r="M618" s="38" t="str">
        <f>_xlfn.IFNA(VLOOKUP(L618,ALL_CMS_WOs!C$1:F$6984,4,FALSE),"")</f>
        <v>Closed</v>
      </c>
      <c r="N618" s="38" t="s">
        <v>75</v>
      </c>
      <c r="O618" s="38"/>
      <c r="P618" s="46"/>
      <c r="Q618" s="46"/>
      <c r="R618" s="38"/>
      <c r="S618" s="38" t="s">
        <v>88</v>
      </c>
      <c r="T618" s="38">
        <f>Events[[#This Row],[Date Resolved]]-Events[[#This Row],[Event Date]]</f>
        <v>-45096</v>
      </c>
    </row>
    <row r="619" spans="1:20" hidden="1" x14ac:dyDescent="0.25">
      <c r="A619" s="99" t="s">
        <v>100</v>
      </c>
      <c r="B619" s="38" t="s">
        <v>82</v>
      </c>
      <c r="C619" s="38">
        <v>85</v>
      </c>
      <c r="D619" s="126" t="s">
        <v>484</v>
      </c>
      <c r="E619" s="38" t="s">
        <v>102</v>
      </c>
      <c r="F619" s="38" t="s">
        <v>85</v>
      </c>
      <c r="G619" s="46">
        <v>45377</v>
      </c>
      <c r="H619" s="46"/>
      <c r="I619" s="38">
        <v>2</v>
      </c>
      <c r="J619" s="97" t="s">
        <v>848</v>
      </c>
      <c r="K619" s="38" t="s">
        <v>104</v>
      </c>
      <c r="L619" s="38">
        <v>3323505</v>
      </c>
      <c r="M619" s="38" t="str">
        <f>_xlfn.IFNA(VLOOKUP(L619,ALL_CMS_WOs!C$1:F$6984,4,FALSE),"")</f>
        <v>Closed</v>
      </c>
      <c r="N619" s="38" t="s">
        <v>75</v>
      </c>
      <c r="O619" s="38"/>
      <c r="P619" s="46">
        <v>45431</v>
      </c>
      <c r="Q619" s="46"/>
      <c r="R619" s="38" t="s">
        <v>97</v>
      </c>
      <c r="S619" s="38" t="s">
        <v>76</v>
      </c>
      <c r="T619" s="38">
        <f>Events[[#This Row],[Date Resolved]]-Events[[#This Row],[Event Date]]</f>
        <v>54</v>
      </c>
    </row>
    <row r="620" spans="1:20" hidden="1" x14ac:dyDescent="0.25">
      <c r="A620" s="99" t="s">
        <v>47</v>
      </c>
      <c r="B620" s="38" t="s">
        <v>82</v>
      </c>
      <c r="C620" s="38">
        <v>85</v>
      </c>
      <c r="D620" s="115" t="s">
        <v>849</v>
      </c>
      <c r="E620" s="43" t="s">
        <v>196</v>
      </c>
      <c r="F620" s="43" t="s">
        <v>20</v>
      </c>
      <c r="G620" s="93">
        <v>44971</v>
      </c>
      <c r="H620" s="93">
        <v>45725</v>
      </c>
      <c r="I620" s="43">
        <v>4</v>
      </c>
      <c r="J620" s="43" t="s">
        <v>850</v>
      </c>
      <c r="K620" s="38" t="s">
        <v>74</v>
      </c>
      <c r="L620" s="96">
        <v>6693310</v>
      </c>
      <c r="M620" s="38" t="str">
        <f>_xlfn.IFNA(VLOOKUP(L620,ALL_CMS_WOs!C$1:F$6984,4,FALSE),"")</f>
        <v/>
      </c>
      <c r="N620" s="96"/>
      <c r="O620" s="96"/>
      <c r="P620" s="46"/>
      <c r="Q620" s="46" t="s">
        <v>851</v>
      </c>
      <c r="R620" s="38"/>
      <c r="S620" s="38" t="s">
        <v>97</v>
      </c>
      <c r="T620" s="38">
        <f>Events[[#This Row],[Date Resolved]]-Events[[#This Row],[Event Date]]</f>
        <v>-44971</v>
      </c>
    </row>
    <row r="621" spans="1:20" hidden="1" x14ac:dyDescent="0.25">
      <c r="A621" s="99" t="s">
        <v>35</v>
      </c>
      <c r="B621" s="38" t="s">
        <v>69</v>
      </c>
      <c r="C621" s="38">
        <v>86</v>
      </c>
      <c r="D621" s="122"/>
      <c r="E621" s="38" t="s">
        <v>84</v>
      </c>
      <c r="F621" s="38" t="s">
        <v>85</v>
      </c>
      <c r="G621" s="46">
        <v>44735</v>
      </c>
      <c r="H621" s="46"/>
      <c r="I621" s="38">
        <v>2</v>
      </c>
      <c r="J621" s="122"/>
      <c r="K621" s="38" t="s">
        <v>74</v>
      </c>
      <c r="L621" s="99">
        <v>2950746</v>
      </c>
      <c r="M621" s="38" t="str">
        <f>_xlfn.IFNA(VLOOKUP(L621,ALL_CMS_WOs!C$1:F$6984,4,FALSE),"")</f>
        <v>Cancelled</v>
      </c>
      <c r="N621" s="38" t="s">
        <v>91</v>
      </c>
      <c r="O621" s="38"/>
      <c r="P621" s="46"/>
      <c r="Q621" s="38"/>
      <c r="R621" s="38"/>
      <c r="S621" s="38" t="s">
        <v>97</v>
      </c>
      <c r="T621" s="38">
        <f>Events[[#This Row],[Date Resolved]]-Events[[#This Row],[Event Date]]</f>
        <v>-44735</v>
      </c>
    </row>
    <row r="622" spans="1:20" hidden="1" x14ac:dyDescent="0.25">
      <c r="A622" s="99" t="s">
        <v>44</v>
      </c>
      <c r="B622" s="38" t="s">
        <v>69</v>
      </c>
      <c r="C622" s="38">
        <v>86</v>
      </c>
      <c r="D622" s="122"/>
      <c r="E622" s="38" t="s">
        <v>84</v>
      </c>
      <c r="F622" s="38" t="s">
        <v>22</v>
      </c>
      <c r="G622" s="46">
        <v>44816</v>
      </c>
      <c r="H622" s="46"/>
      <c r="I622" s="38">
        <v>5</v>
      </c>
      <c r="J622" s="122"/>
      <c r="K622" s="38" t="s">
        <v>74</v>
      </c>
      <c r="L622" s="99"/>
      <c r="M622" s="38" t="str">
        <f>_xlfn.IFNA(VLOOKUP(L622,ALL_CMS_WOs!C$1:F$6984,4,FALSE),"")</f>
        <v/>
      </c>
      <c r="N622" s="38" t="s">
        <v>95</v>
      </c>
      <c r="O622" s="38"/>
      <c r="P622" s="46"/>
      <c r="Q622" s="38" t="s">
        <v>852</v>
      </c>
      <c r="R622" s="38"/>
      <c r="S622" s="38"/>
      <c r="T622" s="38">
        <f>Events[[#This Row],[Date Resolved]]-Events[[#This Row],[Event Date]]</f>
        <v>-44816</v>
      </c>
    </row>
    <row r="623" spans="1:20" hidden="1" x14ac:dyDescent="0.25">
      <c r="A623" s="99" t="s">
        <v>44</v>
      </c>
      <c r="B623" s="38" t="s">
        <v>69</v>
      </c>
      <c r="C623" s="38">
        <v>86</v>
      </c>
      <c r="D623" s="122"/>
      <c r="E623" s="38" t="s">
        <v>71</v>
      </c>
      <c r="F623" s="38" t="s">
        <v>22</v>
      </c>
      <c r="G623" s="46">
        <v>44738</v>
      </c>
      <c r="H623" s="46"/>
      <c r="I623" s="38" t="s">
        <v>175</v>
      </c>
      <c r="J623" s="122"/>
      <c r="K623" s="38" t="s">
        <v>143</v>
      </c>
      <c r="L623" s="99"/>
      <c r="M623" s="38" t="str">
        <f>_xlfn.IFNA(VLOOKUP(L623,ALL_CMS_WOs!C$1:F$6984,4,FALSE),"")</f>
        <v/>
      </c>
      <c r="N623" s="38" t="s">
        <v>95</v>
      </c>
      <c r="O623" s="38"/>
      <c r="P623" s="46">
        <v>44799</v>
      </c>
      <c r="Q623" s="46"/>
      <c r="R623" s="38" t="s">
        <v>853</v>
      </c>
      <c r="S623" s="38" t="s">
        <v>303</v>
      </c>
      <c r="T623" s="38">
        <f>Events[[#This Row],[Date Resolved]]-Events[[#This Row],[Event Date]]</f>
        <v>61</v>
      </c>
    </row>
    <row r="624" spans="1:20" hidden="1" x14ac:dyDescent="0.25">
      <c r="A624" s="99" t="s">
        <v>44</v>
      </c>
      <c r="B624" s="38" t="s">
        <v>69</v>
      </c>
      <c r="C624" s="38">
        <v>86</v>
      </c>
      <c r="D624" s="115" t="s">
        <v>854</v>
      </c>
      <c r="E624" s="38" t="s">
        <v>78</v>
      </c>
      <c r="F624" s="43" t="s">
        <v>22</v>
      </c>
      <c r="G624" s="46">
        <v>44949</v>
      </c>
      <c r="H624" s="46"/>
      <c r="I624" s="38">
        <v>4</v>
      </c>
      <c r="J624" s="43" t="s">
        <v>855</v>
      </c>
      <c r="K624" s="38" t="s">
        <v>81</v>
      </c>
      <c r="L624" s="38">
        <v>3071073</v>
      </c>
      <c r="M624" s="38" t="str">
        <f>_xlfn.IFNA(VLOOKUP(L624,ALL_CMS_WOs!C$1:F$6984,4,FALSE),"")</f>
        <v>Closed</v>
      </c>
      <c r="N624" s="38" t="s">
        <v>126</v>
      </c>
      <c r="O624" s="38"/>
      <c r="P624" s="46"/>
      <c r="Q624" s="46"/>
      <c r="R624" s="38"/>
      <c r="S624" s="88" t="s">
        <v>88</v>
      </c>
      <c r="T624" s="38">
        <f>Events[[#This Row],[Date Resolved]]-Events[[#This Row],[Event Date]]</f>
        <v>-44949</v>
      </c>
    </row>
    <row r="625" spans="1:20" hidden="1" x14ac:dyDescent="0.25">
      <c r="A625" s="191" t="s">
        <v>100</v>
      </c>
      <c r="B625" s="38" t="s">
        <v>82</v>
      </c>
      <c r="C625" s="149">
        <v>86</v>
      </c>
      <c r="D625" s="126" t="s">
        <v>154</v>
      </c>
      <c r="E625" s="80" t="s">
        <v>102</v>
      </c>
      <c r="F625" s="80" t="s">
        <v>85</v>
      </c>
      <c r="G625" s="46">
        <v>45546</v>
      </c>
      <c r="H625" s="166"/>
      <c r="I625" s="38">
        <v>6</v>
      </c>
      <c r="J625" s="177" t="s">
        <v>856</v>
      </c>
      <c r="K625" s="80" t="s">
        <v>87</v>
      </c>
      <c r="L625" s="99"/>
      <c r="N625" s="38"/>
      <c r="P625" s="46"/>
      <c r="Q625" s="46"/>
      <c r="R625" s="38"/>
      <c r="S625" s="38" t="s">
        <v>88</v>
      </c>
      <c r="T625" s="38">
        <f>Events[[#This Row],[Date Resolved]]-Events[[#This Row],[Event Date]]</f>
        <v>-45546</v>
      </c>
    </row>
    <row r="626" spans="1:20" hidden="1" x14ac:dyDescent="0.25">
      <c r="A626" s="99" t="s">
        <v>100</v>
      </c>
      <c r="B626" s="38" t="s">
        <v>69</v>
      </c>
      <c r="C626" s="99">
        <v>86</v>
      </c>
      <c r="D626" s="123"/>
      <c r="E626" s="38" t="s">
        <v>84</v>
      </c>
      <c r="F626" s="38" t="s">
        <v>98</v>
      </c>
      <c r="G626" s="46">
        <v>44696</v>
      </c>
      <c r="H626" s="46"/>
      <c r="I626" s="38">
        <v>1</v>
      </c>
      <c r="J626" s="122"/>
      <c r="K626" s="38" t="s">
        <v>857</v>
      </c>
      <c r="L626" s="99">
        <v>2931882</v>
      </c>
      <c r="M626" s="38" t="str">
        <f>_xlfn.IFNA(VLOOKUP(L626,ALL_CMS_WOs!C$1:F$6984,4,FALSE),"")</f>
        <v>Closed</v>
      </c>
      <c r="N626" s="38" t="s">
        <v>75</v>
      </c>
      <c r="O626" s="38"/>
      <c r="P626" s="46">
        <v>44881</v>
      </c>
      <c r="Q626" s="38" t="s">
        <v>858</v>
      </c>
      <c r="R626" s="114"/>
      <c r="S626" s="38" t="s">
        <v>545</v>
      </c>
      <c r="T626" s="38">
        <f>Events[[#This Row],[Date Resolved]]-Events[[#This Row],[Event Date]]</f>
        <v>185</v>
      </c>
    </row>
    <row r="627" spans="1:20" hidden="1" x14ac:dyDescent="0.25">
      <c r="A627" s="99" t="s">
        <v>47</v>
      </c>
      <c r="B627" s="38" t="s">
        <v>69</v>
      </c>
      <c r="C627" s="38">
        <v>86</v>
      </c>
      <c r="D627" s="126" t="s">
        <v>725</v>
      </c>
      <c r="E627" s="38" t="s">
        <v>78</v>
      </c>
      <c r="F627" s="38" t="s">
        <v>89</v>
      </c>
      <c r="G627" s="46">
        <v>44978</v>
      </c>
      <c r="H627" s="46"/>
      <c r="I627" s="38">
        <v>5</v>
      </c>
      <c r="J627" s="97" t="s">
        <v>859</v>
      </c>
      <c r="K627" s="38" t="s">
        <v>81</v>
      </c>
      <c r="L627" s="38">
        <v>3085874</v>
      </c>
      <c r="M627" s="38" t="str">
        <f>_xlfn.IFNA(VLOOKUP(L627,ALL_CMS_WOs!C$1:F$6984,4,FALSE),"")</f>
        <v>Closed</v>
      </c>
      <c r="N627" s="38" t="s">
        <v>126</v>
      </c>
      <c r="O627" s="38"/>
      <c r="P627" s="46"/>
      <c r="Q627" s="46"/>
      <c r="R627" s="38"/>
      <c r="S627" s="38" t="s">
        <v>76</v>
      </c>
      <c r="T627" s="38">
        <f>Events[[#This Row],[Date Resolved]]-Events[[#This Row],[Event Date]]</f>
        <v>-44978</v>
      </c>
    </row>
    <row r="628" spans="1:20" hidden="1" x14ac:dyDescent="0.25">
      <c r="A628" s="206" t="s">
        <v>21</v>
      </c>
      <c r="B628" s="88" t="s">
        <v>82</v>
      </c>
      <c r="C628" s="111">
        <v>87</v>
      </c>
      <c r="D628" s="128" t="s">
        <v>403</v>
      </c>
      <c r="E628" s="38" t="s">
        <v>84</v>
      </c>
      <c r="F628" s="38" t="s">
        <v>72</v>
      </c>
      <c r="G628" s="46">
        <v>44952</v>
      </c>
      <c r="H628" s="46">
        <v>45577</v>
      </c>
      <c r="I628" s="88">
        <v>3</v>
      </c>
      <c r="J628" s="147" t="s">
        <v>860</v>
      </c>
      <c r="K628" s="88" t="s">
        <v>74</v>
      </c>
      <c r="L628" s="118">
        <v>3072476</v>
      </c>
      <c r="M628" s="38" t="str">
        <f>_xlfn.IFNA(VLOOKUP(L628,ALL_CMS_WOs!C$1:F$6984,4,FALSE),"")</f>
        <v>Closed</v>
      </c>
      <c r="N628" s="95" t="s">
        <v>75</v>
      </c>
      <c r="O628" s="95"/>
      <c r="P628" s="98"/>
      <c r="Q628" s="98"/>
      <c r="R628" s="88"/>
      <c r="S628" s="88" t="s">
        <v>88</v>
      </c>
      <c r="T628" s="38">
        <f>Events[[#This Row],[Date Resolved]]-Events[[#This Row],[Event Date]]</f>
        <v>-44952</v>
      </c>
    </row>
    <row r="629" spans="1:20" hidden="1" x14ac:dyDescent="0.25">
      <c r="A629" s="99" t="s">
        <v>21</v>
      </c>
      <c r="B629" s="38" t="s">
        <v>69</v>
      </c>
      <c r="C629" s="38">
        <v>87</v>
      </c>
      <c r="D629" s="122"/>
      <c r="E629" s="38" t="s">
        <v>84</v>
      </c>
      <c r="F629" s="38" t="s">
        <v>114</v>
      </c>
      <c r="G629" s="46">
        <v>44481</v>
      </c>
      <c r="H629" s="46"/>
      <c r="I629" s="38">
        <v>6</v>
      </c>
      <c r="J629" s="122"/>
      <c r="K629" s="38"/>
      <c r="L629" s="99"/>
      <c r="M629" s="38" t="str">
        <f>_xlfn.IFNA(VLOOKUP(L629,ALL_CMS_WOs!C$1:F$6984,4,FALSE),"")</f>
        <v/>
      </c>
      <c r="N629" s="38" t="s">
        <v>95</v>
      </c>
      <c r="O629" s="38"/>
      <c r="P629" s="46"/>
      <c r="Q629" s="46">
        <v>44951</v>
      </c>
      <c r="R629" s="38"/>
      <c r="S629" s="38" t="s">
        <v>97</v>
      </c>
      <c r="T629" s="38">
        <f>Events[[#This Row],[Date Resolved]]-Events[[#This Row],[Event Date]]</f>
        <v>-44481</v>
      </c>
    </row>
    <row r="630" spans="1:20" hidden="1" x14ac:dyDescent="0.25">
      <c r="A630" s="99" t="s">
        <v>44</v>
      </c>
      <c r="B630" s="38" t="s">
        <v>69</v>
      </c>
      <c r="C630" s="38">
        <v>87</v>
      </c>
      <c r="D630" s="122"/>
      <c r="E630" s="38" t="s">
        <v>84</v>
      </c>
      <c r="F630" s="38" t="s">
        <v>114</v>
      </c>
      <c r="G630" s="46">
        <v>44879</v>
      </c>
      <c r="H630" s="46"/>
      <c r="I630" s="38">
        <v>6</v>
      </c>
      <c r="J630" s="122"/>
      <c r="K630" s="38" t="s">
        <v>74</v>
      </c>
      <c r="L630" s="99"/>
      <c r="M630" s="38" t="str">
        <f>_xlfn.IFNA(VLOOKUP(L630,ALL_CMS_WOs!C$1:F$6984,4,FALSE),"")</f>
        <v/>
      </c>
      <c r="N630" s="38" t="s">
        <v>95</v>
      </c>
      <c r="O630" s="38"/>
      <c r="P630" s="46"/>
      <c r="Q630" s="46"/>
      <c r="R630" s="38" t="s">
        <v>861</v>
      </c>
      <c r="S630" s="38"/>
      <c r="T630" s="38">
        <f>Events[[#This Row],[Date Resolved]]-Events[[#This Row],[Event Date]]</f>
        <v>-44879</v>
      </c>
    </row>
    <row r="631" spans="1:20" hidden="1" x14ac:dyDescent="0.25">
      <c r="A631" s="99" t="s">
        <v>100</v>
      </c>
      <c r="B631" s="38" t="s">
        <v>82</v>
      </c>
      <c r="C631" s="38">
        <v>87</v>
      </c>
      <c r="D631" s="126" t="s">
        <v>484</v>
      </c>
      <c r="E631" s="38" t="s">
        <v>71</v>
      </c>
      <c r="F631" s="38" t="s">
        <v>85</v>
      </c>
      <c r="G631" s="46">
        <v>45359</v>
      </c>
      <c r="H631" s="46"/>
      <c r="I631" s="38">
        <v>2</v>
      </c>
      <c r="J631" s="97" t="s">
        <v>862</v>
      </c>
      <c r="K631" s="38" t="s">
        <v>104</v>
      </c>
      <c r="L631" s="38">
        <v>3314843</v>
      </c>
      <c r="M631" s="38" t="str">
        <f>_xlfn.IFNA(VLOOKUP(L631,ALL_CMS_WOs!C$1:F$6984,4,FALSE),"")</f>
        <v>Closed</v>
      </c>
      <c r="N631" s="38" t="s">
        <v>75</v>
      </c>
      <c r="O631" s="38"/>
      <c r="P631" s="46">
        <v>45387</v>
      </c>
      <c r="Q631" s="46"/>
      <c r="R631" s="38"/>
      <c r="S631" s="38" t="s">
        <v>76</v>
      </c>
      <c r="T631" s="38">
        <f>Events[[#This Row],[Date Resolved]]-Events[[#This Row],[Event Date]]</f>
        <v>28</v>
      </c>
    </row>
    <row r="632" spans="1:20" hidden="1" x14ac:dyDescent="0.25">
      <c r="A632" s="191" t="s">
        <v>100</v>
      </c>
      <c r="B632" s="38" t="s">
        <v>69</v>
      </c>
      <c r="C632" s="38">
        <v>87</v>
      </c>
      <c r="D632" s="126" t="s">
        <v>290</v>
      </c>
      <c r="E632" s="80" t="s">
        <v>78</v>
      </c>
      <c r="F632" s="80" t="s">
        <v>114</v>
      </c>
      <c r="G632" s="46">
        <v>45485</v>
      </c>
      <c r="H632" s="166"/>
      <c r="I632" s="38">
        <v>4</v>
      </c>
      <c r="J632" s="177" t="s">
        <v>863</v>
      </c>
      <c r="K632" s="80" t="s">
        <v>81</v>
      </c>
      <c r="L632" s="38">
        <v>3385099</v>
      </c>
      <c r="M632" s="97" t="str">
        <f>_xlfn.IFNA(VLOOKUP(L632,ALL_CMS_WOs!C$1:F$6984,4,FALSE),"")</f>
        <v>Closed</v>
      </c>
      <c r="N632" s="38" t="s">
        <v>75</v>
      </c>
      <c r="P632" s="46">
        <v>45491</v>
      </c>
      <c r="Q632" s="46"/>
      <c r="R632" s="38"/>
      <c r="S632" s="38" t="s">
        <v>76</v>
      </c>
      <c r="T632" s="38">
        <f>Events[[#This Row],[Date Resolved]]-Events[[#This Row],[Event Date]]</f>
        <v>6</v>
      </c>
    </row>
    <row r="633" spans="1:20" hidden="1" x14ac:dyDescent="0.25">
      <c r="A633" s="210" t="s">
        <v>35</v>
      </c>
      <c r="B633" s="177" t="s">
        <v>82</v>
      </c>
      <c r="C633" s="177">
        <v>87</v>
      </c>
      <c r="D633" s="178" t="s">
        <v>864</v>
      </c>
      <c r="E633" s="177" t="s">
        <v>71</v>
      </c>
      <c r="F633" s="177" t="s">
        <v>114</v>
      </c>
      <c r="G633" s="179">
        <v>45307</v>
      </c>
      <c r="I633" s="177">
        <v>4</v>
      </c>
      <c r="J633" s="177" t="s">
        <v>865</v>
      </c>
      <c r="K633" s="177" t="s">
        <v>74</v>
      </c>
      <c r="L633" s="174"/>
      <c r="M633" s="97" t="str">
        <f>_xlfn.IFNA(VLOOKUP(L633,ALL_CMS_WOs!C$1:F$6984,4,FALSE),"")</f>
        <v/>
      </c>
      <c r="R633" s="38"/>
      <c r="S633" s="97" t="s">
        <v>97</v>
      </c>
      <c r="T633" s="97">
        <f>Events[[#This Row],[Date Resolved]]-Events[[#This Row],[Event Date]]</f>
        <v>-45307</v>
      </c>
    </row>
    <row r="634" spans="1:20" hidden="1" x14ac:dyDescent="0.25">
      <c r="A634" s="99" t="s">
        <v>100</v>
      </c>
      <c r="B634" s="38" t="s">
        <v>69</v>
      </c>
      <c r="C634" s="38">
        <v>87</v>
      </c>
      <c r="D634" s="123"/>
      <c r="E634" s="38" t="s">
        <v>77</v>
      </c>
      <c r="F634" s="38" t="s">
        <v>79</v>
      </c>
      <c r="G634" s="46">
        <v>44648</v>
      </c>
      <c r="H634" s="46"/>
      <c r="I634" s="38"/>
      <c r="J634" s="122" t="s">
        <v>241</v>
      </c>
      <c r="K634" s="38" t="s">
        <v>81</v>
      </c>
      <c r="L634" s="99">
        <v>2892349</v>
      </c>
      <c r="M634" s="38" t="str">
        <f>_xlfn.IFNA(VLOOKUP(L634,ALL_CMS_WOs!C$1:F$6984,4,FALSE),"")</f>
        <v/>
      </c>
      <c r="N634" s="38" t="s">
        <v>75</v>
      </c>
      <c r="O634" s="38"/>
      <c r="P634" s="46">
        <v>44662</v>
      </c>
      <c r="Q634" s="38" t="s">
        <v>866</v>
      </c>
      <c r="R634" s="38"/>
      <c r="S634" s="38"/>
      <c r="T634" s="38">
        <f>Events[[#This Row],[Date Resolved]]-Events[[#This Row],[Event Date]]</f>
        <v>14</v>
      </c>
    </row>
    <row r="635" spans="1:20" hidden="1" x14ac:dyDescent="0.25">
      <c r="A635" s="99" t="s">
        <v>100</v>
      </c>
      <c r="B635" s="38" t="s">
        <v>69</v>
      </c>
      <c r="C635" s="38">
        <v>87</v>
      </c>
      <c r="D635" s="123"/>
      <c r="E635" s="38" t="s">
        <v>78</v>
      </c>
      <c r="F635" s="38" t="s">
        <v>79</v>
      </c>
      <c r="G635" s="46">
        <v>44607</v>
      </c>
      <c r="H635" s="46"/>
      <c r="I635" s="38"/>
      <c r="J635" s="122" t="s">
        <v>867</v>
      </c>
      <c r="K635" s="38" t="s">
        <v>81</v>
      </c>
      <c r="L635" s="99">
        <v>2802865</v>
      </c>
      <c r="M635" s="38" t="str">
        <f>_xlfn.IFNA(VLOOKUP(L635,ALL_CMS_WOs!C$1:F$6984,4,FALSE),"")</f>
        <v/>
      </c>
      <c r="N635" s="38" t="s">
        <v>75</v>
      </c>
      <c r="O635" s="38"/>
      <c r="P635" s="46">
        <v>44615</v>
      </c>
      <c r="Q635" s="38" t="s">
        <v>868</v>
      </c>
      <c r="R635" s="38"/>
      <c r="S635" s="38"/>
      <c r="T635" s="38">
        <f>Events[[#This Row],[Date Resolved]]-Events[[#This Row],[Event Date]]</f>
        <v>8</v>
      </c>
    </row>
    <row r="636" spans="1:20" hidden="1" x14ac:dyDescent="0.25">
      <c r="A636" s="99" t="s">
        <v>100</v>
      </c>
      <c r="B636" s="38" t="s">
        <v>69</v>
      </c>
      <c r="C636" s="38">
        <v>87</v>
      </c>
      <c r="D636" s="126" t="s">
        <v>77</v>
      </c>
      <c r="E636" s="38" t="s">
        <v>78</v>
      </c>
      <c r="F636" s="38" t="s">
        <v>79</v>
      </c>
      <c r="G636" s="46">
        <v>45104</v>
      </c>
      <c r="H636" s="46"/>
      <c r="I636" s="38">
        <v>2</v>
      </c>
      <c r="J636" s="97" t="s">
        <v>869</v>
      </c>
      <c r="K636" s="38" t="s">
        <v>81</v>
      </c>
      <c r="L636" s="38">
        <v>3148601</v>
      </c>
      <c r="M636" s="38" t="str">
        <f>_xlfn.IFNA(VLOOKUP(L636,ALL_CMS_WOs!C$1:F$6984,4,FALSE),"")</f>
        <v>Closed</v>
      </c>
      <c r="N636" s="38" t="s">
        <v>126</v>
      </c>
      <c r="O636" s="38"/>
      <c r="P636" s="46">
        <v>45470</v>
      </c>
      <c r="Q636" s="46"/>
      <c r="R636" s="38"/>
      <c r="S636" s="38" t="s">
        <v>76</v>
      </c>
      <c r="T636" s="38">
        <f>Events[[#This Row],[Date Resolved]]-Events[[#This Row],[Event Date]]</f>
        <v>366</v>
      </c>
    </row>
    <row r="637" spans="1:20" hidden="1" x14ac:dyDescent="0.25">
      <c r="A637" s="99" t="s">
        <v>47</v>
      </c>
      <c r="B637" s="38" t="s">
        <v>69</v>
      </c>
      <c r="C637" s="38">
        <v>87</v>
      </c>
      <c r="D637" s="126" t="s">
        <v>725</v>
      </c>
      <c r="E637" s="38" t="s">
        <v>78</v>
      </c>
      <c r="F637" s="38" t="s">
        <v>89</v>
      </c>
      <c r="G637" s="46">
        <v>44978</v>
      </c>
      <c r="H637" s="46"/>
      <c r="I637" s="38">
        <v>5</v>
      </c>
      <c r="J637" s="97" t="s">
        <v>870</v>
      </c>
      <c r="K637" s="38" t="s">
        <v>81</v>
      </c>
      <c r="L637" s="38">
        <v>3085874</v>
      </c>
      <c r="M637" s="38" t="str">
        <f>_xlfn.IFNA(VLOOKUP(L637,ALL_CMS_WOs!C$1:F$6984,4,FALSE),"")</f>
        <v>Closed</v>
      </c>
      <c r="N637" s="38" t="s">
        <v>75</v>
      </c>
      <c r="O637" s="38"/>
      <c r="P637" s="46"/>
      <c r="Q637" s="46"/>
      <c r="R637" s="38"/>
      <c r="S637" s="38"/>
      <c r="T637" s="38">
        <f>Events[[#This Row],[Date Resolved]]-Events[[#This Row],[Event Date]]</f>
        <v>-44978</v>
      </c>
    </row>
    <row r="638" spans="1:20" hidden="1" x14ac:dyDescent="0.25">
      <c r="A638" s="38" t="s">
        <v>44</v>
      </c>
      <c r="B638" s="38" t="s">
        <v>69</v>
      </c>
      <c r="C638" s="38">
        <v>88</v>
      </c>
      <c r="D638" s="43"/>
      <c r="E638" s="38" t="s">
        <v>78</v>
      </c>
      <c r="F638" s="38" t="s">
        <v>114</v>
      </c>
      <c r="G638" s="46">
        <v>44907</v>
      </c>
      <c r="H638" s="46"/>
      <c r="I638" s="38">
        <v>5</v>
      </c>
      <c r="J638" s="43" t="s">
        <v>804</v>
      </c>
      <c r="K638" s="38" t="s">
        <v>81</v>
      </c>
      <c r="L638" s="99">
        <v>3056170</v>
      </c>
      <c r="M638" s="38" t="str">
        <f>_xlfn.IFNA(VLOOKUP(L638,ALL_CMS_WOs!C$1:F$6984,4,FALSE),"")</f>
        <v>Closed</v>
      </c>
      <c r="N638" s="38" t="s">
        <v>75</v>
      </c>
      <c r="O638" s="38"/>
      <c r="P638" s="46"/>
      <c r="Q638" s="38"/>
      <c r="R638" s="38"/>
      <c r="S638" s="38"/>
      <c r="T638" s="38">
        <f>Events[[#This Row],[Date Resolved]]-Events[[#This Row],[Event Date]]</f>
        <v>-44907</v>
      </c>
    </row>
    <row r="639" spans="1:20" hidden="1" x14ac:dyDescent="0.25">
      <c r="A639" s="99" t="s">
        <v>44</v>
      </c>
      <c r="B639" s="38" t="s">
        <v>69</v>
      </c>
      <c r="C639" s="38">
        <v>88</v>
      </c>
      <c r="D639" s="126" t="s">
        <v>871</v>
      </c>
      <c r="E639" s="38" t="s">
        <v>78</v>
      </c>
      <c r="F639" s="38" t="s">
        <v>22</v>
      </c>
      <c r="G639" s="46">
        <v>45229</v>
      </c>
      <c r="H639" s="46"/>
      <c r="I639" s="38">
        <v>5</v>
      </c>
      <c r="J639" s="122" t="s">
        <v>872</v>
      </c>
      <c r="K639" s="38" t="s">
        <v>81</v>
      </c>
      <c r="L639" s="38">
        <v>3214922</v>
      </c>
      <c r="M639" s="38" t="str">
        <f>_xlfn.IFNA(VLOOKUP(L639,ALL_CMS_WOs!C$1:F$6984,4,FALSE),"")</f>
        <v>Closed</v>
      </c>
      <c r="N639" s="38" t="s">
        <v>75</v>
      </c>
      <c r="O639" s="38"/>
      <c r="P639" s="46">
        <v>45238</v>
      </c>
      <c r="Q639" s="46"/>
      <c r="R639" s="38"/>
      <c r="S639" s="38" t="s">
        <v>76</v>
      </c>
      <c r="T639" s="38">
        <f>Events[[#This Row],[Date Resolved]]-Events[[#This Row],[Event Date]]</f>
        <v>9</v>
      </c>
    </row>
    <row r="640" spans="1:20" hidden="1" x14ac:dyDescent="0.25">
      <c r="A640" s="99" t="s">
        <v>44</v>
      </c>
      <c r="B640" s="38" t="s">
        <v>82</v>
      </c>
      <c r="C640" s="38">
        <v>88</v>
      </c>
      <c r="D640" s="43" t="s">
        <v>154</v>
      </c>
      <c r="E640" s="38" t="s">
        <v>196</v>
      </c>
      <c r="F640" s="38" t="s">
        <v>85</v>
      </c>
      <c r="G640" s="46">
        <v>44930</v>
      </c>
      <c r="H640" s="46"/>
      <c r="I640" s="38">
        <v>1</v>
      </c>
      <c r="J640" s="43" t="s">
        <v>873</v>
      </c>
      <c r="K640" s="38" t="s">
        <v>104</v>
      </c>
      <c r="L640" s="104">
        <v>3064235</v>
      </c>
      <c r="M640" s="38" t="str">
        <f>_xlfn.IFNA(VLOOKUP(L640,ALL_CMS_WOs!C$1:F$6984,4,FALSE),"")</f>
        <v>Closed</v>
      </c>
      <c r="N640" s="38" t="s">
        <v>75</v>
      </c>
      <c r="O640" s="38"/>
      <c r="P640" s="46">
        <v>45064</v>
      </c>
      <c r="Q640" s="46"/>
      <c r="R640" s="38" t="s">
        <v>874</v>
      </c>
      <c r="S640" s="88" t="s">
        <v>76</v>
      </c>
      <c r="T640" s="38">
        <f>Events[[#This Row],[Date Resolved]]-Events[[#This Row],[Event Date]]</f>
        <v>134</v>
      </c>
    </row>
    <row r="641" spans="1:20" hidden="1" x14ac:dyDescent="0.25">
      <c r="A641" s="99" t="s">
        <v>21</v>
      </c>
      <c r="B641" s="38" t="s">
        <v>69</v>
      </c>
      <c r="C641" s="38">
        <v>88</v>
      </c>
      <c r="D641" s="126" t="s">
        <v>133</v>
      </c>
      <c r="E641" s="38" t="s">
        <v>84</v>
      </c>
      <c r="F641" s="38" t="s">
        <v>72</v>
      </c>
      <c r="G641" s="46">
        <v>45383</v>
      </c>
      <c r="H641" s="46"/>
      <c r="I641" s="38">
        <v>3</v>
      </c>
      <c r="J641" s="97" t="s">
        <v>875</v>
      </c>
      <c r="K641" s="38" t="s">
        <v>174</v>
      </c>
      <c r="L641" s="38">
        <v>3326984</v>
      </c>
      <c r="M641" s="38" t="str">
        <f>_xlfn.IFNA(VLOOKUP(L641,ALL_CMS_WOs!C$1:F$6984,4,FALSE),"")</f>
        <v>Closed</v>
      </c>
      <c r="N641" s="38" t="s">
        <v>126</v>
      </c>
      <c r="O641" s="38"/>
      <c r="P641" s="46">
        <v>45395</v>
      </c>
      <c r="Q641" s="46"/>
      <c r="R641" s="38"/>
      <c r="S641" s="38" t="s">
        <v>76</v>
      </c>
      <c r="T641" s="38">
        <f>Events[[#This Row],[Date Resolved]]-Events[[#This Row],[Event Date]]</f>
        <v>12</v>
      </c>
    </row>
    <row r="642" spans="1:20" hidden="1" x14ac:dyDescent="0.25">
      <c r="A642" s="99" t="s">
        <v>100</v>
      </c>
      <c r="B642" s="38" t="s">
        <v>69</v>
      </c>
      <c r="C642" s="112">
        <v>88</v>
      </c>
      <c r="D642" s="115" t="s">
        <v>854</v>
      </c>
      <c r="E642" s="38" t="s">
        <v>78</v>
      </c>
      <c r="F642" s="43" t="s">
        <v>22</v>
      </c>
      <c r="G642" s="46">
        <v>45005</v>
      </c>
      <c r="H642" s="46"/>
      <c r="I642" s="38">
        <v>5</v>
      </c>
      <c r="J642" s="97" t="s">
        <v>876</v>
      </c>
      <c r="K642" s="38" t="s">
        <v>81</v>
      </c>
      <c r="L642" s="38">
        <v>3100979</v>
      </c>
      <c r="M642" s="38" t="str">
        <f>_xlfn.IFNA(VLOOKUP(L642,ALL_CMS_WOs!C$1:F$6984,4,FALSE),"")</f>
        <v>Closed</v>
      </c>
      <c r="N642" s="38" t="s">
        <v>75</v>
      </c>
      <c r="O642" s="38"/>
      <c r="P642" s="46">
        <v>45063</v>
      </c>
      <c r="Q642" s="46"/>
      <c r="R642" s="38"/>
      <c r="S642" s="43" t="s">
        <v>76</v>
      </c>
      <c r="T642" s="38">
        <f>Events[[#This Row],[Date Resolved]]-Events[[#This Row],[Event Date]]</f>
        <v>58</v>
      </c>
    </row>
    <row r="643" spans="1:20" hidden="1" x14ac:dyDescent="0.25">
      <c r="A643" s="99" t="s">
        <v>21</v>
      </c>
      <c r="B643" s="38" t="s">
        <v>69</v>
      </c>
      <c r="C643" s="38">
        <v>89</v>
      </c>
      <c r="D643" s="122"/>
      <c r="E643" s="38" t="s">
        <v>84</v>
      </c>
      <c r="F643" s="38" t="s">
        <v>114</v>
      </c>
      <c r="G643" s="46">
        <v>44473</v>
      </c>
      <c r="H643" s="46"/>
      <c r="I643" s="38">
        <v>6</v>
      </c>
      <c r="J643" s="122"/>
      <c r="K643" s="38" t="s">
        <v>74</v>
      </c>
      <c r="L643" s="99"/>
      <c r="M643" s="38" t="str">
        <f>_xlfn.IFNA(VLOOKUP(L643,ALL_CMS_WOs!C$1:F$6984,4,FALSE),"")</f>
        <v/>
      </c>
      <c r="N643" s="38" t="s">
        <v>95</v>
      </c>
      <c r="O643" s="38"/>
      <c r="P643" s="46"/>
      <c r="Q643" s="46">
        <v>44951</v>
      </c>
      <c r="R643" s="38"/>
      <c r="S643" s="38" t="s">
        <v>97</v>
      </c>
      <c r="T643" s="38">
        <f>Events[[#This Row],[Date Resolved]]-Events[[#This Row],[Event Date]]</f>
        <v>-44473</v>
      </c>
    </row>
    <row r="644" spans="1:20" hidden="1" x14ac:dyDescent="0.25">
      <c r="A644" s="99" t="s">
        <v>21</v>
      </c>
      <c r="B644" s="38" t="s">
        <v>69</v>
      </c>
      <c r="C644" s="38">
        <v>89</v>
      </c>
      <c r="D644" s="122"/>
      <c r="E644" s="38" t="s">
        <v>84</v>
      </c>
      <c r="F644" s="38" t="s">
        <v>114</v>
      </c>
      <c r="G644" s="46">
        <v>44369</v>
      </c>
      <c r="H644" s="46"/>
      <c r="I644" s="38">
        <v>6</v>
      </c>
      <c r="J644" s="122"/>
      <c r="K644" s="38" t="s">
        <v>74</v>
      </c>
      <c r="L644" s="99"/>
      <c r="M644" s="38" t="str">
        <f>_xlfn.IFNA(VLOOKUP(L644,ALL_CMS_WOs!C$1:F$6984,4,FALSE),"")</f>
        <v/>
      </c>
      <c r="N644" s="38" t="s">
        <v>95</v>
      </c>
      <c r="O644" s="38"/>
      <c r="P644" s="46"/>
      <c r="Q644" s="46">
        <v>44951</v>
      </c>
      <c r="R644" s="38"/>
      <c r="S644" s="38" t="s">
        <v>97</v>
      </c>
      <c r="T644" s="38">
        <f>Events[[#This Row],[Date Resolved]]-Events[[#This Row],[Event Date]]</f>
        <v>-44369</v>
      </c>
    </row>
    <row r="645" spans="1:20" hidden="1" x14ac:dyDescent="0.25">
      <c r="A645" s="99" t="s">
        <v>100</v>
      </c>
      <c r="B645" s="38" t="s">
        <v>69</v>
      </c>
      <c r="C645" s="38">
        <v>89</v>
      </c>
      <c r="D645" s="126" t="s">
        <v>189</v>
      </c>
      <c r="E645" s="38" t="s">
        <v>78</v>
      </c>
      <c r="F645" s="38" t="s">
        <v>89</v>
      </c>
      <c r="G645" s="46">
        <v>45328</v>
      </c>
      <c r="H645" s="46"/>
      <c r="I645" s="38">
        <v>3</v>
      </c>
      <c r="J645" s="97" t="s">
        <v>877</v>
      </c>
      <c r="K645" s="38" t="s">
        <v>81</v>
      </c>
      <c r="L645" s="38">
        <v>3268241</v>
      </c>
      <c r="M645" s="38" t="str">
        <f>_xlfn.IFNA(VLOOKUP(L645,ALL_CMS_WOs!C$1:F$6984,4,FALSE),"")</f>
        <v>Cancelled</v>
      </c>
      <c r="N645" s="38" t="s">
        <v>126</v>
      </c>
      <c r="O645" s="38"/>
      <c r="P645" s="46">
        <v>45344</v>
      </c>
      <c r="Q645" s="46"/>
      <c r="R645" s="38"/>
      <c r="S645" s="38" t="s">
        <v>76</v>
      </c>
      <c r="T645" s="38">
        <f>Events[[#This Row],[Date Resolved]]-Events[[#This Row],[Event Date]]</f>
        <v>16</v>
      </c>
    </row>
    <row r="646" spans="1:20" hidden="1" x14ac:dyDescent="0.25">
      <c r="A646" s="99" t="s">
        <v>35</v>
      </c>
      <c r="B646" s="38" t="s">
        <v>69</v>
      </c>
      <c r="C646" s="38">
        <v>90</v>
      </c>
      <c r="D646" s="122"/>
      <c r="E646" s="38" t="s">
        <v>84</v>
      </c>
      <c r="F646" s="38" t="s">
        <v>85</v>
      </c>
      <c r="G646" s="46">
        <v>44512</v>
      </c>
      <c r="H646" s="46"/>
      <c r="I646" s="38">
        <v>5</v>
      </c>
      <c r="J646" s="122"/>
      <c r="K646" s="38" t="s">
        <v>74</v>
      </c>
      <c r="L646" s="99"/>
      <c r="M646" s="38" t="str">
        <f>_xlfn.IFNA(VLOOKUP(L646,ALL_CMS_WOs!C$1:F$6984,4,FALSE),"")</f>
        <v/>
      </c>
      <c r="N646" s="102" t="s">
        <v>95</v>
      </c>
      <c r="O646" s="102"/>
      <c r="P646" s="46"/>
      <c r="Q646" s="38"/>
      <c r="R646" s="38"/>
      <c r="S646" s="38" t="s">
        <v>97</v>
      </c>
      <c r="T646" s="38">
        <f>Events[[#This Row],[Date Resolved]]-Events[[#This Row],[Event Date]]</f>
        <v>-44512</v>
      </c>
    </row>
    <row r="647" spans="1:20" hidden="1" x14ac:dyDescent="0.25">
      <c r="A647" s="99" t="s">
        <v>44</v>
      </c>
      <c r="B647" s="38" t="s">
        <v>69</v>
      </c>
      <c r="C647" s="38">
        <v>91</v>
      </c>
      <c r="D647" s="122"/>
      <c r="E647" s="38" t="s">
        <v>84</v>
      </c>
      <c r="F647" s="38" t="s">
        <v>22</v>
      </c>
      <c r="G647" s="46">
        <v>44489</v>
      </c>
      <c r="H647" s="46"/>
      <c r="I647" s="38" t="s">
        <v>175</v>
      </c>
      <c r="J647" s="122"/>
      <c r="K647" s="38" t="s">
        <v>74</v>
      </c>
      <c r="L647" s="99"/>
      <c r="M647" s="38" t="str">
        <f>_xlfn.IFNA(VLOOKUP(L647,ALL_CMS_WOs!C$1:F$6984,4,FALSE),"")</f>
        <v/>
      </c>
      <c r="N647" s="38" t="s">
        <v>95</v>
      </c>
      <c r="O647" s="38"/>
      <c r="P647" s="46">
        <v>44742</v>
      </c>
      <c r="Q647" s="46"/>
      <c r="R647" s="38" t="s">
        <v>878</v>
      </c>
      <c r="S647" s="38" t="s">
        <v>229</v>
      </c>
      <c r="T647" s="38">
        <f>Events[[#This Row],[Date Resolved]]-Events[[#This Row],[Event Date]]</f>
        <v>253</v>
      </c>
    </row>
    <row r="648" spans="1:20" hidden="1" x14ac:dyDescent="0.25">
      <c r="A648" s="99" t="s">
        <v>44</v>
      </c>
      <c r="B648" s="38" t="s">
        <v>69</v>
      </c>
      <c r="C648" s="38">
        <v>91</v>
      </c>
      <c r="D648" s="122"/>
      <c r="E648" s="38" t="s">
        <v>71</v>
      </c>
      <c r="F648" s="38" t="s">
        <v>85</v>
      </c>
      <c r="G648" s="46">
        <v>44656</v>
      </c>
      <c r="H648" s="46"/>
      <c r="I648" s="38" t="s">
        <v>175</v>
      </c>
      <c r="J648" s="122"/>
      <c r="K648" s="38" t="s">
        <v>493</v>
      </c>
      <c r="L648" s="99"/>
      <c r="M648" s="38" t="str">
        <f>_xlfn.IFNA(VLOOKUP(L648,ALL_CMS_WOs!C$1:F$6984,4,FALSE),"")</f>
        <v/>
      </c>
      <c r="N648" s="38" t="s">
        <v>95</v>
      </c>
      <c r="O648" s="38"/>
      <c r="P648" s="46">
        <v>44742</v>
      </c>
      <c r="Q648" s="46"/>
      <c r="R648" s="38" t="s">
        <v>879</v>
      </c>
      <c r="S648" s="38" t="s">
        <v>752</v>
      </c>
      <c r="T648" s="38">
        <f>Events[[#This Row],[Date Resolved]]-Events[[#This Row],[Event Date]]</f>
        <v>86</v>
      </c>
    </row>
    <row r="649" spans="1:20" hidden="1" x14ac:dyDescent="0.25">
      <c r="A649" s="101" t="s">
        <v>21</v>
      </c>
      <c r="B649" s="43" t="s">
        <v>69</v>
      </c>
      <c r="C649" s="109">
        <v>91</v>
      </c>
      <c r="D649" s="115" t="s">
        <v>139</v>
      </c>
      <c r="E649" s="43" t="s">
        <v>121</v>
      </c>
      <c r="F649" s="43" t="s">
        <v>85</v>
      </c>
      <c r="G649" s="93">
        <v>44960</v>
      </c>
      <c r="H649" s="93"/>
      <c r="I649" s="43">
        <v>3</v>
      </c>
      <c r="J649" s="85" t="s">
        <v>880</v>
      </c>
      <c r="K649" s="43" t="s">
        <v>87</v>
      </c>
      <c r="L649" s="109"/>
      <c r="M649" s="38" t="str">
        <f>_xlfn.IFNA(VLOOKUP(L649,ALL_CMS_WOs!C$1:F$6984,4,FALSE),"")</f>
        <v/>
      </c>
      <c r="N649" s="43"/>
      <c r="O649" s="43"/>
      <c r="P649" s="93">
        <v>45604</v>
      </c>
      <c r="Q649" s="43" t="s">
        <v>881</v>
      </c>
      <c r="R649" s="43"/>
      <c r="S649" s="38" t="s">
        <v>76</v>
      </c>
      <c r="T649" s="38">
        <f>Events[[#This Row],[Date Resolved]]-Events[[#This Row],[Event Date]]</f>
        <v>644</v>
      </c>
    </row>
    <row r="650" spans="1:20" hidden="1" x14ac:dyDescent="0.25">
      <c r="A650" s="99" t="s">
        <v>100</v>
      </c>
      <c r="B650" s="38" t="s">
        <v>82</v>
      </c>
      <c r="C650" s="38">
        <v>92</v>
      </c>
      <c r="D650" s="126" t="s">
        <v>193</v>
      </c>
      <c r="E650" s="38" t="s">
        <v>102</v>
      </c>
      <c r="F650" s="38" t="s">
        <v>85</v>
      </c>
      <c r="G650" s="46">
        <v>45328</v>
      </c>
      <c r="H650" s="46"/>
      <c r="I650" s="38">
        <v>1</v>
      </c>
      <c r="J650" s="97" t="s">
        <v>882</v>
      </c>
      <c r="K650" s="38" t="s">
        <v>104</v>
      </c>
      <c r="L650" s="38">
        <v>3268246</v>
      </c>
      <c r="M650" s="38" t="str">
        <f>_xlfn.IFNA(VLOOKUP(L650,ALL_CMS_WOs!C$1:F$6984,4,FALSE),"")</f>
        <v>Closed</v>
      </c>
      <c r="N650" s="38" t="s">
        <v>75</v>
      </c>
      <c r="O650" s="38"/>
      <c r="P650" s="46">
        <v>45348</v>
      </c>
      <c r="Q650" s="46"/>
      <c r="R650" s="38"/>
      <c r="S650" s="38" t="s">
        <v>76</v>
      </c>
      <c r="T650" s="38">
        <f>Events[[#This Row],[Date Resolved]]-Events[[#This Row],[Event Date]]</f>
        <v>20</v>
      </c>
    </row>
    <row r="651" spans="1:20" hidden="1" x14ac:dyDescent="0.25">
      <c r="A651" s="38" t="s">
        <v>21</v>
      </c>
      <c r="B651" s="38" t="s">
        <v>69</v>
      </c>
      <c r="C651" s="38">
        <v>93</v>
      </c>
      <c r="D651" s="38"/>
      <c r="E651" s="38" t="s">
        <v>78</v>
      </c>
      <c r="F651" s="38" t="s">
        <v>114</v>
      </c>
      <c r="G651" s="46">
        <v>44592</v>
      </c>
      <c r="H651" s="46"/>
      <c r="I651" s="38"/>
      <c r="J651" s="38" t="s">
        <v>675</v>
      </c>
      <c r="K651" s="38"/>
      <c r="L651" s="99">
        <v>2740325</v>
      </c>
      <c r="M651" s="38" t="str">
        <f>_xlfn.IFNA(VLOOKUP(L651,ALL_CMS_WOs!C$1:F$6984,4,FALSE),"")</f>
        <v/>
      </c>
      <c r="N651" s="38" t="s">
        <v>75</v>
      </c>
      <c r="O651" s="38"/>
      <c r="P651" s="46"/>
      <c r="Q651" s="46">
        <v>44951</v>
      </c>
      <c r="R651" s="38"/>
      <c r="S651" s="38"/>
      <c r="T651" s="38">
        <f>Events[[#This Row],[Date Resolved]]-Events[[#This Row],[Event Date]]</f>
        <v>-44592</v>
      </c>
    </row>
    <row r="652" spans="1:20" hidden="1" x14ac:dyDescent="0.25">
      <c r="A652" s="99" t="s">
        <v>35</v>
      </c>
      <c r="B652" s="38" t="s">
        <v>69</v>
      </c>
      <c r="C652" s="38">
        <v>93</v>
      </c>
      <c r="D652" s="122"/>
      <c r="E652" s="38" t="s">
        <v>84</v>
      </c>
      <c r="F652" s="38" t="s">
        <v>114</v>
      </c>
      <c r="G652" s="46">
        <v>44551</v>
      </c>
      <c r="H652" s="46"/>
      <c r="I652" s="38">
        <v>5</v>
      </c>
      <c r="J652" s="122"/>
      <c r="K652" s="38" t="s">
        <v>74</v>
      </c>
      <c r="L652" s="99"/>
      <c r="M652" s="38" t="str">
        <f>_xlfn.IFNA(VLOOKUP(L652,ALL_CMS_WOs!C$1:F$6984,4,FALSE),"")</f>
        <v/>
      </c>
      <c r="N652" s="38" t="s">
        <v>95</v>
      </c>
      <c r="O652" s="38"/>
      <c r="P652" s="46"/>
      <c r="Q652" s="38"/>
      <c r="R652" s="38"/>
      <c r="S652" s="38" t="s">
        <v>97</v>
      </c>
      <c r="T652" s="38">
        <f>Events[[#This Row],[Date Resolved]]-Events[[#This Row],[Event Date]]</f>
        <v>-44551</v>
      </c>
    </row>
    <row r="653" spans="1:20" hidden="1" x14ac:dyDescent="0.25">
      <c r="A653" s="99" t="s">
        <v>44</v>
      </c>
      <c r="B653" s="38" t="s">
        <v>69</v>
      </c>
      <c r="C653" s="38">
        <v>93</v>
      </c>
      <c r="D653" s="43" t="s">
        <v>154</v>
      </c>
      <c r="E653" s="38" t="s">
        <v>196</v>
      </c>
      <c r="F653" s="38" t="s">
        <v>85</v>
      </c>
      <c r="G653" s="46">
        <v>44565</v>
      </c>
      <c r="H653" s="46"/>
      <c r="I653" s="38">
        <v>1</v>
      </c>
      <c r="J653" s="43" t="s">
        <v>883</v>
      </c>
      <c r="K653" s="38" t="s">
        <v>104</v>
      </c>
      <c r="L653" s="104">
        <v>3064234</v>
      </c>
      <c r="M653" s="38" t="str">
        <f>_xlfn.IFNA(VLOOKUP(L653,ALL_CMS_WOs!C$1:F$6984,4,FALSE),"")</f>
        <v>Closed</v>
      </c>
      <c r="N653" s="38" t="s">
        <v>75</v>
      </c>
      <c r="O653" s="38"/>
      <c r="P653" s="46"/>
      <c r="Q653" s="46"/>
      <c r="R653" s="38" t="s">
        <v>874</v>
      </c>
      <c r="S653" s="38"/>
      <c r="T653" s="38">
        <f>Events[[#This Row],[Date Resolved]]-Events[[#This Row],[Event Date]]</f>
        <v>-44565</v>
      </c>
    </row>
    <row r="654" spans="1:20" hidden="1" x14ac:dyDescent="0.25">
      <c r="A654" s="99" t="s">
        <v>44</v>
      </c>
      <c r="B654" s="38" t="s">
        <v>69</v>
      </c>
      <c r="C654" s="38">
        <v>93</v>
      </c>
      <c r="D654" s="126" t="s">
        <v>884</v>
      </c>
      <c r="E654" s="38" t="s">
        <v>78</v>
      </c>
      <c r="F654" s="43" t="s">
        <v>20</v>
      </c>
      <c r="G654" s="46">
        <v>45068</v>
      </c>
      <c r="H654" s="46"/>
      <c r="I654" s="38">
        <v>5</v>
      </c>
      <c r="J654" s="97" t="s">
        <v>885</v>
      </c>
      <c r="K654" s="38" t="s">
        <v>81</v>
      </c>
      <c r="L654" s="38">
        <v>3130604</v>
      </c>
      <c r="M654" s="38" t="str">
        <f>_xlfn.IFNA(VLOOKUP(L654,ALL_CMS_WOs!C$1:F$6984,4,FALSE),"")</f>
        <v>Closed</v>
      </c>
      <c r="N654" s="38" t="s">
        <v>75</v>
      </c>
      <c r="O654" s="38"/>
      <c r="P654" s="46">
        <v>45070</v>
      </c>
      <c r="Q654" s="46"/>
      <c r="R654" s="38"/>
      <c r="S654" s="43" t="s">
        <v>76</v>
      </c>
      <c r="T654" s="38">
        <f>Events[[#This Row],[Date Resolved]]-Events[[#This Row],[Event Date]]</f>
        <v>2</v>
      </c>
    </row>
    <row r="655" spans="1:20" hidden="1" x14ac:dyDescent="0.25">
      <c r="A655" s="99" t="s">
        <v>21</v>
      </c>
      <c r="B655" s="38" t="s">
        <v>69</v>
      </c>
      <c r="C655" s="38">
        <v>94</v>
      </c>
      <c r="D655" s="122"/>
      <c r="E655" s="38" t="s">
        <v>71</v>
      </c>
      <c r="F655" s="38" t="s">
        <v>114</v>
      </c>
      <c r="G655" s="46">
        <v>44460</v>
      </c>
      <c r="H655" s="46"/>
      <c r="I655" s="38">
        <v>5</v>
      </c>
      <c r="J655" s="122"/>
      <c r="K655" s="38" t="s">
        <v>74</v>
      </c>
      <c r="L655" s="99"/>
      <c r="M655" s="38" t="str">
        <f>_xlfn.IFNA(VLOOKUP(L655,ALL_CMS_WOs!C$1:F$6984,4,FALSE),"")</f>
        <v/>
      </c>
      <c r="N655" s="38" t="s">
        <v>95</v>
      </c>
      <c r="O655" s="38"/>
      <c r="P655" s="46"/>
      <c r="Q655" s="46">
        <v>44951</v>
      </c>
      <c r="R655" s="38"/>
      <c r="S655" s="38" t="s">
        <v>97</v>
      </c>
      <c r="T655" s="38">
        <f>Events[[#This Row],[Date Resolved]]-Events[[#This Row],[Event Date]]</f>
        <v>-44460</v>
      </c>
    </row>
    <row r="656" spans="1:20" hidden="1" x14ac:dyDescent="0.25">
      <c r="A656" s="99" t="s">
        <v>35</v>
      </c>
      <c r="B656" s="38" t="s">
        <v>69</v>
      </c>
      <c r="C656" s="38">
        <v>94</v>
      </c>
      <c r="D656" s="122"/>
      <c r="E656" s="38" t="s">
        <v>84</v>
      </c>
      <c r="F656" s="38" t="s">
        <v>85</v>
      </c>
      <c r="G656" s="46">
        <v>44782</v>
      </c>
      <c r="H656" s="46"/>
      <c r="I656" s="38">
        <v>1</v>
      </c>
      <c r="J656" s="122"/>
      <c r="K656" s="38" t="s">
        <v>74</v>
      </c>
      <c r="L656" s="99"/>
      <c r="M656" s="38" t="str">
        <f>_xlfn.IFNA(VLOOKUP(L656,ALL_CMS_WOs!C$1:F$6984,4,FALSE),"")</f>
        <v/>
      </c>
      <c r="N656" s="38" t="s">
        <v>95</v>
      </c>
      <c r="O656" s="38"/>
      <c r="P656" s="46"/>
      <c r="Q656" s="38"/>
      <c r="R656" s="38"/>
      <c r="S656" s="38"/>
      <c r="T656" s="38">
        <f>Events[[#This Row],[Date Resolved]]-Events[[#This Row],[Event Date]]</f>
        <v>-44782</v>
      </c>
    </row>
    <row r="657" spans="1:20" hidden="1" x14ac:dyDescent="0.25">
      <c r="A657" s="99" t="s">
        <v>44</v>
      </c>
      <c r="B657" s="38" t="s">
        <v>69</v>
      </c>
      <c r="C657" s="38">
        <v>94</v>
      </c>
      <c r="D657" s="122"/>
      <c r="E657" s="38" t="s">
        <v>71</v>
      </c>
      <c r="F657" s="38" t="s">
        <v>20</v>
      </c>
      <c r="G657" s="46">
        <v>44387</v>
      </c>
      <c r="H657" s="46"/>
      <c r="I657" s="38">
        <v>6</v>
      </c>
      <c r="J657" s="122"/>
      <c r="K657" s="38" t="s">
        <v>74</v>
      </c>
      <c r="L657" s="99">
        <v>2922294</v>
      </c>
      <c r="M657" s="38" t="str">
        <f>_xlfn.IFNA(VLOOKUP(L657,ALL_CMS_WOs!C$1:F$6984,4,FALSE),"")</f>
        <v>Closed</v>
      </c>
      <c r="N657" s="38" t="s">
        <v>75</v>
      </c>
      <c r="O657" s="38"/>
      <c r="P657" s="46"/>
      <c r="Q657" s="46"/>
      <c r="R657" s="38" t="s">
        <v>886</v>
      </c>
      <c r="S657" s="38" t="s">
        <v>97</v>
      </c>
      <c r="T657" s="38">
        <f>Events[[#This Row],[Date Resolved]]-Events[[#This Row],[Event Date]]</f>
        <v>-44387</v>
      </c>
    </row>
    <row r="658" spans="1:20" hidden="1" x14ac:dyDescent="0.25">
      <c r="A658" s="38" t="s">
        <v>44</v>
      </c>
      <c r="B658" s="38" t="s">
        <v>69</v>
      </c>
      <c r="C658" s="38">
        <v>94</v>
      </c>
      <c r="D658" s="38"/>
      <c r="E658" s="38" t="s">
        <v>78</v>
      </c>
      <c r="F658" s="38" t="s">
        <v>20</v>
      </c>
      <c r="G658" s="46">
        <v>44742</v>
      </c>
      <c r="H658" s="46"/>
      <c r="I658" s="38"/>
      <c r="J658" s="38" t="s">
        <v>408</v>
      </c>
      <c r="K658" s="38" t="s">
        <v>81</v>
      </c>
      <c r="L658" s="99">
        <v>2953042</v>
      </c>
      <c r="M658" s="38" t="str">
        <f>_xlfn.IFNA(VLOOKUP(L658,ALL_CMS_WOs!C$1:F$6984,4,FALSE),"")</f>
        <v>Closed</v>
      </c>
      <c r="N658" s="38" t="s">
        <v>75</v>
      </c>
      <c r="O658" s="38"/>
      <c r="P658" s="46">
        <v>44749</v>
      </c>
      <c r="Q658" s="38"/>
      <c r="R658" s="38"/>
      <c r="S658" s="38"/>
      <c r="T658" s="38">
        <f>Events[[#This Row],[Date Resolved]]-Events[[#This Row],[Event Date]]</f>
        <v>7</v>
      </c>
    </row>
    <row r="659" spans="1:20" hidden="1" x14ac:dyDescent="0.25">
      <c r="A659" s="99" t="s">
        <v>44</v>
      </c>
      <c r="B659" s="38" t="s">
        <v>82</v>
      </c>
      <c r="C659" s="149">
        <v>94</v>
      </c>
      <c r="D659" s="126" t="s">
        <v>887</v>
      </c>
      <c r="E659" s="38" t="s">
        <v>84</v>
      </c>
      <c r="F659" s="38" t="s">
        <v>114</v>
      </c>
      <c r="G659" s="46">
        <v>45044</v>
      </c>
      <c r="H659" s="46"/>
      <c r="I659" s="38">
        <v>3</v>
      </c>
      <c r="J659" s="97" t="s">
        <v>888</v>
      </c>
      <c r="K659" s="38" t="s">
        <v>74</v>
      </c>
      <c r="L659" s="38">
        <v>3117990</v>
      </c>
      <c r="M659" s="38" t="str">
        <f>_xlfn.IFNA(VLOOKUP(L659,ALL_CMS_WOs!C$1:F$6984,4,FALSE),"")</f>
        <v>Closed</v>
      </c>
      <c r="N659" s="38" t="s">
        <v>75</v>
      </c>
      <c r="O659" s="38"/>
      <c r="P659" s="46"/>
      <c r="Q659" s="46"/>
      <c r="R659" s="38"/>
      <c r="S659" s="38" t="s">
        <v>658</v>
      </c>
      <c r="T659" s="38">
        <f>Events[[#This Row],[Date Resolved]]-Events[[#This Row],[Event Date]]</f>
        <v>-45044</v>
      </c>
    </row>
    <row r="660" spans="1:20" hidden="1" x14ac:dyDescent="0.25">
      <c r="A660" s="99" t="s">
        <v>21</v>
      </c>
      <c r="B660" s="38" t="s">
        <v>69</v>
      </c>
      <c r="C660" s="38">
        <v>95</v>
      </c>
      <c r="D660" s="122"/>
      <c r="E660" s="38" t="s">
        <v>84</v>
      </c>
      <c r="F660" s="38" t="s">
        <v>114</v>
      </c>
      <c r="G660" s="46">
        <v>44246</v>
      </c>
      <c r="H660" s="46"/>
      <c r="I660" s="38">
        <v>6</v>
      </c>
      <c r="J660" s="122"/>
      <c r="K660" s="38" t="s">
        <v>74</v>
      </c>
      <c r="L660" s="99"/>
      <c r="M660" s="38" t="str">
        <f>_xlfn.IFNA(VLOOKUP(L660,ALL_CMS_WOs!C$1:F$6984,4,FALSE),"")</f>
        <v/>
      </c>
      <c r="N660" s="38" t="s">
        <v>95</v>
      </c>
      <c r="O660" s="38"/>
      <c r="P660" s="46"/>
      <c r="Q660" s="46">
        <v>44951</v>
      </c>
      <c r="R660" s="38"/>
      <c r="S660" s="38" t="s">
        <v>97</v>
      </c>
      <c r="T660" s="38">
        <f>Events[[#This Row],[Date Resolved]]-Events[[#This Row],[Event Date]]</f>
        <v>-44246</v>
      </c>
    </row>
    <row r="661" spans="1:20" hidden="1" x14ac:dyDescent="0.25">
      <c r="A661" s="99" t="s">
        <v>44</v>
      </c>
      <c r="B661" s="38" t="s">
        <v>69</v>
      </c>
      <c r="C661" s="38">
        <v>95</v>
      </c>
      <c r="D661" s="122"/>
      <c r="E661" s="38" t="s">
        <v>187</v>
      </c>
      <c r="F661" s="38" t="s">
        <v>22</v>
      </c>
      <c r="G661" s="46">
        <v>44819</v>
      </c>
      <c r="H661" s="46"/>
      <c r="I661" s="38">
        <v>6</v>
      </c>
      <c r="J661" s="122"/>
      <c r="K661" s="38" t="s">
        <v>74</v>
      </c>
      <c r="L661" s="99"/>
      <c r="M661" s="38" t="str">
        <f>_xlfn.IFNA(VLOOKUP(L661,ALL_CMS_WOs!C$1:F$6984,4,FALSE),"")</f>
        <v/>
      </c>
      <c r="N661" s="38" t="s">
        <v>95</v>
      </c>
      <c r="O661" s="38"/>
      <c r="P661" s="46"/>
      <c r="Q661" s="38" t="s">
        <v>889</v>
      </c>
      <c r="R661" s="38"/>
      <c r="S661" s="38"/>
      <c r="T661" s="38">
        <f>Events[[#This Row],[Date Resolved]]-Events[[#This Row],[Event Date]]</f>
        <v>-44819</v>
      </c>
    </row>
    <row r="662" spans="1:20" hidden="1" x14ac:dyDescent="0.25">
      <c r="A662" s="38" t="s">
        <v>44</v>
      </c>
      <c r="B662" s="38" t="s">
        <v>69</v>
      </c>
      <c r="C662" s="38">
        <v>95</v>
      </c>
      <c r="D662" s="38"/>
      <c r="E662" s="38" t="s">
        <v>78</v>
      </c>
      <c r="F662" s="38" t="s">
        <v>22</v>
      </c>
      <c r="G662" s="46">
        <v>44658</v>
      </c>
      <c r="H662" s="46"/>
      <c r="I662" s="38"/>
      <c r="J662" s="38" t="s">
        <v>372</v>
      </c>
      <c r="K662" s="38" t="s">
        <v>81</v>
      </c>
      <c r="L662" s="99">
        <v>2909943</v>
      </c>
      <c r="M662" s="38" t="str">
        <f>_xlfn.IFNA(VLOOKUP(L662,ALL_CMS_WOs!C$1:F$6984,4,FALSE),"")</f>
        <v>Closed</v>
      </c>
      <c r="N662" s="38" t="s">
        <v>75</v>
      </c>
      <c r="O662" s="38"/>
      <c r="P662" s="46">
        <v>44685</v>
      </c>
      <c r="Q662" s="38" t="s">
        <v>890</v>
      </c>
      <c r="R662" s="38"/>
      <c r="S662" s="38"/>
      <c r="T662" s="38">
        <f>Events[[#This Row],[Date Resolved]]-Events[[#This Row],[Event Date]]</f>
        <v>27</v>
      </c>
    </row>
    <row r="663" spans="1:20" hidden="1" x14ac:dyDescent="0.25">
      <c r="A663" s="99" t="s">
        <v>44</v>
      </c>
      <c r="B663" s="38" t="s">
        <v>82</v>
      </c>
      <c r="C663" s="38">
        <v>95</v>
      </c>
      <c r="D663" s="97" t="s">
        <v>195</v>
      </c>
      <c r="E663" s="38" t="s">
        <v>121</v>
      </c>
      <c r="F663" s="38" t="s">
        <v>85</v>
      </c>
      <c r="G663" s="46">
        <v>44670</v>
      </c>
      <c r="H663" s="46"/>
      <c r="I663" s="38">
        <v>1</v>
      </c>
      <c r="J663" s="122"/>
      <c r="K663" s="38" t="s">
        <v>104</v>
      </c>
      <c r="L663" s="99"/>
      <c r="M663" s="38" t="str">
        <f>_xlfn.IFNA(VLOOKUP(L663,ALL_CMS_WOs!C$1:F$6984,4,FALSE),"")</f>
        <v/>
      </c>
      <c r="N663" s="38" t="s">
        <v>95</v>
      </c>
      <c r="O663" s="38"/>
      <c r="P663" s="46"/>
      <c r="Q663" s="46"/>
      <c r="R663" s="38" t="s">
        <v>891</v>
      </c>
      <c r="S663" s="38" t="s">
        <v>76</v>
      </c>
      <c r="T663" s="38">
        <f>Events[[#This Row],[Date Resolved]]-Events[[#This Row],[Event Date]]</f>
        <v>-44670</v>
      </c>
    </row>
    <row r="664" spans="1:20" s="85" customFormat="1" hidden="1" x14ac:dyDescent="0.25">
      <c r="A664" s="191" t="s">
        <v>100</v>
      </c>
      <c r="B664" s="38" t="s">
        <v>82</v>
      </c>
      <c r="C664" s="38">
        <v>95</v>
      </c>
      <c r="D664" s="126" t="s">
        <v>484</v>
      </c>
      <c r="E664" s="38" t="s">
        <v>102</v>
      </c>
      <c r="F664" s="38" t="s">
        <v>85</v>
      </c>
      <c r="G664" s="46">
        <v>45411</v>
      </c>
      <c r="H664" s="166"/>
      <c r="I664" s="38">
        <v>2</v>
      </c>
      <c r="J664" s="177" t="s">
        <v>892</v>
      </c>
      <c r="K664" s="80" t="s">
        <v>104</v>
      </c>
      <c r="L664" s="38">
        <v>3343366</v>
      </c>
      <c r="M664" s="97" t="str">
        <f>_xlfn.IFNA(VLOOKUP(L664,ALL_CMS_WOs!C$1:F$6984,4,FALSE),"")</f>
        <v>Closed</v>
      </c>
      <c r="N664" s="38" t="s">
        <v>75</v>
      </c>
      <c r="O664" s="97"/>
      <c r="P664" s="46">
        <v>45431</v>
      </c>
      <c r="Q664" s="46"/>
      <c r="R664" s="38"/>
      <c r="S664" s="38" t="s">
        <v>76</v>
      </c>
      <c r="T664" s="38">
        <f>Events[[#This Row],[Date Resolved]]-Events[[#This Row],[Event Date]]</f>
        <v>20</v>
      </c>
    </row>
    <row r="665" spans="1:20" hidden="1" x14ac:dyDescent="0.25">
      <c r="A665" s="181" t="s">
        <v>41</v>
      </c>
      <c r="B665" s="38" t="s">
        <v>82</v>
      </c>
      <c r="C665" s="149">
        <v>95</v>
      </c>
      <c r="D665" s="126" t="s">
        <v>414</v>
      </c>
      <c r="E665" s="80" t="s">
        <v>84</v>
      </c>
      <c r="F665" s="80" t="s">
        <v>20</v>
      </c>
      <c r="G665" s="46">
        <v>45558</v>
      </c>
      <c r="H665" s="166"/>
      <c r="I665" s="38">
        <v>2</v>
      </c>
      <c r="J665" s="177" t="s">
        <v>893</v>
      </c>
      <c r="K665" s="80" t="s">
        <v>107</v>
      </c>
      <c r="L665" s="38">
        <v>3434992</v>
      </c>
      <c r="M665" s="38" t="str">
        <f>_xlfn.IFNA(VLOOKUP(L665,ALL_CMS_WOs!C$1:F$6984,4,FALSE),"")</f>
        <v>Closed</v>
      </c>
      <c r="N665" s="38" t="s">
        <v>126</v>
      </c>
      <c r="P665" s="46"/>
      <c r="Q665" s="46"/>
      <c r="R665" s="38"/>
      <c r="S665" s="38" t="s">
        <v>88</v>
      </c>
      <c r="T665" s="38">
        <f>Events[[#This Row],[Date Resolved]]-Events[[#This Row],[Event Date]]</f>
        <v>-45558</v>
      </c>
    </row>
    <row r="666" spans="1:20" hidden="1" x14ac:dyDescent="0.25">
      <c r="A666" s="99" t="s">
        <v>41</v>
      </c>
      <c r="B666" s="38" t="s">
        <v>82</v>
      </c>
      <c r="C666" s="38">
        <v>95</v>
      </c>
      <c r="D666" s="126" t="s">
        <v>179</v>
      </c>
      <c r="E666" s="38" t="s">
        <v>102</v>
      </c>
      <c r="F666" s="38" t="s">
        <v>85</v>
      </c>
      <c r="G666" s="46">
        <v>45204</v>
      </c>
      <c r="H666" s="46"/>
      <c r="I666" s="38">
        <v>1</v>
      </c>
      <c r="J666" s="97" t="s">
        <v>894</v>
      </c>
      <c r="K666" s="38" t="s">
        <v>104</v>
      </c>
      <c r="L666" s="38">
        <v>3256341</v>
      </c>
      <c r="M666" s="38" t="str">
        <f>_xlfn.IFNA(VLOOKUP(L666,ALL_CMS_WOs!C$1:F$6984,4,FALSE),"")</f>
        <v>Closed</v>
      </c>
      <c r="N666" s="38" t="s">
        <v>75</v>
      </c>
      <c r="O666" s="38"/>
      <c r="P666" s="46">
        <v>45397</v>
      </c>
      <c r="Q666" s="46"/>
      <c r="R666" s="38"/>
      <c r="S666" s="38" t="s">
        <v>76</v>
      </c>
      <c r="T666" s="38">
        <f>Events[[#This Row],[Date Resolved]]-Events[[#This Row],[Event Date]]</f>
        <v>193</v>
      </c>
    </row>
    <row r="667" spans="1:20" hidden="1" x14ac:dyDescent="0.25">
      <c r="A667" s="210" t="s">
        <v>35</v>
      </c>
      <c r="B667" s="177" t="s">
        <v>82</v>
      </c>
      <c r="C667" s="177">
        <v>95</v>
      </c>
      <c r="D667" s="178" t="s">
        <v>895</v>
      </c>
      <c r="E667" s="177" t="s">
        <v>71</v>
      </c>
      <c r="F667" s="177" t="s">
        <v>20</v>
      </c>
      <c r="G667" s="179">
        <v>44966</v>
      </c>
      <c r="I667" s="177">
        <v>2</v>
      </c>
      <c r="J667" s="177" t="s">
        <v>896</v>
      </c>
      <c r="K667" s="177" t="s">
        <v>87</v>
      </c>
      <c r="L667" s="97">
        <v>3164754</v>
      </c>
      <c r="M667" s="97" t="str">
        <f>_xlfn.IFNA(VLOOKUP(L667,ALL_CMS_WOs!C$1:F$6984,4,FALSE),"")</f>
        <v>Closed</v>
      </c>
      <c r="N667" s="97" t="s">
        <v>75</v>
      </c>
      <c r="R667" s="38"/>
      <c r="S667" s="182" t="s">
        <v>88</v>
      </c>
      <c r="T667" s="97">
        <f>Events[[#This Row],[Date Resolved]]-Events[[#This Row],[Event Date]]</f>
        <v>-44966</v>
      </c>
    </row>
    <row r="668" spans="1:20" hidden="1" x14ac:dyDescent="0.25">
      <c r="A668" s="99" t="s">
        <v>21</v>
      </c>
      <c r="B668" s="38" t="s">
        <v>69</v>
      </c>
      <c r="C668" s="38">
        <v>96</v>
      </c>
      <c r="D668" s="126" t="s">
        <v>897</v>
      </c>
      <c r="E668" s="38" t="s">
        <v>84</v>
      </c>
      <c r="F668" s="38" t="s">
        <v>20</v>
      </c>
      <c r="G668" s="46">
        <v>45202</v>
      </c>
      <c r="H668" s="46"/>
      <c r="I668" s="38">
        <v>1</v>
      </c>
      <c r="J668" s="97" t="s">
        <v>898</v>
      </c>
      <c r="K668" s="38" t="s">
        <v>169</v>
      </c>
      <c r="L668" s="38">
        <v>3200849</v>
      </c>
      <c r="M668" s="38" t="str">
        <f>_xlfn.IFNA(VLOOKUP(L668,ALL_CMS_WOs!C$1:F$6984,4,FALSE),"")</f>
        <v>Closed</v>
      </c>
      <c r="N668" s="38" t="s">
        <v>75</v>
      </c>
      <c r="O668" s="38"/>
      <c r="P668" s="46">
        <v>45287</v>
      </c>
      <c r="Q668" s="46"/>
      <c r="R668" s="38"/>
      <c r="S668" s="38" t="s">
        <v>311</v>
      </c>
      <c r="T668" s="38">
        <f>Events[[#This Row],[Date Resolved]]-Events[[#This Row],[Event Date]]</f>
        <v>85</v>
      </c>
    </row>
    <row r="669" spans="1:20" hidden="1" x14ac:dyDescent="0.25">
      <c r="A669" s="99" t="s">
        <v>35</v>
      </c>
      <c r="B669" s="38" t="s">
        <v>69</v>
      </c>
      <c r="C669" s="38">
        <v>96</v>
      </c>
      <c r="D669" s="122"/>
      <c r="E669" s="38" t="s">
        <v>84</v>
      </c>
      <c r="F669" s="38" t="s">
        <v>22</v>
      </c>
      <c r="G669" s="46">
        <v>44618</v>
      </c>
      <c r="H669" s="46"/>
      <c r="I669" s="38">
        <v>5</v>
      </c>
      <c r="J669" s="122"/>
      <c r="K669" s="38" t="s">
        <v>74</v>
      </c>
      <c r="L669" s="99"/>
      <c r="M669" s="38" t="str">
        <f>_xlfn.IFNA(VLOOKUP(L669,ALL_CMS_WOs!C$1:F$6984,4,FALSE),"")</f>
        <v/>
      </c>
      <c r="N669" s="38" t="s">
        <v>95</v>
      </c>
      <c r="O669" s="38"/>
      <c r="P669" s="46"/>
      <c r="Q669" s="38"/>
      <c r="R669" s="38"/>
      <c r="S669" s="38" t="s">
        <v>97</v>
      </c>
      <c r="T669" s="38">
        <f>Events[[#This Row],[Date Resolved]]-Events[[#This Row],[Event Date]]</f>
        <v>-44618</v>
      </c>
    </row>
    <row r="670" spans="1:20" hidden="1" x14ac:dyDescent="0.25">
      <c r="A670" s="99" t="s">
        <v>44</v>
      </c>
      <c r="B670" s="38" t="s">
        <v>69</v>
      </c>
      <c r="C670" s="38">
        <v>96</v>
      </c>
      <c r="D670" s="122"/>
      <c r="E670" s="38" t="s">
        <v>187</v>
      </c>
      <c r="F670" s="38" t="s">
        <v>114</v>
      </c>
      <c r="G670" s="46">
        <v>44800</v>
      </c>
      <c r="H670" s="46"/>
      <c r="I670" s="38">
        <v>6</v>
      </c>
      <c r="J670" s="122"/>
      <c r="K670" s="38" t="s">
        <v>74</v>
      </c>
      <c r="L670" s="99"/>
      <c r="M670" s="38" t="str">
        <f>_xlfn.IFNA(VLOOKUP(L670,ALL_CMS_WOs!C$1:F$6984,4,FALSE),"")</f>
        <v/>
      </c>
      <c r="N670" s="38" t="s">
        <v>95</v>
      </c>
      <c r="O670" s="38"/>
      <c r="P670" s="46"/>
      <c r="Q670" s="38" t="s">
        <v>899</v>
      </c>
      <c r="R670" s="38"/>
      <c r="S670" s="38"/>
      <c r="T670" s="38">
        <f>Events[[#This Row],[Date Resolved]]-Events[[#This Row],[Event Date]]</f>
        <v>-44800</v>
      </c>
    </row>
    <row r="671" spans="1:20" hidden="1" x14ac:dyDescent="0.25">
      <c r="A671" s="99" t="s">
        <v>44</v>
      </c>
      <c r="B671" s="38" t="s">
        <v>82</v>
      </c>
      <c r="C671" s="38">
        <v>96</v>
      </c>
      <c r="D671" s="126" t="s">
        <v>154</v>
      </c>
      <c r="E671" s="38" t="s">
        <v>102</v>
      </c>
      <c r="F671" s="38" t="s">
        <v>85</v>
      </c>
      <c r="G671" s="46">
        <v>44986</v>
      </c>
      <c r="H671" s="46"/>
      <c r="I671" s="38">
        <v>1</v>
      </c>
      <c r="J671" s="97" t="s">
        <v>900</v>
      </c>
      <c r="K671" s="38" t="s">
        <v>104</v>
      </c>
      <c r="L671" s="38">
        <v>3088488</v>
      </c>
      <c r="M671" s="38" t="str">
        <f>_xlfn.IFNA(VLOOKUP(L671,ALL_CMS_WOs!C$1:F$6984,4,FALSE),"")</f>
        <v>Closed</v>
      </c>
      <c r="N671" s="38" t="s">
        <v>75</v>
      </c>
      <c r="O671" s="38"/>
      <c r="P671" s="46"/>
      <c r="Q671" s="46"/>
      <c r="R671" s="38"/>
      <c r="S671" s="88" t="s">
        <v>88</v>
      </c>
      <c r="T671" s="38">
        <f>Events[[#This Row],[Date Resolved]]-Events[[#This Row],[Event Date]]</f>
        <v>-44986</v>
      </c>
    </row>
    <row r="672" spans="1:20" hidden="1" x14ac:dyDescent="0.25">
      <c r="A672" s="38" t="s">
        <v>41</v>
      </c>
      <c r="B672" s="38" t="s">
        <v>69</v>
      </c>
      <c r="C672" s="38">
        <v>96</v>
      </c>
      <c r="D672" s="43"/>
      <c r="E672" s="38" t="s">
        <v>78</v>
      </c>
      <c r="F672" s="38" t="s">
        <v>89</v>
      </c>
      <c r="G672" s="46">
        <v>44715</v>
      </c>
      <c r="H672" s="46"/>
      <c r="I672" s="38"/>
      <c r="J672" s="43" t="s">
        <v>90</v>
      </c>
      <c r="K672" s="38" t="s">
        <v>81</v>
      </c>
      <c r="L672" s="99">
        <v>2941639</v>
      </c>
      <c r="M672" s="38" t="str">
        <f>_xlfn.IFNA(VLOOKUP(L672,ALL_CMS_WOs!C$1:F$6984,4,FALSE),"")</f>
        <v>Cancelled</v>
      </c>
      <c r="N672" s="38" t="s">
        <v>91</v>
      </c>
      <c r="O672" s="38"/>
      <c r="P672" s="46"/>
      <c r="Q672" s="38"/>
      <c r="R672" s="38"/>
      <c r="S672" s="38"/>
      <c r="T672" s="38">
        <f>Events[[#This Row],[Date Resolved]]-Events[[#This Row],[Event Date]]</f>
        <v>-44715</v>
      </c>
    </row>
    <row r="673" spans="1:20" hidden="1" x14ac:dyDescent="0.25">
      <c r="A673" s="38" t="s">
        <v>41</v>
      </c>
      <c r="B673" s="38" t="s">
        <v>69</v>
      </c>
      <c r="C673" s="38">
        <v>96</v>
      </c>
      <c r="D673" s="43"/>
      <c r="E673" s="38" t="s">
        <v>78</v>
      </c>
      <c r="F673" s="38" t="s">
        <v>79</v>
      </c>
      <c r="G673" s="46">
        <v>44784</v>
      </c>
      <c r="H673" s="46"/>
      <c r="I673" s="38"/>
      <c r="J673" s="43" t="s">
        <v>145</v>
      </c>
      <c r="K673" s="38" t="s">
        <v>81</v>
      </c>
      <c r="L673" s="99">
        <v>2988841</v>
      </c>
      <c r="M673" s="38" t="str">
        <f>_xlfn.IFNA(VLOOKUP(L673,ALL_CMS_WOs!C$1:F$6984,4,FALSE),"")</f>
        <v>Cancelled</v>
      </c>
      <c r="N673" s="38" t="s">
        <v>91</v>
      </c>
      <c r="O673" s="38"/>
      <c r="P673" s="46"/>
      <c r="Q673" s="38"/>
      <c r="R673" s="38"/>
      <c r="S673" s="38"/>
      <c r="T673" s="38">
        <f>Events[[#This Row],[Date Resolved]]-Events[[#This Row],[Event Date]]</f>
        <v>-44784</v>
      </c>
    </row>
    <row r="674" spans="1:20" hidden="1" x14ac:dyDescent="0.25">
      <c r="A674" s="99" t="s">
        <v>100</v>
      </c>
      <c r="B674" s="38" t="s">
        <v>69</v>
      </c>
      <c r="C674" s="112">
        <v>96</v>
      </c>
      <c r="D674" s="115" t="s">
        <v>633</v>
      </c>
      <c r="E674" s="38" t="s">
        <v>78</v>
      </c>
      <c r="F674" s="38" t="s">
        <v>85</v>
      </c>
      <c r="G674" s="46">
        <v>44588</v>
      </c>
      <c r="H674" s="46"/>
      <c r="I674" s="38">
        <v>4</v>
      </c>
      <c r="J674" s="43" t="s">
        <v>901</v>
      </c>
      <c r="K674" s="38" t="s">
        <v>81</v>
      </c>
      <c r="L674" s="99">
        <v>3073245</v>
      </c>
      <c r="M674" s="38" t="str">
        <f>_xlfn.IFNA(VLOOKUP(L674,ALL_CMS_WOs!C$1:F$6984,4,FALSE),"")</f>
        <v>Closed</v>
      </c>
      <c r="N674" s="38" t="s">
        <v>75</v>
      </c>
      <c r="O674" s="38"/>
      <c r="P674" s="46">
        <v>45129</v>
      </c>
      <c r="Q674" s="38"/>
      <c r="R674" s="114"/>
      <c r="S674" s="38" t="s">
        <v>76</v>
      </c>
      <c r="T674" s="38">
        <f>Events[[#This Row],[Date Resolved]]-Events[[#This Row],[Event Date]]</f>
        <v>541</v>
      </c>
    </row>
    <row r="675" spans="1:20" hidden="1" x14ac:dyDescent="0.25">
      <c r="A675" s="99" t="s">
        <v>44</v>
      </c>
      <c r="B675" s="38" t="s">
        <v>69</v>
      </c>
      <c r="C675" s="38">
        <v>97</v>
      </c>
      <c r="D675" s="122"/>
      <c r="E675" s="38" t="s">
        <v>84</v>
      </c>
      <c r="F675" s="38" t="s">
        <v>72</v>
      </c>
      <c r="G675" s="46">
        <v>44755</v>
      </c>
      <c r="H675" s="46"/>
      <c r="I675" s="38">
        <v>6</v>
      </c>
      <c r="J675" s="122"/>
      <c r="K675" s="38" t="s">
        <v>74</v>
      </c>
      <c r="L675" s="99"/>
      <c r="M675" s="38" t="str">
        <f>_xlfn.IFNA(VLOOKUP(L675,ALL_CMS_WOs!C$1:F$6984,4,FALSE),"")</f>
        <v/>
      </c>
      <c r="N675" s="38" t="s">
        <v>95</v>
      </c>
      <c r="O675" s="38"/>
      <c r="P675" s="46"/>
      <c r="Q675" s="38" t="s">
        <v>902</v>
      </c>
      <c r="R675" s="38"/>
      <c r="S675" s="38" t="s">
        <v>97</v>
      </c>
      <c r="T675" s="38">
        <f>Events[[#This Row],[Date Resolved]]-Events[[#This Row],[Event Date]]</f>
        <v>-44755</v>
      </c>
    </row>
    <row r="676" spans="1:20" hidden="1" x14ac:dyDescent="0.25">
      <c r="A676" s="99" t="s">
        <v>44</v>
      </c>
      <c r="B676" s="38" t="s">
        <v>82</v>
      </c>
      <c r="C676" s="38">
        <v>97</v>
      </c>
      <c r="D676" s="126" t="s">
        <v>903</v>
      </c>
      <c r="E676" s="38" t="s">
        <v>84</v>
      </c>
      <c r="F676" s="43" t="s">
        <v>20</v>
      </c>
      <c r="G676" s="46">
        <v>45020</v>
      </c>
      <c r="H676" s="46"/>
      <c r="I676" s="38">
        <v>1</v>
      </c>
      <c r="J676" s="43" t="s">
        <v>904</v>
      </c>
      <c r="K676" s="38" t="s">
        <v>104</v>
      </c>
      <c r="L676" s="38">
        <v>3317740</v>
      </c>
      <c r="M676" s="38" t="str">
        <f>_xlfn.IFNA(VLOOKUP(L676,ALL_CMS_WOs!C$1:F$6984,4,FALSE),"")</f>
        <v>Closed</v>
      </c>
      <c r="N676" s="38" t="s">
        <v>75</v>
      </c>
      <c r="O676" s="38"/>
      <c r="P676" s="46"/>
      <c r="Q676" s="46"/>
      <c r="R676" s="38"/>
      <c r="S676" s="88" t="s">
        <v>88</v>
      </c>
      <c r="T676" s="38">
        <f>Events[[#This Row],[Date Resolved]]-Events[[#This Row],[Event Date]]</f>
        <v>-45020</v>
      </c>
    </row>
    <row r="677" spans="1:20" hidden="1" x14ac:dyDescent="0.25">
      <c r="A677" s="99" t="s">
        <v>44</v>
      </c>
      <c r="B677" s="38" t="s">
        <v>82</v>
      </c>
      <c r="C677" s="149">
        <v>97</v>
      </c>
      <c r="D677" s="126" t="s">
        <v>239</v>
      </c>
      <c r="E677" s="38" t="s">
        <v>84</v>
      </c>
      <c r="F677" s="38" t="s">
        <v>85</v>
      </c>
      <c r="G677" s="46">
        <v>45313</v>
      </c>
      <c r="H677" s="46"/>
      <c r="I677" s="38">
        <v>3</v>
      </c>
      <c r="J677" s="97" t="s">
        <v>905</v>
      </c>
      <c r="K677" s="38" t="s">
        <v>278</v>
      </c>
      <c r="L677" s="38">
        <v>3408684</v>
      </c>
      <c r="M677" s="38" t="str">
        <f>_xlfn.IFNA(VLOOKUP(L677,ALL_CMS_WOs!C$1:F$6984,4,FALSE),"")</f>
        <v>Closed</v>
      </c>
      <c r="N677" s="38" t="s">
        <v>126</v>
      </c>
      <c r="O677" s="38"/>
      <c r="P677" s="46"/>
      <c r="Q677" s="46"/>
      <c r="R677" s="38"/>
      <c r="S677" s="97" t="s">
        <v>88</v>
      </c>
      <c r="T677" s="38">
        <f>Events[[#This Row],[Date Resolved]]-Events[[#This Row],[Event Date]]</f>
        <v>-45313</v>
      </c>
    </row>
    <row r="678" spans="1:20" hidden="1" x14ac:dyDescent="0.25">
      <c r="A678" s="38" t="s">
        <v>41</v>
      </c>
      <c r="B678" s="38" t="s">
        <v>69</v>
      </c>
      <c r="C678" s="38">
        <v>97</v>
      </c>
      <c r="D678" s="43" t="s">
        <v>290</v>
      </c>
      <c r="E678" s="38" t="s">
        <v>78</v>
      </c>
      <c r="F678" s="38" t="s">
        <v>114</v>
      </c>
      <c r="G678" s="46">
        <v>44715</v>
      </c>
      <c r="H678" s="46"/>
      <c r="I678" s="38">
        <v>5</v>
      </c>
      <c r="J678" s="130" t="s">
        <v>906</v>
      </c>
      <c r="K678" s="38" t="s">
        <v>81</v>
      </c>
      <c r="L678" s="38">
        <v>2941634</v>
      </c>
      <c r="M678" s="38" t="str">
        <f>_xlfn.IFNA(VLOOKUP(L678,ALL_CMS_WOs!C$1:F$6984,4,FALSE),"")</f>
        <v>Closed</v>
      </c>
      <c r="N678" s="38" t="s">
        <v>75</v>
      </c>
      <c r="O678" s="38"/>
      <c r="P678" s="46">
        <v>45169</v>
      </c>
      <c r="Q678" s="38"/>
      <c r="R678" s="38"/>
      <c r="S678" s="38" t="s">
        <v>144</v>
      </c>
      <c r="T678" s="38">
        <f>Events[[#This Row],[Date Resolved]]-Events[[#This Row],[Event Date]]</f>
        <v>454</v>
      </c>
    </row>
    <row r="679" spans="1:20" hidden="1" x14ac:dyDescent="0.25">
      <c r="A679" s="99" t="s">
        <v>35</v>
      </c>
      <c r="B679" s="38" t="s">
        <v>69</v>
      </c>
      <c r="C679" s="38">
        <v>98</v>
      </c>
      <c r="D679" s="122"/>
      <c r="E679" s="38" t="s">
        <v>84</v>
      </c>
      <c r="F679" s="38" t="s">
        <v>114</v>
      </c>
      <c r="G679" s="46">
        <v>44868</v>
      </c>
      <c r="H679" s="46"/>
      <c r="I679" s="38">
        <v>1</v>
      </c>
      <c r="J679" s="122"/>
      <c r="K679" s="38" t="s">
        <v>138</v>
      </c>
      <c r="L679" s="99"/>
      <c r="M679" s="38" t="str">
        <f>_xlfn.IFNA(VLOOKUP(L679,ALL_CMS_WOs!C$1:F$6984,4,FALSE),"")</f>
        <v/>
      </c>
      <c r="N679" s="38" t="s">
        <v>95</v>
      </c>
      <c r="O679" s="38"/>
      <c r="P679" s="46"/>
      <c r="Q679" s="38" t="s">
        <v>907</v>
      </c>
      <c r="R679" s="38"/>
      <c r="S679" s="38"/>
      <c r="T679" s="38">
        <f>Events[[#This Row],[Date Resolved]]-Events[[#This Row],[Event Date]]</f>
        <v>-44868</v>
      </c>
    </row>
    <row r="680" spans="1:20" hidden="1" x14ac:dyDescent="0.25">
      <c r="A680" s="206" t="s">
        <v>21</v>
      </c>
      <c r="B680" s="88" t="s">
        <v>69</v>
      </c>
      <c r="C680" s="111">
        <v>98</v>
      </c>
      <c r="D680" s="128" t="s">
        <v>70</v>
      </c>
      <c r="E680" s="38" t="s">
        <v>84</v>
      </c>
      <c r="F680" s="38" t="s">
        <v>72</v>
      </c>
      <c r="G680" s="46">
        <v>44952</v>
      </c>
      <c r="H680" s="46"/>
      <c r="I680" s="88">
        <v>3</v>
      </c>
      <c r="J680" s="147" t="s">
        <v>282</v>
      </c>
      <c r="K680" s="88" t="s">
        <v>174</v>
      </c>
      <c r="L680" s="118">
        <v>3072477</v>
      </c>
      <c r="M680" s="38" t="str">
        <f>_xlfn.IFNA(VLOOKUP(L680,ALL_CMS_WOs!C$1:F$6984,4,FALSE),"")</f>
        <v>Closed</v>
      </c>
      <c r="N680" s="88" t="s">
        <v>75</v>
      </c>
      <c r="O680" s="88"/>
      <c r="P680" s="98">
        <v>45040</v>
      </c>
      <c r="Q680" s="98"/>
      <c r="R680" s="88"/>
      <c r="S680" s="43" t="s">
        <v>76</v>
      </c>
      <c r="T680" s="38">
        <f>Events[[#This Row],[Date Resolved]]-Events[[#This Row],[Event Date]]</f>
        <v>88</v>
      </c>
    </row>
    <row r="681" spans="1:20" hidden="1" x14ac:dyDescent="0.25">
      <c r="A681" s="99" t="s">
        <v>21</v>
      </c>
      <c r="B681" s="38" t="s">
        <v>69</v>
      </c>
      <c r="C681" s="38">
        <v>99</v>
      </c>
      <c r="D681" s="122"/>
      <c r="E681" s="38" t="s">
        <v>71</v>
      </c>
      <c r="F681" s="38" t="s">
        <v>72</v>
      </c>
      <c r="G681" s="46">
        <v>44486</v>
      </c>
      <c r="H681" s="46"/>
      <c r="I681" s="38">
        <v>3</v>
      </c>
      <c r="J681" s="122"/>
      <c r="K681" s="38" t="s">
        <v>74</v>
      </c>
      <c r="L681" s="99"/>
      <c r="M681" s="38" t="str">
        <f>_xlfn.IFNA(VLOOKUP(L681,ALL_CMS_WOs!C$1:F$6984,4,FALSE),"")</f>
        <v/>
      </c>
      <c r="N681" s="38" t="s">
        <v>95</v>
      </c>
      <c r="O681" s="38"/>
      <c r="P681" s="46"/>
      <c r="Q681" s="46">
        <v>44951</v>
      </c>
      <c r="R681" s="38"/>
      <c r="S681" s="38" t="s">
        <v>97</v>
      </c>
      <c r="T681" s="38">
        <f>Events[[#This Row],[Date Resolved]]-Events[[#This Row],[Event Date]]</f>
        <v>-44486</v>
      </c>
    </row>
    <row r="682" spans="1:20" hidden="1" x14ac:dyDescent="0.25">
      <c r="A682" s="99" t="s">
        <v>35</v>
      </c>
      <c r="B682" s="38" t="s">
        <v>69</v>
      </c>
      <c r="C682" s="38">
        <v>99</v>
      </c>
      <c r="D682" s="122"/>
      <c r="E682" s="38" t="s">
        <v>84</v>
      </c>
      <c r="F682" s="38" t="s">
        <v>114</v>
      </c>
      <c r="G682" s="46">
        <v>44516</v>
      </c>
      <c r="H682" s="46"/>
      <c r="I682" s="38">
        <v>1</v>
      </c>
      <c r="J682" s="122"/>
      <c r="K682" s="38" t="s">
        <v>74</v>
      </c>
      <c r="L682" s="99"/>
      <c r="M682" s="38" t="str">
        <f>_xlfn.IFNA(VLOOKUP(L682,ALL_CMS_WOs!C$1:F$6984,4,FALSE),"")</f>
        <v/>
      </c>
      <c r="N682" s="38" t="s">
        <v>95</v>
      </c>
      <c r="O682" s="38"/>
      <c r="P682" s="46"/>
      <c r="Q682" s="38"/>
      <c r="R682" s="38"/>
      <c r="S682" s="38" t="s">
        <v>97</v>
      </c>
      <c r="T682" s="38">
        <f>Events[[#This Row],[Date Resolved]]-Events[[#This Row],[Event Date]]</f>
        <v>-44516</v>
      </c>
    </row>
    <row r="683" spans="1:20" hidden="1" x14ac:dyDescent="0.25">
      <c r="A683" s="99" t="s">
        <v>44</v>
      </c>
      <c r="B683" s="38" t="s">
        <v>69</v>
      </c>
      <c r="C683" s="38">
        <v>99</v>
      </c>
      <c r="D683" s="122"/>
      <c r="E683" s="38" t="s">
        <v>84</v>
      </c>
      <c r="F683" s="38" t="s">
        <v>20</v>
      </c>
      <c r="G683" s="46">
        <v>44679</v>
      </c>
      <c r="H683" s="46"/>
      <c r="I683" s="38">
        <v>5</v>
      </c>
      <c r="J683" s="122"/>
      <c r="K683" s="38" t="s">
        <v>74</v>
      </c>
      <c r="L683" s="99"/>
      <c r="M683" s="38" t="str">
        <f>_xlfn.IFNA(VLOOKUP(L683,ALL_CMS_WOs!C$1:F$6984,4,FALSE),"")</f>
        <v/>
      </c>
      <c r="N683" s="38" t="s">
        <v>95</v>
      </c>
      <c r="O683" s="38"/>
      <c r="P683" s="46"/>
      <c r="Q683" s="38" t="s">
        <v>908</v>
      </c>
      <c r="R683" s="38"/>
      <c r="S683" s="38" t="s">
        <v>97</v>
      </c>
      <c r="T683" s="38">
        <f>Events[[#This Row],[Date Resolved]]-Events[[#This Row],[Event Date]]</f>
        <v>-44679</v>
      </c>
    </row>
    <row r="684" spans="1:20" hidden="1" x14ac:dyDescent="0.25">
      <c r="A684" s="99" t="s">
        <v>44</v>
      </c>
      <c r="B684" s="38" t="s">
        <v>69</v>
      </c>
      <c r="C684" s="38">
        <v>99</v>
      </c>
      <c r="D684" s="122"/>
      <c r="E684" s="38" t="s">
        <v>84</v>
      </c>
      <c r="F684" s="38" t="s">
        <v>72</v>
      </c>
      <c r="G684" s="46">
        <v>44544</v>
      </c>
      <c r="H684" s="46"/>
      <c r="I684" s="38">
        <v>5</v>
      </c>
      <c r="J684" s="122"/>
      <c r="K684" s="38" t="s">
        <v>74</v>
      </c>
      <c r="L684" s="99">
        <v>2935237</v>
      </c>
      <c r="M684" s="38" t="str">
        <f>_xlfn.IFNA(VLOOKUP(L684,ALL_CMS_WOs!C$1:F$6984,4,FALSE),"")</f>
        <v>Closed</v>
      </c>
      <c r="N684" s="38" t="s">
        <v>75</v>
      </c>
      <c r="O684" s="38"/>
      <c r="P684" s="46"/>
      <c r="Q684" s="38" t="s">
        <v>909</v>
      </c>
      <c r="R684" s="38" t="s">
        <v>910</v>
      </c>
      <c r="S684" s="38" t="s">
        <v>97</v>
      </c>
      <c r="T684" s="38">
        <f>Events[[#This Row],[Date Resolved]]-Events[[#This Row],[Event Date]]</f>
        <v>-44544</v>
      </c>
    </row>
    <row r="685" spans="1:20" s="43" customFormat="1" hidden="1" x14ac:dyDescent="0.25">
      <c r="A685" s="99" t="s">
        <v>44</v>
      </c>
      <c r="B685" s="38" t="s">
        <v>69</v>
      </c>
      <c r="C685" s="38">
        <v>99</v>
      </c>
      <c r="D685" s="126" t="s">
        <v>133</v>
      </c>
      <c r="E685" s="38" t="s">
        <v>71</v>
      </c>
      <c r="F685" s="38" t="s">
        <v>72</v>
      </c>
      <c r="G685" s="46">
        <v>44601</v>
      </c>
      <c r="H685" s="46"/>
      <c r="I685" s="38">
        <v>3</v>
      </c>
      <c r="J685" s="122"/>
      <c r="K685" s="38" t="s">
        <v>174</v>
      </c>
      <c r="L685" s="99">
        <v>3079959</v>
      </c>
      <c r="M685" s="38" t="str">
        <f>_xlfn.IFNA(VLOOKUP(L685,ALL_CMS_WOs!C$1:F$6984,4,FALSE),"")</f>
        <v>Closed</v>
      </c>
      <c r="N685" s="38" t="s">
        <v>75</v>
      </c>
      <c r="O685" s="38"/>
      <c r="P685" s="46"/>
      <c r="Q685" s="46"/>
      <c r="R685" s="38"/>
      <c r="S685" s="38"/>
      <c r="T685" s="38">
        <f>Events[[#This Row],[Date Resolved]]-Events[[#This Row],[Event Date]]</f>
        <v>-44601</v>
      </c>
    </row>
    <row r="686" spans="1:20" hidden="1" x14ac:dyDescent="0.25">
      <c r="A686" s="127" t="s">
        <v>21</v>
      </c>
      <c r="B686" s="88" t="s">
        <v>69</v>
      </c>
      <c r="C686" s="111">
        <v>99</v>
      </c>
      <c r="D686" s="128" t="s">
        <v>403</v>
      </c>
      <c r="E686" s="38" t="s">
        <v>121</v>
      </c>
      <c r="F686" s="38" t="s">
        <v>72</v>
      </c>
      <c r="G686" s="46">
        <v>44951</v>
      </c>
      <c r="H686" s="46">
        <v>45444</v>
      </c>
      <c r="I686" s="88">
        <v>3</v>
      </c>
      <c r="J686" s="147" t="s">
        <v>911</v>
      </c>
      <c r="K686" s="88" t="s">
        <v>74</v>
      </c>
      <c r="L686" s="111">
        <v>3072204</v>
      </c>
      <c r="M686" s="38" t="str">
        <f>_xlfn.IFNA(VLOOKUP(L686,ALL_CMS_WOs!C$1:F$6984,4,FALSE),"")</f>
        <v>Closed</v>
      </c>
      <c r="N686" s="88" t="s">
        <v>75</v>
      </c>
      <c r="O686" s="88"/>
      <c r="P686" s="98">
        <v>45451</v>
      </c>
      <c r="Q686" s="98"/>
      <c r="R686" s="88"/>
      <c r="S686" s="38" t="s">
        <v>76</v>
      </c>
      <c r="T686" s="38">
        <f>Events[[#This Row],[Date Resolved]]-Events[[#This Row],[Event Date]]</f>
        <v>500</v>
      </c>
    </row>
    <row r="687" spans="1:20" hidden="1" x14ac:dyDescent="0.25">
      <c r="A687" s="99" t="s">
        <v>44</v>
      </c>
      <c r="B687" s="38" t="s">
        <v>82</v>
      </c>
      <c r="C687" s="38">
        <v>99</v>
      </c>
      <c r="D687" s="126" t="s">
        <v>133</v>
      </c>
      <c r="E687" s="38" t="s">
        <v>84</v>
      </c>
      <c r="F687" s="38" t="s">
        <v>72</v>
      </c>
      <c r="G687" s="46">
        <v>45203</v>
      </c>
      <c r="H687" s="46"/>
      <c r="I687" s="38">
        <v>3</v>
      </c>
      <c r="J687" s="97" t="s">
        <v>912</v>
      </c>
      <c r="K687" s="38" t="s">
        <v>74</v>
      </c>
      <c r="L687" s="38">
        <v>3201708</v>
      </c>
      <c r="M687" s="38" t="str">
        <f>_xlfn.IFNA(VLOOKUP(L687,ALL_CMS_WOs!C$1:F$6984,4,FALSE),"")</f>
        <v>Closed</v>
      </c>
      <c r="N687" s="38" t="s">
        <v>245</v>
      </c>
      <c r="O687" s="38"/>
      <c r="P687" s="46"/>
      <c r="Q687" s="46"/>
      <c r="R687" s="38"/>
      <c r="S687" s="38" t="s">
        <v>88</v>
      </c>
      <c r="T687" s="38">
        <f>Events[[#This Row],[Date Resolved]]-Events[[#This Row],[Event Date]]</f>
        <v>-45203</v>
      </c>
    </row>
    <row r="688" spans="1:20" hidden="1" x14ac:dyDescent="0.25">
      <c r="A688" s="94" t="s">
        <v>21</v>
      </c>
      <c r="B688" s="81" t="s">
        <v>69</v>
      </c>
      <c r="C688" s="81">
        <v>100</v>
      </c>
      <c r="D688" s="128" t="s">
        <v>589</v>
      </c>
      <c r="E688" s="43" t="s">
        <v>121</v>
      </c>
      <c r="F688" s="43" t="s">
        <v>72</v>
      </c>
      <c r="G688" s="93">
        <v>44951</v>
      </c>
      <c r="H688" s="93"/>
      <c r="I688" s="81">
        <v>1</v>
      </c>
      <c r="J688" s="81" t="s">
        <v>499</v>
      </c>
      <c r="K688" s="81" t="s">
        <v>174</v>
      </c>
      <c r="L688" s="94">
        <v>3072205</v>
      </c>
      <c r="M688" s="38" t="str">
        <f>_xlfn.IFNA(VLOOKUP(L688,ALL_CMS_WOs!C$1:F$6984,4,FALSE),"")</f>
        <v>Closed</v>
      </c>
      <c r="N688" s="88" t="s">
        <v>75</v>
      </c>
      <c r="O688" s="88"/>
      <c r="P688" s="98">
        <v>44985</v>
      </c>
      <c r="Q688" s="98"/>
      <c r="R688" s="88"/>
      <c r="S688" s="43" t="s">
        <v>76</v>
      </c>
      <c r="T688" s="38">
        <f>Events[[#This Row],[Date Resolved]]-Events[[#This Row],[Event Date]]</f>
        <v>34</v>
      </c>
    </row>
    <row r="689" spans="1:20" s="43" customFormat="1" hidden="1" x14ac:dyDescent="0.25">
      <c r="A689" s="99" t="s">
        <v>44</v>
      </c>
      <c r="B689" s="38" t="s">
        <v>69</v>
      </c>
      <c r="C689" s="38">
        <v>100</v>
      </c>
      <c r="D689" s="122"/>
      <c r="E689" s="38" t="s">
        <v>187</v>
      </c>
      <c r="F689" s="38" t="s">
        <v>114</v>
      </c>
      <c r="G689" s="46">
        <v>44593</v>
      </c>
      <c r="H689" s="46"/>
      <c r="I689" s="38">
        <v>6</v>
      </c>
      <c r="J689" s="122"/>
      <c r="K689" s="38" t="s">
        <v>74</v>
      </c>
      <c r="L689" s="99"/>
      <c r="M689" s="38" t="str">
        <f>_xlfn.IFNA(VLOOKUP(L689,ALL_CMS_WOs!C$1:F$6984,4,FALSE),"")</f>
        <v/>
      </c>
      <c r="N689" s="38" t="s">
        <v>95</v>
      </c>
      <c r="O689" s="38"/>
      <c r="P689" s="46"/>
      <c r="Q689" s="38" t="s">
        <v>913</v>
      </c>
      <c r="R689" s="38"/>
      <c r="S689" s="38" t="s">
        <v>97</v>
      </c>
      <c r="T689" s="38">
        <f>Events[[#This Row],[Date Resolved]]-Events[[#This Row],[Event Date]]</f>
        <v>-44593</v>
      </c>
    </row>
    <row r="690" spans="1:20" hidden="1" x14ac:dyDescent="0.25">
      <c r="A690" s="99" t="s">
        <v>100</v>
      </c>
      <c r="B690" s="38" t="s">
        <v>82</v>
      </c>
      <c r="C690" s="38">
        <v>100</v>
      </c>
      <c r="D690" s="102" t="s">
        <v>101</v>
      </c>
      <c r="E690" s="38" t="s">
        <v>102</v>
      </c>
      <c r="F690" s="38" t="s">
        <v>85</v>
      </c>
      <c r="G690" s="46">
        <v>45265</v>
      </c>
      <c r="H690" s="46"/>
      <c r="I690" s="38">
        <v>1</v>
      </c>
      <c r="J690" s="38" t="s">
        <v>914</v>
      </c>
      <c r="K690" s="38" t="s">
        <v>104</v>
      </c>
      <c r="L690" s="38">
        <v>3255288</v>
      </c>
      <c r="M690" s="38" t="str">
        <f>_xlfn.IFNA(VLOOKUP(L690,ALL_CMS_WOs!C$1:F$6984,4,FALSE),"")</f>
        <v>Closed</v>
      </c>
      <c r="N690" s="38" t="s">
        <v>75</v>
      </c>
      <c r="O690" s="38"/>
      <c r="P690" s="46"/>
      <c r="Q690" s="46"/>
      <c r="R690" s="38"/>
      <c r="S690" s="38" t="s">
        <v>97</v>
      </c>
      <c r="T690" s="38">
        <f>Events[[#This Row],[Date Resolved]]-Events[[#This Row],[Event Date]]</f>
        <v>-45265</v>
      </c>
    </row>
    <row r="691" spans="1:20" hidden="1" x14ac:dyDescent="0.25">
      <c r="A691" s="38" t="s">
        <v>35</v>
      </c>
      <c r="B691" s="38" t="s">
        <v>69</v>
      </c>
      <c r="C691" s="38">
        <v>101</v>
      </c>
      <c r="D691" s="38"/>
      <c r="E691" s="38" t="s">
        <v>78</v>
      </c>
      <c r="F691" s="43" t="s">
        <v>89</v>
      </c>
      <c r="G691" s="46">
        <v>44783</v>
      </c>
      <c r="H691" s="46"/>
      <c r="I691" s="38"/>
      <c r="J691" s="38" t="s">
        <v>915</v>
      </c>
      <c r="K691" s="38" t="s">
        <v>81</v>
      </c>
      <c r="L691" s="99">
        <v>2988353</v>
      </c>
      <c r="M691" s="38" t="str">
        <f>_xlfn.IFNA(VLOOKUP(L691,ALL_CMS_WOs!C$1:F$6984,4,FALSE),"")</f>
        <v>Cancelled</v>
      </c>
      <c r="N691" s="38" t="s">
        <v>91</v>
      </c>
      <c r="O691" s="38"/>
      <c r="P691" s="46">
        <v>44825</v>
      </c>
      <c r="Q691" s="46"/>
      <c r="R691" s="38" t="s">
        <v>916</v>
      </c>
      <c r="S691" s="38"/>
      <c r="T691" s="38">
        <f>Events[[#This Row],[Date Resolved]]-Events[[#This Row],[Event Date]]</f>
        <v>42</v>
      </c>
    </row>
    <row r="692" spans="1:20" ht="45" hidden="1" x14ac:dyDescent="0.25">
      <c r="A692" s="101" t="s">
        <v>21</v>
      </c>
      <c r="B692" s="43" t="s">
        <v>82</v>
      </c>
      <c r="C692" s="130">
        <v>101</v>
      </c>
      <c r="D692" s="115" t="s">
        <v>77</v>
      </c>
      <c r="E692" s="43" t="s">
        <v>78</v>
      </c>
      <c r="F692" s="43" t="s">
        <v>79</v>
      </c>
      <c r="G692" s="93">
        <v>44973</v>
      </c>
      <c r="H692" s="93"/>
      <c r="I692" s="43">
        <v>5</v>
      </c>
      <c r="J692" s="212" t="s">
        <v>917</v>
      </c>
      <c r="K692" s="43" t="s">
        <v>81</v>
      </c>
      <c r="L692" s="109">
        <v>3127042</v>
      </c>
      <c r="M692" s="38" t="str">
        <f>_xlfn.IFNA(VLOOKUP(L692,ALL_CMS_WOs!C$1:F$6984,4,FALSE),"")</f>
        <v>Closed</v>
      </c>
      <c r="N692" s="43" t="s">
        <v>126</v>
      </c>
      <c r="O692" s="43"/>
      <c r="P692" s="93"/>
      <c r="Q692" s="43"/>
      <c r="R692" s="43"/>
      <c r="S692" s="38" t="s">
        <v>97</v>
      </c>
      <c r="T692" s="38">
        <f>Events[[#This Row],[Date Resolved]]-Events[[#This Row],[Event Date]]</f>
        <v>-44973</v>
      </c>
    </row>
    <row r="693" spans="1:20" hidden="1" x14ac:dyDescent="0.25">
      <c r="A693" s="38" t="s">
        <v>41</v>
      </c>
      <c r="B693" s="38" t="s">
        <v>69</v>
      </c>
      <c r="C693" s="38">
        <v>101</v>
      </c>
      <c r="D693" s="43" t="s">
        <v>77</v>
      </c>
      <c r="E693" s="38" t="s">
        <v>78</v>
      </c>
      <c r="F693" s="38" t="s">
        <v>79</v>
      </c>
      <c r="G693" s="46">
        <v>44784</v>
      </c>
      <c r="H693" s="46"/>
      <c r="I693" s="38"/>
      <c r="J693" s="43" t="s">
        <v>145</v>
      </c>
      <c r="K693" s="38" t="s">
        <v>81</v>
      </c>
      <c r="L693" s="99">
        <v>2988842</v>
      </c>
      <c r="M693" s="38" t="str">
        <f>_xlfn.IFNA(VLOOKUP(L693,ALL_CMS_WOs!C$1:F$6984,4,FALSE),"")</f>
        <v>Cancelled</v>
      </c>
      <c r="N693" s="38" t="s">
        <v>91</v>
      </c>
      <c r="O693" s="38"/>
      <c r="P693" s="46"/>
      <c r="Q693" s="38" t="s">
        <v>918</v>
      </c>
      <c r="R693" s="38"/>
      <c r="S693" s="38"/>
      <c r="T693" s="38">
        <f>Events[[#This Row],[Date Resolved]]-Events[[#This Row],[Event Date]]</f>
        <v>-44784</v>
      </c>
    </row>
    <row r="694" spans="1:20" hidden="1" x14ac:dyDescent="0.25">
      <c r="A694" s="206" t="s">
        <v>21</v>
      </c>
      <c r="B694" s="88" t="s">
        <v>69</v>
      </c>
      <c r="C694" s="88">
        <v>102</v>
      </c>
      <c r="D694" s="128" t="s">
        <v>403</v>
      </c>
      <c r="E694" s="38" t="s">
        <v>84</v>
      </c>
      <c r="F694" s="38" t="s">
        <v>72</v>
      </c>
      <c r="G694" s="46">
        <v>44952</v>
      </c>
      <c r="H694" s="46"/>
      <c r="I694" s="88">
        <v>3</v>
      </c>
      <c r="J694" s="147" t="s">
        <v>919</v>
      </c>
      <c r="K694" s="88" t="s">
        <v>74</v>
      </c>
      <c r="L694" s="118">
        <v>3072478</v>
      </c>
      <c r="M694" s="38" t="str">
        <f>_xlfn.IFNA(VLOOKUP(L694,ALL_CMS_WOs!C$1:F$6984,4,FALSE),"")</f>
        <v>Closed</v>
      </c>
      <c r="N694" s="95" t="s">
        <v>75</v>
      </c>
      <c r="O694" s="95"/>
      <c r="P694" s="46">
        <v>45221</v>
      </c>
      <c r="Q694" s="88"/>
      <c r="R694" s="88"/>
      <c r="S694" s="88" t="s">
        <v>76</v>
      </c>
      <c r="T694" s="38">
        <f>Events[[#This Row],[Date Resolved]]-Events[[#This Row],[Event Date]]</f>
        <v>269</v>
      </c>
    </row>
    <row r="695" spans="1:20" hidden="1" x14ac:dyDescent="0.25">
      <c r="A695" s="99" t="s">
        <v>44</v>
      </c>
      <c r="B695" s="38" t="s">
        <v>69</v>
      </c>
      <c r="C695" s="38">
        <v>102</v>
      </c>
      <c r="D695" s="126" t="s">
        <v>77</v>
      </c>
      <c r="E695" s="38" t="s">
        <v>78</v>
      </c>
      <c r="F695" s="38" t="s">
        <v>79</v>
      </c>
      <c r="G695" s="46">
        <v>45042</v>
      </c>
      <c r="H695" s="46"/>
      <c r="I695" s="38">
        <v>3</v>
      </c>
      <c r="J695" s="97" t="s">
        <v>183</v>
      </c>
      <c r="K695" s="38" t="s">
        <v>81</v>
      </c>
      <c r="L695" s="38">
        <v>3116891</v>
      </c>
      <c r="M695" s="38" t="str">
        <f>_xlfn.IFNA(VLOOKUP(L695,ALL_CMS_WOs!C$1:F$6984,4,FALSE),"")</f>
        <v>Closed</v>
      </c>
      <c r="N695" s="38" t="s">
        <v>75</v>
      </c>
      <c r="O695" s="38"/>
      <c r="P695" s="46"/>
      <c r="Q695" s="46"/>
      <c r="R695" s="38"/>
      <c r="S695" s="38" t="s">
        <v>97</v>
      </c>
      <c r="T695" s="38">
        <f>Events[[#This Row],[Date Resolved]]-Events[[#This Row],[Event Date]]</f>
        <v>-45042</v>
      </c>
    </row>
    <row r="696" spans="1:20" hidden="1" x14ac:dyDescent="0.25">
      <c r="A696" s="99" t="s">
        <v>44</v>
      </c>
      <c r="B696" s="38" t="s">
        <v>69</v>
      </c>
      <c r="C696" s="38">
        <v>102</v>
      </c>
      <c r="D696" s="102" t="s">
        <v>77</v>
      </c>
      <c r="E696" s="38" t="s">
        <v>78</v>
      </c>
      <c r="F696" s="38" t="s">
        <v>79</v>
      </c>
      <c r="G696" s="46">
        <v>45264</v>
      </c>
      <c r="H696" s="46"/>
      <c r="I696" s="38">
        <v>3</v>
      </c>
      <c r="J696" s="38" t="s">
        <v>920</v>
      </c>
      <c r="K696" s="38" t="s">
        <v>81</v>
      </c>
      <c r="L696" s="38">
        <v>3233074</v>
      </c>
      <c r="M696" s="38" t="str">
        <f>_xlfn.IFNA(VLOOKUP(L696,ALL_CMS_WOs!C$1:F$6984,4,FALSE),"")</f>
        <v>Closed</v>
      </c>
      <c r="N696" s="38" t="s">
        <v>126</v>
      </c>
      <c r="O696" s="38"/>
      <c r="P696" s="46">
        <v>45279</v>
      </c>
      <c r="Q696" s="46"/>
      <c r="R696" s="38"/>
      <c r="S696" s="38" t="s">
        <v>76</v>
      </c>
      <c r="T696" s="38">
        <f>Events[[#This Row],[Date Resolved]]-Events[[#This Row],[Event Date]]</f>
        <v>15</v>
      </c>
    </row>
    <row r="697" spans="1:20" hidden="1" x14ac:dyDescent="0.25">
      <c r="A697" s="99" t="s">
        <v>100</v>
      </c>
      <c r="B697" s="38" t="s">
        <v>82</v>
      </c>
      <c r="C697" s="38">
        <v>102</v>
      </c>
      <c r="D697" s="126" t="s">
        <v>239</v>
      </c>
      <c r="E697" s="38" t="s">
        <v>102</v>
      </c>
      <c r="F697" s="38" t="s">
        <v>85</v>
      </c>
      <c r="G697" s="46">
        <v>45351</v>
      </c>
      <c r="H697" s="46"/>
      <c r="I697" s="38">
        <v>2</v>
      </c>
      <c r="J697" s="97" t="s">
        <v>921</v>
      </c>
      <c r="K697" s="38" t="s">
        <v>104</v>
      </c>
      <c r="L697" s="38">
        <v>3310444</v>
      </c>
      <c r="M697" s="38" t="str">
        <f>_xlfn.IFNA(VLOOKUP(L697,ALL_CMS_WOs!C$1:F$6984,4,FALSE),"")</f>
        <v>Closed</v>
      </c>
      <c r="N697" s="38" t="s">
        <v>75</v>
      </c>
      <c r="O697" s="38"/>
      <c r="P697" s="46">
        <v>45391</v>
      </c>
      <c r="Q697" s="46"/>
      <c r="R697" s="38"/>
      <c r="S697" s="38" t="s">
        <v>76</v>
      </c>
      <c r="T697" s="38">
        <f>Events[[#This Row],[Date Resolved]]-Events[[#This Row],[Event Date]]</f>
        <v>40</v>
      </c>
    </row>
    <row r="698" spans="1:20" hidden="1" x14ac:dyDescent="0.25">
      <c r="A698" s="210" t="s">
        <v>35</v>
      </c>
      <c r="B698" s="97" t="s">
        <v>82</v>
      </c>
      <c r="C698" s="97">
        <v>102</v>
      </c>
      <c r="D698" s="126" t="s">
        <v>454</v>
      </c>
      <c r="E698" s="177" t="s">
        <v>71</v>
      </c>
      <c r="F698" s="177" t="s">
        <v>22</v>
      </c>
      <c r="G698" s="166">
        <v>45609</v>
      </c>
      <c r="H698" s="166"/>
      <c r="I698" s="97">
        <v>5</v>
      </c>
      <c r="J698" s="177" t="s">
        <v>922</v>
      </c>
      <c r="K698" s="177" t="s">
        <v>74</v>
      </c>
      <c r="L698" s="174"/>
      <c r="R698" s="38"/>
      <c r="S698" s="97" t="s">
        <v>97</v>
      </c>
      <c r="T698" s="97">
        <f>Events[[#This Row],[Date Resolved]]-Events[[#This Row],[Event Date]]</f>
        <v>-45609</v>
      </c>
    </row>
    <row r="699" spans="1:20" s="43" customFormat="1" hidden="1" x14ac:dyDescent="0.25">
      <c r="A699" s="99" t="s">
        <v>41</v>
      </c>
      <c r="B699" s="38" t="s">
        <v>69</v>
      </c>
      <c r="C699" s="38">
        <v>102</v>
      </c>
      <c r="D699" s="43" t="s">
        <v>243</v>
      </c>
      <c r="E699" s="38" t="s">
        <v>71</v>
      </c>
      <c r="F699" s="38" t="s">
        <v>20</v>
      </c>
      <c r="G699" s="46">
        <v>44753</v>
      </c>
      <c r="H699" s="46"/>
      <c r="I699" s="38">
        <v>1</v>
      </c>
      <c r="K699" s="38" t="s">
        <v>87</v>
      </c>
      <c r="L699" s="99">
        <v>3024818</v>
      </c>
      <c r="M699" s="38" t="str">
        <f>_xlfn.IFNA(VLOOKUP(L699,ALL_CMS_WOs!C$1:F$6984,4,FALSE),"")</f>
        <v>Closed</v>
      </c>
      <c r="N699" s="38" t="s">
        <v>75</v>
      </c>
      <c r="O699" s="38"/>
      <c r="P699" s="46"/>
      <c r="Q699" s="99"/>
      <c r="R699" s="38"/>
      <c r="S699" s="38" t="s">
        <v>144</v>
      </c>
      <c r="T699" s="38">
        <f>Events[[#This Row],[Date Resolved]]-Events[[#This Row],[Event Date]]</f>
        <v>-44753</v>
      </c>
    </row>
    <row r="700" spans="1:20" hidden="1" x14ac:dyDescent="0.25">
      <c r="A700" s="121" t="s">
        <v>44</v>
      </c>
      <c r="B700" s="38" t="s">
        <v>69</v>
      </c>
      <c r="C700" s="38">
        <v>103</v>
      </c>
      <c r="D700" s="122"/>
      <c r="E700" s="38" t="s">
        <v>84</v>
      </c>
      <c r="F700" s="38" t="s">
        <v>98</v>
      </c>
      <c r="G700" s="46">
        <v>44829</v>
      </c>
      <c r="H700" s="46"/>
      <c r="I700" s="38">
        <v>5</v>
      </c>
      <c r="J700" s="122"/>
      <c r="K700" s="38" t="s">
        <v>74</v>
      </c>
      <c r="L700" s="99"/>
      <c r="M700" s="38" t="str">
        <f>_xlfn.IFNA(VLOOKUP(L700,ALL_CMS_WOs!C$1:F$6984,4,FALSE),"")</f>
        <v/>
      </c>
      <c r="N700" s="38" t="s">
        <v>95</v>
      </c>
      <c r="O700" s="38"/>
      <c r="P700" s="46"/>
      <c r="Q700" s="38" t="s">
        <v>923</v>
      </c>
      <c r="R700" s="38"/>
      <c r="S700" s="38"/>
      <c r="T700" s="38">
        <f>Events[[#This Row],[Date Resolved]]-Events[[#This Row],[Event Date]]</f>
        <v>-44829</v>
      </c>
    </row>
    <row r="701" spans="1:20" hidden="1" x14ac:dyDescent="0.25">
      <c r="A701" s="38" t="s">
        <v>44</v>
      </c>
      <c r="B701" s="38" t="s">
        <v>69</v>
      </c>
      <c r="C701" s="38">
        <v>103</v>
      </c>
      <c r="D701" s="38"/>
      <c r="E701" s="38" t="s">
        <v>78</v>
      </c>
      <c r="F701" s="38" t="s">
        <v>20</v>
      </c>
      <c r="G701" s="46">
        <v>44658</v>
      </c>
      <c r="H701" s="46"/>
      <c r="I701" s="38"/>
      <c r="J701" s="38" t="s">
        <v>372</v>
      </c>
      <c r="K701" s="38" t="s">
        <v>81</v>
      </c>
      <c r="L701" s="99">
        <v>2909944</v>
      </c>
      <c r="M701" s="38" t="str">
        <f>_xlfn.IFNA(VLOOKUP(L701,ALL_CMS_WOs!C$1:F$6984,4,FALSE),"")</f>
        <v>Closed</v>
      </c>
      <c r="N701" s="38" t="s">
        <v>75</v>
      </c>
      <c r="O701" s="38"/>
      <c r="P701" s="46">
        <v>44666</v>
      </c>
      <c r="Q701" s="38" t="s">
        <v>924</v>
      </c>
      <c r="R701" s="38"/>
      <c r="S701" s="38"/>
      <c r="T701" s="38">
        <f>Events[[#This Row],[Date Resolved]]-Events[[#This Row],[Event Date]]</f>
        <v>8</v>
      </c>
    </row>
    <row r="702" spans="1:20" hidden="1" x14ac:dyDescent="0.25">
      <c r="A702" s="174" t="s">
        <v>100</v>
      </c>
      <c r="B702" s="97" t="s">
        <v>82</v>
      </c>
      <c r="C702" s="97">
        <v>103</v>
      </c>
      <c r="D702" s="126" t="s">
        <v>484</v>
      </c>
      <c r="E702" s="97" t="s">
        <v>102</v>
      </c>
      <c r="F702" s="97" t="s">
        <v>85</v>
      </c>
      <c r="G702" s="166">
        <v>45328</v>
      </c>
      <c r="H702" s="166"/>
      <c r="I702" s="97">
        <v>1</v>
      </c>
      <c r="J702" s="97" t="s">
        <v>925</v>
      </c>
      <c r="K702" s="97" t="s">
        <v>104</v>
      </c>
      <c r="L702" s="97">
        <v>3268250</v>
      </c>
      <c r="M702" s="97" t="str">
        <f>_xlfn.IFNA(VLOOKUP(L702,ALL_CMS_WOs!C$1:F$6984,4,FALSE),"")</f>
        <v>Closed</v>
      </c>
      <c r="N702" s="97" t="s">
        <v>75</v>
      </c>
      <c r="P702" s="166">
        <v>45398</v>
      </c>
      <c r="R702" s="38"/>
      <c r="S702" s="38" t="s">
        <v>76</v>
      </c>
      <c r="T702" s="38">
        <f>Events[[#This Row],[Date Resolved]]-Events[[#This Row],[Event Date]]</f>
        <v>70</v>
      </c>
    </row>
    <row r="703" spans="1:20" hidden="1" x14ac:dyDescent="0.25">
      <c r="A703" s="191" t="s">
        <v>41</v>
      </c>
      <c r="B703" s="38" t="s">
        <v>82</v>
      </c>
      <c r="C703" s="38">
        <v>103</v>
      </c>
      <c r="D703" s="126" t="s">
        <v>189</v>
      </c>
      <c r="E703" s="80" t="s">
        <v>78</v>
      </c>
      <c r="F703" s="80" t="s">
        <v>89</v>
      </c>
      <c r="G703" s="46">
        <v>45566</v>
      </c>
      <c r="H703" s="166"/>
      <c r="I703" s="38">
        <v>3</v>
      </c>
      <c r="J703" s="177" t="s">
        <v>926</v>
      </c>
      <c r="K703" s="80" t="s">
        <v>81</v>
      </c>
      <c r="L703" s="38">
        <v>3440469</v>
      </c>
      <c r="M703" s="38" t="str">
        <f>_xlfn.IFNA(VLOOKUP(L703,ALL_CMS_WOs!C$1:F$6984,4,FALSE),"")</f>
        <v>Closed</v>
      </c>
      <c r="N703" s="38" t="s">
        <v>126</v>
      </c>
      <c r="P703" s="46"/>
      <c r="Q703" s="46"/>
      <c r="R703" s="38"/>
      <c r="S703" s="38" t="s">
        <v>97</v>
      </c>
      <c r="T703" s="38">
        <f>Events[[#This Row],[Date Resolved]]-Events[[#This Row],[Event Date]]</f>
        <v>-45566</v>
      </c>
    </row>
    <row r="704" spans="1:20" hidden="1" x14ac:dyDescent="0.25">
      <c r="A704" s="99" t="s">
        <v>41</v>
      </c>
      <c r="B704" s="38" t="s">
        <v>82</v>
      </c>
      <c r="C704" s="149">
        <v>103</v>
      </c>
      <c r="D704" s="126" t="s">
        <v>527</v>
      </c>
      <c r="E704" s="38" t="s">
        <v>84</v>
      </c>
      <c r="F704" s="38" t="s">
        <v>85</v>
      </c>
      <c r="G704" s="46">
        <v>45141</v>
      </c>
      <c r="H704" s="46">
        <v>45613</v>
      </c>
      <c r="I704" s="38">
        <v>2</v>
      </c>
      <c r="J704" s="97" t="s">
        <v>927</v>
      </c>
      <c r="K704" s="38" t="s">
        <v>107</v>
      </c>
      <c r="L704" s="38">
        <v>3169017</v>
      </c>
      <c r="M704" s="38" t="str">
        <f>_xlfn.IFNA(VLOOKUP(L704,ALL_CMS_WOs!C$1:F$6984,4,FALSE),"")</f>
        <v>Closed</v>
      </c>
      <c r="N704" s="38" t="s">
        <v>75</v>
      </c>
      <c r="O704" s="38"/>
      <c r="P704" s="46"/>
      <c r="Q704" s="46"/>
      <c r="R704" s="38"/>
      <c r="S704" s="38" t="s">
        <v>97</v>
      </c>
      <c r="T704" s="38">
        <f>Events[[#This Row],[Date Resolved]]-Events[[#This Row],[Event Date]]</f>
        <v>-45141</v>
      </c>
    </row>
    <row r="705" spans="1:20" hidden="1" x14ac:dyDescent="0.25">
      <c r="A705" s="99" t="s">
        <v>35</v>
      </c>
      <c r="B705" s="38" t="s">
        <v>69</v>
      </c>
      <c r="C705" s="38">
        <v>104</v>
      </c>
      <c r="D705" s="122"/>
      <c r="E705" s="38" t="s">
        <v>84</v>
      </c>
      <c r="F705" s="38" t="s">
        <v>22</v>
      </c>
      <c r="G705" s="46">
        <v>44430</v>
      </c>
      <c r="H705" s="46"/>
      <c r="I705" s="38">
        <v>5</v>
      </c>
      <c r="J705" s="122"/>
      <c r="K705" s="38" t="s">
        <v>74</v>
      </c>
      <c r="L705" s="99"/>
      <c r="M705" s="38" t="str">
        <f>_xlfn.IFNA(VLOOKUP(L705,ALL_CMS_WOs!C$1:F$6984,4,FALSE),"")</f>
        <v/>
      </c>
      <c r="N705" s="38" t="s">
        <v>95</v>
      </c>
      <c r="O705" s="38"/>
      <c r="P705" s="46"/>
      <c r="Q705" s="38"/>
      <c r="R705" s="38"/>
      <c r="S705" s="38" t="s">
        <v>97</v>
      </c>
      <c r="T705" s="38">
        <f>Events[[#This Row],[Date Resolved]]-Events[[#This Row],[Event Date]]</f>
        <v>-44430</v>
      </c>
    </row>
    <row r="706" spans="1:20" hidden="1" x14ac:dyDescent="0.25">
      <c r="A706" s="210" t="s">
        <v>47</v>
      </c>
      <c r="B706" s="97" t="s">
        <v>82</v>
      </c>
      <c r="C706" s="97">
        <v>104</v>
      </c>
      <c r="D706" s="126" t="s">
        <v>928</v>
      </c>
      <c r="E706" s="177" t="s">
        <v>102</v>
      </c>
      <c r="F706" s="177" t="s">
        <v>20</v>
      </c>
      <c r="G706" s="166">
        <v>45546</v>
      </c>
      <c r="H706" s="166"/>
      <c r="I706" s="97">
        <v>5</v>
      </c>
      <c r="J706" s="177" t="s">
        <v>929</v>
      </c>
      <c r="K706" s="177" t="s">
        <v>74</v>
      </c>
      <c r="L706" s="174"/>
      <c r="R706" s="38"/>
      <c r="S706" s="97" t="s">
        <v>97</v>
      </c>
      <c r="T706" s="38">
        <f>Events[[#This Row],[Date Resolved]]-Events[[#This Row],[Event Date]]</f>
        <v>-45546</v>
      </c>
    </row>
    <row r="707" spans="1:20" hidden="1" x14ac:dyDescent="0.25">
      <c r="A707" s="99" t="s">
        <v>930</v>
      </c>
      <c r="B707" s="38" t="s">
        <v>82</v>
      </c>
      <c r="C707" s="38">
        <v>105</v>
      </c>
      <c r="D707" s="126" t="s">
        <v>931</v>
      </c>
      <c r="E707" s="38" t="s">
        <v>196</v>
      </c>
      <c r="F707" s="38" t="s">
        <v>20</v>
      </c>
      <c r="G707" s="46">
        <v>45345</v>
      </c>
      <c r="H707" s="46"/>
      <c r="I707" s="38">
        <v>5</v>
      </c>
      <c r="J707" s="122"/>
      <c r="K707" s="38" t="s">
        <v>74</v>
      </c>
      <c r="L707" s="99"/>
      <c r="M707" s="38" t="str">
        <f>_xlfn.IFNA(VLOOKUP(L707,ALL_CMS_WOs!C$1:F$6984,4,FALSE),"")</f>
        <v/>
      </c>
      <c r="N707" s="38"/>
      <c r="O707" s="38"/>
      <c r="P707" s="46"/>
      <c r="Q707" s="46"/>
      <c r="R707" s="38"/>
      <c r="S707" s="38" t="s">
        <v>97</v>
      </c>
      <c r="T707" s="38">
        <f>Events[[#This Row],[Date Resolved]]-Events[[#This Row],[Event Date]]</f>
        <v>-45345</v>
      </c>
    </row>
    <row r="708" spans="1:20" hidden="1" x14ac:dyDescent="0.25">
      <c r="A708" s="210" t="s">
        <v>44</v>
      </c>
      <c r="B708" s="97" t="s">
        <v>82</v>
      </c>
      <c r="C708" s="97">
        <v>105</v>
      </c>
      <c r="D708" s="126" t="s">
        <v>932</v>
      </c>
      <c r="E708" s="177" t="s">
        <v>71</v>
      </c>
      <c r="F708" s="177" t="s">
        <v>20</v>
      </c>
      <c r="G708" s="166">
        <v>45623</v>
      </c>
      <c r="H708" s="166"/>
      <c r="I708" s="97">
        <v>1</v>
      </c>
      <c r="J708" s="177" t="s">
        <v>933</v>
      </c>
      <c r="K708" s="177" t="s">
        <v>169</v>
      </c>
      <c r="L708" s="97">
        <v>3469943</v>
      </c>
      <c r="M708" s="38" t="str">
        <f>_xlfn.IFNA(VLOOKUP(L708,ALL_CMS_WOs!C$1:F$6984,4,FALSE),"")</f>
        <v/>
      </c>
      <c r="N708" s="97" t="s">
        <v>126</v>
      </c>
      <c r="R708" s="38"/>
      <c r="S708" s="97" t="s">
        <v>658</v>
      </c>
      <c r="T708" s="38">
        <f>Events[[#This Row],[Date Resolved]]-Events[[#This Row],[Event Date]]</f>
        <v>-45623</v>
      </c>
    </row>
    <row r="709" spans="1:20" hidden="1" x14ac:dyDescent="0.25">
      <c r="A709" s="99" t="s">
        <v>44</v>
      </c>
      <c r="B709" s="38" t="s">
        <v>69</v>
      </c>
      <c r="C709" s="38">
        <v>106</v>
      </c>
      <c r="D709" s="122"/>
      <c r="E709" s="38" t="s">
        <v>84</v>
      </c>
      <c r="F709" s="38" t="s">
        <v>20</v>
      </c>
      <c r="G709" s="46">
        <v>44847</v>
      </c>
      <c r="H709" s="46"/>
      <c r="I709" s="38">
        <v>6</v>
      </c>
      <c r="J709" s="122"/>
      <c r="K709" s="38" t="s">
        <v>74</v>
      </c>
      <c r="L709" s="99"/>
      <c r="M709" s="38" t="str">
        <f>_xlfn.IFNA(VLOOKUP(L709,ALL_CMS_WOs!C$1:F$6984,4,FALSE),"")</f>
        <v/>
      </c>
      <c r="N709" s="38" t="s">
        <v>95</v>
      </c>
      <c r="O709" s="38"/>
      <c r="P709" s="46"/>
      <c r="Q709" s="38" t="s">
        <v>934</v>
      </c>
      <c r="R709" s="38"/>
      <c r="S709" s="38"/>
      <c r="T709" s="38">
        <f>Events[[#This Row],[Date Resolved]]-Events[[#This Row],[Event Date]]</f>
        <v>-44847</v>
      </c>
    </row>
    <row r="710" spans="1:20" hidden="1" x14ac:dyDescent="0.25">
      <c r="A710" s="99" t="s">
        <v>44</v>
      </c>
      <c r="B710" s="38" t="s">
        <v>69</v>
      </c>
      <c r="C710" s="38">
        <v>107</v>
      </c>
      <c r="D710" s="122"/>
      <c r="E710" s="38" t="s">
        <v>84</v>
      </c>
      <c r="F710" s="38" t="s">
        <v>20</v>
      </c>
      <c r="G710" s="46">
        <v>44611</v>
      </c>
      <c r="H710" s="46"/>
      <c r="I710" s="38">
        <v>6</v>
      </c>
      <c r="J710" s="122"/>
      <c r="K710" s="38" t="s">
        <v>74</v>
      </c>
      <c r="L710" s="99"/>
      <c r="M710" s="38" t="str">
        <f>_xlfn.IFNA(VLOOKUP(L710,ALL_CMS_WOs!C$1:F$6984,4,FALSE),"")</f>
        <v/>
      </c>
      <c r="N710" s="38" t="s">
        <v>95</v>
      </c>
      <c r="O710" s="38"/>
      <c r="P710" s="46"/>
      <c r="Q710" s="38" t="s">
        <v>935</v>
      </c>
      <c r="R710" s="38"/>
      <c r="S710" s="38" t="s">
        <v>97</v>
      </c>
      <c r="T710" s="38">
        <f>Events[[#This Row],[Date Resolved]]-Events[[#This Row],[Event Date]]</f>
        <v>-44611</v>
      </c>
    </row>
    <row r="711" spans="1:20" hidden="1" x14ac:dyDescent="0.25">
      <c r="A711" s="99" t="s">
        <v>44</v>
      </c>
      <c r="B711" s="38" t="s">
        <v>69</v>
      </c>
      <c r="C711" s="38">
        <v>107</v>
      </c>
      <c r="D711" s="122"/>
      <c r="E711" s="38" t="s">
        <v>71</v>
      </c>
      <c r="F711" s="38" t="s">
        <v>85</v>
      </c>
      <c r="G711" s="46">
        <v>44553</v>
      </c>
      <c r="H711" s="46"/>
      <c r="I711" s="38">
        <v>1</v>
      </c>
      <c r="J711" s="122"/>
      <c r="K711" s="38" t="s">
        <v>493</v>
      </c>
      <c r="L711" s="99">
        <v>2691189</v>
      </c>
      <c r="M711" s="38" t="str">
        <f>_xlfn.IFNA(VLOOKUP(L711,ALL_CMS_WOs!C$1:F$6984,4,FALSE),"")</f>
        <v>Closed</v>
      </c>
      <c r="N711" s="38" t="s">
        <v>75</v>
      </c>
      <c r="O711" s="38"/>
      <c r="P711" s="46">
        <v>44742</v>
      </c>
      <c r="Q711" s="38" t="s">
        <v>936</v>
      </c>
      <c r="R711" s="38"/>
      <c r="S711" s="38" t="s">
        <v>752</v>
      </c>
      <c r="T711" s="38">
        <f>Events[[#This Row],[Date Resolved]]-Events[[#This Row],[Event Date]]</f>
        <v>189</v>
      </c>
    </row>
    <row r="712" spans="1:20" hidden="1" x14ac:dyDescent="0.25">
      <c r="A712" s="99" t="s">
        <v>21</v>
      </c>
      <c r="B712" s="38" t="s">
        <v>82</v>
      </c>
      <c r="C712" s="38">
        <v>107</v>
      </c>
      <c r="D712" s="126" t="s">
        <v>148</v>
      </c>
      <c r="E712" s="38" t="s">
        <v>84</v>
      </c>
      <c r="F712" s="38" t="s">
        <v>72</v>
      </c>
      <c r="G712" s="46">
        <v>45187</v>
      </c>
      <c r="H712" s="46">
        <v>45549</v>
      </c>
      <c r="I712" s="38">
        <v>6</v>
      </c>
      <c r="J712" s="97" t="s">
        <v>937</v>
      </c>
      <c r="K712" s="38" t="s">
        <v>74</v>
      </c>
      <c r="L712" s="99"/>
      <c r="M712" s="38" t="str">
        <f>_xlfn.IFNA(VLOOKUP(L712,ALL_CMS_WOs!C$1:F$6984,4,FALSE),"")</f>
        <v/>
      </c>
      <c r="N712" s="38"/>
      <c r="O712" s="38"/>
      <c r="P712" s="46"/>
      <c r="Q712" s="46"/>
      <c r="R712" s="38"/>
      <c r="S712" s="38" t="s">
        <v>97</v>
      </c>
      <c r="T712" s="38">
        <f>Events[[#This Row],[Date Resolved]]-Events[[#This Row],[Event Date]]</f>
        <v>-45187</v>
      </c>
    </row>
    <row r="713" spans="1:20" hidden="1" x14ac:dyDescent="0.25">
      <c r="A713" s="210" t="s">
        <v>35</v>
      </c>
      <c r="B713" s="177" t="s">
        <v>69</v>
      </c>
      <c r="C713" s="177">
        <v>108</v>
      </c>
      <c r="D713" s="178" t="s">
        <v>938</v>
      </c>
      <c r="E713" s="177" t="s">
        <v>78</v>
      </c>
      <c r="F713" s="177" t="s">
        <v>98</v>
      </c>
      <c r="G713" s="179">
        <v>45071</v>
      </c>
      <c r="I713" s="177">
        <v>5</v>
      </c>
      <c r="J713" s="177" t="s">
        <v>939</v>
      </c>
      <c r="K713" s="177" t="s">
        <v>81</v>
      </c>
      <c r="L713" s="97">
        <v>3132468</v>
      </c>
      <c r="M713" s="97" t="str">
        <f>_xlfn.IFNA(VLOOKUP(L713,ALL_CMS_WOs!C$1:F$6984,4,FALSE),"")</f>
        <v>Closed</v>
      </c>
      <c r="N713" s="97" t="s">
        <v>75</v>
      </c>
      <c r="R713" s="38"/>
      <c r="S713" s="97" t="s">
        <v>97</v>
      </c>
      <c r="T713" s="97">
        <f>Events[[#This Row],[Date Resolved]]-Events[[#This Row],[Event Date]]</f>
        <v>-45071</v>
      </c>
    </row>
    <row r="714" spans="1:20" hidden="1" x14ac:dyDescent="0.25">
      <c r="A714" s="99" t="s">
        <v>44</v>
      </c>
      <c r="B714" s="38" t="s">
        <v>69</v>
      </c>
      <c r="C714" s="38">
        <v>108</v>
      </c>
      <c r="D714" s="122"/>
      <c r="E714" s="38" t="s">
        <v>84</v>
      </c>
      <c r="F714" s="38" t="s">
        <v>20</v>
      </c>
      <c r="G714" s="46">
        <v>44709</v>
      </c>
      <c r="H714" s="46"/>
      <c r="I714" s="38">
        <v>1</v>
      </c>
      <c r="J714" s="122"/>
      <c r="K714" s="38" t="s">
        <v>74</v>
      </c>
      <c r="L714" s="99"/>
      <c r="M714" s="38" t="str">
        <f>_xlfn.IFNA(VLOOKUP(L714,ALL_CMS_WOs!C$1:F$6984,4,FALSE),"")</f>
        <v/>
      </c>
      <c r="N714" s="38" t="s">
        <v>95</v>
      </c>
      <c r="O714" s="38"/>
      <c r="P714" s="46"/>
      <c r="Q714" s="38" t="s">
        <v>940</v>
      </c>
      <c r="R714" s="38"/>
      <c r="S714" s="38" t="s">
        <v>97</v>
      </c>
      <c r="T714" s="38">
        <f>Events[[#This Row],[Date Resolved]]-Events[[#This Row],[Event Date]]</f>
        <v>-44709</v>
      </c>
    </row>
    <row r="715" spans="1:20" hidden="1" x14ac:dyDescent="0.25">
      <c r="A715" s="99" t="s">
        <v>44</v>
      </c>
      <c r="B715" s="38" t="s">
        <v>69</v>
      </c>
      <c r="C715" s="38">
        <v>108</v>
      </c>
      <c r="D715" s="122"/>
      <c r="E715" s="38" t="s">
        <v>71</v>
      </c>
      <c r="F715" s="38" t="s">
        <v>72</v>
      </c>
      <c r="G715" s="46">
        <v>44611</v>
      </c>
      <c r="H715" s="46"/>
      <c r="I715" s="38">
        <v>5</v>
      </c>
      <c r="J715" s="122"/>
      <c r="K715" s="38" t="s">
        <v>74</v>
      </c>
      <c r="L715" s="99"/>
      <c r="M715" s="38" t="str">
        <f>_xlfn.IFNA(VLOOKUP(L715,ALL_CMS_WOs!C$1:F$6984,4,FALSE),"")</f>
        <v/>
      </c>
      <c r="N715" s="38" t="s">
        <v>95</v>
      </c>
      <c r="O715" s="38"/>
      <c r="P715" s="46"/>
      <c r="Q715" s="38" t="s">
        <v>941</v>
      </c>
      <c r="R715" s="38"/>
      <c r="S715" s="38" t="s">
        <v>97</v>
      </c>
      <c r="T715" s="38">
        <f>Events[[#This Row],[Date Resolved]]-Events[[#This Row],[Event Date]]</f>
        <v>-44611</v>
      </c>
    </row>
    <row r="716" spans="1:20" hidden="1" x14ac:dyDescent="0.25">
      <c r="A716" s="99" t="s">
        <v>44</v>
      </c>
      <c r="B716" s="38" t="s">
        <v>69</v>
      </c>
      <c r="C716" s="38">
        <v>108</v>
      </c>
      <c r="D716" s="122"/>
      <c r="E716" s="38" t="s">
        <v>71</v>
      </c>
      <c r="F716" s="38" t="s">
        <v>85</v>
      </c>
      <c r="G716" s="46">
        <v>44492</v>
      </c>
      <c r="H716" s="46"/>
      <c r="I716" s="38">
        <v>1</v>
      </c>
      <c r="J716" s="122"/>
      <c r="K716" s="38" t="s">
        <v>942</v>
      </c>
      <c r="L716" s="99"/>
      <c r="M716" s="38" t="str">
        <f>_xlfn.IFNA(VLOOKUP(L716,ALL_CMS_WOs!C$1:F$6984,4,FALSE),"")</f>
        <v/>
      </c>
      <c r="N716" s="38" t="s">
        <v>95</v>
      </c>
      <c r="O716" s="38"/>
      <c r="P716" s="46"/>
      <c r="Q716" s="38" t="s">
        <v>943</v>
      </c>
      <c r="R716" s="38"/>
      <c r="S716" s="38" t="s">
        <v>144</v>
      </c>
      <c r="T716" s="38">
        <f>Events[[#This Row],[Date Resolved]]-Events[[#This Row],[Event Date]]</f>
        <v>-44492</v>
      </c>
    </row>
    <row r="717" spans="1:20" hidden="1" x14ac:dyDescent="0.25">
      <c r="A717" s="38" t="s">
        <v>44</v>
      </c>
      <c r="B717" s="38" t="s">
        <v>69</v>
      </c>
      <c r="C717" s="38">
        <v>108</v>
      </c>
      <c r="D717" s="43" t="s">
        <v>177</v>
      </c>
      <c r="E717" s="38" t="s">
        <v>78</v>
      </c>
      <c r="F717" s="38" t="s">
        <v>85</v>
      </c>
      <c r="G717" s="46">
        <v>44944</v>
      </c>
      <c r="H717" s="46"/>
      <c r="I717" s="38">
        <v>5</v>
      </c>
      <c r="J717" s="43" t="s">
        <v>433</v>
      </c>
      <c r="K717" s="38" t="s">
        <v>81</v>
      </c>
      <c r="L717" s="99">
        <v>3069383</v>
      </c>
      <c r="M717" s="38" t="str">
        <f>_xlfn.IFNA(VLOOKUP(L717,ALL_CMS_WOs!C$1:F$6984,4,FALSE),"")</f>
        <v>Closed</v>
      </c>
      <c r="N717" s="38" t="s">
        <v>75</v>
      </c>
      <c r="O717" s="38"/>
      <c r="P717" s="46">
        <v>44945</v>
      </c>
      <c r="Q717" s="46"/>
      <c r="R717" s="38"/>
      <c r="S717" s="43" t="s">
        <v>76</v>
      </c>
      <c r="T717" s="38">
        <f>Events[[#This Row],[Date Resolved]]-Events[[#This Row],[Event Date]]</f>
        <v>1</v>
      </c>
    </row>
    <row r="718" spans="1:20" hidden="1" x14ac:dyDescent="0.25">
      <c r="A718" s="99" t="s">
        <v>44</v>
      </c>
      <c r="B718" s="38" t="s">
        <v>69</v>
      </c>
      <c r="C718" s="38">
        <v>108</v>
      </c>
      <c r="D718" s="126" t="s">
        <v>314</v>
      </c>
      <c r="E718" s="38" t="s">
        <v>71</v>
      </c>
      <c r="F718" s="38" t="s">
        <v>336</v>
      </c>
      <c r="G718" s="46">
        <v>44956</v>
      </c>
      <c r="H718" s="46"/>
      <c r="I718" s="38">
        <v>2</v>
      </c>
      <c r="J718" s="97" t="s">
        <v>315</v>
      </c>
      <c r="K718" s="38" t="s">
        <v>174</v>
      </c>
      <c r="L718" s="38">
        <v>3073724</v>
      </c>
      <c r="M718" s="38" t="str">
        <f>_xlfn.IFNA(VLOOKUP(L718,ALL_CMS_WOs!C$1:F$6984,4,FALSE),"")</f>
        <v>Closed</v>
      </c>
      <c r="N718" s="38" t="s">
        <v>75</v>
      </c>
      <c r="O718" s="38"/>
      <c r="P718" s="46">
        <v>45119</v>
      </c>
      <c r="Q718" s="46"/>
      <c r="R718" s="38"/>
      <c r="S718" s="43" t="s">
        <v>76</v>
      </c>
      <c r="T718" s="38">
        <f>Events[[#This Row],[Date Resolved]]-Events[[#This Row],[Event Date]]</f>
        <v>163</v>
      </c>
    </row>
    <row r="719" spans="1:20" hidden="1" x14ac:dyDescent="0.25">
      <c r="A719" s="99" t="s">
        <v>21</v>
      </c>
      <c r="B719" s="38" t="s">
        <v>82</v>
      </c>
      <c r="C719" s="149">
        <v>108</v>
      </c>
      <c r="D719" s="126" t="s">
        <v>189</v>
      </c>
      <c r="E719" s="38" t="s">
        <v>78</v>
      </c>
      <c r="F719" s="38" t="s">
        <v>89</v>
      </c>
      <c r="G719" s="46">
        <v>45196</v>
      </c>
      <c r="H719" s="46"/>
      <c r="I719" s="38">
        <v>2</v>
      </c>
      <c r="J719" s="97" t="s">
        <v>944</v>
      </c>
      <c r="K719" s="38" t="s">
        <v>81</v>
      </c>
      <c r="L719" s="38">
        <v>3197848</v>
      </c>
      <c r="M719" s="38" t="str">
        <f>_xlfn.IFNA(VLOOKUP(L719,ALL_CMS_WOs!C$1:F$6984,4,FALSE),"")</f>
        <v>Closed</v>
      </c>
      <c r="N719" s="38" t="s">
        <v>126</v>
      </c>
      <c r="O719" s="38"/>
      <c r="P719" s="46"/>
      <c r="Q719" s="46"/>
      <c r="R719" s="38"/>
      <c r="S719" s="38" t="s">
        <v>97</v>
      </c>
      <c r="T719" s="38">
        <f>Events[[#This Row],[Date Resolved]]-Events[[#This Row],[Event Date]]</f>
        <v>-45196</v>
      </c>
    </row>
    <row r="720" spans="1:20" hidden="1" x14ac:dyDescent="0.25">
      <c r="A720" s="94" t="s">
        <v>21</v>
      </c>
      <c r="B720" s="81" t="s">
        <v>82</v>
      </c>
      <c r="C720" s="110">
        <v>108</v>
      </c>
      <c r="D720" s="128" t="s">
        <v>945</v>
      </c>
      <c r="E720" s="43" t="s">
        <v>121</v>
      </c>
      <c r="F720" s="43" t="s">
        <v>85</v>
      </c>
      <c r="G720" s="93">
        <v>44951</v>
      </c>
      <c r="H720" s="93"/>
      <c r="I720" s="81">
        <v>1</v>
      </c>
      <c r="J720" s="147" t="s">
        <v>946</v>
      </c>
      <c r="K720" s="38" t="s">
        <v>104</v>
      </c>
      <c r="L720" s="110"/>
      <c r="M720" s="38" t="str">
        <f>_xlfn.IFNA(VLOOKUP(L720,ALL_CMS_WOs!C$1:F$6984,4,FALSE),"")</f>
        <v/>
      </c>
      <c r="N720" s="88"/>
      <c r="O720" s="88"/>
      <c r="P720" s="46"/>
      <c r="Q720" s="88" t="s">
        <v>947</v>
      </c>
      <c r="R720" s="88"/>
      <c r="S720" s="88" t="s">
        <v>88</v>
      </c>
      <c r="T720" s="38">
        <f>Events[[#This Row],[Date Resolved]]-Events[[#This Row],[Event Date]]</f>
        <v>-44951</v>
      </c>
    </row>
    <row r="721" spans="1:20" hidden="1" x14ac:dyDescent="0.25">
      <c r="A721" s="99" t="s">
        <v>44</v>
      </c>
      <c r="B721" s="38" t="s">
        <v>69</v>
      </c>
      <c r="C721" s="38">
        <v>108</v>
      </c>
      <c r="D721" s="126" t="s">
        <v>551</v>
      </c>
      <c r="E721" s="38" t="s">
        <v>102</v>
      </c>
      <c r="F721" s="43" t="s">
        <v>22</v>
      </c>
      <c r="G721" s="46">
        <v>44966</v>
      </c>
      <c r="H721" s="46"/>
      <c r="I721" s="38">
        <v>2</v>
      </c>
      <c r="J721" s="43" t="s">
        <v>948</v>
      </c>
      <c r="K721" s="38" t="s">
        <v>107</v>
      </c>
      <c r="L721" s="38">
        <v>3080003</v>
      </c>
      <c r="M721" s="38" t="str">
        <f>_xlfn.IFNA(VLOOKUP(L721,ALL_CMS_WOs!C$1:F$6984,4,FALSE),"")</f>
        <v>Closed</v>
      </c>
      <c r="N721" s="38" t="s">
        <v>75</v>
      </c>
      <c r="O721" s="38"/>
      <c r="P721" s="46">
        <v>45525</v>
      </c>
      <c r="Q721" s="38"/>
      <c r="R721" s="38"/>
      <c r="S721" s="88" t="s">
        <v>88</v>
      </c>
      <c r="T721" s="38">
        <f>Events[[#This Row],[Date Resolved]]-Events[[#This Row],[Event Date]]</f>
        <v>559</v>
      </c>
    </row>
    <row r="722" spans="1:20" hidden="1" x14ac:dyDescent="0.25">
      <c r="A722" s="99" t="s">
        <v>21</v>
      </c>
      <c r="B722" s="38" t="s">
        <v>69</v>
      </c>
      <c r="C722" s="38">
        <v>109</v>
      </c>
      <c r="D722" s="122"/>
      <c r="E722" s="38" t="s">
        <v>84</v>
      </c>
      <c r="F722" s="38" t="s">
        <v>114</v>
      </c>
      <c r="G722" s="46">
        <v>44251</v>
      </c>
      <c r="H722" s="46"/>
      <c r="I722" s="38">
        <v>6</v>
      </c>
      <c r="J722" s="122"/>
      <c r="K722" s="38" t="s">
        <v>74</v>
      </c>
      <c r="L722" s="99"/>
      <c r="M722" s="38" t="str">
        <f>_xlfn.IFNA(VLOOKUP(L722,ALL_CMS_WOs!C$1:F$6984,4,FALSE),"")</f>
        <v/>
      </c>
      <c r="N722" s="38" t="s">
        <v>95</v>
      </c>
      <c r="O722" s="38"/>
      <c r="P722" s="46">
        <v>44951</v>
      </c>
      <c r="Q722" s="38" t="s">
        <v>949</v>
      </c>
      <c r="R722" s="38"/>
      <c r="S722" s="38" t="s">
        <v>97</v>
      </c>
      <c r="T722" s="38">
        <f>Events[[#This Row],[Date Resolved]]-Events[[#This Row],[Event Date]]</f>
        <v>700</v>
      </c>
    </row>
    <row r="723" spans="1:20" hidden="1" x14ac:dyDescent="0.25">
      <c r="A723" s="99" t="s">
        <v>35</v>
      </c>
      <c r="B723" s="38" t="s">
        <v>69</v>
      </c>
      <c r="C723" s="38">
        <v>109</v>
      </c>
      <c r="D723" s="122"/>
      <c r="E723" s="38" t="s">
        <v>84</v>
      </c>
      <c r="F723" s="38" t="s">
        <v>85</v>
      </c>
      <c r="G723" s="46">
        <v>44737</v>
      </c>
      <c r="H723" s="46"/>
      <c r="I723" s="38">
        <v>5</v>
      </c>
      <c r="J723" s="122"/>
      <c r="K723" s="38" t="s">
        <v>74</v>
      </c>
      <c r="L723" s="99"/>
      <c r="M723" s="38" t="str">
        <f>_xlfn.IFNA(VLOOKUP(L723,ALL_CMS_WOs!C$1:F$6984,4,FALSE),"")</f>
        <v/>
      </c>
      <c r="N723" s="38" t="s">
        <v>95</v>
      </c>
      <c r="O723" s="38"/>
      <c r="P723" s="46"/>
      <c r="Q723" s="38"/>
      <c r="R723" s="38"/>
      <c r="S723" s="38" t="s">
        <v>97</v>
      </c>
      <c r="T723" s="38">
        <f>Events[[#This Row],[Date Resolved]]-Events[[#This Row],[Event Date]]</f>
        <v>-44737</v>
      </c>
    </row>
    <row r="724" spans="1:20" hidden="1" x14ac:dyDescent="0.25">
      <c r="A724" s="99" t="s">
        <v>44</v>
      </c>
      <c r="B724" s="38" t="s">
        <v>69</v>
      </c>
      <c r="C724" s="38">
        <v>109</v>
      </c>
      <c r="D724" s="122"/>
      <c r="E724" s="38" t="s">
        <v>84</v>
      </c>
      <c r="F724" s="38" t="s">
        <v>20</v>
      </c>
      <c r="G724" s="46">
        <v>44820</v>
      </c>
      <c r="H724" s="46"/>
      <c r="I724" s="38">
        <v>1</v>
      </c>
      <c r="J724" s="122"/>
      <c r="K724" s="38" t="s">
        <v>74</v>
      </c>
      <c r="L724" s="99"/>
      <c r="M724" s="38" t="str">
        <f>_xlfn.IFNA(VLOOKUP(L724,ALL_CMS_WOs!C$1:F$6984,4,FALSE),"")</f>
        <v/>
      </c>
      <c r="N724" s="38" t="s">
        <v>95</v>
      </c>
      <c r="O724" s="38"/>
      <c r="P724" s="46"/>
      <c r="Q724" s="38" t="s">
        <v>950</v>
      </c>
      <c r="R724" s="38"/>
      <c r="S724" s="38"/>
      <c r="T724" s="38">
        <f>Events[[#This Row],[Date Resolved]]-Events[[#This Row],[Event Date]]</f>
        <v>-44820</v>
      </c>
    </row>
    <row r="725" spans="1:20" hidden="1" x14ac:dyDescent="0.25">
      <c r="A725" s="99" t="s">
        <v>44</v>
      </c>
      <c r="B725" s="38" t="s">
        <v>69</v>
      </c>
      <c r="C725" s="38">
        <v>109</v>
      </c>
      <c r="D725" s="122"/>
      <c r="E725" s="38" t="s">
        <v>121</v>
      </c>
      <c r="F725" s="38" t="s">
        <v>85</v>
      </c>
      <c r="G725" s="46">
        <v>44673</v>
      </c>
      <c r="H725" s="46"/>
      <c r="I725" s="38">
        <v>1</v>
      </c>
      <c r="J725" s="122"/>
      <c r="K725" s="38" t="s">
        <v>74</v>
      </c>
      <c r="L725" s="99"/>
      <c r="M725" s="38" t="str">
        <f>_xlfn.IFNA(VLOOKUP(L725,ALL_CMS_WOs!C$1:F$6984,4,FALSE),"")</f>
        <v/>
      </c>
      <c r="N725" s="38" t="s">
        <v>95</v>
      </c>
      <c r="O725" s="38"/>
      <c r="P725" s="46"/>
      <c r="Q725" s="38" t="s">
        <v>951</v>
      </c>
      <c r="R725" s="38"/>
      <c r="S725" s="38" t="s">
        <v>97</v>
      </c>
      <c r="T725" s="38">
        <f>Events[[#This Row],[Date Resolved]]-Events[[#This Row],[Event Date]]</f>
        <v>-44673</v>
      </c>
    </row>
    <row r="726" spans="1:20" hidden="1" x14ac:dyDescent="0.25">
      <c r="A726" s="99" t="s">
        <v>44</v>
      </c>
      <c r="B726" s="38" t="s">
        <v>69</v>
      </c>
      <c r="C726" s="38">
        <v>110</v>
      </c>
      <c r="D726" s="122"/>
      <c r="E726" s="38" t="s">
        <v>187</v>
      </c>
      <c r="F726" s="38" t="s">
        <v>114</v>
      </c>
      <c r="G726" s="46">
        <v>44804</v>
      </c>
      <c r="H726" s="46"/>
      <c r="I726" s="38">
        <v>1</v>
      </c>
      <c r="J726" s="122"/>
      <c r="K726" s="38" t="s">
        <v>74</v>
      </c>
      <c r="L726" s="99"/>
      <c r="M726" s="38" t="str">
        <f>_xlfn.IFNA(VLOOKUP(L726,ALL_CMS_WOs!C$1:F$6984,4,FALSE),"")</f>
        <v/>
      </c>
      <c r="N726" s="38" t="s">
        <v>95</v>
      </c>
      <c r="O726" s="38"/>
      <c r="P726" s="46"/>
      <c r="Q726" s="38" t="s">
        <v>952</v>
      </c>
      <c r="R726" s="38"/>
      <c r="S726" s="38" t="s">
        <v>97</v>
      </c>
      <c r="T726" s="38">
        <f>Events[[#This Row],[Date Resolved]]-Events[[#This Row],[Event Date]]</f>
        <v>-44804</v>
      </c>
    </row>
    <row r="727" spans="1:20" hidden="1" x14ac:dyDescent="0.25">
      <c r="A727" s="99" t="s">
        <v>44</v>
      </c>
      <c r="B727" s="38" t="s">
        <v>69</v>
      </c>
      <c r="C727" s="38">
        <v>110</v>
      </c>
      <c r="D727" s="122"/>
      <c r="E727" s="38" t="s">
        <v>196</v>
      </c>
      <c r="F727" s="38" t="s">
        <v>85</v>
      </c>
      <c r="G727" s="46">
        <v>44712</v>
      </c>
      <c r="H727" s="46"/>
      <c r="I727" s="38">
        <v>1</v>
      </c>
      <c r="J727" s="122"/>
      <c r="K727" s="38" t="s">
        <v>143</v>
      </c>
      <c r="L727" s="99"/>
      <c r="M727" s="38" t="str">
        <f>_xlfn.IFNA(VLOOKUP(L727,ALL_CMS_WOs!C$1:F$6984,4,FALSE),"")</f>
        <v/>
      </c>
      <c r="N727" s="38" t="s">
        <v>95</v>
      </c>
      <c r="O727" s="38"/>
      <c r="P727" s="46">
        <v>44800</v>
      </c>
      <c r="Q727" s="38"/>
      <c r="R727" s="38"/>
      <c r="S727" s="38" t="s">
        <v>303</v>
      </c>
      <c r="T727" s="38">
        <f>Events[[#This Row],[Date Resolved]]-Events[[#This Row],[Event Date]]</f>
        <v>88</v>
      </c>
    </row>
    <row r="728" spans="1:20" hidden="1" x14ac:dyDescent="0.25">
      <c r="A728" s="101" t="s">
        <v>21</v>
      </c>
      <c r="B728" s="43" t="s">
        <v>69</v>
      </c>
      <c r="C728" s="43">
        <v>110</v>
      </c>
      <c r="D728" s="115" t="s">
        <v>77</v>
      </c>
      <c r="E728" s="43" t="s">
        <v>78</v>
      </c>
      <c r="F728" s="43" t="s">
        <v>79</v>
      </c>
      <c r="G728" s="93">
        <v>44977</v>
      </c>
      <c r="H728" s="93"/>
      <c r="I728" s="43">
        <v>5</v>
      </c>
      <c r="J728" s="85" t="s">
        <v>953</v>
      </c>
      <c r="K728" s="43" t="s">
        <v>81</v>
      </c>
      <c r="L728" s="109">
        <v>3085515</v>
      </c>
      <c r="M728" s="38" t="str">
        <f>_xlfn.IFNA(VLOOKUP(L728,ALL_CMS_WOs!C$1:F$6984,4,FALSE),"")</f>
        <v>Closed</v>
      </c>
      <c r="N728" s="43" t="s">
        <v>126</v>
      </c>
      <c r="O728" s="43"/>
      <c r="P728" s="93"/>
      <c r="Q728" s="43"/>
      <c r="R728" s="43"/>
      <c r="S728" s="38" t="s">
        <v>76</v>
      </c>
      <c r="T728" s="38">
        <f>Events[[#This Row],[Date Resolved]]-Events[[#This Row],[Event Date]]</f>
        <v>-44977</v>
      </c>
    </row>
    <row r="729" spans="1:20" hidden="1" x14ac:dyDescent="0.25">
      <c r="A729" s="210" t="s">
        <v>21</v>
      </c>
      <c r="B729" s="97" t="s">
        <v>82</v>
      </c>
      <c r="C729" s="195">
        <v>110</v>
      </c>
      <c r="D729" s="126" t="s">
        <v>77</v>
      </c>
      <c r="E729" s="177" t="s">
        <v>78</v>
      </c>
      <c r="F729" s="177" t="s">
        <v>79</v>
      </c>
      <c r="G729" s="166">
        <v>45427</v>
      </c>
      <c r="H729" s="166"/>
      <c r="I729" s="97">
        <v>5</v>
      </c>
      <c r="J729" s="177" t="s">
        <v>954</v>
      </c>
      <c r="K729" s="177" t="s">
        <v>81</v>
      </c>
      <c r="L729" s="97">
        <v>3351391</v>
      </c>
      <c r="M729" s="38" t="str">
        <f>_xlfn.IFNA(VLOOKUP(L729,ALL_CMS_WOs!C$1:F$6984,4,FALSE),"")</f>
        <v>Closed</v>
      </c>
      <c r="N729" s="97" t="s">
        <v>126</v>
      </c>
      <c r="R729" s="38"/>
      <c r="S729" s="97" t="s">
        <v>97</v>
      </c>
    </row>
    <row r="730" spans="1:20" hidden="1" x14ac:dyDescent="0.25">
      <c r="A730" s="99" t="s">
        <v>44</v>
      </c>
      <c r="B730" s="38" t="s">
        <v>82</v>
      </c>
      <c r="C730" s="38">
        <v>110</v>
      </c>
      <c r="D730" s="126" t="s">
        <v>801</v>
      </c>
      <c r="E730" s="38" t="s">
        <v>71</v>
      </c>
      <c r="F730" s="43" t="s">
        <v>20</v>
      </c>
      <c r="G730" s="46">
        <v>44951</v>
      </c>
      <c r="H730" s="46"/>
      <c r="I730" s="38">
        <v>2</v>
      </c>
      <c r="J730" s="97" t="s">
        <v>955</v>
      </c>
      <c r="K730" s="38" t="s">
        <v>104</v>
      </c>
      <c r="L730" s="38">
        <v>3072034</v>
      </c>
      <c r="M730" s="38" t="str">
        <f>_xlfn.IFNA(VLOOKUP(L730,ALL_CMS_WOs!C$1:F$6984,4,FALSE),"")</f>
        <v>Closed</v>
      </c>
      <c r="N730" s="38" t="s">
        <v>75</v>
      </c>
      <c r="O730" s="38"/>
      <c r="P730" s="46"/>
      <c r="Q730" s="38"/>
      <c r="R730" s="38"/>
      <c r="S730" s="88" t="s">
        <v>88</v>
      </c>
      <c r="T730" s="38">
        <f>Events[[#This Row],[Date Resolved]]-Events[[#This Row],[Event Date]]</f>
        <v>-44951</v>
      </c>
    </row>
    <row r="731" spans="1:20" hidden="1" x14ac:dyDescent="0.25">
      <c r="A731" s="99" t="s">
        <v>44</v>
      </c>
      <c r="B731" s="38" t="s">
        <v>69</v>
      </c>
      <c r="C731" s="38">
        <v>111</v>
      </c>
      <c r="D731" s="122"/>
      <c r="E731" s="38" t="s">
        <v>84</v>
      </c>
      <c r="F731" s="38" t="s">
        <v>20</v>
      </c>
      <c r="G731" s="46">
        <v>44509</v>
      </c>
      <c r="H731" s="46"/>
      <c r="I731" s="38">
        <v>5</v>
      </c>
      <c r="J731" s="122"/>
      <c r="K731" s="38" t="s">
        <v>74</v>
      </c>
      <c r="L731" s="99"/>
      <c r="M731" s="38" t="str">
        <f>_xlfn.IFNA(VLOOKUP(L731,ALL_CMS_WOs!C$1:F$6984,4,FALSE),"")</f>
        <v/>
      </c>
      <c r="N731" s="38" t="s">
        <v>95</v>
      </c>
      <c r="O731" s="38"/>
      <c r="P731" s="46"/>
      <c r="Q731" s="38" t="s">
        <v>956</v>
      </c>
      <c r="R731" s="38"/>
      <c r="S731" s="38" t="s">
        <v>97</v>
      </c>
      <c r="T731" s="38">
        <f>Events[[#This Row],[Date Resolved]]-Events[[#This Row],[Event Date]]</f>
        <v>-44509</v>
      </c>
    </row>
    <row r="732" spans="1:20" hidden="1" x14ac:dyDescent="0.25">
      <c r="A732" s="99" t="s">
        <v>44</v>
      </c>
      <c r="B732" s="38" t="s">
        <v>69</v>
      </c>
      <c r="C732" s="38">
        <v>112</v>
      </c>
      <c r="D732" s="122"/>
      <c r="E732" s="38" t="s">
        <v>71</v>
      </c>
      <c r="F732" s="38" t="s">
        <v>85</v>
      </c>
      <c r="G732" s="46">
        <v>44284</v>
      </c>
      <c r="H732" s="46"/>
      <c r="I732" s="38">
        <v>1</v>
      </c>
      <c r="J732" s="122"/>
      <c r="K732" s="38" t="s">
        <v>957</v>
      </c>
      <c r="L732" s="99"/>
      <c r="M732" s="38" t="str">
        <f>_xlfn.IFNA(VLOOKUP(L732,ALL_CMS_WOs!C$1:F$6984,4,FALSE),"")</f>
        <v/>
      </c>
      <c r="N732" s="38" t="s">
        <v>95</v>
      </c>
      <c r="O732" s="38"/>
      <c r="P732" s="46">
        <v>44497</v>
      </c>
      <c r="Q732" s="38" t="s">
        <v>958</v>
      </c>
      <c r="R732" s="38"/>
      <c r="S732" s="38" t="s">
        <v>184</v>
      </c>
      <c r="T732" s="38">
        <f>Events[[#This Row],[Date Resolved]]-Events[[#This Row],[Event Date]]</f>
        <v>213</v>
      </c>
    </row>
    <row r="733" spans="1:20" hidden="1" x14ac:dyDescent="0.25">
      <c r="A733" s="99" t="s">
        <v>44</v>
      </c>
      <c r="B733" s="38" t="s">
        <v>69</v>
      </c>
      <c r="C733" s="38">
        <v>113</v>
      </c>
      <c r="D733" s="122"/>
      <c r="E733" s="38" t="s">
        <v>84</v>
      </c>
      <c r="F733" s="38" t="s">
        <v>20</v>
      </c>
      <c r="G733" s="46">
        <v>44855</v>
      </c>
      <c r="H733" s="46"/>
      <c r="I733" s="38">
        <v>6</v>
      </c>
      <c r="J733" s="122"/>
      <c r="K733" s="38" t="s">
        <v>74</v>
      </c>
      <c r="L733" s="99"/>
      <c r="M733" s="38" t="str">
        <f>_xlfn.IFNA(VLOOKUP(L733,ALL_CMS_WOs!C$1:F$6984,4,FALSE),"")</f>
        <v/>
      </c>
      <c r="N733" s="38" t="s">
        <v>95</v>
      </c>
      <c r="O733" s="38"/>
      <c r="P733" s="46"/>
      <c r="Q733" s="38" t="s">
        <v>959</v>
      </c>
      <c r="R733" s="38"/>
      <c r="S733" s="38"/>
      <c r="T733" s="38">
        <f>Events[[#This Row],[Date Resolved]]-Events[[#This Row],[Event Date]]</f>
        <v>-44855</v>
      </c>
    </row>
    <row r="734" spans="1:20" hidden="1" x14ac:dyDescent="0.25">
      <c r="A734" s="99" t="s">
        <v>21</v>
      </c>
      <c r="B734" s="38" t="s">
        <v>82</v>
      </c>
      <c r="C734" s="38">
        <v>113</v>
      </c>
      <c r="D734" s="126" t="s">
        <v>101</v>
      </c>
      <c r="E734" s="38" t="s">
        <v>102</v>
      </c>
      <c r="F734" s="38" t="s">
        <v>85</v>
      </c>
      <c r="G734" s="46">
        <v>45204</v>
      </c>
      <c r="H734" s="46"/>
      <c r="I734" s="38">
        <v>2</v>
      </c>
      <c r="J734" s="97">
        <v>64</v>
      </c>
      <c r="K734" s="38" t="s">
        <v>278</v>
      </c>
      <c r="L734" s="38">
        <v>3202388</v>
      </c>
      <c r="M734" s="38" t="str">
        <f>_xlfn.IFNA(VLOOKUP(L734,ALL_CMS_WOs!C$1:F$6984,4,FALSE),"")</f>
        <v>Closed</v>
      </c>
      <c r="N734" s="38" t="s">
        <v>75</v>
      </c>
      <c r="O734" s="38"/>
      <c r="P734" s="46"/>
      <c r="Q734" s="46"/>
      <c r="R734" s="38"/>
      <c r="S734" s="38" t="s">
        <v>88</v>
      </c>
      <c r="T734" s="38">
        <f>Events[[#This Row],[Date Resolved]]-Events[[#This Row],[Event Date]]</f>
        <v>-45204</v>
      </c>
    </row>
    <row r="735" spans="1:20" hidden="1" x14ac:dyDescent="0.25">
      <c r="A735" s="99" t="s">
        <v>21</v>
      </c>
      <c r="B735" s="38" t="s">
        <v>82</v>
      </c>
      <c r="C735" s="38">
        <v>113</v>
      </c>
      <c r="D735" s="126" t="s">
        <v>133</v>
      </c>
      <c r="E735" s="38" t="s">
        <v>84</v>
      </c>
      <c r="F735" s="38" t="s">
        <v>72</v>
      </c>
      <c r="G735" s="46">
        <v>45187</v>
      </c>
      <c r="H735" s="46">
        <v>45559</v>
      </c>
      <c r="I735" s="38">
        <v>6</v>
      </c>
      <c r="J735" s="137" t="s">
        <v>937</v>
      </c>
      <c r="K735" s="38" t="s">
        <v>74</v>
      </c>
      <c r="L735" s="99"/>
      <c r="M735" s="38" t="str">
        <f>_xlfn.IFNA(VLOOKUP(L735,ALL_CMS_WOs!C$1:F$6984,4,FALSE),"")</f>
        <v/>
      </c>
      <c r="N735" s="38"/>
      <c r="O735" s="38"/>
      <c r="P735" s="46"/>
      <c r="Q735" s="46"/>
      <c r="R735" s="38"/>
      <c r="S735" s="38" t="s">
        <v>97</v>
      </c>
      <c r="T735" s="38">
        <f>Events[[#This Row],[Date Resolved]]-Events[[#This Row],[Event Date]]</f>
        <v>-45187</v>
      </c>
    </row>
    <row r="736" spans="1:20" hidden="1" x14ac:dyDescent="0.25">
      <c r="A736" s="99" t="s">
        <v>21</v>
      </c>
      <c r="B736" s="38" t="s">
        <v>69</v>
      </c>
      <c r="C736" s="38">
        <v>115</v>
      </c>
      <c r="D736" s="122"/>
      <c r="E736" s="38" t="s">
        <v>84</v>
      </c>
      <c r="F736" s="38" t="s">
        <v>114</v>
      </c>
      <c r="G736" s="46">
        <v>44243</v>
      </c>
      <c r="H736" s="46"/>
      <c r="I736" s="38">
        <v>6</v>
      </c>
      <c r="J736" s="122"/>
      <c r="K736" s="38" t="s">
        <v>74</v>
      </c>
      <c r="L736" s="99"/>
      <c r="M736" s="38" t="str">
        <f>_xlfn.IFNA(VLOOKUP(L736,ALL_CMS_WOs!C$1:F$6984,4,FALSE),"")</f>
        <v/>
      </c>
      <c r="N736" s="38" t="s">
        <v>95</v>
      </c>
      <c r="O736" s="38"/>
      <c r="P736" s="46">
        <v>44951</v>
      </c>
      <c r="Q736" s="38" t="s">
        <v>949</v>
      </c>
      <c r="R736" s="38"/>
      <c r="S736" s="38" t="s">
        <v>97</v>
      </c>
      <c r="T736" s="38">
        <f>Events[[#This Row],[Date Resolved]]-Events[[#This Row],[Event Date]]</f>
        <v>708</v>
      </c>
    </row>
    <row r="737" spans="1:20" hidden="1" x14ac:dyDescent="0.25">
      <c r="A737" s="99" t="s">
        <v>21</v>
      </c>
      <c r="B737" s="38" t="s">
        <v>69</v>
      </c>
      <c r="C737" s="38">
        <v>115</v>
      </c>
      <c r="D737" s="126" t="s">
        <v>133</v>
      </c>
      <c r="E737" s="38" t="s">
        <v>71</v>
      </c>
      <c r="F737" s="38" t="s">
        <v>72</v>
      </c>
      <c r="G737" s="46">
        <v>45096</v>
      </c>
      <c r="H737" s="46"/>
      <c r="I737" s="38">
        <v>3</v>
      </c>
      <c r="J737" s="97" t="s">
        <v>202</v>
      </c>
      <c r="K737" s="38" t="s">
        <v>174</v>
      </c>
      <c r="L737" s="38">
        <v>3144097</v>
      </c>
      <c r="M737" s="43" t="str">
        <f>_xlfn.IFNA(VLOOKUP(L737,ALL_CMS_WOs!C$1:F$6984,4,FALSE),"")</f>
        <v>Closed</v>
      </c>
      <c r="N737" s="38" t="s">
        <v>75</v>
      </c>
      <c r="O737" s="38"/>
      <c r="P737" s="46">
        <v>45170</v>
      </c>
      <c r="Q737" s="46"/>
      <c r="R737" s="38"/>
      <c r="S737" s="38" t="s">
        <v>76</v>
      </c>
      <c r="T737" s="38">
        <f>Events[[#This Row],[Date Resolved]]-Events[[#This Row],[Event Date]]</f>
        <v>74</v>
      </c>
    </row>
    <row r="738" spans="1:20" hidden="1" x14ac:dyDescent="0.25">
      <c r="A738" s="99" t="s">
        <v>44</v>
      </c>
      <c r="B738" s="38" t="s">
        <v>69</v>
      </c>
      <c r="C738" s="38">
        <v>115</v>
      </c>
      <c r="D738" s="122"/>
      <c r="E738" s="38" t="s">
        <v>71</v>
      </c>
      <c r="F738" s="38" t="s">
        <v>20</v>
      </c>
      <c r="G738" s="46">
        <v>44657</v>
      </c>
      <c r="H738" s="46"/>
      <c r="I738" s="38">
        <v>1</v>
      </c>
      <c r="J738" s="122"/>
      <c r="K738" s="38" t="s">
        <v>169</v>
      </c>
      <c r="L738" s="99">
        <v>2923282</v>
      </c>
      <c r="M738" s="38" t="str">
        <f>_xlfn.IFNA(VLOOKUP(L738,ALL_CMS_WOs!C$1:F$6984,4,FALSE),"")</f>
        <v>Closed</v>
      </c>
      <c r="N738" s="38" t="s">
        <v>75</v>
      </c>
      <c r="O738" s="38"/>
      <c r="P738" s="46">
        <v>44772</v>
      </c>
      <c r="Q738" s="38" t="s">
        <v>960</v>
      </c>
      <c r="R738" s="38"/>
      <c r="S738" s="38" t="s">
        <v>144</v>
      </c>
      <c r="T738" s="38">
        <f>Events[[#This Row],[Date Resolved]]-Events[[#This Row],[Event Date]]</f>
        <v>115</v>
      </c>
    </row>
    <row r="739" spans="1:20" hidden="1" x14ac:dyDescent="0.25">
      <c r="A739" s="99" t="s">
        <v>44</v>
      </c>
      <c r="B739" s="38" t="s">
        <v>69</v>
      </c>
      <c r="C739" s="38">
        <v>115</v>
      </c>
      <c r="D739" s="122"/>
      <c r="E739" s="38" t="s">
        <v>84</v>
      </c>
      <c r="F739" s="38" t="s">
        <v>20</v>
      </c>
      <c r="G739" s="46">
        <v>44208</v>
      </c>
      <c r="H739" s="46"/>
      <c r="I739" s="38">
        <v>1</v>
      </c>
      <c r="J739" s="122"/>
      <c r="K739" s="38"/>
      <c r="L739" s="99"/>
      <c r="M739" s="38" t="str">
        <f>_xlfn.IFNA(VLOOKUP(L739,ALL_CMS_WOs!C$1:F$6984,4,FALSE),"")</f>
        <v/>
      </c>
      <c r="N739" s="38" t="s">
        <v>95</v>
      </c>
      <c r="O739" s="38"/>
      <c r="P739" s="46">
        <v>44592</v>
      </c>
      <c r="Q739" s="38" t="s">
        <v>961</v>
      </c>
      <c r="R739" s="38"/>
      <c r="S739" s="38" t="s">
        <v>144</v>
      </c>
      <c r="T739" s="38">
        <f>Events[[#This Row],[Date Resolved]]-Events[[#This Row],[Event Date]]</f>
        <v>384</v>
      </c>
    </row>
    <row r="740" spans="1:20" hidden="1" x14ac:dyDescent="0.25">
      <c r="A740" s="94" t="s">
        <v>21</v>
      </c>
      <c r="B740" s="81" t="s">
        <v>69</v>
      </c>
      <c r="C740" s="81">
        <v>116</v>
      </c>
      <c r="D740" s="128" t="s">
        <v>589</v>
      </c>
      <c r="E740" s="43" t="s">
        <v>121</v>
      </c>
      <c r="F740" s="43" t="s">
        <v>72</v>
      </c>
      <c r="G740" s="93">
        <v>44951</v>
      </c>
      <c r="H740" s="93"/>
      <c r="I740" s="81">
        <v>1</v>
      </c>
      <c r="J740" s="81" t="s">
        <v>499</v>
      </c>
      <c r="K740" s="81" t="s">
        <v>174</v>
      </c>
      <c r="L740" s="110">
        <v>3072207</v>
      </c>
      <c r="M740" s="38" t="str">
        <f>_xlfn.IFNA(VLOOKUP(L740,ALL_CMS_WOs!C$1:F$6984,4,FALSE),"")</f>
        <v>Closed</v>
      </c>
      <c r="N740" s="88" t="s">
        <v>75</v>
      </c>
      <c r="O740" s="88"/>
      <c r="P740" s="46">
        <v>45027</v>
      </c>
      <c r="Q740" s="88"/>
      <c r="R740" s="88"/>
      <c r="S740" s="43" t="s">
        <v>76</v>
      </c>
      <c r="T740" s="38">
        <f>Events[[#This Row],[Date Resolved]]-Events[[#This Row],[Event Date]]</f>
        <v>76</v>
      </c>
    </row>
    <row r="741" spans="1:20" hidden="1" x14ac:dyDescent="0.25">
      <c r="A741" s="94" t="s">
        <v>21</v>
      </c>
      <c r="B741" s="81" t="s">
        <v>82</v>
      </c>
      <c r="C741" s="110">
        <v>116</v>
      </c>
      <c r="D741" s="128" t="s">
        <v>962</v>
      </c>
      <c r="E741" s="43" t="s">
        <v>121</v>
      </c>
      <c r="F741" s="38" t="s">
        <v>114</v>
      </c>
      <c r="G741" s="93">
        <v>44951</v>
      </c>
      <c r="H741" s="93"/>
      <c r="I741" s="81">
        <v>2</v>
      </c>
      <c r="J741" s="147" t="s">
        <v>122</v>
      </c>
      <c r="K741" s="81" t="s">
        <v>123</v>
      </c>
      <c r="L741" s="110">
        <v>3080379</v>
      </c>
      <c r="M741" s="38" t="str">
        <f>_xlfn.IFNA(VLOOKUP(L741,ALL_CMS_WOs!C$1:F$6984,4,FALSE),"")</f>
        <v>Closed</v>
      </c>
      <c r="N741" s="88" t="s">
        <v>75</v>
      </c>
      <c r="O741" s="88"/>
      <c r="P741" s="46"/>
      <c r="Q741" s="88"/>
      <c r="R741" s="88"/>
      <c r="S741" s="38" t="s">
        <v>97</v>
      </c>
      <c r="T741" s="38">
        <f>Events[[#This Row],[Date Resolved]]-Events[[#This Row],[Event Date]]</f>
        <v>-44951</v>
      </c>
    </row>
    <row r="742" spans="1:20" hidden="1" x14ac:dyDescent="0.25">
      <c r="A742" s="99" t="s">
        <v>44</v>
      </c>
      <c r="B742" s="38" t="s">
        <v>69</v>
      </c>
      <c r="C742" s="38">
        <v>117</v>
      </c>
      <c r="D742" s="122"/>
      <c r="E742" s="38" t="s">
        <v>187</v>
      </c>
      <c r="F742" s="38" t="s">
        <v>20</v>
      </c>
      <c r="G742" s="46">
        <v>44675</v>
      </c>
      <c r="H742" s="46"/>
      <c r="I742" s="38">
        <v>5</v>
      </c>
      <c r="J742" s="122"/>
      <c r="K742" s="38" t="s">
        <v>74</v>
      </c>
      <c r="L742" s="99"/>
      <c r="M742" s="38" t="str">
        <f>_xlfn.IFNA(VLOOKUP(L742,ALL_CMS_WOs!C$1:F$6984,4,FALSE),"")</f>
        <v/>
      </c>
      <c r="N742" s="38" t="s">
        <v>95</v>
      </c>
      <c r="O742" s="38"/>
      <c r="P742" s="46"/>
      <c r="Q742" s="38"/>
      <c r="R742" s="38"/>
      <c r="S742" s="38" t="s">
        <v>97</v>
      </c>
      <c r="T742" s="38">
        <f>Events[[#This Row],[Date Resolved]]-Events[[#This Row],[Event Date]]</f>
        <v>-44675</v>
      </c>
    </row>
    <row r="743" spans="1:20" hidden="1" x14ac:dyDescent="0.25">
      <c r="A743" s="99" t="s">
        <v>44</v>
      </c>
      <c r="B743" s="38" t="s">
        <v>69</v>
      </c>
      <c r="C743" s="38">
        <v>117</v>
      </c>
      <c r="D743" s="122"/>
      <c r="E743" s="38" t="s">
        <v>121</v>
      </c>
      <c r="F743" s="38" t="s">
        <v>85</v>
      </c>
      <c r="G743" s="46">
        <v>44481</v>
      </c>
      <c r="H743" s="46"/>
      <c r="I743" s="38">
        <v>1</v>
      </c>
      <c r="J743" s="122"/>
      <c r="K743" s="38" t="s">
        <v>87</v>
      </c>
      <c r="L743" s="99">
        <v>2631342</v>
      </c>
      <c r="M743" s="38" t="str">
        <f>_xlfn.IFNA(VLOOKUP(L743,ALL_CMS_WOs!C$1:F$6984,4,FALSE),"")</f>
        <v>Closed</v>
      </c>
      <c r="N743" s="38" t="s">
        <v>75</v>
      </c>
      <c r="O743" s="38"/>
      <c r="P743" s="46"/>
      <c r="Q743" s="46">
        <v>44659</v>
      </c>
      <c r="R743" s="38"/>
      <c r="S743" s="38" t="s">
        <v>144</v>
      </c>
      <c r="T743" s="38">
        <f>Events[[#This Row],[Date Resolved]]-Events[[#This Row],[Event Date]]</f>
        <v>-44481</v>
      </c>
    </row>
    <row r="744" spans="1:20" hidden="1" x14ac:dyDescent="0.25">
      <c r="A744" s="101" t="s">
        <v>21</v>
      </c>
      <c r="B744" s="43" t="s">
        <v>69</v>
      </c>
      <c r="C744" s="109">
        <v>118</v>
      </c>
      <c r="D744" s="115" t="s">
        <v>428</v>
      </c>
      <c r="E744" s="43" t="s">
        <v>71</v>
      </c>
      <c r="F744" s="43" t="s">
        <v>72</v>
      </c>
      <c r="G744" s="93">
        <v>45036</v>
      </c>
      <c r="H744" s="93"/>
      <c r="I744" s="43">
        <v>5</v>
      </c>
      <c r="J744" s="85" t="s">
        <v>282</v>
      </c>
      <c r="K744" s="43" t="s">
        <v>174</v>
      </c>
      <c r="L744" s="109">
        <v>3115253</v>
      </c>
      <c r="M744" s="43" t="str">
        <f>_xlfn.IFNA(VLOOKUP(L744,ALL_CMS_WOs!C$1:F$6984,4,FALSE),"")</f>
        <v>Closed</v>
      </c>
      <c r="N744" s="43" t="s">
        <v>75</v>
      </c>
      <c r="O744" s="43"/>
      <c r="P744" s="93">
        <v>45180</v>
      </c>
      <c r="Q744" s="43"/>
      <c r="R744" s="43"/>
      <c r="S744" s="38" t="s">
        <v>76</v>
      </c>
      <c r="T744" s="38">
        <f>Events[[#This Row],[Date Resolved]]-Events[[#This Row],[Event Date]]</f>
        <v>144</v>
      </c>
    </row>
    <row r="745" spans="1:20" hidden="1" x14ac:dyDescent="0.25">
      <c r="A745" s="99" t="s">
        <v>44</v>
      </c>
      <c r="B745" s="38" t="s">
        <v>82</v>
      </c>
      <c r="C745" s="38">
        <v>118</v>
      </c>
      <c r="D745" s="126" t="s">
        <v>154</v>
      </c>
      <c r="E745" s="38" t="s">
        <v>102</v>
      </c>
      <c r="F745" s="38" t="s">
        <v>85</v>
      </c>
      <c r="G745" s="46">
        <v>44995</v>
      </c>
      <c r="H745" s="46"/>
      <c r="I745" s="38">
        <v>1</v>
      </c>
      <c r="J745" s="97" t="s">
        <v>963</v>
      </c>
      <c r="K745" s="38" t="s">
        <v>104</v>
      </c>
      <c r="L745" s="99">
        <v>3096715</v>
      </c>
      <c r="M745" s="38" t="str">
        <f>_xlfn.IFNA(VLOOKUP(L745,ALL_CMS_WOs!C$1:F$6984,4,FALSE),"")</f>
        <v>Closed</v>
      </c>
      <c r="N745" s="38" t="s">
        <v>75</v>
      </c>
      <c r="O745" s="38"/>
      <c r="P745" s="46"/>
      <c r="Q745" s="46"/>
      <c r="R745" s="38"/>
      <c r="S745" s="88" t="s">
        <v>88</v>
      </c>
      <c r="T745" s="38">
        <f>Events[[#This Row],[Date Resolved]]-Events[[#This Row],[Event Date]]</f>
        <v>-44995</v>
      </c>
    </row>
    <row r="746" spans="1:20" hidden="1" x14ac:dyDescent="0.25">
      <c r="A746" s="101" t="s">
        <v>21</v>
      </c>
      <c r="B746" s="43" t="s">
        <v>69</v>
      </c>
      <c r="C746" s="109">
        <v>119</v>
      </c>
      <c r="D746" s="115" t="s">
        <v>279</v>
      </c>
      <c r="E746" s="43" t="s">
        <v>121</v>
      </c>
      <c r="F746" s="43" t="s">
        <v>85</v>
      </c>
      <c r="G746" s="93">
        <v>44960</v>
      </c>
      <c r="H746" s="93"/>
      <c r="I746" s="43">
        <v>1</v>
      </c>
      <c r="J746" s="85" t="s">
        <v>964</v>
      </c>
      <c r="K746" s="43" t="s">
        <v>104</v>
      </c>
      <c r="L746" s="109">
        <v>3096736</v>
      </c>
      <c r="M746" s="43" t="str">
        <f>_xlfn.IFNA(VLOOKUP(L746,ALL_CMS_WOs!C$1:F$6984,4,FALSE),"")</f>
        <v>Closed</v>
      </c>
      <c r="N746" s="43" t="s">
        <v>75</v>
      </c>
      <c r="O746" s="43"/>
      <c r="P746" s="93">
        <v>45089</v>
      </c>
      <c r="Q746" s="43" t="s">
        <v>141</v>
      </c>
      <c r="R746" s="43"/>
      <c r="S746" s="88" t="s">
        <v>76</v>
      </c>
      <c r="T746" s="38">
        <f>Events[[#This Row],[Date Resolved]]-Events[[#This Row],[Event Date]]</f>
        <v>129</v>
      </c>
    </row>
    <row r="747" spans="1:20" hidden="1" x14ac:dyDescent="0.25">
      <c r="A747" s="99" t="s">
        <v>44</v>
      </c>
      <c r="B747" s="38" t="s">
        <v>69</v>
      </c>
      <c r="C747" s="38">
        <v>119</v>
      </c>
      <c r="D747" s="122"/>
      <c r="E747" s="38" t="s">
        <v>84</v>
      </c>
      <c r="F747" s="38" t="s">
        <v>72</v>
      </c>
      <c r="G747" s="46">
        <v>44488</v>
      </c>
      <c r="H747" s="46"/>
      <c r="I747" s="38">
        <v>6</v>
      </c>
      <c r="J747" s="122"/>
      <c r="K747" s="38" t="s">
        <v>74</v>
      </c>
      <c r="L747" s="99"/>
      <c r="M747" s="38" t="str">
        <f>_xlfn.IFNA(VLOOKUP(L747,ALL_CMS_WOs!C$1:F$6984,4,FALSE),"")</f>
        <v/>
      </c>
      <c r="N747" s="38" t="s">
        <v>95</v>
      </c>
      <c r="O747" s="38"/>
      <c r="P747" s="46"/>
      <c r="Q747" s="38"/>
      <c r="R747" s="38"/>
      <c r="S747" s="38" t="s">
        <v>97</v>
      </c>
      <c r="T747" s="38">
        <f>Events[[#This Row],[Date Resolved]]-Events[[#This Row],[Event Date]]</f>
        <v>-44488</v>
      </c>
    </row>
    <row r="748" spans="1:20" hidden="1" x14ac:dyDescent="0.25">
      <c r="A748" s="99" t="s">
        <v>21</v>
      </c>
      <c r="B748" s="38" t="s">
        <v>82</v>
      </c>
      <c r="C748" s="38">
        <v>119</v>
      </c>
      <c r="D748" s="126" t="s">
        <v>384</v>
      </c>
      <c r="E748" s="38" t="s">
        <v>84</v>
      </c>
      <c r="F748" s="38" t="s">
        <v>20</v>
      </c>
      <c r="G748" s="46">
        <v>45405</v>
      </c>
      <c r="H748" s="46"/>
      <c r="I748" s="38">
        <v>1</v>
      </c>
      <c r="J748" s="97" t="s">
        <v>965</v>
      </c>
      <c r="K748" s="38" t="s">
        <v>104</v>
      </c>
      <c r="L748" s="38">
        <v>3347673</v>
      </c>
      <c r="M748" s="38" t="str">
        <f>_xlfn.IFNA(VLOOKUP(L748,ALL_CMS_WOs!C$1:F$6984,4,FALSE),"")</f>
        <v>Closed</v>
      </c>
      <c r="N748" s="38" t="s">
        <v>126</v>
      </c>
      <c r="O748" s="38"/>
      <c r="P748" s="46">
        <v>45421</v>
      </c>
      <c r="Q748" s="46"/>
      <c r="R748" s="38"/>
      <c r="S748" s="38" t="s">
        <v>76</v>
      </c>
      <c r="T748" s="38">
        <f>Events[[#This Row],[Date Resolved]]-Events[[#This Row],[Event Date]]</f>
        <v>16</v>
      </c>
    </row>
    <row r="749" spans="1:20" hidden="1" x14ac:dyDescent="0.25">
      <c r="A749" s="99" t="s">
        <v>44</v>
      </c>
      <c r="B749" s="38" t="s">
        <v>69</v>
      </c>
      <c r="C749" s="38">
        <v>120</v>
      </c>
      <c r="D749" s="122"/>
      <c r="E749" s="38" t="s">
        <v>71</v>
      </c>
      <c r="F749" s="38" t="s">
        <v>20</v>
      </c>
      <c r="G749" s="46">
        <v>44726</v>
      </c>
      <c r="H749" s="46"/>
      <c r="I749" s="38">
        <v>1</v>
      </c>
      <c r="J749" s="122"/>
      <c r="K749" s="38" t="s">
        <v>169</v>
      </c>
      <c r="L749" s="99">
        <v>2947723</v>
      </c>
      <c r="M749" s="38" t="str">
        <f>_xlfn.IFNA(VLOOKUP(L749,ALL_CMS_WOs!C$1:F$6984,4,FALSE),"")</f>
        <v>Closed</v>
      </c>
      <c r="N749" s="38" t="s">
        <v>75</v>
      </c>
      <c r="O749" s="38"/>
      <c r="P749" s="46"/>
      <c r="Q749" s="99" t="s">
        <v>966</v>
      </c>
      <c r="R749" s="38"/>
      <c r="S749" s="38" t="s">
        <v>144</v>
      </c>
      <c r="T749" s="38">
        <f>Events[[#This Row],[Date Resolved]]-Events[[#This Row],[Event Date]]</f>
        <v>-44726</v>
      </c>
    </row>
    <row r="750" spans="1:20" hidden="1" x14ac:dyDescent="0.25">
      <c r="A750" s="191" t="s">
        <v>44</v>
      </c>
      <c r="B750" s="38" t="s">
        <v>82</v>
      </c>
      <c r="C750" s="38">
        <v>120</v>
      </c>
      <c r="D750" s="126" t="s">
        <v>393</v>
      </c>
      <c r="E750" s="80" t="s">
        <v>78</v>
      </c>
      <c r="F750" s="80" t="s">
        <v>85</v>
      </c>
      <c r="G750" s="46">
        <v>45567</v>
      </c>
      <c r="H750" s="166"/>
      <c r="I750" s="38">
        <v>4</v>
      </c>
      <c r="J750" s="177" t="s">
        <v>967</v>
      </c>
      <c r="K750" s="80" t="s">
        <v>81</v>
      </c>
      <c r="L750" s="38">
        <v>3441263</v>
      </c>
      <c r="M750" s="38" t="str">
        <f>_xlfn.IFNA(VLOOKUP(L750,ALL_CMS_WOs!C$1:F$6984,4,FALSE),"")</f>
        <v>Closed</v>
      </c>
      <c r="N750" s="38" t="s">
        <v>75</v>
      </c>
      <c r="P750" s="46"/>
      <c r="Q750" s="46"/>
      <c r="R750" s="38"/>
      <c r="S750" s="38" t="s">
        <v>88</v>
      </c>
      <c r="T750" s="38">
        <f>Events[[#This Row],[Date Resolved]]-Events[[#This Row],[Event Date]]</f>
        <v>-45567</v>
      </c>
    </row>
    <row r="751" spans="1:20" hidden="1" x14ac:dyDescent="0.25">
      <c r="A751" s="99" t="s">
        <v>44</v>
      </c>
      <c r="B751" s="38" t="s">
        <v>82</v>
      </c>
      <c r="C751" s="38">
        <v>120</v>
      </c>
      <c r="D751" s="126" t="s">
        <v>968</v>
      </c>
      <c r="E751" s="38" t="s">
        <v>102</v>
      </c>
      <c r="F751" s="38" t="s">
        <v>22</v>
      </c>
      <c r="G751" s="46">
        <v>45197</v>
      </c>
      <c r="H751" s="46"/>
      <c r="I751" s="38">
        <v>3</v>
      </c>
      <c r="J751" s="97" t="s">
        <v>969</v>
      </c>
      <c r="K751" s="38" t="s">
        <v>107</v>
      </c>
      <c r="L751" s="38">
        <v>3198018</v>
      </c>
      <c r="M751" s="38" t="str">
        <f>_xlfn.IFNA(VLOOKUP(L751,ALL_CMS_WOs!C$1:F$6984,4,FALSE),"")</f>
        <v>Closed</v>
      </c>
      <c r="N751" s="38" t="s">
        <v>75</v>
      </c>
      <c r="O751" s="38"/>
      <c r="P751" s="46">
        <v>45550</v>
      </c>
      <c r="Q751" s="46"/>
      <c r="R751" s="38"/>
      <c r="S751" s="38" t="s">
        <v>88</v>
      </c>
      <c r="T751" s="38">
        <f>Events[[#This Row],[Date Resolved]]-Events[[#This Row],[Event Date]]</f>
        <v>353</v>
      </c>
    </row>
    <row r="752" spans="1:20" hidden="1" x14ac:dyDescent="0.25">
      <c r="A752" s="99" t="s">
        <v>970</v>
      </c>
      <c r="B752" s="38" t="s">
        <v>69</v>
      </c>
      <c r="C752" s="38">
        <v>202</v>
      </c>
      <c r="D752" s="122"/>
      <c r="E752" s="38" t="s">
        <v>137</v>
      </c>
      <c r="F752" s="38" t="s">
        <v>85</v>
      </c>
      <c r="G752" s="46">
        <v>44623</v>
      </c>
      <c r="H752" s="46"/>
      <c r="I752" s="38">
        <v>1</v>
      </c>
      <c r="J752" s="122"/>
      <c r="K752" s="38" t="s">
        <v>107</v>
      </c>
      <c r="L752" s="99"/>
      <c r="M752" s="38" t="str">
        <f>_xlfn.IFNA(VLOOKUP(L752,ALL_CMS_WOs!C$1:F$6984,4,FALSE),"")</f>
        <v/>
      </c>
      <c r="N752" s="38" t="s">
        <v>95</v>
      </c>
      <c r="O752" s="38"/>
      <c r="P752" s="46"/>
      <c r="Q752" s="99"/>
      <c r="R752" s="38"/>
      <c r="S752" s="38" t="s">
        <v>97</v>
      </c>
      <c r="T752" s="38">
        <f>Events[[#This Row],[Date Resolved]]-Events[[#This Row],[Event Date]]</f>
        <v>-44623</v>
      </c>
    </row>
    <row r="753" spans="1:20" hidden="1" x14ac:dyDescent="0.25">
      <c r="A753" s="99" t="s">
        <v>970</v>
      </c>
      <c r="B753" s="38" t="s">
        <v>69</v>
      </c>
      <c r="C753" s="38">
        <v>203</v>
      </c>
      <c r="D753" s="122"/>
      <c r="E753" s="38" t="s">
        <v>84</v>
      </c>
      <c r="F753" s="38" t="s">
        <v>114</v>
      </c>
      <c r="G753" s="46">
        <v>44712</v>
      </c>
      <c r="H753" s="46"/>
      <c r="I753" s="38">
        <v>5</v>
      </c>
      <c r="J753" s="122"/>
      <c r="K753" s="38" t="s">
        <v>74</v>
      </c>
      <c r="L753" s="99"/>
      <c r="M753" s="38" t="str">
        <f>_xlfn.IFNA(VLOOKUP(L753,ALL_CMS_WOs!C$1:F$6984,4,FALSE),"")</f>
        <v/>
      </c>
      <c r="N753" s="38" t="s">
        <v>95</v>
      </c>
      <c r="O753" s="38"/>
      <c r="P753" s="46"/>
      <c r="Q753" s="99"/>
      <c r="R753" s="38"/>
      <c r="S753" s="38" t="s">
        <v>97</v>
      </c>
      <c r="T753" s="38">
        <f>Events[[#This Row],[Date Resolved]]-Events[[#This Row],[Event Date]]</f>
        <v>-44712</v>
      </c>
    </row>
    <row r="754" spans="1:20" hidden="1" x14ac:dyDescent="0.25">
      <c r="A754" s="99" t="s">
        <v>970</v>
      </c>
      <c r="B754" s="38" t="s">
        <v>69</v>
      </c>
      <c r="C754" s="38">
        <v>204</v>
      </c>
      <c r="D754" s="122"/>
      <c r="E754" s="38" t="s">
        <v>137</v>
      </c>
      <c r="F754" s="38" t="s">
        <v>85</v>
      </c>
      <c r="G754" s="46">
        <v>44621</v>
      </c>
      <c r="H754" s="46"/>
      <c r="I754" s="38">
        <v>1</v>
      </c>
      <c r="J754" s="122"/>
      <c r="K754" s="38" t="s">
        <v>107</v>
      </c>
      <c r="L754" s="99"/>
      <c r="M754" s="38" t="str">
        <f>_xlfn.IFNA(VLOOKUP(L754,ALL_CMS_WOs!C$1:F$6984,4,FALSE),"")</f>
        <v/>
      </c>
      <c r="N754" s="38" t="s">
        <v>95</v>
      </c>
      <c r="O754" s="38"/>
      <c r="P754" s="46"/>
      <c r="Q754" s="99"/>
      <c r="R754" s="38"/>
      <c r="S754" s="38" t="s">
        <v>97</v>
      </c>
      <c r="T754" s="38">
        <f>Events[[#This Row],[Date Resolved]]-Events[[#This Row],[Event Date]]</f>
        <v>-44621</v>
      </c>
    </row>
    <row r="755" spans="1:20" hidden="1" x14ac:dyDescent="0.25">
      <c r="A755" s="191" t="s">
        <v>970</v>
      </c>
      <c r="B755" s="38" t="s">
        <v>69</v>
      </c>
      <c r="C755" s="97">
        <v>204</v>
      </c>
      <c r="D755" s="126" t="s">
        <v>633</v>
      </c>
      <c r="E755" s="80" t="s">
        <v>78</v>
      </c>
      <c r="F755" s="80" t="s">
        <v>85</v>
      </c>
      <c r="G755" s="46">
        <v>45547</v>
      </c>
      <c r="H755" s="166"/>
      <c r="I755" s="38">
        <v>5</v>
      </c>
      <c r="J755" s="177" t="s">
        <v>971</v>
      </c>
      <c r="K755" s="80" t="s">
        <v>81</v>
      </c>
      <c r="L755" s="38">
        <v>3426605</v>
      </c>
      <c r="M755" s="97" t="str">
        <f>_xlfn.IFNA(VLOOKUP(L755,ALL_CMS_WOs!C$1:F$6984,4,FALSE),"")</f>
        <v>Closed</v>
      </c>
      <c r="N755" s="38" t="s">
        <v>126</v>
      </c>
      <c r="P755" s="46">
        <v>45551</v>
      </c>
      <c r="Q755" s="46"/>
      <c r="R755" s="38"/>
      <c r="S755" s="38" t="s">
        <v>76</v>
      </c>
      <c r="T755" s="38">
        <f>Events[[#This Row],[Date Resolved]]-Events[[#This Row],[Event Date]]</f>
        <v>4</v>
      </c>
    </row>
    <row r="756" spans="1:20" hidden="1" x14ac:dyDescent="0.25">
      <c r="A756" s="99" t="s">
        <v>970</v>
      </c>
      <c r="B756" s="38" t="s">
        <v>69</v>
      </c>
      <c r="C756" s="38">
        <v>205</v>
      </c>
      <c r="D756" s="126" t="s">
        <v>633</v>
      </c>
      <c r="E756" s="38" t="s">
        <v>78</v>
      </c>
      <c r="F756" s="38" t="s">
        <v>85</v>
      </c>
      <c r="G756" s="46">
        <v>45278</v>
      </c>
      <c r="H756" s="46"/>
      <c r="I756" s="38">
        <v>3</v>
      </c>
      <c r="J756" s="97" t="s">
        <v>972</v>
      </c>
      <c r="K756" s="38" t="s">
        <v>81</v>
      </c>
      <c r="L756" s="38">
        <v>3244247</v>
      </c>
      <c r="M756" s="38" t="str">
        <f>_xlfn.IFNA(VLOOKUP(L756,ALL_CMS_WOs!C$1:F$6984,4,FALSE),"")</f>
        <v>Closed</v>
      </c>
      <c r="N756" s="38" t="s">
        <v>126</v>
      </c>
      <c r="O756" s="38"/>
      <c r="P756" s="46">
        <v>45551</v>
      </c>
      <c r="Q756" s="46"/>
      <c r="R756" s="38"/>
      <c r="S756" s="38" t="s">
        <v>76</v>
      </c>
      <c r="T756" s="38">
        <f>Events[[#This Row],[Date Resolved]]-Events[[#This Row],[Event Date]]</f>
        <v>273</v>
      </c>
    </row>
    <row r="757" spans="1:20" hidden="1" x14ac:dyDescent="0.25">
      <c r="A757" s="99" t="s">
        <v>970</v>
      </c>
      <c r="B757" s="38" t="s">
        <v>69</v>
      </c>
      <c r="C757" s="38">
        <v>205</v>
      </c>
      <c r="D757" s="122"/>
      <c r="E757" s="38" t="s">
        <v>137</v>
      </c>
      <c r="F757" s="38" t="s">
        <v>85</v>
      </c>
      <c r="G757" s="46">
        <v>44615</v>
      </c>
      <c r="H757" s="46"/>
      <c r="I757" s="38">
        <v>1</v>
      </c>
      <c r="J757" s="122"/>
      <c r="K757" s="38" t="s">
        <v>107</v>
      </c>
      <c r="L757" s="99"/>
      <c r="M757" s="38" t="str">
        <f>_xlfn.IFNA(VLOOKUP(L757,ALL_CMS_WOs!C$1:F$6984,4,FALSE),"")</f>
        <v/>
      </c>
      <c r="N757" s="38" t="s">
        <v>95</v>
      </c>
      <c r="O757" s="38"/>
      <c r="P757" s="46"/>
      <c r="Q757" s="99"/>
      <c r="R757" s="38"/>
      <c r="S757" s="38" t="s">
        <v>97</v>
      </c>
      <c r="T757" s="38">
        <f>Events[[#This Row],[Date Resolved]]-Events[[#This Row],[Event Date]]</f>
        <v>-44615</v>
      </c>
    </row>
    <row r="758" spans="1:20" hidden="1" x14ac:dyDescent="0.25">
      <c r="A758" s="38" t="s">
        <v>970</v>
      </c>
      <c r="B758" s="38" t="s">
        <v>69</v>
      </c>
      <c r="C758" s="38">
        <v>206</v>
      </c>
      <c r="D758" s="38"/>
      <c r="E758" s="38" t="s">
        <v>78</v>
      </c>
      <c r="F758" s="38" t="s">
        <v>20</v>
      </c>
      <c r="G758" s="46">
        <v>44701</v>
      </c>
      <c r="H758" s="46"/>
      <c r="I758" s="38"/>
      <c r="J758" s="38" t="s">
        <v>340</v>
      </c>
      <c r="K758" s="38" t="s">
        <v>81</v>
      </c>
      <c r="L758" s="99">
        <v>2936159</v>
      </c>
      <c r="M758" s="38" t="str">
        <f>_xlfn.IFNA(VLOOKUP(L758,ALL_CMS_WOs!C$1:F$6984,4,FALSE),"")</f>
        <v>Closed</v>
      </c>
      <c r="N758" s="38" t="s">
        <v>75</v>
      </c>
      <c r="O758" s="38"/>
      <c r="P758" s="46">
        <v>44736</v>
      </c>
      <c r="Q758" s="46"/>
      <c r="R758" s="38"/>
      <c r="S758" s="38" t="s">
        <v>144</v>
      </c>
      <c r="T758" s="38">
        <f>Events[[#This Row],[Date Resolved]]-Events[[#This Row],[Event Date]]</f>
        <v>35</v>
      </c>
    </row>
    <row r="759" spans="1:20" hidden="1" x14ac:dyDescent="0.25">
      <c r="A759" s="99" t="s">
        <v>970</v>
      </c>
      <c r="B759" s="38" t="s">
        <v>69</v>
      </c>
      <c r="C759" s="38">
        <v>206</v>
      </c>
      <c r="D759" s="122"/>
      <c r="E759" s="38" t="s">
        <v>137</v>
      </c>
      <c r="F759" s="38" t="s">
        <v>85</v>
      </c>
      <c r="G759" s="46">
        <v>44638</v>
      </c>
      <c r="H759" s="46"/>
      <c r="I759" s="38">
        <v>1</v>
      </c>
      <c r="J759" s="122"/>
      <c r="K759" s="38" t="s">
        <v>591</v>
      </c>
      <c r="L759" s="99"/>
      <c r="M759" s="38" t="str">
        <f>_xlfn.IFNA(VLOOKUP(L759,ALL_CMS_WOs!C$1:F$6984,4,FALSE),"")</f>
        <v/>
      </c>
      <c r="N759" s="38" t="s">
        <v>95</v>
      </c>
      <c r="O759" s="38"/>
      <c r="P759" s="46"/>
      <c r="Q759" s="99"/>
      <c r="R759" s="38"/>
      <c r="S759" s="38" t="s">
        <v>97</v>
      </c>
      <c r="T759" s="38">
        <f>Events[[#This Row],[Date Resolved]]-Events[[#This Row],[Event Date]]</f>
        <v>-44638</v>
      </c>
    </row>
    <row r="760" spans="1:20" hidden="1" x14ac:dyDescent="0.25">
      <c r="A760" s="99" t="s">
        <v>970</v>
      </c>
      <c r="B760" s="38" t="s">
        <v>69</v>
      </c>
      <c r="C760" s="38">
        <v>207</v>
      </c>
      <c r="D760" s="122"/>
      <c r="E760" s="38" t="s">
        <v>137</v>
      </c>
      <c r="F760" s="38" t="s">
        <v>85</v>
      </c>
      <c r="G760" s="46">
        <v>44638</v>
      </c>
      <c r="H760" s="46"/>
      <c r="I760" s="38">
        <v>1</v>
      </c>
      <c r="J760" s="122"/>
      <c r="K760" s="38" t="s">
        <v>107</v>
      </c>
      <c r="L760" s="99"/>
      <c r="M760" s="38" t="str">
        <f>_xlfn.IFNA(VLOOKUP(L760,ALL_CMS_WOs!C$1:F$6984,4,FALSE),"")</f>
        <v/>
      </c>
      <c r="N760" s="38" t="s">
        <v>95</v>
      </c>
      <c r="O760" s="38"/>
      <c r="P760" s="46"/>
      <c r="Q760" s="99"/>
      <c r="R760" s="38"/>
      <c r="S760" s="38" t="s">
        <v>97</v>
      </c>
      <c r="T760" s="38">
        <f>Events[[#This Row],[Date Resolved]]-Events[[#This Row],[Event Date]]</f>
        <v>-44638</v>
      </c>
    </row>
    <row r="761" spans="1:20" hidden="1" x14ac:dyDescent="0.25">
      <c r="A761" s="99" t="s">
        <v>970</v>
      </c>
      <c r="B761" s="38" t="s">
        <v>69</v>
      </c>
      <c r="C761" s="38">
        <v>208</v>
      </c>
      <c r="D761" s="122"/>
      <c r="E761" s="38" t="s">
        <v>137</v>
      </c>
      <c r="F761" s="38" t="s">
        <v>85</v>
      </c>
      <c r="G761" s="46">
        <v>44595</v>
      </c>
      <c r="H761" s="46"/>
      <c r="I761" s="38">
        <v>1</v>
      </c>
      <c r="J761" s="122"/>
      <c r="K761" s="38" t="s">
        <v>107</v>
      </c>
      <c r="L761" s="99"/>
      <c r="M761" s="38" t="str">
        <f>_xlfn.IFNA(VLOOKUP(L761,ALL_CMS_WOs!C$1:F$6984,4,FALSE),"")</f>
        <v/>
      </c>
      <c r="N761" s="38" t="s">
        <v>95</v>
      </c>
      <c r="O761" s="38"/>
      <c r="P761" s="46"/>
      <c r="Q761" s="99"/>
      <c r="R761" s="38"/>
      <c r="S761" s="38" t="s">
        <v>97</v>
      </c>
      <c r="T761" s="38">
        <f>Events[[#This Row],[Date Resolved]]-Events[[#This Row],[Event Date]]</f>
        <v>-44595</v>
      </c>
    </row>
    <row r="762" spans="1:20" hidden="1" x14ac:dyDescent="0.25">
      <c r="A762" s="99" t="s">
        <v>970</v>
      </c>
      <c r="B762" s="38" t="s">
        <v>69</v>
      </c>
      <c r="C762" s="38">
        <v>208</v>
      </c>
      <c r="D762" s="122"/>
      <c r="E762" s="38" t="s">
        <v>84</v>
      </c>
      <c r="F762" s="38" t="s">
        <v>85</v>
      </c>
      <c r="G762" s="46">
        <v>44425</v>
      </c>
      <c r="H762" s="46"/>
      <c r="I762" s="38">
        <v>6</v>
      </c>
      <c r="J762" s="122"/>
      <c r="K762" s="38"/>
      <c r="L762" s="99"/>
      <c r="M762" s="38" t="str">
        <f>_xlfn.IFNA(VLOOKUP(L762,ALL_CMS_WOs!C$1:F$6984,4,FALSE),"")</f>
        <v/>
      </c>
      <c r="N762" s="38" t="s">
        <v>95</v>
      </c>
      <c r="O762" s="38"/>
      <c r="P762" s="46"/>
      <c r="Q762" s="38" t="s">
        <v>973</v>
      </c>
      <c r="R762" s="38"/>
      <c r="S762" s="38" t="s">
        <v>229</v>
      </c>
      <c r="T762" s="38">
        <f>Events[[#This Row],[Date Resolved]]-Events[[#This Row],[Event Date]]</f>
        <v>-44425</v>
      </c>
    </row>
    <row r="763" spans="1:20" hidden="1" x14ac:dyDescent="0.25">
      <c r="A763" s="191" t="s">
        <v>970</v>
      </c>
      <c r="B763" s="149" t="s">
        <v>82</v>
      </c>
      <c r="C763" s="38">
        <v>208</v>
      </c>
      <c r="D763" s="126" t="s">
        <v>974</v>
      </c>
      <c r="E763" s="80" t="s">
        <v>78</v>
      </c>
      <c r="F763" s="80" t="s">
        <v>22</v>
      </c>
      <c r="G763" s="46">
        <v>45470</v>
      </c>
      <c r="H763" s="166"/>
      <c r="I763" s="38">
        <v>5</v>
      </c>
      <c r="J763" s="177" t="s">
        <v>975</v>
      </c>
      <c r="K763" s="80" t="s">
        <v>81</v>
      </c>
      <c r="L763" s="38">
        <v>3373714</v>
      </c>
      <c r="M763" s="38" t="str">
        <f>_xlfn.IFNA(VLOOKUP(L763,ALL_CMS_WOs!C$1:F$6984,4,FALSE),"")</f>
        <v>Ready to Schedule</v>
      </c>
      <c r="N763" s="38" t="s">
        <v>126</v>
      </c>
      <c r="P763" s="46"/>
      <c r="Q763" s="46"/>
      <c r="R763" s="38"/>
      <c r="S763" s="97" t="s">
        <v>88</v>
      </c>
      <c r="T763" s="38"/>
    </row>
    <row r="764" spans="1:20" hidden="1" x14ac:dyDescent="0.25">
      <c r="A764" s="99" t="s">
        <v>970</v>
      </c>
      <c r="B764" s="38" t="s">
        <v>82</v>
      </c>
      <c r="C764" s="38">
        <v>208</v>
      </c>
      <c r="D764" s="126" t="s">
        <v>195</v>
      </c>
      <c r="E764" s="38" t="s">
        <v>102</v>
      </c>
      <c r="F764" s="38" t="s">
        <v>85</v>
      </c>
      <c r="G764" s="46">
        <v>45204</v>
      </c>
      <c r="H764" s="46"/>
      <c r="I764" s="38">
        <v>6</v>
      </c>
      <c r="J764" s="97" t="s">
        <v>976</v>
      </c>
      <c r="K764" s="38" t="s">
        <v>74</v>
      </c>
      <c r="L764" s="38">
        <v>3202006</v>
      </c>
      <c r="M764" s="38" t="str">
        <f>_xlfn.IFNA(VLOOKUP(L764,ALL_CMS_WOs!C$1:F$6984,4,FALSE),"")</f>
        <v>Closed</v>
      </c>
      <c r="N764" s="38" t="s">
        <v>75</v>
      </c>
      <c r="O764" s="38"/>
      <c r="P764" s="46"/>
      <c r="Q764" s="46"/>
      <c r="R764" s="38"/>
      <c r="S764" s="38" t="s">
        <v>97</v>
      </c>
      <c r="T764" s="38">
        <f>Events[[#This Row],[Date Resolved]]-Events[[#This Row],[Event Date]]</f>
        <v>-45204</v>
      </c>
    </row>
    <row r="765" spans="1:20" hidden="1" x14ac:dyDescent="0.25">
      <c r="A765" s="99" t="s">
        <v>970</v>
      </c>
      <c r="B765" s="38" t="s">
        <v>69</v>
      </c>
      <c r="C765" s="38">
        <v>209</v>
      </c>
      <c r="D765" s="126" t="s">
        <v>633</v>
      </c>
      <c r="E765" s="38" t="s">
        <v>78</v>
      </c>
      <c r="F765" s="38" t="s">
        <v>85</v>
      </c>
      <c r="G765" s="46">
        <v>45068</v>
      </c>
      <c r="H765" s="46"/>
      <c r="I765" s="38">
        <v>5</v>
      </c>
      <c r="J765" s="97" t="s">
        <v>977</v>
      </c>
      <c r="K765" s="38" t="s">
        <v>81</v>
      </c>
      <c r="L765" s="38">
        <v>3130381</v>
      </c>
      <c r="M765" s="38" t="str">
        <f>_xlfn.IFNA(VLOOKUP(L765,ALL_CMS_WOs!C$1:F$6984,4,FALSE),"")</f>
        <v>Closed</v>
      </c>
      <c r="N765" s="38" t="s">
        <v>75</v>
      </c>
      <c r="O765" s="38"/>
      <c r="P765" s="46">
        <v>45252</v>
      </c>
      <c r="Q765" s="46"/>
      <c r="R765" s="38"/>
      <c r="S765" s="38" t="s">
        <v>76</v>
      </c>
      <c r="T765" s="38">
        <f>Events[[#This Row],[Date Resolved]]-Events[[#This Row],[Event Date]]</f>
        <v>184</v>
      </c>
    </row>
    <row r="766" spans="1:20" hidden="1" x14ac:dyDescent="0.25">
      <c r="A766" s="99" t="s">
        <v>970</v>
      </c>
      <c r="B766" s="38" t="s">
        <v>69</v>
      </c>
      <c r="C766" s="38">
        <v>209</v>
      </c>
      <c r="D766" s="122"/>
      <c r="E766" s="38" t="s">
        <v>137</v>
      </c>
      <c r="F766" s="38" t="s">
        <v>85</v>
      </c>
      <c r="G766" s="46">
        <v>44624</v>
      </c>
      <c r="H766" s="46"/>
      <c r="I766" s="38">
        <v>1</v>
      </c>
      <c r="J766" s="122"/>
      <c r="K766" s="38" t="s">
        <v>107</v>
      </c>
      <c r="L766" s="99"/>
      <c r="M766" s="38" t="str">
        <f>_xlfn.IFNA(VLOOKUP(L766,ALL_CMS_WOs!C$1:F$6984,4,FALSE),"")</f>
        <v/>
      </c>
      <c r="N766" s="38" t="s">
        <v>95</v>
      </c>
      <c r="O766" s="38"/>
      <c r="P766" s="46"/>
      <c r="Q766" s="99"/>
      <c r="R766" s="38"/>
      <c r="S766" s="38" t="s">
        <v>97</v>
      </c>
      <c r="T766" s="38">
        <f>Events[[#This Row],[Date Resolved]]-Events[[#This Row],[Event Date]]</f>
        <v>-44624</v>
      </c>
    </row>
    <row r="767" spans="1:20" hidden="1" x14ac:dyDescent="0.25">
      <c r="A767" s="99" t="s">
        <v>970</v>
      </c>
      <c r="B767" s="38" t="s">
        <v>69</v>
      </c>
      <c r="C767" s="38">
        <v>210</v>
      </c>
      <c r="D767" s="122"/>
      <c r="E767" s="38" t="s">
        <v>137</v>
      </c>
      <c r="F767" s="38" t="s">
        <v>85</v>
      </c>
      <c r="G767" s="46">
        <v>44643</v>
      </c>
      <c r="H767" s="46"/>
      <c r="I767" s="38">
        <v>1</v>
      </c>
      <c r="J767" s="122"/>
      <c r="K767" s="38" t="s">
        <v>107</v>
      </c>
      <c r="L767" s="99"/>
      <c r="M767" s="38" t="str">
        <f>_xlfn.IFNA(VLOOKUP(L767,ALL_CMS_WOs!C$1:F$6984,4,FALSE),"")</f>
        <v/>
      </c>
      <c r="N767" s="38" t="s">
        <v>95</v>
      </c>
      <c r="O767" s="38"/>
      <c r="P767" s="46"/>
      <c r="Q767" s="99"/>
      <c r="R767" s="38"/>
      <c r="S767" s="38" t="s">
        <v>97</v>
      </c>
      <c r="T767" s="38">
        <f>Events[[#This Row],[Date Resolved]]-Events[[#This Row],[Event Date]]</f>
        <v>-44643</v>
      </c>
    </row>
    <row r="768" spans="1:20" hidden="1" x14ac:dyDescent="0.25">
      <c r="A768" s="99" t="s">
        <v>970</v>
      </c>
      <c r="B768" s="38" t="s">
        <v>69</v>
      </c>
      <c r="C768" s="38">
        <v>211</v>
      </c>
      <c r="D768" s="122"/>
      <c r="E768" s="38" t="s">
        <v>137</v>
      </c>
      <c r="F768" s="38" t="s">
        <v>85</v>
      </c>
      <c r="G768" s="46">
        <v>44622</v>
      </c>
      <c r="H768" s="46"/>
      <c r="I768" s="38">
        <v>1</v>
      </c>
      <c r="J768" s="122"/>
      <c r="K768" s="38" t="s">
        <v>107</v>
      </c>
      <c r="L768" s="99"/>
      <c r="M768" s="38" t="str">
        <f>_xlfn.IFNA(VLOOKUP(L768,ALL_CMS_WOs!C$1:F$6984,4,FALSE),"")</f>
        <v/>
      </c>
      <c r="N768" s="38" t="s">
        <v>95</v>
      </c>
      <c r="O768" s="38"/>
      <c r="P768" s="46"/>
      <c r="Q768" s="99"/>
      <c r="R768" s="38"/>
      <c r="S768" s="38" t="s">
        <v>97</v>
      </c>
      <c r="T768" s="38">
        <f>Events[[#This Row],[Date Resolved]]-Events[[#This Row],[Event Date]]</f>
        <v>-44622</v>
      </c>
    </row>
    <row r="769" spans="1:20" hidden="1" x14ac:dyDescent="0.25">
      <c r="A769" s="210" t="s">
        <v>970</v>
      </c>
      <c r="B769" s="195" t="s">
        <v>82</v>
      </c>
      <c r="C769" s="97">
        <v>211</v>
      </c>
      <c r="D769" s="126" t="s">
        <v>177</v>
      </c>
      <c r="E769" s="177" t="s">
        <v>71</v>
      </c>
      <c r="F769" s="177" t="s">
        <v>85</v>
      </c>
      <c r="G769" s="166">
        <v>45426</v>
      </c>
      <c r="H769" s="166"/>
      <c r="I769" s="97">
        <v>5</v>
      </c>
      <c r="J769" s="177" t="s">
        <v>978</v>
      </c>
      <c r="K769" s="177" t="s">
        <v>81</v>
      </c>
      <c r="L769" s="97">
        <v>3350892</v>
      </c>
      <c r="M769" s="97" t="str">
        <f>_xlfn.IFNA(VLOOKUP(L769,ALL_CMS_WOs!C$1:F$6984,4,FALSE),"")</f>
        <v>Scheduled</v>
      </c>
      <c r="N769" s="97" t="s">
        <v>126</v>
      </c>
      <c r="R769" s="38"/>
      <c r="S769" s="97" t="s">
        <v>97</v>
      </c>
      <c r="T769" s="38">
        <f>Events[[#This Row],[Date Resolved]]-Events[[#This Row],[Event Date]]</f>
        <v>-45426</v>
      </c>
    </row>
    <row r="770" spans="1:20" hidden="1" x14ac:dyDescent="0.25">
      <c r="A770" s="99" t="s">
        <v>970</v>
      </c>
      <c r="B770" s="38" t="s">
        <v>69</v>
      </c>
      <c r="C770" s="38">
        <v>212</v>
      </c>
      <c r="D770" s="122"/>
      <c r="E770" s="38" t="s">
        <v>137</v>
      </c>
      <c r="F770" s="38" t="s">
        <v>85</v>
      </c>
      <c r="G770" s="46">
        <v>44595</v>
      </c>
      <c r="H770" s="46"/>
      <c r="I770" s="38">
        <v>1</v>
      </c>
      <c r="J770" s="122"/>
      <c r="K770" s="38" t="s">
        <v>107</v>
      </c>
      <c r="L770" s="99"/>
      <c r="M770" s="38" t="str">
        <f>_xlfn.IFNA(VLOOKUP(L770,ALL_CMS_WOs!C$1:F$6984,4,FALSE),"")</f>
        <v/>
      </c>
      <c r="N770" s="38" t="s">
        <v>95</v>
      </c>
      <c r="O770" s="38"/>
      <c r="P770" s="46"/>
      <c r="Q770" s="99"/>
      <c r="R770" s="38"/>
      <c r="S770" s="38" t="s">
        <v>97</v>
      </c>
      <c r="T770" s="38">
        <f>Events[[#This Row],[Date Resolved]]-Events[[#This Row],[Event Date]]</f>
        <v>-44595</v>
      </c>
    </row>
    <row r="771" spans="1:20" hidden="1" x14ac:dyDescent="0.25">
      <c r="A771" s="99" t="s">
        <v>970</v>
      </c>
      <c r="B771" s="38" t="s">
        <v>69</v>
      </c>
      <c r="C771" s="38">
        <v>213</v>
      </c>
      <c r="D771" s="122"/>
      <c r="E771" s="38" t="s">
        <v>137</v>
      </c>
      <c r="F771" s="38" t="s">
        <v>85</v>
      </c>
      <c r="G771" s="46">
        <v>44614</v>
      </c>
      <c r="H771" s="46"/>
      <c r="I771" s="38">
        <v>1</v>
      </c>
      <c r="J771" s="122"/>
      <c r="K771" s="38" t="s">
        <v>107</v>
      </c>
      <c r="L771" s="99"/>
      <c r="M771" s="38" t="str">
        <f>_xlfn.IFNA(VLOOKUP(L771,ALL_CMS_WOs!C$1:F$6984,4,FALSE),"")</f>
        <v/>
      </c>
      <c r="N771" s="38" t="s">
        <v>95</v>
      </c>
      <c r="O771" s="38"/>
      <c r="P771" s="46"/>
      <c r="Q771" s="99"/>
      <c r="R771" s="38"/>
      <c r="S771" s="38" t="s">
        <v>97</v>
      </c>
      <c r="T771" s="38">
        <f>Events[[#This Row],[Date Resolved]]-Events[[#This Row],[Event Date]]</f>
        <v>-44614</v>
      </c>
    </row>
    <row r="772" spans="1:20" hidden="1" x14ac:dyDescent="0.25">
      <c r="A772" s="99" t="s">
        <v>970</v>
      </c>
      <c r="B772" s="38" t="s">
        <v>69</v>
      </c>
      <c r="C772" s="38">
        <v>213</v>
      </c>
      <c r="D772" s="126" t="s">
        <v>189</v>
      </c>
      <c r="E772" s="38" t="s">
        <v>78</v>
      </c>
      <c r="F772" s="38" t="s">
        <v>89</v>
      </c>
      <c r="G772" s="46">
        <v>45300</v>
      </c>
      <c r="H772" s="46"/>
      <c r="I772" s="38">
        <v>3</v>
      </c>
      <c r="J772" s="97" t="s">
        <v>979</v>
      </c>
      <c r="K772" s="38" t="s">
        <v>81</v>
      </c>
      <c r="L772" s="38">
        <v>3251727</v>
      </c>
      <c r="M772" s="38" t="str">
        <f>_xlfn.IFNA(VLOOKUP(L772,ALL_CMS_WOs!C$1:F$6984,4,FALSE),"")</f>
        <v>Closed</v>
      </c>
      <c r="N772" s="38" t="s">
        <v>75</v>
      </c>
      <c r="O772" s="38"/>
      <c r="P772" s="46">
        <v>45355</v>
      </c>
      <c r="Q772" s="46"/>
      <c r="R772" s="38"/>
      <c r="S772" s="38" t="s">
        <v>76</v>
      </c>
      <c r="T772" s="38">
        <f>Events[[#This Row],[Date Resolved]]-Events[[#This Row],[Event Date]]</f>
        <v>55</v>
      </c>
    </row>
    <row r="773" spans="1:20" hidden="1" x14ac:dyDescent="0.25">
      <c r="A773" s="99" t="s">
        <v>970</v>
      </c>
      <c r="B773" s="38" t="s">
        <v>69</v>
      </c>
      <c r="C773" s="38">
        <v>214</v>
      </c>
      <c r="D773" s="97" t="s">
        <v>195</v>
      </c>
      <c r="E773" s="38" t="s">
        <v>102</v>
      </c>
      <c r="F773" s="38" t="s">
        <v>85</v>
      </c>
      <c r="G773" s="46">
        <v>44971</v>
      </c>
      <c r="H773" s="46"/>
      <c r="I773" s="38">
        <v>1</v>
      </c>
      <c r="J773" s="97" t="s">
        <v>980</v>
      </c>
      <c r="K773" s="38" t="s">
        <v>104</v>
      </c>
      <c r="L773" s="99">
        <v>3083678</v>
      </c>
      <c r="M773" s="38" t="str">
        <f>_xlfn.IFNA(VLOOKUP(L773,ALL_CMS_WOs!C$1:F$6984,4,FALSE),"")</f>
        <v>Closed</v>
      </c>
      <c r="N773" s="38" t="s">
        <v>75</v>
      </c>
      <c r="O773" s="38"/>
      <c r="P773" s="46">
        <v>45171</v>
      </c>
      <c r="Q773" s="38"/>
      <c r="R773" s="38"/>
      <c r="S773" s="38" t="s">
        <v>76</v>
      </c>
      <c r="T773" s="38">
        <f>Events[[#This Row],[Date Resolved]]-Events[[#This Row],[Event Date]]</f>
        <v>200</v>
      </c>
    </row>
    <row r="774" spans="1:20" hidden="1" x14ac:dyDescent="0.25">
      <c r="A774" s="99" t="s">
        <v>970</v>
      </c>
      <c r="B774" s="38" t="s">
        <v>69</v>
      </c>
      <c r="C774" s="38">
        <v>215</v>
      </c>
      <c r="D774" s="122"/>
      <c r="E774" s="38" t="s">
        <v>137</v>
      </c>
      <c r="F774" s="38" t="s">
        <v>85</v>
      </c>
      <c r="G774" s="46">
        <v>44601</v>
      </c>
      <c r="H774" s="46"/>
      <c r="I774" s="38">
        <v>1</v>
      </c>
      <c r="J774" s="122"/>
      <c r="K774" s="38" t="s">
        <v>107</v>
      </c>
      <c r="L774" s="99"/>
      <c r="M774" s="38" t="str">
        <f>_xlfn.IFNA(VLOOKUP(L774,ALL_CMS_WOs!C$1:F$6984,4,FALSE),"")</f>
        <v/>
      </c>
      <c r="N774" s="38" t="s">
        <v>95</v>
      </c>
      <c r="O774" s="38"/>
      <c r="P774" s="46"/>
      <c r="Q774" s="99"/>
      <c r="R774" s="38"/>
      <c r="S774" s="38" t="s">
        <v>97</v>
      </c>
      <c r="T774" s="38">
        <f>Events[[#This Row],[Date Resolved]]-Events[[#This Row],[Event Date]]</f>
        <v>-44601</v>
      </c>
    </row>
    <row r="775" spans="1:20" hidden="1" x14ac:dyDescent="0.25">
      <c r="A775" s="99" t="s">
        <v>970</v>
      </c>
      <c r="B775" s="38" t="s">
        <v>69</v>
      </c>
      <c r="C775" s="38">
        <v>216</v>
      </c>
      <c r="D775" s="122"/>
      <c r="E775" s="38" t="s">
        <v>137</v>
      </c>
      <c r="F775" s="38" t="s">
        <v>85</v>
      </c>
      <c r="G775" s="46">
        <v>44614</v>
      </c>
      <c r="H775" s="46"/>
      <c r="I775" s="38">
        <v>1</v>
      </c>
      <c r="J775" s="122"/>
      <c r="K775" s="38" t="s">
        <v>107</v>
      </c>
      <c r="L775" s="99"/>
      <c r="M775" s="38" t="str">
        <f>_xlfn.IFNA(VLOOKUP(L775,ALL_CMS_WOs!C$1:F$6984,4,FALSE),"")</f>
        <v/>
      </c>
      <c r="N775" s="38" t="s">
        <v>95</v>
      </c>
      <c r="O775" s="38"/>
      <c r="P775" s="46"/>
      <c r="Q775" s="99"/>
      <c r="R775" s="38"/>
      <c r="S775" s="38" t="s">
        <v>97</v>
      </c>
      <c r="T775" s="38">
        <f>Events[[#This Row],[Date Resolved]]-Events[[#This Row],[Event Date]]</f>
        <v>-44614</v>
      </c>
    </row>
    <row r="776" spans="1:20" hidden="1" x14ac:dyDescent="0.25">
      <c r="A776" s="99" t="s">
        <v>970</v>
      </c>
      <c r="B776" s="38" t="s">
        <v>69</v>
      </c>
      <c r="C776" s="38">
        <v>216</v>
      </c>
      <c r="D776" s="126" t="s">
        <v>981</v>
      </c>
      <c r="E776" s="38" t="s">
        <v>84</v>
      </c>
      <c r="F776" s="38" t="s">
        <v>85</v>
      </c>
      <c r="G776" s="46">
        <v>45229</v>
      </c>
      <c r="H776" s="46">
        <v>45352</v>
      </c>
      <c r="I776" s="38">
        <v>6</v>
      </c>
      <c r="J776" s="97" t="s">
        <v>982</v>
      </c>
      <c r="K776" s="38" t="s">
        <v>74</v>
      </c>
      <c r="L776" s="99"/>
      <c r="M776" s="38" t="str">
        <f>_xlfn.IFNA(VLOOKUP(L776,ALL_CMS_WOs!C$1:F$6984,4,FALSE),"")</f>
        <v/>
      </c>
      <c r="N776" s="38"/>
      <c r="O776" s="38"/>
      <c r="P776" s="46"/>
      <c r="Q776" s="46"/>
      <c r="R776" s="38"/>
      <c r="S776" s="38" t="s">
        <v>97</v>
      </c>
      <c r="T776" s="38">
        <f>Events[[#This Row],[Date Resolved]]-Events[[#This Row],[Event Date]]</f>
        <v>-45229</v>
      </c>
    </row>
    <row r="777" spans="1:20" hidden="1" x14ac:dyDescent="0.25">
      <c r="A777" s="99" t="s">
        <v>970</v>
      </c>
      <c r="B777" s="38" t="s">
        <v>69</v>
      </c>
      <c r="C777" s="38">
        <v>217</v>
      </c>
      <c r="D777" s="122"/>
      <c r="E777" s="38" t="s">
        <v>137</v>
      </c>
      <c r="F777" s="38" t="s">
        <v>85</v>
      </c>
      <c r="G777" s="46">
        <v>44655</v>
      </c>
      <c r="H777" s="46"/>
      <c r="I777" s="38">
        <v>1</v>
      </c>
      <c r="J777" s="122"/>
      <c r="K777" s="38" t="s">
        <v>107</v>
      </c>
      <c r="L777" s="99"/>
      <c r="M777" s="38" t="str">
        <f>_xlfn.IFNA(VLOOKUP(L777,ALL_CMS_WOs!C$1:F$6984,4,FALSE),"")</f>
        <v/>
      </c>
      <c r="N777" s="38" t="s">
        <v>95</v>
      </c>
      <c r="O777" s="38"/>
      <c r="P777" s="46"/>
      <c r="Q777" s="99"/>
      <c r="R777" s="38"/>
      <c r="S777" s="38" t="s">
        <v>97</v>
      </c>
      <c r="T777" s="38">
        <f>Events[[#This Row],[Date Resolved]]-Events[[#This Row],[Event Date]]</f>
        <v>-44655</v>
      </c>
    </row>
    <row r="778" spans="1:20" hidden="1" x14ac:dyDescent="0.25">
      <c r="A778" s="99" t="s">
        <v>970</v>
      </c>
      <c r="B778" s="38" t="s">
        <v>69</v>
      </c>
      <c r="C778" s="38">
        <v>219</v>
      </c>
      <c r="D778" s="122"/>
      <c r="E778" s="38" t="s">
        <v>137</v>
      </c>
      <c r="F778" s="38" t="s">
        <v>85</v>
      </c>
      <c r="G778" s="46">
        <v>44648</v>
      </c>
      <c r="H778" s="46"/>
      <c r="I778" s="38">
        <v>1</v>
      </c>
      <c r="J778" s="122"/>
      <c r="K778" s="38" t="s">
        <v>107</v>
      </c>
      <c r="L778" s="99"/>
      <c r="M778" s="38" t="str">
        <f>_xlfn.IFNA(VLOOKUP(L778,ALL_CMS_WOs!C$1:F$6984,4,FALSE),"")</f>
        <v/>
      </c>
      <c r="N778" s="38" t="s">
        <v>95</v>
      </c>
      <c r="O778" s="38"/>
      <c r="P778" s="46"/>
      <c r="Q778" s="99"/>
      <c r="R778" s="38"/>
      <c r="S778" s="38" t="s">
        <v>97</v>
      </c>
      <c r="T778" s="38">
        <f>Events[[#This Row],[Date Resolved]]-Events[[#This Row],[Event Date]]</f>
        <v>-44648</v>
      </c>
    </row>
    <row r="779" spans="1:20" hidden="1" x14ac:dyDescent="0.25">
      <c r="A779" s="99" t="s">
        <v>970</v>
      </c>
      <c r="B779" s="38" t="s">
        <v>69</v>
      </c>
      <c r="C779" s="38">
        <v>220</v>
      </c>
      <c r="D779" s="122"/>
      <c r="E779" s="38" t="s">
        <v>137</v>
      </c>
      <c r="F779" s="38" t="s">
        <v>85</v>
      </c>
      <c r="G779" s="46">
        <v>44665</v>
      </c>
      <c r="H779" s="46"/>
      <c r="I779" s="38">
        <v>1</v>
      </c>
      <c r="J779" s="122"/>
      <c r="K779" s="38" t="s">
        <v>107</v>
      </c>
      <c r="L779" s="99"/>
      <c r="M779" s="38" t="str">
        <f>_xlfn.IFNA(VLOOKUP(L779,ALL_CMS_WOs!C$1:F$6984,4,FALSE),"")</f>
        <v/>
      </c>
      <c r="N779" s="38" t="s">
        <v>95</v>
      </c>
      <c r="O779" s="38"/>
      <c r="P779" s="46"/>
      <c r="Q779" s="99"/>
      <c r="R779" s="38"/>
      <c r="S779" s="38" t="s">
        <v>97</v>
      </c>
      <c r="T779" s="38">
        <f>Events[[#This Row],[Date Resolved]]-Events[[#This Row],[Event Date]]</f>
        <v>-44665</v>
      </c>
    </row>
    <row r="780" spans="1:20" hidden="1" x14ac:dyDescent="0.25">
      <c r="A780" s="99" t="s">
        <v>983</v>
      </c>
      <c r="B780" s="38" t="s">
        <v>69</v>
      </c>
      <c r="C780" s="38">
        <v>301</v>
      </c>
      <c r="D780" s="115" t="s">
        <v>984</v>
      </c>
      <c r="E780" s="38" t="s">
        <v>84</v>
      </c>
      <c r="F780" s="38" t="s">
        <v>98</v>
      </c>
      <c r="G780" s="46">
        <v>45230</v>
      </c>
      <c r="H780" s="46">
        <v>45433</v>
      </c>
      <c r="I780" s="38">
        <v>3</v>
      </c>
      <c r="J780" s="38" t="s">
        <v>985</v>
      </c>
      <c r="K780" s="38" t="s">
        <v>74</v>
      </c>
      <c r="L780" s="167">
        <v>3217711</v>
      </c>
      <c r="M780" s="38" t="str">
        <f>_xlfn.IFNA(VLOOKUP(L780,ALL_CMS_WOs!C$1:F$6984,4,FALSE),"")</f>
        <v>Closed</v>
      </c>
      <c r="N780" s="38" t="s">
        <v>75</v>
      </c>
      <c r="O780" s="38"/>
      <c r="P780" s="46"/>
      <c r="Q780" s="46"/>
      <c r="R780" s="38"/>
      <c r="S780" s="38" t="s">
        <v>658</v>
      </c>
      <c r="T780" s="38">
        <f>Events[[#This Row],[Date Resolved]]-Events[[#This Row],[Event Date]]</f>
        <v>-45230</v>
      </c>
    </row>
    <row r="781" spans="1:20" hidden="1" x14ac:dyDescent="0.25">
      <c r="A781" s="101" t="s">
        <v>983</v>
      </c>
      <c r="B781" s="43" t="s">
        <v>69</v>
      </c>
      <c r="C781" s="109">
        <v>301</v>
      </c>
      <c r="D781" s="115" t="s">
        <v>986</v>
      </c>
      <c r="E781" s="43" t="s">
        <v>78</v>
      </c>
      <c r="F781" s="43" t="s">
        <v>89</v>
      </c>
      <c r="G781" s="93">
        <v>45035</v>
      </c>
      <c r="H781" s="93"/>
      <c r="I781" s="43">
        <v>5</v>
      </c>
      <c r="J781" s="43" t="s">
        <v>987</v>
      </c>
      <c r="K781" s="43" t="s">
        <v>81</v>
      </c>
      <c r="L781" s="109">
        <v>3114614</v>
      </c>
      <c r="M781" s="43" t="str">
        <f>_xlfn.IFNA(VLOOKUP(L781,ALL_CMS_WOs!C$1:F$6984,4,FALSE),"")</f>
        <v>Closed</v>
      </c>
      <c r="N781" s="88" t="s">
        <v>75</v>
      </c>
      <c r="O781" s="88"/>
      <c r="P781" s="93">
        <v>45108</v>
      </c>
      <c r="Q781" s="93"/>
      <c r="R781" s="43"/>
      <c r="S781" s="43" t="s">
        <v>76</v>
      </c>
      <c r="T781" s="38">
        <f>Events[[#This Row],[Date Resolved]]-Events[[#This Row],[Event Date]]</f>
        <v>73</v>
      </c>
    </row>
    <row r="782" spans="1:20" hidden="1" x14ac:dyDescent="0.25">
      <c r="A782" s="38" t="s">
        <v>983</v>
      </c>
      <c r="B782" s="38" t="s">
        <v>69</v>
      </c>
      <c r="C782" s="38">
        <v>303</v>
      </c>
      <c r="D782" s="38"/>
      <c r="E782" s="38" t="s">
        <v>78</v>
      </c>
      <c r="F782" s="38" t="s">
        <v>79</v>
      </c>
      <c r="G782" s="46">
        <v>44601</v>
      </c>
      <c r="H782" s="46"/>
      <c r="I782" s="38">
        <v>6</v>
      </c>
      <c r="J782" s="43" t="s">
        <v>988</v>
      </c>
      <c r="K782" s="38" t="s">
        <v>81</v>
      </c>
      <c r="L782" s="38">
        <v>2800831</v>
      </c>
      <c r="M782" s="38" t="str">
        <f>_xlfn.IFNA(VLOOKUP(L782,ALL_CMS_WOs!C$1:F$6984,4,FALSE),"")</f>
        <v/>
      </c>
      <c r="N782" s="38" t="s">
        <v>75</v>
      </c>
      <c r="O782" s="38"/>
      <c r="P782" s="46">
        <v>44944</v>
      </c>
      <c r="Q782" s="38" t="s">
        <v>989</v>
      </c>
      <c r="R782" s="38"/>
      <c r="S782" s="38" t="s">
        <v>144</v>
      </c>
      <c r="T782" s="38">
        <f>Events[[#This Row],[Date Resolved]]-Events[[#This Row],[Event Date]]</f>
        <v>343</v>
      </c>
    </row>
    <row r="783" spans="1:20" hidden="1" x14ac:dyDescent="0.25">
      <c r="A783" s="99" t="s">
        <v>983</v>
      </c>
      <c r="B783" s="38" t="s">
        <v>69</v>
      </c>
      <c r="C783" s="38">
        <v>303</v>
      </c>
      <c r="D783" s="122"/>
      <c r="E783" s="38" t="s">
        <v>84</v>
      </c>
      <c r="F783" s="38" t="s">
        <v>114</v>
      </c>
      <c r="G783" s="46">
        <v>44565</v>
      </c>
      <c r="H783" s="46"/>
      <c r="I783" s="38">
        <v>6</v>
      </c>
      <c r="J783" s="122"/>
      <c r="K783" s="38" t="s">
        <v>74</v>
      </c>
      <c r="L783" s="99"/>
      <c r="M783" s="38" t="str">
        <f>_xlfn.IFNA(VLOOKUP(L783,ALL_CMS_WOs!C$1:F$6984,4,FALSE),"")</f>
        <v/>
      </c>
      <c r="N783" s="38" t="s">
        <v>95</v>
      </c>
      <c r="O783" s="38"/>
      <c r="P783" s="46"/>
      <c r="Q783" s="46">
        <v>44937</v>
      </c>
      <c r="R783" s="38"/>
      <c r="S783" s="38" t="s">
        <v>184</v>
      </c>
      <c r="T783" s="38">
        <f>Events[[#This Row],[Date Resolved]]-Events[[#This Row],[Event Date]]</f>
        <v>-44565</v>
      </c>
    </row>
    <row r="784" spans="1:20" hidden="1" x14ac:dyDescent="0.25">
      <c r="A784" s="99" t="s">
        <v>983</v>
      </c>
      <c r="B784" s="38" t="s">
        <v>69</v>
      </c>
      <c r="C784" s="38">
        <v>304</v>
      </c>
      <c r="D784" s="115" t="s">
        <v>990</v>
      </c>
      <c r="E784" s="38" t="s">
        <v>84</v>
      </c>
      <c r="F784" s="38" t="s">
        <v>85</v>
      </c>
      <c r="G784" s="46">
        <v>44945</v>
      </c>
      <c r="H784" s="46">
        <v>45432</v>
      </c>
      <c r="I784" s="38">
        <v>1</v>
      </c>
      <c r="J784" s="43" t="s">
        <v>991</v>
      </c>
      <c r="K784" s="38" t="s">
        <v>104</v>
      </c>
      <c r="L784" s="104">
        <v>3071322</v>
      </c>
      <c r="M784" s="38" t="str">
        <f>_xlfn.IFNA(VLOOKUP(L784,ALL_CMS_WOs!C$1:F$6984,4,FALSE),"")</f>
        <v>Closed</v>
      </c>
      <c r="N784" s="38" t="s">
        <v>75</v>
      </c>
      <c r="O784" s="38"/>
      <c r="P784" s="46"/>
      <c r="Q784" s="46" t="s">
        <v>992</v>
      </c>
      <c r="R784" s="38"/>
      <c r="S784" s="88" t="s">
        <v>76</v>
      </c>
      <c r="T784" s="38">
        <f>Events[[#This Row],[Date Resolved]]-Events[[#This Row],[Event Date]]</f>
        <v>-44945</v>
      </c>
    </row>
    <row r="785" spans="1:20" hidden="1" x14ac:dyDescent="0.25">
      <c r="A785" s="101" t="s">
        <v>983</v>
      </c>
      <c r="B785" s="43" t="s">
        <v>82</v>
      </c>
      <c r="C785" s="43">
        <v>305</v>
      </c>
      <c r="D785" s="115" t="s">
        <v>279</v>
      </c>
      <c r="E785" s="43" t="s">
        <v>102</v>
      </c>
      <c r="F785" s="43" t="s">
        <v>85</v>
      </c>
      <c r="G785" s="93">
        <v>44993</v>
      </c>
      <c r="H785" s="93"/>
      <c r="I785" s="43">
        <v>3</v>
      </c>
      <c r="J785" s="43" t="s">
        <v>993</v>
      </c>
      <c r="K785" s="43" t="s">
        <v>74</v>
      </c>
      <c r="L785" s="108">
        <v>3094862</v>
      </c>
      <c r="M785" s="38" t="str">
        <f>_xlfn.IFNA(VLOOKUP(L785,ALL_CMS_WOs!C$1:F$6984,4,FALSE),"")</f>
        <v>Closed</v>
      </c>
      <c r="N785" s="43" t="s">
        <v>75</v>
      </c>
      <c r="O785" s="43"/>
      <c r="P785" s="93"/>
      <c r="Q785" s="43"/>
      <c r="R785" s="43"/>
      <c r="S785" s="38" t="s">
        <v>97</v>
      </c>
      <c r="T785" s="38">
        <f>Events[[#This Row],[Date Resolved]]-Events[[#This Row],[Event Date]]</f>
        <v>-44993</v>
      </c>
    </row>
    <row r="786" spans="1:20" hidden="1" x14ac:dyDescent="0.25">
      <c r="A786" s="99" t="s">
        <v>983</v>
      </c>
      <c r="B786" s="38" t="s">
        <v>69</v>
      </c>
      <c r="C786" s="38">
        <v>307</v>
      </c>
      <c r="D786" s="122"/>
      <c r="E786" s="38" t="s">
        <v>84</v>
      </c>
      <c r="F786" s="38" t="s">
        <v>114</v>
      </c>
      <c r="G786" s="46">
        <v>44554</v>
      </c>
      <c r="H786" s="46"/>
      <c r="I786" s="38">
        <v>6</v>
      </c>
      <c r="J786" s="122"/>
      <c r="K786" s="38" t="s">
        <v>74</v>
      </c>
      <c r="L786" s="99"/>
      <c r="M786" s="38" t="str">
        <f>_xlfn.IFNA(VLOOKUP(L786,ALL_CMS_WOs!C$1:F$6984,4,FALSE),"")</f>
        <v/>
      </c>
      <c r="N786" s="38" t="s">
        <v>95</v>
      </c>
      <c r="O786" s="38"/>
      <c r="P786" s="46"/>
      <c r="Q786" s="46">
        <v>44937</v>
      </c>
      <c r="R786" s="38"/>
      <c r="S786" s="38" t="s">
        <v>184</v>
      </c>
      <c r="T786" s="38">
        <f>Events[[#This Row],[Date Resolved]]-Events[[#This Row],[Event Date]]</f>
        <v>-44554</v>
      </c>
    </row>
    <row r="787" spans="1:20" hidden="1" x14ac:dyDescent="0.25">
      <c r="A787" s="99" t="s">
        <v>983</v>
      </c>
      <c r="B787" s="38" t="s">
        <v>82</v>
      </c>
      <c r="C787" s="38">
        <v>308</v>
      </c>
      <c r="D787" s="43" t="s">
        <v>105</v>
      </c>
      <c r="E787" s="38" t="s">
        <v>137</v>
      </c>
      <c r="F787" s="43" t="s">
        <v>20</v>
      </c>
      <c r="G787" s="46">
        <v>44629</v>
      </c>
      <c r="H787" s="46"/>
      <c r="I787" s="38">
        <v>1</v>
      </c>
      <c r="J787" s="43" t="s">
        <v>994</v>
      </c>
      <c r="K787" s="38" t="s">
        <v>107</v>
      </c>
      <c r="L787" s="112">
        <v>3012924</v>
      </c>
      <c r="M787" s="38" t="str">
        <f>_xlfn.IFNA(VLOOKUP(L787,ALL_CMS_WOs!C$1:F$6984,4,FALSE),"")</f>
        <v>Closed</v>
      </c>
      <c r="N787" s="38" t="s">
        <v>75</v>
      </c>
      <c r="O787" s="46" t="s">
        <v>108</v>
      </c>
      <c r="P787" s="46"/>
      <c r="Q787" s="99" t="s">
        <v>995</v>
      </c>
      <c r="R787" s="38"/>
      <c r="S787" s="38" t="s">
        <v>88</v>
      </c>
      <c r="T787" s="38">
        <f>Events[[#This Row],[Date Resolved]]-Events[[#This Row],[Event Date]]</f>
        <v>-44629</v>
      </c>
    </row>
    <row r="788" spans="1:20" hidden="1" x14ac:dyDescent="0.25">
      <c r="A788" s="99" t="s">
        <v>983</v>
      </c>
      <c r="B788" s="38" t="s">
        <v>69</v>
      </c>
      <c r="C788" s="38">
        <v>312</v>
      </c>
      <c r="D788" s="126" t="s">
        <v>996</v>
      </c>
      <c r="E788" s="38" t="s">
        <v>84</v>
      </c>
      <c r="F788" s="38" t="s">
        <v>20</v>
      </c>
      <c r="G788" s="46">
        <v>45156</v>
      </c>
      <c r="H788" s="46">
        <v>45449</v>
      </c>
      <c r="I788" s="38">
        <v>2</v>
      </c>
      <c r="J788" s="97" t="s">
        <v>997</v>
      </c>
      <c r="K788" s="38" t="s">
        <v>107</v>
      </c>
      <c r="L788" s="38">
        <v>3303954</v>
      </c>
      <c r="M788" s="38" t="str">
        <f>_xlfn.IFNA(VLOOKUP(L788,ALL_CMS_WOs!C$1:F$6984,4,FALSE),"")</f>
        <v>Closed</v>
      </c>
      <c r="N788" s="38" t="s">
        <v>75</v>
      </c>
      <c r="O788" s="46">
        <v>45483</v>
      </c>
      <c r="P788" s="46"/>
      <c r="Q788" s="46"/>
      <c r="R788" s="38"/>
      <c r="S788" s="38" t="s">
        <v>76</v>
      </c>
      <c r="T788" s="38">
        <f>Events[[#This Row],[Date Resolved]]-Events[[#This Row],[Event Date]]</f>
        <v>-45156</v>
      </c>
    </row>
    <row r="789" spans="1:20" hidden="1" x14ac:dyDescent="0.25">
      <c r="A789" s="99" t="s">
        <v>983</v>
      </c>
      <c r="B789" s="38" t="s">
        <v>69</v>
      </c>
      <c r="C789" s="38">
        <v>315</v>
      </c>
      <c r="D789" s="43" t="s">
        <v>181</v>
      </c>
      <c r="E789" s="38" t="s">
        <v>84</v>
      </c>
      <c r="F789" s="38" t="s">
        <v>85</v>
      </c>
      <c r="G789" s="46">
        <v>44838</v>
      </c>
      <c r="H789" s="46">
        <v>45478</v>
      </c>
      <c r="I789" s="38">
        <v>3</v>
      </c>
      <c r="J789" s="43" t="s">
        <v>998</v>
      </c>
      <c r="K789" s="38" t="s">
        <v>104</v>
      </c>
      <c r="L789" s="99">
        <v>3052309</v>
      </c>
      <c r="M789" s="38" t="str">
        <f>_xlfn.IFNA(VLOOKUP(L789,ALL_CMS_WOs!C$1:F$6984,4,FALSE),"")</f>
        <v>Closed</v>
      </c>
      <c r="N789" s="38" t="s">
        <v>75</v>
      </c>
      <c r="O789" s="38"/>
      <c r="P789" s="46">
        <v>45238</v>
      </c>
      <c r="Q789" s="38" t="s">
        <v>999</v>
      </c>
      <c r="R789" s="38"/>
      <c r="S789" s="88" t="s">
        <v>76</v>
      </c>
      <c r="T789" s="38">
        <f>Events[[#This Row],[Date Resolved]]-Events[[#This Row],[Event Date]]</f>
        <v>400</v>
      </c>
    </row>
    <row r="790" spans="1:20" hidden="1" x14ac:dyDescent="0.25">
      <c r="A790" s="99" t="s">
        <v>983</v>
      </c>
      <c r="B790" s="38" t="s">
        <v>69</v>
      </c>
      <c r="C790" s="38">
        <v>316</v>
      </c>
      <c r="D790" s="122"/>
      <c r="E790" s="38" t="s">
        <v>84</v>
      </c>
      <c r="F790" s="38" t="s">
        <v>85</v>
      </c>
      <c r="G790" s="46">
        <v>44493</v>
      </c>
      <c r="H790" s="46"/>
      <c r="I790" s="38">
        <v>6</v>
      </c>
      <c r="J790" s="122"/>
      <c r="K790" s="38" t="s">
        <v>74</v>
      </c>
      <c r="L790" s="99"/>
      <c r="M790" s="38" t="str">
        <f>_xlfn.IFNA(VLOOKUP(L790,ALL_CMS_WOs!C$1:F$6984,4,FALSE),"")</f>
        <v/>
      </c>
      <c r="N790" s="38" t="s">
        <v>95</v>
      </c>
      <c r="O790" s="38"/>
      <c r="P790" s="46"/>
      <c r="Q790" s="38"/>
      <c r="R790" s="38"/>
      <c r="S790" s="38" t="s">
        <v>225</v>
      </c>
      <c r="T790" s="38">
        <f>Events[[#This Row],[Date Resolved]]-Events[[#This Row],[Event Date]]</f>
        <v>-44493</v>
      </c>
    </row>
    <row r="791" spans="1:20" hidden="1" x14ac:dyDescent="0.25">
      <c r="A791" s="174" t="s">
        <v>983</v>
      </c>
      <c r="B791" s="97" t="s">
        <v>69</v>
      </c>
      <c r="C791" s="97">
        <v>317</v>
      </c>
      <c r="D791" s="126" t="s">
        <v>1000</v>
      </c>
      <c r="E791" s="97" t="s">
        <v>71</v>
      </c>
      <c r="F791" s="97" t="s">
        <v>22</v>
      </c>
      <c r="G791" s="166">
        <v>45404</v>
      </c>
      <c r="H791" s="166">
        <v>45450</v>
      </c>
      <c r="I791" s="97">
        <v>5</v>
      </c>
      <c r="J791" s="97" t="s">
        <v>1001</v>
      </c>
      <c r="K791" s="97" t="s">
        <v>87</v>
      </c>
      <c r="L791" s="97">
        <v>3343272</v>
      </c>
      <c r="M791" s="97" t="str">
        <f>_xlfn.IFNA(VLOOKUP(L791,ALL_CMS_WOs!C$1:F$6984,4,FALSE),"")</f>
        <v>Closed</v>
      </c>
      <c r="N791" s="97" t="s">
        <v>75</v>
      </c>
      <c r="R791" s="38"/>
      <c r="S791" s="97" t="s">
        <v>76</v>
      </c>
      <c r="T791" s="97">
        <f>Events[[#This Row],[Date Resolved]]-Events[[#This Row],[Event Date]]</f>
        <v>-45404</v>
      </c>
    </row>
    <row r="792" spans="1:20" hidden="1" x14ac:dyDescent="0.25">
      <c r="A792" s="101" t="s">
        <v>983</v>
      </c>
      <c r="B792" s="43" t="s">
        <v>69</v>
      </c>
      <c r="C792" s="43">
        <v>318</v>
      </c>
      <c r="D792" s="115" t="s">
        <v>1002</v>
      </c>
      <c r="E792" s="43" t="s">
        <v>71</v>
      </c>
      <c r="F792" s="38" t="s">
        <v>114</v>
      </c>
      <c r="G792" s="93">
        <v>45016</v>
      </c>
      <c r="H792" s="46">
        <v>45311</v>
      </c>
      <c r="I792" s="43">
        <v>1</v>
      </c>
      <c r="J792" s="43" t="s">
        <v>1003</v>
      </c>
      <c r="K792" s="43" t="s">
        <v>104</v>
      </c>
      <c r="L792" s="109">
        <v>3106469</v>
      </c>
      <c r="M792" s="38" t="str">
        <f>_xlfn.IFNA(VLOOKUP(L792,ALL_CMS_WOs!C$1:F$6984,4,FALSE),"")</f>
        <v>Closed</v>
      </c>
      <c r="N792" s="43" t="s">
        <v>75</v>
      </c>
      <c r="O792" s="43"/>
      <c r="P792" s="93">
        <v>45227</v>
      </c>
      <c r="Q792" s="43"/>
      <c r="R792" s="43"/>
      <c r="S792" s="88" t="s">
        <v>76</v>
      </c>
      <c r="T792" s="38">
        <f>Events[[#This Row],[Date Resolved]]-Events[[#This Row],[Event Date]]</f>
        <v>211</v>
      </c>
    </row>
    <row r="793" spans="1:20" hidden="1" x14ac:dyDescent="0.25">
      <c r="A793" s="38" t="s">
        <v>983</v>
      </c>
      <c r="B793" s="38" t="s">
        <v>69</v>
      </c>
      <c r="C793" s="38">
        <v>318</v>
      </c>
      <c r="D793" s="38"/>
      <c r="E793" s="38" t="s">
        <v>78</v>
      </c>
      <c r="F793" s="38" t="s">
        <v>89</v>
      </c>
      <c r="G793" s="46">
        <v>44687</v>
      </c>
      <c r="H793" s="46"/>
      <c r="I793" s="38"/>
      <c r="J793" s="38" t="s">
        <v>338</v>
      </c>
      <c r="K793" s="38"/>
      <c r="L793" s="99"/>
      <c r="M793" s="38" t="str">
        <f>_xlfn.IFNA(VLOOKUP(L793,ALL_CMS_WOs!C$1:F$6984,4,FALSE),"")</f>
        <v/>
      </c>
      <c r="N793" s="38"/>
      <c r="O793" s="38"/>
      <c r="P793" s="46">
        <v>44705</v>
      </c>
      <c r="Q793" s="46"/>
      <c r="R793" s="38"/>
      <c r="S793" s="38"/>
      <c r="T793" s="38">
        <f>Events[[#This Row],[Date Resolved]]-Events[[#This Row],[Event Date]]</f>
        <v>18</v>
      </c>
    </row>
    <row r="794" spans="1:20" hidden="1" x14ac:dyDescent="0.25">
      <c r="A794" s="38" t="s">
        <v>983</v>
      </c>
      <c r="B794" s="38" t="s">
        <v>69</v>
      </c>
      <c r="C794" s="38">
        <v>318</v>
      </c>
      <c r="D794" s="38"/>
      <c r="E794" s="38" t="s">
        <v>78</v>
      </c>
      <c r="F794" s="43" t="s">
        <v>89</v>
      </c>
      <c r="G794" s="46">
        <v>44638</v>
      </c>
      <c r="H794" s="46"/>
      <c r="I794" s="38"/>
      <c r="J794" s="38"/>
      <c r="K794" s="38"/>
      <c r="L794" s="99"/>
      <c r="M794" s="38" t="str">
        <f>_xlfn.IFNA(VLOOKUP(L794,ALL_CMS_WOs!C$1:F$6984,4,FALSE),"")</f>
        <v/>
      </c>
      <c r="N794" s="38"/>
      <c r="O794" s="38"/>
      <c r="P794" s="46">
        <v>44666</v>
      </c>
      <c r="Q794" s="46"/>
      <c r="R794" s="38"/>
      <c r="S794" s="38"/>
      <c r="T794" s="38">
        <f>Events[[#This Row],[Date Resolved]]-Events[[#This Row],[Event Date]]</f>
        <v>28</v>
      </c>
    </row>
    <row r="795" spans="1:20" hidden="1" x14ac:dyDescent="0.25">
      <c r="A795" s="101" t="s">
        <v>983</v>
      </c>
      <c r="B795" s="43" t="s">
        <v>69</v>
      </c>
      <c r="C795" s="43">
        <v>318</v>
      </c>
      <c r="D795" s="115" t="s">
        <v>1004</v>
      </c>
      <c r="E795" s="43" t="s">
        <v>78</v>
      </c>
      <c r="F795" s="43" t="s">
        <v>89</v>
      </c>
      <c r="G795" s="93">
        <v>44993</v>
      </c>
      <c r="H795" s="93"/>
      <c r="I795" s="43">
        <v>5</v>
      </c>
      <c r="J795" s="43" t="s">
        <v>1005</v>
      </c>
      <c r="K795" s="43"/>
      <c r="L795" s="101"/>
      <c r="M795" s="38" t="str">
        <f>_xlfn.IFNA(VLOOKUP(L795,ALL_CMS_WOs!C$1:F$6984,4,FALSE),"")</f>
        <v/>
      </c>
      <c r="N795" s="88"/>
      <c r="O795" s="88"/>
      <c r="P795" s="93">
        <v>45016</v>
      </c>
      <c r="Q795" s="43"/>
      <c r="R795" s="43"/>
      <c r="S795" s="43" t="s">
        <v>76</v>
      </c>
      <c r="T795" s="38">
        <f>Events[[#This Row],[Date Resolved]]-Events[[#This Row],[Event Date]]</f>
        <v>23</v>
      </c>
    </row>
    <row r="796" spans="1:20" hidden="1" x14ac:dyDescent="0.25">
      <c r="A796" s="99" t="s">
        <v>983</v>
      </c>
      <c r="B796" s="38" t="s">
        <v>69</v>
      </c>
      <c r="C796" s="38">
        <v>320</v>
      </c>
      <c r="D796" s="126" t="s">
        <v>1006</v>
      </c>
      <c r="E796" s="38" t="s">
        <v>137</v>
      </c>
      <c r="F796" s="43" t="s">
        <v>20</v>
      </c>
      <c r="G796" s="46">
        <v>44970</v>
      </c>
      <c r="H796" s="46"/>
      <c r="I796" s="38">
        <v>5</v>
      </c>
      <c r="J796" s="122" t="s">
        <v>1007</v>
      </c>
      <c r="K796" s="38" t="s">
        <v>74</v>
      </c>
      <c r="L796" s="99"/>
      <c r="M796" s="38" t="str">
        <f>_xlfn.IFNA(VLOOKUP(L796,ALL_CMS_WOs!C$1:F$6984,4,FALSE),"")</f>
        <v/>
      </c>
      <c r="N796" s="38"/>
      <c r="O796" s="38"/>
      <c r="P796" s="46"/>
      <c r="Q796" s="46" t="s">
        <v>1007</v>
      </c>
      <c r="R796" s="38"/>
      <c r="S796" s="38" t="s">
        <v>97</v>
      </c>
      <c r="T796" s="38">
        <f>Events[[#This Row],[Date Resolved]]-Events[[#This Row],[Event Date]]</f>
        <v>-44970</v>
      </c>
    </row>
    <row r="797" spans="1:20" hidden="1" x14ac:dyDescent="0.25">
      <c r="A797" s="210" t="s">
        <v>983</v>
      </c>
      <c r="B797" s="97" t="s">
        <v>69</v>
      </c>
      <c r="C797" s="97">
        <v>321</v>
      </c>
      <c r="D797" s="126" t="s">
        <v>1008</v>
      </c>
      <c r="E797" s="177" t="s">
        <v>78</v>
      </c>
      <c r="F797" s="177" t="s">
        <v>89</v>
      </c>
      <c r="G797" s="166">
        <v>45546</v>
      </c>
      <c r="H797" s="166"/>
      <c r="I797" s="97">
        <v>5</v>
      </c>
      <c r="J797" s="177" t="s">
        <v>1009</v>
      </c>
      <c r="K797" s="177" t="s">
        <v>81</v>
      </c>
      <c r="L797" s="97">
        <v>3426087</v>
      </c>
      <c r="M797" s="97" t="str">
        <f>_xlfn.IFNA(VLOOKUP(L797,ALL_CMS_WOs!C$1:F$6984,4,FALSE),"")</f>
        <v>Closed</v>
      </c>
      <c r="N797" s="97" t="s">
        <v>75</v>
      </c>
      <c r="R797" s="38"/>
      <c r="S797" s="97" t="s">
        <v>97</v>
      </c>
    </row>
    <row r="798" spans="1:20" hidden="1" x14ac:dyDescent="0.25">
      <c r="A798" s="99" t="s">
        <v>983</v>
      </c>
      <c r="B798" s="38" t="s">
        <v>69</v>
      </c>
      <c r="C798" s="38">
        <v>323</v>
      </c>
      <c r="D798" s="43"/>
      <c r="E798" s="38" t="s">
        <v>84</v>
      </c>
      <c r="F798" s="38" t="s">
        <v>20</v>
      </c>
      <c r="G798" s="46">
        <v>44421</v>
      </c>
      <c r="H798" s="46"/>
      <c r="I798" s="38">
        <v>1</v>
      </c>
      <c r="J798" s="43" t="s">
        <v>1010</v>
      </c>
      <c r="K798" s="38" t="s">
        <v>1011</v>
      </c>
      <c r="L798" s="99">
        <v>3052345</v>
      </c>
      <c r="M798" s="38" t="str">
        <f>_xlfn.IFNA(VLOOKUP(L798,ALL_CMS_WOs!C$1:F$6984,4,FALSE),"")</f>
        <v>Closed</v>
      </c>
      <c r="N798" s="38" t="s">
        <v>75</v>
      </c>
      <c r="O798" s="38"/>
      <c r="P798" s="46">
        <v>44987</v>
      </c>
      <c r="Q798" s="38"/>
      <c r="R798" s="38" t="s">
        <v>1012</v>
      </c>
      <c r="S798" s="38" t="s">
        <v>144</v>
      </c>
      <c r="T798" s="38">
        <f>Events[[#This Row],[Date Resolved]]-Events[[#This Row],[Event Date]]</f>
        <v>566</v>
      </c>
    </row>
    <row r="799" spans="1:20" hidden="1" x14ac:dyDescent="0.25">
      <c r="A799" s="101" t="s">
        <v>983</v>
      </c>
      <c r="B799" s="43" t="s">
        <v>69</v>
      </c>
      <c r="C799" s="109">
        <v>323</v>
      </c>
      <c r="D799" s="115" t="s">
        <v>1013</v>
      </c>
      <c r="E799" s="43" t="s">
        <v>102</v>
      </c>
      <c r="F799" s="43" t="s">
        <v>22</v>
      </c>
      <c r="G799" s="93">
        <v>45035</v>
      </c>
      <c r="H799" s="93"/>
      <c r="I799" s="43">
        <v>4</v>
      </c>
      <c r="J799" s="43"/>
      <c r="K799" s="43"/>
      <c r="L799" s="101"/>
      <c r="M799" s="43" t="str">
        <f>_xlfn.IFNA(VLOOKUP(L799,ALL_CMS_WOs!C$1:F$6984,4,FALSE),"")</f>
        <v/>
      </c>
      <c r="N799" s="43"/>
      <c r="O799" s="43"/>
      <c r="P799" s="93"/>
      <c r="Q799" s="93"/>
      <c r="R799" s="43"/>
      <c r="S799" s="38" t="s">
        <v>97</v>
      </c>
      <c r="T799" s="38">
        <f>Events[[#This Row],[Date Resolved]]-Events[[#This Row],[Event Date]]</f>
        <v>-45035</v>
      </c>
    </row>
    <row r="800" spans="1:20" hidden="1" x14ac:dyDescent="0.25">
      <c r="A800" s="99" t="s">
        <v>983</v>
      </c>
      <c r="B800" s="38" t="s">
        <v>69</v>
      </c>
      <c r="C800" s="38">
        <v>324</v>
      </c>
      <c r="D800" s="43" t="s">
        <v>1014</v>
      </c>
      <c r="E800" s="38" t="s">
        <v>121</v>
      </c>
      <c r="F800" s="38" t="s">
        <v>85</v>
      </c>
      <c r="G800" s="46">
        <v>44938</v>
      </c>
      <c r="H800" s="46">
        <v>45481</v>
      </c>
      <c r="I800" s="38">
        <v>3</v>
      </c>
      <c r="J800" s="43" t="s">
        <v>1015</v>
      </c>
      <c r="K800" s="38" t="s">
        <v>104</v>
      </c>
      <c r="L800" s="96">
        <v>3067616</v>
      </c>
      <c r="M800" s="38" t="str">
        <f>_xlfn.IFNA(VLOOKUP(L800,ALL_CMS_WOs!C$1:F$6984,4,FALSE),"")</f>
        <v>Closed</v>
      </c>
      <c r="N800" s="38" t="s">
        <v>75</v>
      </c>
      <c r="O800" s="46" t="s">
        <v>1016</v>
      </c>
      <c r="P800" s="46"/>
      <c r="Q800" s="38"/>
      <c r="R800" s="38"/>
      <c r="S800" s="38" t="s">
        <v>76</v>
      </c>
      <c r="T800" s="38">
        <f>Events[[#This Row],[Date Resolved]]-Events[[#This Row],[Event Date]]</f>
        <v>-44938</v>
      </c>
    </row>
    <row r="801" spans="1:20" hidden="1" x14ac:dyDescent="0.25">
      <c r="A801" s="210" t="s">
        <v>983</v>
      </c>
      <c r="B801" s="97" t="s">
        <v>82</v>
      </c>
      <c r="C801" s="97">
        <v>326</v>
      </c>
      <c r="D801" s="126" t="s">
        <v>1017</v>
      </c>
      <c r="E801" s="177" t="s">
        <v>102</v>
      </c>
      <c r="F801" s="177" t="s">
        <v>89</v>
      </c>
      <c r="G801" s="166">
        <v>45523</v>
      </c>
      <c r="H801" s="166"/>
      <c r="I801" s="97">
        <v>5</v>
      </c>
      <c r="J801" s="177" t="s">
        <v>1018</v>
      </c>
      <c r="K801" s="177" t="s">
        <v>74</v>
      </c>
      <c r="L801" s="174"/>
      <c r="R801" s="38"/>
      <c r="S801" s="97" t="s">
        <v>97</v>
      </c>
    </row>
    <row r="802" spans="1:20" hidden="1" x14ac:dyDescent="0.25">
      <c r="A802" s="99" t="s">
        <v>983</v>
      </c>
      <c r="B802" s="38" t="s">
        <v>69</v>
      </c>
      <c r="C802" s="38">
        <v>328</v>
      </c>
      <c r="D802" s="43" t="s">
        <v>1019</v>
      </c>
      <c r="E802" s="38" t="s">
        <v>71</v>
      </c>
      <c r="F802" s="43" t="s">
        <v>20</v>
      </c>
      <c r="G802" s="46">
        <v>44373</v>
      </c>
      <c r="H802" s="46"/>
      <c r="I802" s="38">
        <v>5</v>
      </c>
      <c r="J802" s="43" t="s">
        <v>1020</v>
      </c>
      <c r="K802" s="38" t="s">
        <v>169</v>
      </c>
      <c r="L802" s="38">
        <v>3254953</v>
      </c>
      <c r="M802" s="38" t="str">
        <f>_xlfn.IFNA(VLOOKUP(L802,ALL_CMS_WOs!C$1:F$6984,4,FALSE),"")</f>
        <v>Closed</v>
      </c>
      <c r="N802" s="38" t="s">
        <v>75</v>
      </c>
      <c r="O802" s="38"/>
      <c r="P802" s="46"/>
      <c r="Q802" s="38" t="s">
        <v>1021</v>
      </c>
      <c r="R802" s="38" t="s">
        <v>1022</v>
      </c>
      <c r="S802" s="38" t="s">
        <v>97</v>
      </c>
      <c r="T802" s="38">
        <f>Events[[#This Row],[Date Resolved]]-Events[[#This Row],[Event Date]]</f>
        <v>-44373</v>
      </c>
    </row>
    <row r="803" spans="1:20" hidden="1" x14ac:dyDescent="0.25">
      <c r="A803" s="99" t="s">
        <v>983</v>
      </c>
      <c r="B803" s="38" t="s">
        <v>69</v>
      </c>
      <c r="C803" s="38">
        <v>328</v>
      </c>
      <c r="D803" s="126" t="s">
        <v>1023</v>
      </c>
      <c r="E803" s="38" t="s">
        <v>71</v>
      </c>
      <c r="F803" s="38" t="s">
        <v>20</v>
      </c>
      <c r="G803" s="46">
        <v>45307</v>
      </c>
      <c r="H803" s="46"/>
      <c r="I803" s="38">
        <v>2</v>
      </c>
      <c r="J803" s="97" t="s">
        <v>1024</v>
      </c>
      <c r="K803" s="38" t="s">
        <v>104</v>
      </c>
      <c r="L803" s="38">
        <v>3302363</v>
      </c>
      <c r="M803" s="38" t="str">
        <f>_xlfn.IFNA(VLOOKUP(L803,ALL_CMS_WOs!C$1:F$6984,4,FALSE),"")</f>
        <v>Closed</v>
      </c>
      <c r="N803" s="38" t="s">
        <v>75</v>
      </c>
      <c r="O803" s="38"/>
      <c r="P803" s="46"/>
      <c r="Q803" s="46"/>
      <c r="R803" s="38"/>
      <c r="S803" s="38" t="s">
        <v>311</v>
      </c>
      <c r="T803" s="38">
        <f>Events[[#This Row],[Date Resolved]]-Events[[#This Row],[Event Date]]</f>
        <v>-45307</v>
      </c>
    </row>
    <row r="804" spans="1:20" hidden="1" x14ac:dyDescent="0.25">
      <c r="A804" s="99" t="s">
        <v>983</v>
      </c>
      <c r="B804" s="38" t="s">
        <v>69</v>
      </c>
      <c r="C804" s="38">
        <v>334</v>
      </c>
      <c r="D804" s="81" t="s">
        <v>1025</v>
      </c>
      <c r="E804" s="38" t="s">
        <v>84</v>
      </c>
      <c r="F804" s="43" t="s">
        <v>20</v>
      </c>
      <c r="G804" s="46">
        <v>44573</v>
      </c>
      <c r="H804" s="46"/>
      <c r="I804" s="38">
        <v>5</v>
      </c>
      <c r="J804" s="43" t="s">
        <v>1026</v>
      </c>
      <c r="K804" s="38"/>
      <c r="L804" s="112">
        <v>3106481</v>
      </c>
      <c r="M804" s="38" t="str">
        <f>_xlfn.IFNA(VLOOKUP(L804,ALL_CMS_WOs!C$1:F$6984,4,FALSE),"")</f>
        <v>Closed</v>
      </c>
      <c r="N804" s="38" t="s">
        <v>75</v>
      </c>
      <c r="O804" s="38"/>
      <c r="P804" s="46"/>
      <c r="Q804" s="38"/>
      <c r="R804" s="38"/>
      <c r="S804" s="88" t="s">
        <v>76</v>
      </c>
      <c r="T804" s="38">
        <f>Events[[#This Row],[Date Resolved]]-Events[[#This Row],[Event Date]]</f>
        <v>-44573</v>
      </c>
    </row>
    <row r="805" spans="1:20" hidden="1" x14ac:dyDescent="0.25">
      <c r="A805" s="210" t="s">
        <v>983</v>
      </c>
      <c r="B805" s="97" t="s">
        <v>82</v>
      </c>
      <c r="C805" s="97">
        <v>338</v>
      </c>
      <c r="D805" s="126" t="s">
        <v>1027</v>
      </c>
      <c r="E805" s="177" t="s">
        <v>102</v>
      </c>
      <c r="F805" s="177" t="s">
        <v>20</v>
      </c>
      <c r="G805" s="166">
        <v>45462</v>
      </c>
      <c r="H805" s="166"/>
      <c r="I805" s="97">
        <v>2</v>
      </c>
      <c r="J805" s="177" t="s">
        <v>1028</v>
      </c>
      <c r="K805" s="177" t="s">
        <v>169</v>
      </c>
      <c r="L805" s="97">
        <v>3369326</v>
      </c>
      <c r="M805" s="97" t="str">
        <f>_xlfn.IFNA(VLOOKUP(L805,ALL_CMS_WOs!C$1:F$6984,4,FALSE),"")</f>
        <v>Closed</v>
      </c>
      <c r="N805" s="97" t="s">
        <v>75</v>
      </c>
      <c r="R805" s="38"/>
      <c r="S805" s="97" t="s">
        <v>88</v>
      </c>
      <c r="T805" s="38">
        <f>Events[[#This Row],[Date Resolved]]-Events[[#This Row],[Event Date]]</f>
        <v>-45462</v>
      </c>
    </row>
    <row r="806" spans="1:20" hidden="1" x14ac:dyDescent="0.25">
      <c r="A806" s="99" t="s">
        <v>983</v>
      </c>
      <c r="B806" s="38" t="s">
        <v>69</v>
      </c>
      <c r="C806" s="38">
        <v>340</v>
      </c>
      <c r="D806" s="43" t="s">
        <v>1029</v>
      </c>
      <c r="E806" s="38" t="s">
        <v>71</v>
      </c>
      <c r="F806" s="38" t="s">
        <v>85</v>
      </c>
      <c r="G806" s="46">
        <v>44524</v>
      </c>
      <c r="H806" s="46"/>
      <c r="I806" s="38">
        <v>2</v>
      </c>
      <c r="J806" s="43" t="s">
        <v>1030</v>
      </c>
      <c r="K806" s="38" t="s">
        <v>104</v>
      </c>
      <c r="L806" s="99">
        <v>3052545</v>
      </c>
      <c r="M806" s="38" t="str">
        <f>_xlfn.IFNA(VLOOKUP(L806,ALL_CMS_WOs!C$1:F$6984,4,FALSE),"")</f>
        <v>Closed</v>
      </c>
      <c r="N806" s="38" t="s">
        <v>75</v>
      </c>
      <c r="O806" s="38"/>
      <c r="P806" s="46">
        <v>45249</v>
      </c>
      <c r="Q806" s="38"/>
      <c r="R806" s="38" t="s">
        <v>1031</v>
      </c>
      <c r="S806" s="38" t="s">
        <v>76</v>
      </c>
      <c r="T806" s="38">
        <f>Events[[#This Row],[Date Resolved]]-Events[[#This Row],[Event Date]]</f>
        <v>725</v>
      </c>
    </row>
    <row r="807" spans="1:20" hidden="1" x14ac:dyDescent="0.25">
      <c r="A807" s="101" t="s">
        <v>983</v>
      </c>
      <c r="B807" s="43" t="s">
        <v>82</v>
      </c>
      <c r="C807" s="43">
        <v>344</v>
      </c>
      <c r="D807" s="115" t="s">
        <v>1032</v>
      </c>
      <c r="E807" s="43" t="s">
        <v>102</v>
      </c>
      <c r="F807" s="43" t="s">
        <v>85</v>
      </c>
      <c r="G807" s="93">
        <v>44993</v>
      </c>
      <c r="H807" s="93"/>
      <c r="I807" s="43">
        <v>5</v>
      </c>
      <c r="J807" s="43" t="s">
        <v>1033</v>
      </c>
      <c r="K807" s="43" t="s">
        <v>74</v>
      </c>
      <c r="L807" s="43">
        <v>3113027</v>
      </c>
      <c r="M807" s="38" t="str">
        <f>_xlfn.IFNA(VLOOKUP(L807,ALL_CMS_WOs!C$1:F$6984,4,FALSE),"")</f>
        <v>Closed</v>
      </c>
      <c r="N807" s="43" t="s">
        <v>75</v>
      </c>
      <c r="O807" s="43"/>
      <c r="P807" s="93"/>
      <c r="Q807" s="43"/>
      <c r="R807" s="43"/>
      <c r="S807" s="43" t="s">
        <v>658</v>
      </c>
      <c r="T807" s="38">
        <f>Events[[#This Row],[Date Resolved]]-Events[[#This Row],[Event Date]]</f>
        <v>-44993</v>
      </c>
    </row>
    <row r="808" spans="1:20" hidden="1" x14ac:dyDescent="0.25">
      <c r="A808" s="99" t="s">
        <v>983</v>
      </c>
      <c r="B808" s="38" t="s">
        <v>69</v>
      </c>
      <c r="C808" s="38">
        <v>346</v>
      </c>
      <c r="D808" s="126" t="s">
        <v>1002</v>
      </c>
      <c r="E808" s="38" t="s">
        <v>71</v>
      </c>
      <c r="F808" s="38" t="s">
        <v>114</v>
      </c>
      <c r="G808" s="46">
        <v>45275</v>
      </c>
      <c r="H808" s="46"/>
      <c r="I808" s="38">
        <v>3</v>
      </c>
      <c r="J808" s="97" t="s">
        <v>1034</v>
      </c>
      <c r="K808" s="38" t="s">
        <v>169</v>
      </c>
      <c r="L808" s="38">
        <v>3243723</v>
      </c>
      <c r="M808" s="38" t="str">
        <f>_xlfn.IFNA(VLOOKUP(L808,ALL_CMS_WOs!C$1:F$6984,4,FALSE),"")</f>
        <v>Closed</v>
      </c>
      <c r="N808" s="38" t="s">
        <v>75</v>
      </c>
      <c r="O808" s="38"/>
      <c r="P808" s="46"/>
      <c r="Q808" s="46"/>
      <c r="R808" s="38"/>
      <c r="S808" s="38" t="s">
        <v>76</v>
      </c>
      <c r="T808" s="38">
        <f>Events[[#This Row],[Date Resolved]]-Events[[#This Row],[Event Date]]</f>
        <v>-45275</v>
      </c>
    </row>
    <row r="809" spans="1:20" hidden="1" x14ac:dyDescent="0.25">
      <c r="A809" s="210" t="s">
        <v>983</v>
      </c>
      <c r="B809" s="97" t="s">
        <v>82</v>
      </c>
      <c r="C809" s="97">
        <v>347</v>
      </c>
      <c r="D809" s="126" t="s">
        <v>1035</v>
      </c>
      <c r="E809" s="177" t="s">
        <v>102</v>
      </c>
      <c r="F809" s="177" t="s">
        <v>85</v>
      </c>
      <c r="G809" s="166">
        <v>45411</v>
      </c>
      <c r="H809" s="166"/>
      <c r="I809" s="97">
        <v>4</v>
      </c>
      <c r="J809" s="177" t="s">
        <v>1036</v>
      </c>
      <c r="K809" s="177" t="s">
        <v>74</v>
      </c>
      <c r="L809" s="97">
        <v>3345456</v>
      </c>
      <c r="M809" s="97" t="str">
        <f>_xlfn.IFNA(VLOOKUP(L809,ALL_CMS_WOs!C$1:F$6984,4,FALSE),"")</f>
        <v>Closed</v>
      </c>
      <c r="N809" s="97" t="s">
        <v>75</v>
      </c>
      <c r="R809" s="38"/>
      <c r="S809" s="97" t="s">
        <v>97</v>
      </c>
      <c r="T809" s="38">
        <f>Events[[#This Row],[Date Resolved]]-Events[[#This Row],[Event Date]]</f>
        <v>-45411</v>
      </c>
    </row>
    <row r="810" spans="1:20" hidden="1" x14ac:dyDescent="0.25">
      <c r="A810" s="210" t="s">
        <v>983</v>
      </c>
      <c r="B810" s="97" t="s">
        <v>82</v>
      </c>
      <c r="C810" s="97">
        <v>347</v>
      </c>
      <c r="D810" s="126" t="s">
        <v>1037</v>
      </c>
      <c r="E810" s="177" t="s">
        <v>102</v>
      </c>
      <c r="F810" s="177" t="s">
        <v>85</v>
      </c>
      <c r="G810" s="166">
        <v>45499</v>
      </c>
      <c r="H810" s="166"/>
      <c r="I810" s="97">
        <v>4</v>
      </c>
      <c r="J810" s="177" t="s">
        <v>1038</v>
      </c>
      <c r="K810" s="177" t="s">
        <v>74</v>
      </c>
      <c r="L810" s="174"/>
      <c r="M810" s="97" t="str">
        <f>_xlfn.IFNA(VLOOKUP(L810,ALL_CMS_WOs!C$1:F$6984,4,FALSE),"")</f>
        <v/>
      </c>
      <c r="R810" s="38"/>
      <c r="S810" s="97" t="s">
        <v>97</v>
      </c>
      <c r="T810" s="38">
        <f>Events[[#This Row],[Date Resolved]]-Events[[#This Row],[Event Date]]</f>
        <v>-45499</v>
      </c>
    </row>
    <row r="811" spans="1:20" hidden="1" x14ac:dyDescent="0.25">
      <c r="A811" s="38" t="s">
        <v>983</v>
      </c>
      <c r="B811" s="38" t="s">
        <v>69</v>
      </c>
      <c r="C811" s="38">
        <v>350</v>
      </c>
      <c r="D811" s="43" t="s">
        <v>1039</v>
      </c>
      <c r="E811" s="38" t="s">
        <v>78</v>
      </c>
      <c r="F811" s="38" t="s">
        <v>22</v>
      </c>
      <c r="G811" s="46">
        <v>44747</v>
      </c>
      <c r="H811" s="46"/>
      <c r="I811" s="38">
        <v>5</v>
      </c>
      <c r="J811" s="43" t="s">
        <v>1040</v>
      </c>
      <c r="K811" s="38" t="s">
        <v>81</v>
      </c>
      <c r="L811" s="99">
        <v>2954599</v>
      </c>
      <c r="M811" s="38" t="str">
        <f>_xlfn.IFNA(VLOOKUP(L811,ALL_CMS_WOs!C$1:F$6984,4,FALSE),"")</f>
        <v>Closed</v>
      </c>
      <c r="N811" s="38" t="s">
        <v>75</v>
      </c>
      <c r="O811" s="38"/>
      <c r="P811" s="46"/>
      <c r="Q811" s="46"/>
      <c r="R811" s="38"/>
      <c r="S811" s="38" t="s">
        <v>144</v>
      </c>
      <c r="T811" s="38">
        <f>Events[[#This Row],[Date Resolved]]-Events[[#This Row],[Event Date]]</f>
        <v>-44747</v>
      </c>
    </row>
    <row r="812" spans="1:20" hidden="1" x14ac:dyDescent="0.25">
      <c r="A812" s="191" t="s">
        <v>1041</v>
      </c>
      <c r="B812" s="38" t="s">
        <v>82</v>
      </c>
      <c r="C812" s="38">
        <v>1001</v>
      </c>
      <c r="D812" s="126" t="s">
        <v>1042</v>
      </c>
      <c r="E812" s="80" t="s">
        <v>102</v>
      </c>
      <c r="F812" s="80" t="s">
        <v>85</v>
      </c>
      <c r="G812" s="46">
        <v>45446</v>
      </c>
      <c r="H812" s="166"/>
      <c r="I812" s="38">
        <v>2</v>
      </c>
      <c r="J812" s="177" t="s">
        <v>1043</v>
      </c>
      <c r="K812" s="80" t="s">
        <v>104</v>
      </c>
      <c r="L812" s="38">
        <v>3361070</v>
      </c>
      <c r="M812" s="38" t="str">
        <f>_xlfn.IFNA(VLOOKUP(L812,ALL_CMS_WOs!C$1:F$6984,4,FALSE),"")</f>
        <v>Closed</v>
      </c>
      <c r="N812" s="38" t="s">
        <v>75</v>
      </c>
      <c r="P812" s="46">
        <v>45488</v>
      </c>
      <c r="Q812" s="46"/>
      <c r="R812" s="38"/>
      <c r="S812" s="38" t="s">
        <v>76</v>
      </c>
      <c r="T812" s="38">
        <f>Events[[#This Row],[Date Resolved]]-Events[[#This Row],[Event Date]]</f>
        <v>42</v>
      </c>
    </row>
    <row r="813" spans="1:20" hidden="1" x14ac:dyDescent="0.25">
      <c r="A813" s="99" t="s">
        <v>1041</v>
      </c>
      <c r="B813" s="38" t="s">
        <v>69</v>
      </c>
      <c r="C813" s="96">
        <v>1002</v>
      </c>
      <c r="D813" s="123"/>
      <c r="E813" s="38" t="s">
        <v>78</v>
      </c>
      <c r="F813" s="38" t="s">
        <v>89</v>
      </c>
      <c r="G813" s="46">
        <v>44777</v>
      </c>
      <c r="H813" s="46"/>
      <c r="I813" s="38"/>
      <c r="J813" s="122" t="s">
        <v>1044</v>
      </c>
      <c r="K813" s="38" t="s">
        <v>81</v>
      </c>
      <c r="L813" s="99">
        <v>2972540</v>
      </c>
      <c r="M813" s="38" t="str">
        <f>_xlfn.IFNA(VLOOKUP(L813,ALL_CMS_WOs!C$1:F$6984,4,FALSE),"")</f>
        <v>Cancelled</v>
      </c>
      <c r="N813" s="38" t="s">
        <v>91</v>
      </c>
      <c r="O813" s="38"/>
      <c r="P813" s="46">
        <v>44779</v>
      </c>
      <c r="Q813" s="38"/>
      <c r="R813" s="38"/>
      <c r="S813" s="38"/>
      <c r="T813" s="38">
        <f>Events[[#This Row],[Date Resolved]]-Events[[#This Row],[Event Date]]</f>
        <v>2</v>
      </c>
    </row>
    <row r="814" spans="1:20" hidden="1" x14ac:dyDescent="0.25">
      <c r="A814" s="99" t="s">
        <v>1041</v>
      </c>
      <c r="B814" s="38" t="s">
        <v>69</v>
      </c>
      <c r="C814" s="99">
        <v>1002</v>
      </c>
      <c r="D814" s="123"/>
      <c r="E814" s="38" t="s">
        <v>71</v>
      </c>
      <c r="F814" s="38" t="s">
        <v>85</v>
      </c>
      <c r="G814" s="46">
        <v>44639</v>
      </c>
      <c r="H814" s="46"/>
      <c r="I814" s="38">
        <v>6</v>
      </c>
      <c r="J814" s="122"/>
      <c r="K814" s="38" t="s">
        <v>74</v>
      </c>
      <c r="L814" s="99"/>
      <c r="M814" s="38" t="str">
        <f>_xlfn.IFNA(VLOOKUP(L814,ALL_CMS_WOs!C$1:F$6984,4,FALSE),"")</f>
        <v/>
      </c>
      <c r="N814" s="38"/>
      <c r="O814" s="38"/>
      <c r="P814" s="46"/>
      <c r="Q814" s="38" t="s">
        <v>1045</v>
      </c>
      <c r="R814" s="114"/>
      <c r="S814" s="38"/>
      <c r="T814" s="38">
        <f>Events[[#This Row],[Date Resolved]]-Events[[#This Row],[Event Date]]</f>
        <v>-44639</v>
      </c>
    </row>
    <row r="815" spans="1:20" hidden="1" x14ac:dyDescent="0.25">
      <c r="A815" s="191" t="s">
        <v>1041</v>
      </c>
      <c r="B815" s="38" t="s">
        <v>69</v>
      </c>
      <c r="C815" s="38">
        <v>1002</v>
      </c>
      <c r="D815" s="126" t="s">
        <v>1046</v>
      </c>
      <c r="E815" s="80" t="s">
        <v>84</v>
      </c>
      <c r="F815" s="80" t="s">
        <v>114</v>
      </c>
      <c r="G815" s="46">
        <v>45491</v>
      </c>
      <c r="H815" s="166"/>
      <c r="I815" s="38">
        <v>3</v>
      </c>
      <c r="J815" s="177" t="s">
        <v>1047</v>
      </c>
      <c r="K815" s="80" t="s">
        <v>123</v>
      </c>
      <c r="L815" s="38">
        <v>3388449</v>
      </c>
      <c r="M815" s="38" t="str">
        <f>_xlfn.IFNA(VLOOKUP(L815,ALL_CMS_WOs!C$1:F$6984,4,FALSE),"")</f>
        <v>Closed</v>
      </c>
      <c r="N815" s="38" t="s">
        <v>126</v>
      </c>
      <c r="P815" s="46">
        <v>45495</v>
      </c>
      <c r="Q815" s="46"/>
      <c r="R815" s="38"/>
      <c r="S815" s="38" t="s">
        <v>76</v>
      </c>
      <c r="T815" s="38">
        <f>Events[[#This Row],[Date Resolved]]-Events[[#This Row],[Event Date]]</f>
        <v>4</v>
      </c>
    </row>
    <row r="816" spans="1:20" hidden="1" x14ac:dyDescent="0.25">
      <c r="A816" s="99" t="s">
        <v>1041</v>
      </c>
      <c r="B816" s="38" t="s">
        <v>69</v>
      </c>
      <c r="C816" s="99">
        <v>1004</v>
      </c>
      <c r="D816" s="123"/>
      <c r="E816" s="38" t="s">
        <v>84</v>
      </c>
      <c r="F816" s="38" t="s">
        <v>22</v>
      </c>
      <c r="G816" s="46">
        <v>44674</v>
      </c>
      <c r="H816" s="46"/>
      <c r="I816" s="38">
        <v>6</v>
      </c>
      <c r="J816" s="122"/>
      <c r="K816" s="38" t="s">
        <v>169</v>
      </c>
      <c r="L816" s="104">
        <v>2945469</v>
      </c>
      <c r="M816" s="38" t="str">
        <f>_xlfn.IFNA(VLOOKUP(L816,ALL_CMS_WOs!C$1:F$6984,4,FALSE),"")</f>
        <v>Cancelled</v>
      </c>
      <c r="N816" s="38" t="s">
        <v>91</v>
      </c>
      <c r="O816" s="38"/>
      <c r="P816" s="46"/>
      <c r="Q816" s="38" t="s">
        <v>1048</v>
      </c>
      <c r="R816" s="114"/>
      <c r="S816" s="38"/>
      <c r="T816" s="38">
        <f>Events[[#This Row],[Date Resolved]]-Events[[#This Row],[Event Date]]</f>
        <v>-44674</v>
      </c>
    </row>
    <row r="817" spans="1:20" hidden="1" x14ac:dyDescent="0.25">
      <c r="A817" s="99" t="s">
        <v>1041</v>
      </c>
      <c r="B817" s="38" t="s">
        <v>82</v>
      </c>
      <c r="C817" s="38">
        <v>1004</v>
      </c>
      <c r="D817" s="126" t="s">
        <v>1049</v>
      </c>
      <c r="E817" s="38" t="s">
        <v>102</v>
      </c>
      <c r="F817" s="43" t="s">
        <v>20</v>
      </c>
      <c r="G817" s="46">
        <v>44991</v>
      </c>
      <c r="H817" s="46"/>
      <c r="I817" s="38">
        <v>2</v>
      </c>
      <c r="J817" s="97" t="s">
        <v>1050</v>
      </c>
      <c r="K817" s="38" t="s">
        <v>104</v>
      </c>
      <c r="L817" s="113">
        <v>3244830</v>
      </c>
      <c r="M817" s="38" t="str">
        <f>_xlfn.IFNA(VLOOKUP(L817,ALL_CMS_WOs!C$1:F$6984,4,FALSE),"")</f>
        <v>Closed</v>
      </c>
      <c r="N817" s="38" t="s">
        <v>75</v>
      </c>
      <c r="O817" s="38"/>
      <c r="P817" s="46"/>
      <c r="Q817" s="46"/>
      <c r="R817" s="38"/>
      <c r="S817" s="88" t="s">
        <v>76</v>
      </c>
      <c r="T817" s="38">
        <f>Events[[#This Row],[Date Resolved]]-Events[[#This Row],[Event Date]]</f>
        <v>-44991</v>
      </c>
    </row>
    <row r="818" spans="1:20" hidden="1" x14ac:dyDescent="0.25">
      <c r="A818" s="99" t="s">
        <v>1041</v>
      </c>
      <c r="B818" s="38" t="s">
        <v>69</v>
      </c>
      <c r="C818" s="104">
        <v>1005</v>
      </c>
      <c r="D818" s="123"/>
      <c r="E818" s="38" t="s">
        <v>84</v>
      </c>
      <c r="F818" s="38" t="s">
        <v>85</v>
      </c>
      <c r="G818" s="46">
        <v>44742</v>
      </c>
      <c r="H818" s="46"/>
      <c r="I818" s="38">
        <v>5</v>
      </c>
      <c r="J818" s="122"/>
      <c r="K818" s="38" t="s">
        <v>278</v>
      </c>
      <c r="L818" s="99">
        <v>2954530</v>
      </c>
      <c r="M818" s="38" t="str">
        <f>_xlfn.IFNA(VLOOKUP(L818,ALL_CMS_WOs!C$1:F$6984,4,FALSE),"")</f>
        <v>Closed</v>
      </c>
      <c r="N818" s="38" t="s">
        <v>75</v>
      </c>
      <c r="O818" s="38"/>
      <c r="P818" s="46"/>
      <c r="Q818" s="38" t="s">
        <v>1051</v>
      </c>
      <c r="R818" s="114"/>
      <c r="S818" s="38"/>
      <c r="T818" s="38">
        <f>Events[[#This Row],[Date Resolved]]-Events[[#This Row],[Event Date]]</f>
        <v>-44742</v>
      </c>
    </row>
    <row r="819" spans="1:20" hidden="1" x14ac:dyDescent="0.25">
      <c r="A819" s="99" t="s">
        <v>1041</v>
      </c>
      <c r="B819" s="38" t="s">
        <v>69</v>
      </c>
      <c r="C819" s="38">
        <v>1006</v>
      </c>
      <c r="D819" s="126" t="s">
        <v>77</v>
      </c>
      <c r="E819" s="38" t="s">
        <v>78</v>
      </c>
      <c r="F819" s="38" t="s">
        <v>79</v>
      </c>
      <c r="G819" s="46">
        <v>45169</v>
      </c>
      <c r="H819" s="46"/>
      <c r="I819" s="38">
        <v>3</v>
      </c>
      <c r="J819" s="97" t="s">
        <v>1052</v>
      </c>
      <c r="K819" s="38" t="s">
        <v>81</v>
      </c>
      <c r="L819" s="38">
        <v>3182529</v>
      </c>
      <c r="M819" s="38" t="str">
        <f>_xlfn.IFNA(VLOOKUP(L819,ALL_CMS_WOs!C$1:F$6984,4,FALSE),"")</f>
        <v>Closed</v>
      </c>
      <c r="N819" s="38" t="s">
        <v>126</v>
      </c>
      <c r="O819" s="38"/>
      <c r="P819" s="46"/>
      <c r="Q819" s="46"/>
      <c r="R819" s="38"/>
      <c r="S819" s="38" t="s">
        <v>88</v>
      </c>
      <c r="T819" s="38">
        <f>Events[[#This Row],[Date Resolved]]-Events[[#This Row],[Event Date]]</f>
        <v>-45169</v>
      </c>
    </row>
    <row r="820" spans="1:20" hidden="1" x14ac:dyDescent="0.25">
      <c r="A820" s="99" t="s">
        <v>1041</v>
      </c>
      <c r="B820" s="38" t="s">
        <v>69</v>
      </c>
      <c r="C820" s="38">
        <v>1006</v>
      </c>
      <c r="D820" s="126" t="s">
        <v>77</v>
      </c>
      <c r="E820" s="38" t="s">
        <v>78</v>
      </c>
      <c r="F820" s="38" t="s">
        <v>79</v>
      </c>
      <c r="G820" s="46">
        <v>45104</v>
      </c>
      <c r="H820" s="46"/>
      <c r="I820" s="38">
        <v>3</v>
      </c>
      <c r="J820" s="97" t="s">
        <v>1053</v>
      </c>
      <c r="K820" s="38" t="s">
        <v>81</v>
      </c>
      <c r="L820" s="38">
        <v>3324258</v>
      </c>
      <c r="M820" s="38" t="str">
        <f>_xlfn.IFNA(VLOOKUP(L820,ALL_CMS_WOs!C$1:F$6984,4,FALSE),"")</f>
        <v>Closed</v>
      </c>
      <c r="N820" s="38" t="s">
        <v>126</v>
      </c>
      <c r="O820" s="38"/>
      <c r="P820" s="46">
        <v>45547</v>
      </c>
      <c r="Q820" s="46"/>
      <c r="R820" s="38"/>
      <c r="S820" s="38" t="s">
        <v>76</v>
      </c>
      <c r="T820" s="38">
        <f>Events[[#This Row],[Date Resolved]]-Events[[#This Row],[Event Date]]</f>
        <v>443</v>
      </c>
    </row>
    <row r="821" spans="1:20" hidden="1" x14ac:dyDescent="0.25">
      <c r="A821" s="210" t="s">
        <v>1041</v>
      </c>
      <c r="B821" s="97" t="s">
        <v>82</v>
      </c>
      <c r="C821" s="97">
        <v>1006</v>
      </c>
      <c r="D821" s="126" t="s">
        <v>1054</v>
      </c>
      <c r="E821" s="177" t="s">
        <v>102</v>
      </c>
      <c r="F821" s="177" t="s">
        <v>85</v>
      </c>
      <c r="G821" s="166">
        <v>45426</v>
      </c>
      <c r="H821" s="166"/>
      <c r="I821" s="97">
        <v>4</v>
      </c>
      <c r="J821" s="177" t="s">
        <v>1055</v>
      </c>
      <c r="K821" s="177" t="s">
        <v>104</v>
      </c>
      <c r="L821" s="174"/>
      <c r="M821" s="97" t="str">
        <f>_xlfn.IFNA(VLOOKUP(L821,ALL_CMS_WOs!C$1:F$6984,4,FALSE),"")</f>
        <v/>
      </c>
      <c r="N821" s="97" t="s">
        <v>126</v>
      </c>
      <c r="P821" s="166">
        <v>45498</v>
      </c>
      <c r="R821" s="38"/>
      <c r="S821" s="38" t="s">
        <v>76</v>
      </c>
      <c r="T821" s="38">
        <f>Events[[#This Row],[Date Resolved]]-Events[[#This Row],[Event Date]]</f>
        <v>72</v>
      </c>
    </row>
    <row r="822" spans="1:20" hidden="1" x14ac:dyDescent="0.25">
      <c r="A822" s="99" t="s">
        <v>1041</v>
      </c>
      <c r="B822" s="38" t="s">
        <v>69</v>
      </c>
      <c r="C822" s="99">
        <v>1007</v>
      </c>
      <c r="D822" s="123"/>
      <c r="E822" s="38" t="s">
        <v>84</v>
      </c>
      <c r="F822" s="38" t="s">
        <v>22</v>
      </c>
      <c r="G822" s="46">
        <v>44639</v>
      </c>
      <c r="H822" s="46"/>
      <c r="I822" s="38">
        <v>6</v>
      </c>
      <c r="J822" s="122"/>
      <c r="K822" s="38" t="s">
        <v>74</v>
      </c>
      <c r="L822" s="99"/>
      <c r="M822" s="38" t="str">
        <f>_xlfn.IFNA(VLOOKUP(L822,ALL_CMS_WOs!C$1:F$6984,4,FALSE),"")</f>
        <v/>
      </c>
      <c r="N822" s="38"/>
      <c r="O822" s="38"/>
      <c r="P822" s="46"/>
      <c r="Q822" s="38" t="s">
        <v>1056</v>
      </c>
      <c r="R822" s="114"/>
      <c r="S822" s="38"/>
      <c r="T822" s="38">
        <f>Events[[#This Row],[Date Resolved]]-Events[[#This Row],[Event Date]]</f>
        <v>-44639</v>
      </c>
    </row>
    <row r="823" spans="1:20" hidden="1" x14ac:dyDescent="0.25">
      <c r="A823" s="99" t="s">
        <v>1041</v>
      </c>
      <c r="B823" s="38" t="s">
        <v>82</v>
      </c>
      <c r="C823" s="38">
        <v>1008</v>
      </c>
      <c r="D823" s="126" t="s">
        <v>193</v>
      </c>
      <c r="E823" s="38" t="s">
        <v>102</v>
      </c>
      <c r="F823" s="38" t="s">
        <v>85</v>
      </c>
      <c r="G823" s="46">
        <v>45271</v>
      </c>
      <c r="H823" s="46"/>
      <c r="I823" s="38">
        <v>2</v>
      </c>
      <c r="J823" s="97" t="s">
        <v>1057</v>
      </c>
      <c r="K823" s="149" t="s">
        <v>104</v>
      </c>
      <c r="L823" s="99"/>
      <c r="M823" s="38" t="str">
        <f>_xlfn.IFNA(VLOOKUP(L823,ALL_CMS_WOs!C$1:F$6984,4,FALSE),"")</f>
        <v/>
      </c>
      <c r="N823" s="38"/>
      <c r="O823" s="38"/>
      <c r="P823" s="46">
        <v>45370</v>
      </c>
      <c r="Q823" s="46"/>
      <c r="R823" s="38"/>
      <c r="S823" s="38" t="s">
        <v>76</v>
      </c>
      <c r="T823" s="38">
        <f>Events[[#This Row],[Date Resolved]]-Events[[#This Row],[Event Date]]</f>
        <v>99</v>
      </c>
    </row>
    <row r="824" spans="1:20" hidden="1" x14ac:dyDescent="0.25">
      <c r="A824" s="99" t="s">
        <v>1041</v>
      </c>
      <c r="B824" s="38" t="s">
        <v>69</v>
      </c>
      <c r="C824" s="38">
        <v>1009</v>
      </c>
      <c r="D824" s="126" t="s">
        <v>77</v>
      </c>
      <c r="E824" s="38" t="s">
        <v>78</v>
      </c>
      <c r="F824" s="38" t="s">
        <v>79</v>
      </c>
      <c r="G824" s="46">
        <v>45195</v>
      </c>
      <c r="H824" s="46"/>
      <c r="I824" s="38">
        <v>3</v>
      </c>
      <c r="J824" s="97" t="s">
        <v>1058</v>
      </c>
      <c r="K824" s="38" t="s">
        <v>81</v>
      </c>
      <c r="L824" s="38">
        <v>3197129</v>
      </c>
      <c r="M824" s="38" t="str">
        <f>_xlfn.IFNA(VLOOKUP(L824,ALL_CMS_WOs!C$1:F$6984,4,FALSE),"")</f>
        <v>Closed</v>
      </c>
      <c r="N824" s="38" t="s">
        <v>126</v>
      </c>
      <c r="O824" s="38"/>
      <c r="P824" s="46">
        <v>45211</v>
      </c>
      <c r="Q824" s="46"/>
      <c r="R824" s="38"/>
      <c r="S824" s="38" t="s">
        <v>76</v>
      </c>
      <c r="T824" s="38">
        <f>Events[[#This Row],[Date Resolved]]-Events[[#This Row],[Event Date]]</f>
        <v>16</v>
      </c>
    </row>
    <row r="825" spans="1:20" hidden="1" x14ac:dyDescent="0.25">
      <c r="A825" s="99" t="s">
        <v>1041</v>
      </c>
      <c r="B825" s="38" t="s">
        <v>69</v>
      </c>
      <c r="C825" s="38">
        <v>1010</v>
      </c>
      <c r="D825" s="126" t="s">
        <v>77</v>
      </c>
      <c r="E825" s="38" t="s">
        <v>78</v>
      </c>
      <c r="F825" s="38" t="s">
        <v>79</v>
      </c>
      <c r="G825" s="46">
        <v>45250</v>
      </c>
      <c r="H825" s="46"/>
      <c r="I825" s="38">
        <v>3</v>
      </c>
      <c r="J825" s="97" t="s">
        <v>1059</v>
      </c>
      <c r="K825" s="38" t="s">
        <v>81</v>
      </c>
      <c r="L825" s="38">
        <v>3227523</v>
      </c>
      <c r="M825" s="38" t="str">
        <f>_xlfn.IFNA(VLOOKUP(L825,ALL_CMS_WOs!C$1:F$6984,4,FALSE),"")</f>
        <v>Closed</v>
      </c>
      <c r="N825" s="38" t="s">
        <v>126</v>
      </c>
      <c r="O825" s="38"/>
      <c r="P825" s="46">
        <v>45415</v>
      </c>
      <c r="Q825" s="46"/>
      <c r="R825" s="38"/>
      <c r="S825" s="38" t="s">
        <v>76</v>
      </c>
      <c r="T825" s="38">
        <f>Events[[#This Row],[Date Resolved]]-Events[[#This Row],[Event Date]]</f>
        <v>165</v>
      </c>
    </row>
    <row r="826" spans="1:20" hidden="1" x14ac:dyDescent="0.25">
      <c r="A826" s="99" t="s">
        <v>1041</v>
      </c>
      <c r="B826" s="38" t="s">
        <v>69</v>
      </c>
      <c r="C826" s="104">
        <v>1011</v>
      </c>
      <c r="D826" s="123"/>
      <c r="E826" s="38" t="s">
        <v>84</v>
      </c>
      <c r="F826" s="38" t="s">
        <v>85</v>
      </c>
      <c r="G826" s="46">
        <v>44698</v>
      </c>
      <c r="H826" s="46"/>
      <c r="I826" s="38">
        <v>5</v>
      </c>
      <c r="J826" s="122"/>
      <c r="K826" s="38" t="s">
        <v>74</v>
      </c>
      <c r="L826" s="99"/>
      <c r="M826" s="38" t="str">
        <f>_xlfn.IFNA(VLOOKUP(L826,ALL_CMS_WOs!C$1:F$6984,4,FALSE),"")</f>
        <v/>
      </c>
      <c r="N826" s="38"/>
      <c r="O826" s="38"/>
      <c r="P826" s="46"/>
      <c r="Q826" s="38" t="s">
        <v>1060</v>
      </c>
      <c r="R826" s="114"/>
      <c r="S826" s="38"/>
      <c r="T826" s="38">
        <f>Events[[#This Row],[Date Resolved]]-Events[[#This Row],[Event Date]]</f>
        <v>-44698</v>
      </c>
    </row>
    <row r="827" spans="1:20" hidden="1" x14ac:dyDescent="0.25">
      <c r="A827" s="99" t="s">
        <v>1041</v>
      </c>
      <c r="B827" s="38" t="s">
        <v>69</v>
      </c>
      <c r="C827" s="99">
        <v>1012</v>
      </c>
      <c r="D827" s="123"/>
      <c r="E827" s="38" t="s">
        <v>84</v>
      </c>
      <c r="F827" s="38" t="s">
        <v>22</v>
      </c>
      <c r="G827" s="46">
        <v>44639</v>
      </c>
      <c r="H827" s="46"/>
      <c r="I827" s="38">
        <v>5</v>
      </c>
      <c r="J827" s="122"/>
      <c r="K827" s="38" t="s">
        <v>74</v>
      </c>
      <c r="L827" s="99"/>
      <c r="M827" s="38" t="str">
        <f>_xlfn.IFNA(VLOOKUP(L827,ALL_CMS_WOs!C$1:F$6984,4,FALSE),"")</f>
        <v/>
      </c>
      <c r="N827" s="38"/>
      <c r="O827" s="38"/>
      <c r="P827" s="46"/>
      <c r="Q827" s="38" t="s">
        <v>1061</v>
      </c>
      <c r="R827" s="114"/>
      <c r="S827" s="38"/>
      <c r="T827" s="38">
        <f>Events[[#This Row],[Date Resolved]]-Events[[#This Row],[Event Date]]</f>
        <v>-44639</v>
      </c>
    </row>
    <row r="828" spans="1:20" hidden="1" x14ac:dyDescent="0.25">
      <c r="A828" s="99" t="s">
        <v>1041</v>
      </c>
      <c r="B828" s="38" t="s">
        <v>69</v>
      </c>
      <c r="C828" s="99">
        <v>1013</v>
      </c>
      <c r="D828" s="123"/>
      <c r="E828" s="38" t="s">
        <v>84</v>
      </c>
      <c r="F828" s="38" t="s">
        <v>98</v>
      </c>
      <c r="G828" s="46">
        <v>44876</v>
      </c>
      <c r="H828" s="46"/>
      <c r="I828" s="38">
        <v>6</v>
      </c>
      <c r="J828" s="122"/>
      <c r="K828" s="38" t="s">
        <v>74</v>
      </c>
      <c r="L828" s="99"/>
      <c r="M828" s="38" t="str">
        <f>_xlfn.IFNA(VLOOKUP(L828,ALL_CMS_WOs!C$1:F$6984,4,FALSE),"")</f>
        <v/>
      </c>
      <c r="N828" s="38"/>
      <c r="O828" s="38"/>
      <c r="P828" s="46"/>
      <c r="Q828" s="38" t="s">
        <v>1062</v>
      </c>
      <c r="R828" s="114"/>
      <c r="S828" s="38"/>
      <c r="T828" s="38">
        <f>Events[[#This Row],[Date Resolved]]-Events[[#This Row],[Event Date]]</f>
        <v>-44876</v>
      </c>
    </row>
    <row r="829" spans="1:20" hidden="1" x14ac:dyDescent="0.25">
      <c r="A829" s="99" t="s">
        <v>1041</v>
      </c>
      <c r="B829" s="38" t="s">
        <v>69</v>
      </c>
      <c r="C829" s="104">
        <v>1014</v>
      </c>
      <c r="D829" s="123"/>
      <c r="E829" s="38" t="s">
        <v>84</v>
      </c>
      <c r="F829" s="38" t="s">
        <v>22</v>
      </c>
      <c r="G829" s="46">
        <v>44773</v>
      </c>
      <c r="H829" s="46"/>
      <c r="I829" s="38">
        <v>5</v>
      </c>
      <c r="J829" s="122"/>
      <c r="K829" s="38" t="s">
        <v>74</v>
      </c>
      <c r="L829" s="99"/>
      <c r="M829" s="38" t="str">
        <f>_xlfn.IFNA(VLOOKUP(L829,ALL_CMS_WOs!C$1:F$6984,4,FALSE),"")</f>
        <v/>
      </c>
      <c r="N829" s="38"/>
      <c r="O829" s="38"/>
      <c r="P829" s="46"/>
      <c r="Q829" s="38" t="s">
        <v>1063</v>
      </c>
      <c r="R829" s="114"/>
      <c r="S829" s="38"/>
      <c r="T829" s="38">
        <f>Events[[#This Row],[Date Resolved]]-Events[[#This Row],[Event Date]]</f>
        <v>-44773</v>
      </c>
    </row>
    <row r="830" spans="1:20" hidden="1" x14ac:dyDescent="0.25">
      <c r="A830" s="99" t="s">
        <v>1041</v>
      </c>
      <c r="B830" s="38" t="s">
        <v>69</v>
      </c>
      <c r="C830" s="38">
        <v>1014</v>
      </c>
      <c r="D830" s="126" t="s">
        <v>742</v>
      </c>
      <c r="E830" s="38" t="s">
        <v>78</v>
      </c>
      <c r="F830" s="38" t="s">
        <v>22</v>
      </c>
      <c r="G830" s="46">
        <v>45195</v>
      </c>
      <c r="H830" s="46"/>
      <c r="I830" s="38">
        <v>5</v>
      </c>
      <c r="J830" s="97" t="s">
        <v>1064</v>
      </c>
      <c r="K830" s="38" t="s">
        <v>81</v>
      </c>
      <c r="L830" s="38">
        <v>3197119</v>
      </c>
      <c r="M830" s="38" t="str">
        <f>_xlfn.IFNA(VLOOKUP(L830,ALL_CMS_WOs!C$1:F$6984,4,FALSE),"")</f>
        <v>Closed</v>
      </c>
      <c r="N830" s="38" t="s">
        <v>126</v>
      </c>
      <c r="O830" s="38"/>
      <c r="P830" s="46">
        <v>45299</v>
      </c>
      <c r="Q830" s="46"/>
      <c r="R830" s="38"/>
      <c r="S830" s="38" t="s">
        <v>76</v>
      </c>
      <c r="T830" s="38">
        <f>Events[[#This Row],[Date Resolved]]-Events[[#This Row],[Event Date]]</f>
        <v>104</v>
      </c>
    </row>
    <row r="831" spans="1:20" hidden="1" x14ac:dyDescent="0.25">
      <c r="A831" s="99" t="s">
        <v>1041</v>
      </c>
      <c r="B831" s="38" t="s">
        <v>69</v>
      </c>
      <c r="C831" s="99">
        <v>1015</v>
      </c>
      <c r="D831" s="123"/>
      <c r="E831" s="38" t="s">
        <v>84</v>
      </c>
      <c r="F831" s="38" t="s">
        <v>85</v>
      </c>
      <c r="G831" s="46">
        <v>44648</v>
      </c>
      <c r="H831" s="46"/>
      <c r="I831" s="38">
        <v>6</v>
      </c>
      <c r="J831" s="122"/>
      <c r="K831" s="38" t="s">
        <v>74</v>
      </c>
      <c r="L831" s="99"/>
      <c r="M831" s="38" t="str">
        <f>_xlfn.IFNA(VLOOKUP(L831,ALL_CMS_WOs!C$1:F$6984,4,FALSE),"")</f>
        <v/>
      </c>
      <c r="N831" s="38"/>
      <c r="O831" s="38"/>
      <c r="P831" s="46"/>
      <c r="Q831" s="38" t="s">
        <v>1065</v>
      </c>
      <c r="R831" s="114"/>
      <c r="S831" s="38"/>
      <c r="T831" s="38">
        <f>Events[[#This Row],[Date Resolved]]-Events[[#This Row],[Event Date]]</f>
        <v>-44648</v>
      </c>
    </row>
    <row r="832" spans="1:20" hidden="1" x14ac:dyDescent="0.25">
      <c r="A832" s="191" t="s">
        <v>1041</v>
      </c>
      <c r="B832" s="149" t="s">
        <v>82</v>
      </c>
      <c r="C832" s="38">
        <v>1017</v>
      </c>
      <c r="D832" s="126" t="s">
        <v>77</v>
      </c>
      <c r="E832" s="80" t="s">
        <v>78</v>
      </c>
      <c r="F832" s="80" t="s">
        <v>79</v>
      </c>
      <c r="G832" s="46">
        <v>45538</v>
      </c>
      <c r="H832" s="166"/>
      <c r="I832" s="38">
        <v>5</v>
      </c>
      <c r="J832" s="177" t="s">
        <v>1066</v>
      </c>
      <c r="K832" s="80" t="s">
        <v>81</v>
      </c>
      <c r="L832" s="38">
        <v>3413082</v>
      </c>
      <c r="M832" s="38" t="str">
        <f>_xlfn.IFNA(VLOOKUP(L832,ALL_CMS_WOs!C$1:F$6984,4,FALSE),"")</f>
        <v>Ready to Schedule</v>
      </c>
      <c r="N832" s="38" t="s">
        <v>126</v>
      </c>
      <c r="P832" s="46"/>
      <c r="Q832" s="46"/>
      <c r="R832" s="38"/>
      <c r="S832" s="38" t="s">
        <v>97</v>
      </c>
      <c r="T832" s="38">
        <f>Events[[#This Row],[Date Resolved]]-Events[[#This Row],[Event Date]]</f>
        <v>-45538</v>
      </c>
    </row>
    <row r="833" spans="1:20" hidden="1" x14ac:dyDescent="0.25">
      <c r="A833" s="99" t="s">
        <v>1041</v>
      </c>
      <c r="B833" s="38" t="s">
        <v>82</v>
      </c>
      <c r="C833" s="38">
        <v>1017</v>
      </c>
      <c r="D833" s="126" t="s">
        <v>565</v>
      </c>
      <c r="E833" s="38" t="s">
        <v>102</v>
      </c>
      <c r="F833" s="38" t="s">
        <v>85</v>
      </c>
      <c r="G833" s="46">
        <v>45386</v>
      </c>
      <c r="H833" s="46"/>
      <c r="I833" s="38">
        <v>2</v>
      </c>
      <c r="J833" s="97" t="s">
        <v>1067</v>
      </c>
      <c r="K833" s="38" t="s">
        <v>104</v>
      </c>
      <c r="L833" s="38">
        <v>3328838</v>
      </c>
      <c r="M833" s="38" t="str">
        <f>_xlfn.IFNA(VLOOKUP(L833,ALL_CMS_WOs!C$1:F$6984,4,FALSE),"")</f>
        <v>Closed</v>
      </c>
      <c r="N833" s="38" t="s">
        <v>75</v>
      </c>
      <c r="O833" s="38"/>
      <c r="P833" s="46">
        <v>45545</v>
      </c>
      <c r="Q833" s="46"/>
      <c r="R833" s="38"/>
      <c r="S833" s="38" t="s">
        <v>76</v>
      </c>
      <c r="T833" s="38">
        <f>Events[[#This Row],[Date Resolved]]-Events[[#This Row],[Event Date]]</f>
        <v>159</v>
      </c>
    </row>
    <row r="834" spans="1:20" hidden="1" x14ac:dyDescent="0.25">
      <c r="A834" s="99" t="s">
        <v>1041</v>
      </c>
      <c r="B834" s="38" t="s">
        <v>69</v>
      </c>
      <c r="C834" s="38">
        <v>1018</v>
      </c>
      <c r="D834" s="126" t="s">
        <v>189</v>
      </c>
      <c r="E834" s="38" t="s">
        <v>78</v>
      </c>
      <c r="F834" s="38" t="s">
        <v>89</v>
      </c>
      <c r="G834" s="46">
        <v>45013</v>
      </c>
      <c r="H834" s="46"/>
      <c r="I834" s="38">
        <v>2</v>
      </c>
      <c r="J834" s="97" t="s">
        <v>1068</v>
      </c>
      <c r="K834" s="38" t="s">
        <v>81</v>
      </c>
      <c r="L834" s="38">
        <v>3103441</v>
      </c>
      <c r="M834" s="38" t="str">
        <f>_xlfn.IFNA(VLOOKUP(L834,ALL_CMS_WOs!C$1:F$6984,4,FALSE),"")</f>
        <v>Closed</v>
      </c>
      <c r="N834" s="38" t="s">
        <v>75</v>
      </c>
      <c r="O834" s="38"/>
      <c r="P834" s="46">
        <v>45033</v>
      </c>
      <c r="Q834" s="46"/>
      <c r="R834" s="38"/>
      <c r="S834" s="43" t="s">
        <v>76</v>
      </c>
      <c r="T834" s="38">
        <f>Events[[#This Row],[Date Resolved]]-Events[[#This Row],[Event Date]]</f>
        <v>20</v>
      </c>
    </row>
    <row r="835" spans="1:20" hidden="1" x14ac:dyDescent="0.25">
      <c r="A835" s="99" t="s">
        <v>1041</v>
      </c>
      <c r="B835" s="38" t="s">
        <v>69</v>
      </c>
      <c r="C835" s="96">
        <v>1018</v>
      </c>
      <c r="D835" s="115" t="s">
        <v>1069</v>
      </c>
      <c r="E835" s="38" t="s">
        <v>78</v>
      </c>
      <c r="F835" s="38" t="s">
        <v>22</v>
      </c>
      <c r="G835" s="46">
        <v>44732</v>
      </c>
      <c r="H835" s="46"/>
      <c r="I835" s="38">
        <v>5</v>
      </c>
      <c r="J835" s="43" t="s">
        <v>1070</v>
      </c>
      <c r="K835" s="38" t="s">
        <v>81</v>
      </c>
      <c r="L835" s="38">
        <v>2972056</v>
      </c>
      <c r="M835" s="38" t="str">
        <f>_xlfn.IFNA(VLOOKUP(L835,ALL_CMS_WOs!C$1:F$6984,4,FALSE),"")</f>
        <v>Closed</v>
      </c>
      <c r="N835" s="38" t="s">
        <v>75</v>
      </c>
      <c r="O835" s="38"/>
      <c r="P835" s="46"/>
      <c r="Q835" s="38" t="s">
        <v>1071</v>
      </c>
      <c r="R835" s="46"/>
      <c r="S835" s="38"/>
      <c r="T835" s="38">
        <f>Events[[#This Row],[Date Resolved]]-Events[[#This Row],[Event Date]]</f>
        <v>-44732</v>
      </c>
    </row>
    <row r="836" spans="1:20" hidden="1" x14ac:dyDescent="0.25">
      <c r="A836" s="99" t="s">
        <v>1041</v>
      </c>
      <c r="B836" s="38" t="s">
        <v>69</v>
      </c>
      <c r="C836" s="38">
        <v>1019</v>
      </c>
      <c r="D836" s="115" t="s">
        <v>77</v>
      </c>
      <c r="E836" s="38" t="s">
        <v>78</v>
      </c>
      <c r="F836" s="38" t="s">
        <v>79</v>
      </c>
      <c r="G836" s="46">
        <v>44777</v>
      </c>
      <c r="H836" s="46"/>
      <c r="I836" s="38">
        <v>5</v>
      </c>
      <c r="J836" s="43" t="s">
        <v>1072</v>
      </c>
      <c r="K836" s="38" t="s">
        <v>81</v>
      </c>
      <c r="L836" s="114">
        <v>2987695</v>
      </c>
      <c r="M836" s="38" t="str">
        <f>_xlfn.IFNA(VLOOKUP(L836,ALL_CMS_WOs!C$1:F$6984,4,FALSE),"")</f>
        <v>Ready to Schedule</v>
      </c>
      <c r="N836" s="38" t="s">
        <v>126</v>
      </c>
      <c r="O836" s="38"/>
      <c r="P836" s="46">
        <v>45586</v>
      </c>
      <c r="Q836" s="38"/>
      <c r="R836" s="46"/>
      <c r="S836" s="38" t="s">
        <v>76</v>
      </c>
      <c r="T836" s="38">
        <f>Events[[#This Row],[Date Resolved]]-Events[[#This Row],[Event Date]]</f>
        <v>809</v>
      </c>
    </row>
    <row r="837" spans="1:20" hidden="1" x14ac:dyDescent="0.25">
      <c r="A837" s="99" t="s">
        <v>1041</v>
      </c>
      <c r="B837" s="38" t="s">
        <v>69</v>
      </c>
      <c r="C837" s="38">
        <v>1020</v>
      </c>
      <c r="D837" s="126" t="s">
        <v>77</v>
      </c>
      <c r="E837" s="38" t="s">
        <v>78</v>
      </c>
      <c r="F837" s="38" t="s">
        <v>79</v>
      </c>
      <c r="G837" s="46">
        <v>45257</v>
      </c>
      <c r="H837" s="46"/>
      <c r="I837" s="38">
        <v>3</v>
      </c>
      <c r="J837" s="97" t="s">
        <v>1073</v>
      </c>
      <c r="K837" s="38" t="s">
        <v>81</v>
      </c>
      <c r="L837" s="38">
        <v>3228913</v>
      </c>
      <c r="M837" s="38" t="str">
        <f>_xlfn.IFNA(VLOOKUP(L837,ALL_CMS_WOs!C$1:F$6984,4,FALSE),"")</f>
        <v>Ready to Schedule</v>
      </c>
      <c r="N837" s="38" t="s">
        <v>126</v>
      </c>
      <c r="O837" s="38"/>
      <c r="P837" s="46">
        <v>45574</v>
      </c>
      <c r="Q837" s="46"/>
      <c r="R837" s="38"/>
      <c r="S837" s="38" t="s">
        <v>76</v>
      </c>
      <c r="T837" s="38">
        <f>Events[[#This Row],[Date Resolved]]-Events[[#This Row],[Event Date]]</f>
        <v>317</v>
      </c>
    </row>
    <row r="838" spans="1:20" hidden="1" x14ac:dyDescent="0.25">
      <c r="A838" s="99" t="s">
        <v>1041</v>
      </c>
      <c r="B838" s="38" t="s">
        <v>69</v>
      </c>
      <c r="C838" s="99">
        <v>1021</v>
      </c>
      <c r="D838" s="123"/>
      <c r="E838" s="38" t="s">
        <v>84</v>
      </c>
      <c r="F838" s="38" t="s">
        <v>22</v>
      </c>
      <c r="G838" s="46">
        <v>44597</v>
      </c>
      <c r="H838" s="46"/>
      <c r="I838" s="38">
        <v>5</v>
      </c>
      <c r="J838" s="122"/>
      <c r="K838" s="38" t="s">
        <v>74</v>
      </c>
      <c r="L838" s="99"/>
      <c r="M838" s="38" t="str">
        <f>_xlfn.IFNA(VLOOKUP(L838,ALL_CMS_WOs!C$1:F$6984,4,FALSE),"")</f>
        <v/>
      </c>
      <c r="N838" s="38"/>
      <c r="O838" s="38"/>
      <c r="P838" s="46"/>
      <c r="Q838" s="38" t="s">
        <v>1074</v>
      </c>
      <c r="R838" s="114"/>
      <c r="S838" s="38"/>
      <c r="T838" s="38">
        <f>Events[[#This Row],[Date Resolved]]-Events[[#This Row],[Event Date]]</f>
        <v>-44597</v>
      </c>
    </row>
    <row r="839" spans="1:20" hidden="1" x14ac:dyDescent="0.25">
      <c r="A839" s="99" t="s">
        <v>1041</v>
      </c>
      <c r="B839" s="149" t="s">
        <v>82</v>
      </c>
      <c r="C839" s="38">
        <v>1023</v>
      </c>
      <c r="D839" s="126" t="s">
        <v>77</v>
      </c>
      <c r="E839" s="38" t="s">
        <v>78</v>
      </c>
      <c r="F839" s="38" t="s">
        <v>79</v>
      </c>
      <c r="G839" s="46">
        <v>45163</v>
      </c>
      <c r="H839" s="46"/>
      <c r="I839" s="38">
        <v>4</v>
      </c>
      <c r="J839" s="97" t="s">
        <v>1075</v>
      </c>
      <c r="K839" s="38" t="s">
        <v>81</v>
      </c>
      <c r="L839" s="38">
        <v>3178434</v>
      </c>
      <c r="M839" s="38" t="str">
        <f>_xlfn.IFNA(VLOOKUP(L839,ALL_CMS_WOs!C$1:F$6984,4,FALSE),"")</f>
        <v>Ready to Schedule</v>
      </c>
      <c r="N839" s="38" t="s">
        <v>126</v>
      </c>
      <c r="O839" s="38"/>
      <c r="P839" s="46"/>
      <c r="Q839" s="46"/>
      <c r="R839" s="38"/>
      <c r="S839" s="38" t="s">
        <v>88</v>
      </c>
      <c r="T839" s="38">
        <f>Events[[#This Row],[Date Resolved]]-Events[[#This Row],[Event Date]]</f>
        <v>-45163</v>
      </c>
    </row>
    <row r="840" spans="1:20" hidden="1" x14ac:dyDescent="0.25">
      <c r="A840" s="191" t="s">
        <v>1041</v>
      </c>
      <c r="B840" s="149" t="s">
        <v>82</v>
      </c>
      <c r="C840" s="38">
        <v>1023</v>
      </c>
      <c r="D840" s="126" t="s">
        <v>1042</v>
      </c>
      <c r="E840" s="80" t="s">
        <v>102</v>
      </c>
      <c r="F840" s="80" t="s">
        <v>85</v>
      </c>
      <c r="G840" s="46">
        <v>45516</v>
      </c>
      <c r="H840" s="166"/>
      <c r="I840" s="38">
        <v>2</v>
      </c>
      <c r="J840" s="177" t="s">
        <v>1076</v>
      </c>
      <c r="K840" s="80" t="s">
        <v>87</v>
      </c>
      <c r="L840" s="99"/>
      <c r="N840" s="38"/>
      <c r="P840" s="46"/>
      <c r="Q840" s="46"/>
      <c r="R840" s="38"/>
      <c r="S840" s="38" t="s">
        <v>88</v>
      </c>
      <c r="T840" s="38">
        <f>Events[[#This Row],[Date Resolved]]-Events[[#This Row],[Event Date]]</f>
        <v>-45516</v>
      </c>
    </row>
    <row r="841" spans="1:20" hidden="1" x14ac:dyDescent="0.25">
      <c r="A841" s="99" t="s">
        <v>1041</v>
      </c>
      <c r="B841" s="38" t="s">
        <v>69</v>
      </c>
      <c r="C841" s="99">
        <v>1024</v>
      </c>
      <c r="D841" s="123"/>
      <c r="E841" s="38" t="s">
        <v>84</v>
      </c>
      <c r="F841" s="38" t="s">
        <v>114</v>
      </c>
      <c r="G841" s="46">
        <v>44635</v>
      </c>
      <c r="H841" s="46"/>
      <c r="I841" s="38">
        <v>6</v>
      </c>
      <c r="J841" s="122"/>
      <c r="K841" s="38" t="s">
        <v>74</v>
      </c>
      <c r="L841" s="99"/>
      <c r="M841" s="38" t="str">
        <f>_xlfn.IFNA(VLOOKUP(L841,ALL_CMS_WOs!C$1:F$6984,4,FALSE),"")</f>
        <v/>
      </c>
      <c r="N841" s="38"/>
      <c r="O841" s="38"/>
      <c r="P841" s="46"/>
      <c r="Q841" s="38" t="s">
        <v>1077</v>
      </c>
      <c r="R841" s="114"/>
      <c r="S841" s="38"/>
      <c r="T841" s="38">
        <f>Events[[#This Row],[Date Resolved]]-Events[[#This Row],[Event Date]]</f>
        <v>-44635</v>
      </c>
    </row>
    <row r="842" spans="1:20" hidden="1" x14ac:dyDescent="0.25">
      <c r="A842" s="99" t="s">
        <v>1041</v>
      </c>
      <c r="B842" s="38" t="s">
        <v>69</v>
      </c>
      <c r="C842" s="38">
        <v>1026</v>
      </c>
      <c r="D842" s="126" t="s">
        <v>77</v>
      </c>
      <c r="E842" s="38" t="s">
        <v>102</v>
      </c>
      <c r="F842" s="38" t="s">
        <v>79</v>
      </c>
      <c r="G842" s="46">
        <v>45378</v>
      </c>
      <c r="H842" s="46"/>
      <c r="I842" s="38">
        <v>3</v>
      </c>
      <c r="J842" s="97" t="s">
        <v>1053</v>
      </c>
      <c r="K842" s="38" t="s">
        <v>81</v>
      </c>
      <c r="L842" s="38">
        <v>3324251</v>
      </c>
      <c r="M842" s="38" t="str">
        <f>_xlfn.IFNA(VLOOKUP(L842,ALL_CMS_WOs!C$1:F$6984,4,FALSE),"")</f>
        <v>Ready to Schedule</v>
      </c>
      <c r="N842" s="38" t="s">
        <v>126</v>
      </c>
      <c r="O842" s="38"/>
      <c r="P842" s="46">
        <v>45573</v>
      </c>
      <c r="Q842" s="46"/>
      <c r="R842" s="38"/>
      <c r="S842" s="38" t="s">
        <v>76</v>
      </c>
      <c r="T842" s="38">
        <f>Events[[#This Row],[Date Resolved]]-Events[[#This Row],[Event Date]]</f>
        <v>195</v>
      </c>
    </row>
    <row r="843" spans="1:20" hidden="1" x14ac:dyDescent="0.25">
      <c r="A843" s="99" t="s">
        <v>1041</v>
      </c>
      <c r="B843" s="38" t="s">
        <v>69</v>
      </c>
      <c r="C843" s="99">
        <v>1027</v>
      </c>
      <c r="D843" s="123"/>
      <c r="E843" s="38" t="s">
        <v>84</v>
      </c>
      <c r="F843" s="38" t="s">
        <v>22</v>
      </c>
      <c r="G843" s="46">
        <v>44679</v>
      </c>
      <c r="H843" s="46"/>
      <c r="I843" s="38">
        <v>6</v>
      </c>
      <c r="J843" s="122"/>
      <c r="K843" s="38" t="s">
        <v>74</v>
      </c>
      <c r="L843" s="99"/>
      <c r="M843" s="38" t="str">
        <f>_xlfn.IFNA(VLOOKUP(L843,ALL_CMS_WOs!C$1:F$6984,4,FALSE),"")</f>
        <v/>
      </c>
      <c r="N843" s="38"/>
      <c r="O843" s="38"/>
      <c r="P843" s="46"/>
      <c r="Q843" s="38" t="s">
        <v>1078</v>
      </c>
      <c r="R843" s="114"/>
      <c r="S843" s="38"/>
      <c r="T843" s="38">
        <f>Events[[#This Row],[Date Resolved]]-Events[[#This Row],[Event Date]]</f>
        <v>-44679</v>
      </c>
    </row>
    <row r="844" spans="1:20" hidden="1" x14ac:dyDescent="0.25">
      <c r="A844" s="191" t="s">
        <v>1041</v>
      </c>
      <c r="B844" s="38" t="s">
        <v>69</v>
      </c>
      <c r="C844" s="38">
        <v>1027</v>
      </c>
      <c r="D844" s="126" t="s">
        <v>77</v>
      </c>
      <c r="E844" s="80" t="s">
        <v>78</v>
      </c>
      <c r="F844" s="80" t="s">
        <v>79</v>
      </c>
      <c r="G844" s="46">
        <v>45552</v>
      </c>
      <c r="H844" s="166"/>
      <c r="I844" s="38">
        <v>3</v>
      </c>
      <c r="J844" s="177" t="s">
        <v>1079</v>
      </c>
      <c r="K844" s="80" t="s">
        <v>81</v>
      </c>
      <c r="L844" s="38">
        <v>3428211</v>
      </c>
      <c r="M844" s="38" t="str">
        <f>_xlfn.IFNA(VLOOKUP(L844,ALL_CMS_WOs!C$1:F$6984,4,FALSE),"")</f>
        <v>Closed</v>
      </c>
      <c r="N844" s="38" t="s">
        <v>126</v>
      </c>
      <c r="P844" s="46">
        <v>45573</v>
      </c>
      <c r="Q844" s="46"/>
      <c r="R844" s="38"/>
      <c r="S844" s="38" t="s">
        <v>76</v>
      </c>
      <c r="T844" s="38">
        <f>Events[[#This Row],[Date Resolved]]-Events[[#This Row],[Event Date]]</f>
        <v>21</v>
      </c>
    </row>
    <row r="845" spans="1:20" hidden="1" x14ac:dyDescent="0.25">
      <c r="A845" s="99" t="s">
        <v>1041</v>
      </c>
      <c r="B845" s="38" t="s">
        <v>69</v>
      </c>
      <c r="C845" s="99">
        <v>1028</v>
      </c>
      <c r="D845" s="123"/>
      <c r="E845" s="38" t="s">
        <v>71</v>
      </c>
      <c r="F845" s="38" t="s">
        <v>22</v>
      </c>
      <c r="G845" s="46">
        <v>44639</v>
      </c>
      <c r="H845" s="46"/>
      <c r="I845" s="38">
        <v>6</v>
      </c>
      <c r="J845" s="122"/>
      <c r="K845" s="38" t="s">
        <v>74</v>
      </c>
      <c r="L845" s="99"/>
      <c r="M845" s="38" t="str">
        <f>_xlfn.IFNA(VLOOKUP(L845,ALL_CMS_WOs!C$1:F$6984,4,FALSE),"")</f>
        <v/>
      </c>
      <c r="N845" s="38"/>
      <c r="O845" s="38"/>
      <c r="P845" s="46"/>
      <c r="Q845" s="38" t="s">
        <v>1080</v>
      </c>
      <c r="R845" s="114"/>
      <c r="S845" s="38"/>
      <c r="T845" s="38">
        <f>Events[[#This Row],[Date Resolved]]-Events[[#This Row],[Event Date]]</f>
        <v>-44639</v>
      </c>
    </row>
    <row r="846" spans="1:20" hidden="1" x14ac:dyDescent="0.25">
      <c r="A846" s="99" t="s">
        <v>1041</v>
      </c>
      <c r="B846" s="38" t="s">
        <v>82</v>
      </c>
      <c r="C846" s="38">
        <v>1028</v>
      </c>
      <c r="D846" s="126" t="s">
        <v>191</v>
      </c>
      <c r="E846" s="38" t="s">
        <v>102</v>
      </c>
      <c r="F846" s="38" t="s">
        <v>85</v>
      </c>
      <c r="G846" s="46">
        <v>45070</v>
      </c>
      <c r="H846" s="46"/>
      <c r="I846" s="38">
        <v>2</v>
      </c>
      <c r="J846" s="97" t="s">
        <v>1081</v>
      </c>
      <c r="K846" s="38" t="s">
        <v>74</v>
      </c>
      <c r="L846" s="38">
        <v>3132063</v>
      </c>
      <c r="M846" s="38" t="str">
        <f>_xlfn.IFNA(VLOOKUP(L846,ALL_CMS_WOs!C$1:F$6984,4,FALSE),"")</f>
        <v>Closed</v>
      </c>
      <c r="N846" s="38" t="s">
        <v>75</v>
      </c>
      <c r="O846" s="38"/>
      <c r="P846" s="46"/>
      <c r="Q846" s="46"/>
      <c r="R846" s="38"/>
      <c r="S846" s="38" t="s">
        <v>97</v>
      </c>
      <c r="T846" s="38">
        <f>Events[[#This Row],[Date Resolved]]-Events[[#This Row],[Event Date]]</f>
        <v>-45070</v>
      </c>
    </row>
    <row r="847" spans="1:20" hidden="1" x14ac:dyDescent="0.25">
      <c r="A847" s="191" t="s">
        <v>1041</v>
      </c>
      <c r="B847" s="149" t="s">
        <v>82</v>
      </c>
      <c r="C847" s="38">
        <v>1028</v>
      </c>
      <c r="D847" s="126" t="s">
        <v>633</v>
      </c>
      <c r="E847" s="80" t="s">
        <v>78</v>
      </c>
      <c r="F847" s="80" t="s">
        <v>85</v>
      </c>
      <c r="G847" s="46">
        <v>45538</v>
      </c>
      <c r="H847" s="166"/>
      <c r="I847" s="38">
        <v>5</v>
      </c>
      <c r="J847" s="177" t="s">
        <v>1082</v>
      </c>
      <c r="K847" s="80" t="s">
        <v>81</v>
      </c>
      <c r="L847" s="38">
        <v>3413080</v>
      </c>
      <c r="M847" s="38" t="str">
        <f>_xlfn.IFNA(VLOOKUP(L847,ALL_CMS_WOs!C$1:F$6984,4,FALSE),"")</f>
        <v>Ready to Schedule</v>
      </c>
      <c r="N847" s="38" t="s">
        <v>126</v>
      </c>
      <c r="P847" s="46"/>
      <c r="Q847" s="46"/>
      <c r="R847" s="38"/>
      <c r="S847" s="38" t="s">
        <v>97</v>
      </c>
      <c r="T847" s="38">
        <f>Events[[#This Row],[Date Resolved]]-Events[[#This Row],[Event Date]]</f>
        <v>-45538</v>
      </c>
    </row>
    <row r="848" spans="1:20" hidden="1" x14ac:dyDescent="0.25">
      <c r="A848" s="99" t="s">
        <v>1041</v>
      </c>
      <c r="B848" s="149" t="s">
        <v>82</v>
      </c>
      <c r="C848" s="38">
        <v>1030</v>
      </c>
      <c r="D848" s="126" t="s">
        <v>330</v>
      </c>
      <c r="E848" s="38" t="s">
        <v>78</v>
      </c>
      <c r="F848" s="38" t="s">
        <v>94</v>
      </c>
      <c r="G848" s="46">
        <v>45308</v>
      </c>
      <c r="H848" s="93"/>
      <c r="I848" s="38">
        <v>4</v>
      </c>
      <c r="J848" s="97" t="s">
        <v>1083</v>
      </c>
      <c r="K848" s="38" t="s">
        <v>205</v>
      </c>
      <c r="L848" s="38">
        <v>3255302</v>
      </c>
      <c r="M848" s="38" t="str">
        <f>_xlfn.IFNA(VLOOKUP(L848,ALL_CMS_WOs!C$1:F$6984,4,FALSE),"")</f>
        <v>Ready to Schedule</v>
      </c>
      <c r="N848" s="38" t="s">
        <v>126</v>
      </c>
      <c r="O848" s="38"/>
      <c r="P848" s="46"/>
      <c r="Q848" s="46"/>
      <c r="R848" s="38"/>
      <c r="S848" s="38" t="s">
        <v>97</v>
      </c>
      <c r="T848" s="38">
        <f>Events[[#This Row],[Date Resolved]]-Events[[#This Row],[Event Date]]</f>
        <v>-45308</v>
      </c>
    </row>
    <row r="849" spans="1:20" hidden="1" x14ac:dyDescent="0.25">
      <c r="A849" s="99" t="s">
        <v>1041</v>
      </c>
      <c r="B849" s="38" t="s">
        <v>69</v>
      </c>
      <c r="C849" s="38">
        <v>1035</v>
      </c>
      <c r="D849" s="126" t="s">
        <v>77</v>
      </c>
      <c r="E849" s="38" t="s">
        <v>78</v>
      </c>
      <c r="F849" s="38" t="s">
        <v>79</v>
      </c>
      <c r="G849" s="46">
        <v>44777</v>
      </c>
      <c r="H849" s="46"/>
      <c r="I849" s="38">
        <v>3</v>
      </c>
      <c r="J849" s="97" t="s">
        <v>1084</v>
      </c>
      <c r="K849" s="38" t="s">
        <v>81</v>
      </c>
      <c r="L849" s="105">
        <v>3101535</v>
      </c>
      <c r="M849" s="38" t="str">
        <f>_xlfn.IFNA(VLOOKUP(L849,ALL_CMS_WOs!C$1:F$6984,4,FALSE),"")</f>
        <v>Closed</v>
      </c>
      <c r="N849" s="38" t="s">
        <v>75</v>
      </c>
      <c r="O849" s="38"/>
      <c r="P849" s="46"/>
      <c r="Q849" s="46"/>
      <c r="R849" s="38"/>
      <c r="S849" s="38" t="s">
        <v>144</v>
      </c>
      <c r="T849" s="38">
        <f>Events[[#This Row],[Date Resolved]]-Events[[#This Row],[Event Date]]</f>
        <v>-44777</v>
      </c>
    </row>
    <row r="850" spans="1:20" hidden="1" x14ac:dyDescent="0.25">
      <c r="A850" s="99" t="s">
        <v>1041</v>
      </c>
      <c r="B850" s="38" t="s">
        <v>69</v>
      </c>
      <c r="C850" s="99">
        <v>1035</v>
      </c>
      <c r="D850" s="123"/>
      <c r="E850" s="38" t="s">
        <v>84</v>
      </c>
      <c r="F850" s="38" t="s">
        <v>22</v>
      </c>
      <c r="G850" s="46">
        <v>44611</v>
      </c>
      <c r="H850" s="46"/>
      <c r="I850" s="38">
        <v>6</v>
      </c>
      <c r="J850" s="122"/>
      <c r="K850" s="38" t="s">
        <v>74</v>
      </c>
      <c r="L850" s="99"/>
      <c r="M850" s="38" t="str">
        <f>_xlfn.IFNA(VLOOKUP(L850,ALL_CMS_WOs!C$1:F$6984,4,FALSE),"")</f>
        <v/>
      </c>
      <c r="N850" s="38"/>
      <c r="O850" s="38"/>
      <c r="P850" s="46"/>
      <c r="Q850" s="38" t="s">
        <v>1085</v>
      </c>
      <c r="R850" s="114"/>
      <c r="S850" s="38"/>
      <c r="T850" s="38">
        <f>Events[[#This Row],[Date Resolved]]-Events[[#This Row],[Event Date]]</f>
        <v>-44611</v>
      </c>
    </row>
    <row r="851" spans="1:20" hidden="1" x14ac:dyDescent="0.25">
      <c r="A851" s="99" t="s">
        <v>1041</v>
      </c>
      <c r="B851" s="38" t="s">
        <v>69</v>
      </c>
      <c r="C851" s="38">
        <v>1035</v>
      </c>
      <c r="D851" s="126" t="s">
        <v>77</v>
      </c>
      <c r="E851" s="38" t="s">
        <v>78</v>
      </c>
      <c r="F851" s="38" t="s">
        <v>79</v>
      </c>
      <c r="G851" s="46">
        <v>45195</v>
      </c>
      <c r="H851" s="46"/>
      <c r="I851" s="38">
        <v>3</v>
      </c>
      <c r="J851" s="97" t="s">
        <v>1058</v>
      </c>
      <c r="K851" s="38" t="s">
        <v>81</v>
      </c>
      <c r="L851" s="38">
        <v>3197130</v>
      </c>
      <c r="M851" s="38" t="str">
        <f>_xlfn.IFNA(VLOOKUP(L851,ALL_CMS_WOs!C$1:F$6984,4,FALSE),"")</f>
        <v>Closed</v>
      </c>
      <c r="N851" s="38" t="s">
        <v>126</v>
      </c>
      <c r="O851" s="38"/>
      <c r="P851" s="46">
        <v>45314</v>
      </c>
      <c r="Q851" s="46"/>
      <c r="R851" s="38"/>
      <c r="S851" s="38" t="s">
        <v>76</v>
      </c>
      <c r="T851" s="38">
        <f>Events[[#This Row],[Date Resolved]]-Events[[#This Row],[Event Date]]</f>
        <v>119</v>
      </c>
    </row>
    <row r="852" spans="1:20" hidden="1" x14ac:dyDescent="0.25">
      <c r="A852" s="99" t="s">
        <v>1041</v>
      </c>
      <c r="B852" s="149" t="s">
        <v>82</v>
      </c>
      <c r="C852" s="38">
        <v>1035</v>
      </c>
      <c r="D852" s="126" t="s">
        <v>330</v>
      </c>
      <c r="E852" s="38" t="s">
        <v>78</v>
      </c>
      <c r="F852" s="38" t="s">
        <v>94</v>
      </c>
      <c r="G852" s="46">
        <v>45569</v>
      </c>
      <c r="H852" s="93"/>
      <c r="I852" s="38">
        <v>4</v>
      </c>
      <c r="J852" s="170" t="s">
        <v>1086</v>
      </c>
      <c r="K852" s="38" t="s">
        <v>205</v>
      </c>
      <c r="L852" s="38">
        <v>3201853</v>
      </c>
      <c r="M852" s="38" t="str">
        <f>_xlfn.IFNA(VLOOKUP(L852,ALL_CMS_WOs!C$1:F$6984,4,FALSE),"")</f>
        <v>Ready to Schedule</v>
      </c>
      <c r="N852" s="38" t="s">
        <v>126</v>
      </c>
      <c r="O852" s="38"/>
      <c r="P852" s="46"/>
      <c r="Q852" s="46"/>
      <c r="R852" s="38"/>
      <c r="S852" s="38" t="s">
        <v>97</v>
      </c>
      <c r="T852" s="38">
        <f>Events[[#This Row],[Date Resolved]]-Events[[#This Row],[Event Date]]</f>
        <v>-45569</v>
      </c>
    </row>
    <row r="853" spans="1:20" hidden="1" x14ac:dyDescent="0.25">
      <c r="A853" s="191" t="s">
        <v>1041</v>
      </c>
      <c r="B853" s="38" t="s">
        <v>82</v>
      </c>
      <c r="C853" s="38">
        <v>1036</v>
      </c>
      <c r="D853" s="126" t="s">
        <v>1042</v>
      </c>
      <c r="E853" s="80" t="s">
        <v>102</v>
      </c>
      <c r="F853" s="80" t="s">
        <v>85</v>
      </c>
      <c r="G853" s="46">
        <v>45453</v>
      </c>
      <c r="H853" s="166"/>
      <c r="I853" s="38">
        <v>2</v>
      </c>
      <c r="J853" s="177" t="s">
        <v>1087</v>
      </c>
      <c r="K853" s="80" t="s">
        <v>104</v>
      </c>
      <c r="L853" s="38">
        <v>3365911</v>
      </c>
      <c r="M853" s="38" t="str">
        <f>_xlfn.IFNA(VLOOKUP(L853,ALL_CMS_WOs!C$1:F$6984,4,FALSE),"")</f>
        <v>Closed</v>
      </c>
      <c r="N853" s="38" t="s">
        <v>75</v>
      </c>
      <c r="P853" s="46">
        <v>45541</v>
      </c>
      <c r="Q853" s="46"/>
      <c r="R853" s="38"/>
      <c r="S853" s="38" t="s">
        <v>76</v>
      </c>
      <c r="T853" s="38">
        <f>Events[[#This Row],[Date Resolved]]-Events[[#This Row],[Event Date]]</f>
        <v>88</v>
      </c>
    </row>
    <row r="854" spans="1:20" hidden="1" x14ac:dyDescent="0.25">
      <c r="A854" s="191" t="s">
        <v>1041</v>
      </c>
      <c r="B854" s="149" t="s">
        <v>82</v>
      </c>
      <c r="C854" s="38">
        <v>1037</v>
      </c>
      <c r="D854" s="126" t="s">
        <v>1088</v>
      </c>
      <c r="E854" s="80" t="s">
        <v>78</v>
      </c>
      <c r="F854" s="80" t="s">
        <v>22</v>
      </c>
      <c r="G854" s="46">
        <v>45579</v>
      </c>
      <c r="H854" s="166"/>
      <c r="I854" s="38">
        <v>5</v>
      </c>
      <c r="J854" s="177" t="s">
        <v>1089</v>
      </c>
      <c r="K854" s="80" t="s">
        <v>81</v>
      </c>
      <c r="L854" s="38">
        <v>3445589</v>
      </c>
      <c r="M854" s="38" t="str">
        <f>_xlfn.IFNA(VLOOKUP(L854,ALL_CMS_WOs!C$1:F$6984,4,FALSE),"")</f>
        <v>Ready to Schedule</v>
      </c>
      <c r="N854" s="38" t="s">
        <v>126</v>
      </c>
      <c r="P854" s="46"/>
      <c r="Q854" s="46"/>
      <c r="R854" s="38"/>
      <c r="S854" s="38" t="s">
        <v>97</v>
      </c>
      <c r="T854" s="38">
        <f>Events[[#This Row],[Date Resolved]]-Events[[#This Row],[Event Date]]</f>
        <v>-45579</v>
      </c>
    </row>
    <row r="855" spans="1:20" hidden="1" x14ac:dyDescent="0.25">
      <c r="A855" s="99" t="s">
        <v>1041</v>
      </c>
      <c r="B855" s="38" t="s">
        <v>69</v>
      </c>
      <c r="C855" s="104">
        <v>1038</v>
      </c>
      <c r="D855" s="123"/>
      <c r="E855" s="38" t="s">
        <v>84</v>
      </c>
      <c r="F855" s="38" t="s">
        <v>20</v>
      </c>
      <c r="G855" s="46">
        <v>44731</v>
      </c>
      <c r="H855" s="46"/>
      <c r="I855" s="38">
        <v>5</v>
      </c>
      <c r="J855" s="122"/>
      <c r="K855" s="38" t="s">
        <v>74</v>
      </c>
      <c r="L855" s="99"/>
      <c r="M855" s="38" t="str">
        <f>_xlfn.IFNA(VLOOKUP(L855,ALL_CMS_WOs!C$1:F$6984,4,FALSE),"")</f>
        <v/>
      </c>
      <c r="N855" s="38"/>
      <c r="O855" s="38"/>
      <c r="P855" s="46"/>
      <c r="Q855" s="38" t="s">
        <v>1090</v>
      </c>
      <c r="R855" s="114"/>
      <c r="S855" s="38"/>
      <c r="T855" s="38">
        <f>Events[[#This Row],[Date Resolved]]-Events[[#This Row],[Event Date]]</f>
        <v>-44731</v>
      </c>
    </row>
    <row r="856" spans="1:20" hidden="1" x14ac:dyDescent="0.25">
      <c r="A856" s="121" t="s">
        <v>1041</v>
      </c>
      <c r="B856" s="38" t="s">
        <v>69</v>
      </c>
      <c r="C856" s="38">
        <v>1038</v>
      </c>
      <c r="D856" s="115" t="s">
        <v>77</v>
      </c>
      <c r="E856" s="38" t="s">
        <v>78</v>
      </c>
      <c r="F856" s="38" t="s">
        <v>79</v>
      </c>
      <c r="G856" s="46">
        <v>44777</v>
      </c>
      <c r="H856" s="46"/>
      <c r="I856" s="38">
        <v>5</v>
      </c>
      <c r="J856" s="43" t="s">
        <v>1084</v>
      </c>
      <c r="K856" s="38" t="s">
        <v>81</v>
      </c>
      <c r="L856" s="114">
        <v>2987693</v>
      </c>
      <c r="M856" s="38" t="str">
        <f>_xlfn.IFNA(VLOOKUP(L856,ALL_CMS_WOs!C$1:F$6984,4,FALSE),"")</f>
        <v>Closed</v>
      </c>
      <c r="N856" s="38" t="s">
        <v>126</v>
      </c>
      <c r="O856" s="38"/>
      <c r="P856" s="46"/>
      <c r="Q856" s="46"/>
      <c r="R856" s="38"/>
      <c r="S856" s="38" t="s">
        <v>144</v>
      </c>
      <c r="T856" s="38">
        <f>Events[[#This Row],[Date Resolved]]-Events[[#This Row],[Event Date]]</f>
        <v>-44777</v>
      </c>
    </row>
    <row r="857" spans="1:20" hidden="1" x14ac:dyDescent="0.25">
      <c r="A857" s="121" t="s">
        <v>1041</v>
      </c>
      <c r="B857" s="38" t="s">
        <v>69</v>
      </c>
      <c r="C857" s="38">
        <v>1038</v>
      </c>
      <c r="D857" s="126" t="s">
        <v>77</v>
      </c>
      <c r="E857" s="38" t="s">
        <v>78</v>
      </c>
      <c r="F857" s="38" t="s">
        <v>79</v>
      </c>
      <c r="G857" s="46">
        <v>45183</v>
      </c>
      <c r="H857" s="46"/>
      <c r="I857" s="38">
        <v>3</v>
      </c>
      <c r="J857" s="97" t="s">
        <v>1091</v>
      </c>
      <c r="K857" s="38" t="s">
        <v>81</v>
      </c>
      <c r="L857" s="38">
        <v>3191367</v>
      </c>
      <c r="M857" s="38" t="str">
        <f>_xlfn.IFNA(VLOOKUP(L857,ALL_CMS_WOs!C$1:F$6984,4,FALSE),"")</f>
        <v>Closed</v>
      </c>
      <c r="N857" s="38" t="s">
        <v>75</v>
      </c>
      <c r="O857" s="38"/>
      <c r="P857" s="46">
        <v>45236</v>
      </c>
      <c r="Q857" s="46"/>
      <c r="R857" s="38"/>
      <c r="S857" s="38" t="s">
        <v>76</v>
      </c>
      <c r="T857" s="38">
        <f>Events[[#This Row],[Date Resolved]]-Events[[#This Row],[Event Date]]</f>
        <v>53</v>
      </c>
    </row>
    <row r="858" spans="1:20" hidden="1" x14ac:dyDescent="0.25">
      <c r="A858" s="121" t="s">
        <v>1041</v>
      </c>
      <c r="B858" s="38" t="s">
        <v>82</v>
      </c>
      <c r="C858" s="38">
        <v>1038</v>
      </c>
      <c r="D858" s="126" t="s">
        <v>1092</v>
      </c>
      <c r="E858" s="38" t="s">
        <v>137</v>
      </c>
      <c r="F858" s="43" t="s">
        <v>20</v>
      </c>
      <c r="G858" s="46">
        <v>45033</v>
      </c>
      <c r="H858" s="46"/>
      <c r="I858" s="38">
        <v>1</v>
      </c>
      <c r="J858" s="97" t="s">
        <v>1093</v>
      </c>
      <c r="K858" s="149" t="s">
        <v>104</v>
      </c>
      <c r="L858" s="38">
        <v>3113834</v>
      </c>
      <c r="M858" s="38" t="str">
        <f>_xlfn.IFNA(VLOOKUP(L858,ALL_CMS_WOs!C$1:F$6984,4,FALSE),"")</f>
        <v>Closed</v>
      </c>
      <c r="N858" s="38" t="s">
        <v>75</v>
      </c>
      <c r="O858" s="38"/>
      <c r="P858" s="46">
        <v>45350</v>
      </c>
      <c r="Q858" s="46"/>
      <c r="R858" s="38"/>
      <c r="S858" s="88" t="s">
        <v>76</v>
      </c>
      <c r="T858" s="38">
        <f>Events[[#This Row],[Date Resolved]]-Events[[#This Row],[Event Date]]</f>
        <v>317</v>
      </c>
    </row>
    <row r="859" spans="1:20" hidden="1" x14ac:dyDescent="0.25">
      <c r="A859" s="181" t="s">
        <v>1041</v>
      </c>
      <c r="B859" s="38" t="s">
        <v>69</v>
      </c>
      <c r="C859" s="38">
        <v>1038</v>
      </c>
      <c r="D859" s="126" t="s">
        <v>77</v>
      </c>
      <c r="E859" s="80" t="s">
        <v>78</v>
      </c>
      <c r="F859" s="80" t="s">
        <v>79</v>
      </c>
      <c r="G859" s="46">
        <v>45538</v>
      </c>
      <c r="H859" s="166"/>
      <c r="I859" s="38">
        <v>4</v>
      </c>
      <c r="J859" s="177" t="s">
        <v>1066</v>
      </c>
      <c r="K859" s="80" t="s">
        <v>81</v>
      </c>
      <c r="L859" s="38">
        <v>3413086</v>
      </c>
      <c r="M859" s="38" t="str">
        <f>_xlfn.IFNA(VLOOKUP(L859,ALL_CMS_WOs!C$1:F$6984,4,FALSE),"")</f>
        <v>Closed</v>
      </c>
      <c r="N859" s="38" t="s">
        <v>75</v>
      </c>
      <c r="P859" s="46">
        <v>45567</v>
      </c>
      <c r="Q859" s="46"/>
      <c r="R859" s="38"/>
      <c r="S859" s="38" t="s">
        <v>76</v>
      </c>
      <c r="T859" s="38">
        <f>Events[[#This Row],[Date Resolved]]-Events[[#This Row],[Event Date]]</f>
        <v>29</v>
      </c>
    </row>
    <row r="860" spans="1:20" hidden="1" x14ac:dyDescent="0.25">
      <c r="A860" s="181" t="s">
        <v>1041</v>
      </c>
      <c r="B860" s="149" t="s">
        <v>82</v>
      </c>
      <c r="C860" s="38">
        <v>1038</v>
      </c>
      <c r="D860" s="126" t="s">
        <v>101</v>
      </c>
      <c r="E860" s="80" t="s">
        <v>102</v>
      </c>
      <c r="F860" s="80" t="s">
        <v>85</v>
      </c>
      <c r="G860" s="46">
        <v>45569</v>
      </c>
      <c r="H860" s="166"/>
      <c r="I860" s="38">
        <v>2</v>
      </c>
      <c r="J860" s="177" t="s">
        <v>1094</v>
      </c>
      <c r="K860" s="80" t="s">
        <v>87</v>
      </c>
      <c r="L860" s="38">
        <v>3441975</v>
      </c>
      <c r="M860" s="38" t="str">
        <f>_xlfn.IFNA(VLOOKUP(L860,ALL_CMS_WOs!C$1:F$6984,4,FALSE),"")</f>
        <v>Closed</v>
      </c>
      <c r="N860" s="38" t="s">
        <v>126</v>
      </c>
      <c r="P860" s="46"/>
      <c r="Q860" s="46"/>
      <c r="R860" s="38"/>
      <c r="S860" s="97" t="s">
        <v>88</v>
      </c>
      <c r="T860" s="38">
        <f>Events[[#This Row],[Date Resolved]]-Events[[#This Row],[Event Date]]</f>
        <v>-45569</v>
      </c>
    </row>
    <row r="861" spans="1:20" hidden="1" x14ac:dyDescent="0.25">
      <c r="A861" s="121" t="s">
        <v>1041</v>
      </c>
      <c r="B861" s="38" t="s">
        <v>82</v>
      </c>
      <c r="C861" s="38">
        <v>1039</v>
      </c>
      <c r="D861" s="126" t="s">
        <v>191</v>
      </c>
      <c r="E861" s="38" t="s">
        <v>196</v>
      </c>
      <c r="F861" s="38" t="s">
        <v>85</v>
      </c>
      <c r="G861" s="46">
        <v>45365</v>
      </c>
      <c r="H861" s="46"/>
      <c r="I861" s="38">
        <v>3</v>
      </c>
      <c r="J861" s="97" t="s">
        <v>1095</v>
      </c>
      <c r="K861" s="38" t="s">
        <v>104</v>
      </c>
      <c r="L861" s="38">
        <v>3317435</v>
      </c>
      <c r="M861" s="38" t="str">
        <f>_xlfn.IFNA(VLOOKUP(L861,ALL_CMS_WOs!C$1:F$6984,4,FALSE),"")</f>
        <v>Closed</v>
      </c>
      <c r="N861" s="38" t="s">
        <v>75</v>
      </c>
      <c r="O861" s="38"/>
      <c r="P861" s="46">
        <v>45442</v>
      </c>
      <c r="Q861" s="46"/>
      <c r="R861" s="38"/>
      <c r="S861" s="38" t="s">
        <v>76</v>
      </c>
      <c r="T861" s="38">
        <f>Events[[#This Row],[Date Resolved]]-Events[[#This Row],[Event Date]]</f>
        <v>77</v>
      </c>
    </row>
    <row r="862" spans="1:20" hidden="1" x14ac:dyDescent="0.25">
      <c r="A862" s="121" t="s">
        <v>1041</v>
      </c>
      <c r="B862" s="38" t="s">
        <v>69</v>
      </c>
      <c r="C862" s="99">
        <v>1041</v>
      </c>
      <c r="D862" s="123"/>
      <c r="E862" s="38" t="s">
        <v>84</v>
      </c>
      <c r="F862" s="38" t="s">
        <v>85</v>
      </c>
      <c r="G862" s="46">
        <v>44635</v>
      </c>
      <c r="H862" s="46"/>
      <c r="I862" s="38">
        <v>6</v>
      </c>
      <c r="J862" s="122"/>
      <c r="K862" s="38" t="s">
        <v>74</v>
      </c>
      <c r="L862" s="99"/>
      <c r="M862" s="38" t="str">
        <f>_xlfn.IFNA(VLOOKUP(L862,ALL_CMS_WOs!C$1:F$6984,4,FALSE),"")</f>
        <v/>
      </c>
      <c r="N862" s="38"/>
      <c r="O862" s="38"/>
      <c r="P862" s="46"/>
      <c r="Q862" s="38" t="s">
        <v>1096</v>
      </c>
      <c r="R862" s="114"/>
      <c r="S862" s="38"/>
      <c r="T862" s="38">
        <f>Events[[#This Row],[Date Resolved]]-Events[[#This Row],[Event Date]]</f>
        <v>-44635</v>
      </c>
    </row>
    <row r="863" spans="1:20" hidden="1" x14ac:dyDescent="0.25">
      <c r="A863" s="121" t="s">
        <v>1041</v>
      </c>
      <c r="B863" s="38" t="s">
        <v>69</v>
      </c>
      <c r="C863" s="38">
        <v>1041</v>
      </c>
      <c r="D863" s="126" t="s">
        <v>133</v>
      </c>
      <c r="E863" s="38" t="s">
        <v>71</v>
      </c>
      <c r="F863" s="38" t="s">
        <v>72</v>
      </c>
      <c r="G863" s="46">
        <v>45085</v>
      </c>
      <c r="H863" s="46"/>
      <c r="I863" s="38">
        <v>3</v>
      </c>
      <c r="J863" s="97" t="s">
        <v>1097</v>
      </c>
      <c r="K863" s="38" t="s">
        <v>174</v>
      </c>
      <c r="L863" s="38">
        <v>3140547</v>
      </c>
      <c r="M863" s="38" t="str">
        <f>_xlfn.IFNA(VLOOKUP(L863,ALL_CMS_WOs!C$1:F$6984,4,FALSE),"")</f>
        <v>Closed</v>
      </c>
      <c r="N863" s="38" t="s">
        <v>75</v>
      </c>
      <c r="O863" s="38"/>
      <c r="P863" s="46">
        <v>45223</v>
      </c>
      <c r="Q863" s="46"/>
      <c r="R863" s="38"/>
      <c r="S863" s="38" t="s">
        <v>76</v>
      </c>
      <c r="T863" s="38">
        <f>Events[[#This Row],[Date Resolved]]-Events[[#This Row],[Event Date]]</f>
        <v>138</v>
      </c>
    </row>
    <row r="864" spans="1:20" hidden="1" x14ac:dyDescent="0.25">
      <c r="A864" s="121" t="s">
        <v>1041</v>
      </c>
      <c r="B864" s="38" t="s">
        <v>69</v>
      </c>
      <c r="C864" s="104">
        <v>1042</v>
      </c>
      <c r="D864" s="123"/>
      <c r="E864" s="38" t="s">
        <v>84</v>
      </c>
      <c r="F864" s="38" t="s">
        <v>85</v>
      </c>
      <c r="G864" s="46">
        <v>44769</v>
      </c>
      <c r="H864" s="46"/>
      <c r="I864" s="38">
        <v>3</v>
      </c>
      <c r="J864" s="122"/>
      <c r="K864" s="38" t="s">
        <v>141</v>
      </c>
      <c r="L864" s="99">
        <v>2972112</v>
      </c>
      <c r="M864" s="38" t="str">
        <f>_xlfn.IFNA(VLOOKUP(L864,ALL_CMS_WOs!C$1:F$6984,4,FALSE),"")</f>
        <v>Cancelled</v>
      </c>
      <c r="N864" s="38" t="s">
        <v>91</v>
      </c>
      <c r="O864" s="38"/>
      <c r="P864" s="46"/>
      <c r="Q864" s="38" t="s">
        <v>1098</v>
      </c>
      <c r="R864" s="114"/>
      <c r="S864" s="38"/>
      <c r="T864" s="38">
        <f>Events[[#This Row],[Date Resolved]]-Events[[#This Row],[Event Date]]</f>
        <v>-44769</v>
      </c>
    </row>
    <row r="865" spans="1:20" s="43" customFormat="1" hidden="1" x14ac:dyDescent="0.25">
      <c r="A865" s="181" t="s">
        <v>1041</v>
      </c>
      <c r="B865" s="149" t="s">
        <v>82</v>
      </c>
      <c r="C865" s="38">
        <v>1042</v>
      </c>
      <c r="D865" s="126" t="s">
        <v>1099</v>
      </c>
      <c r="E865" s="80" t="s">
        <v>78</v>
      </c>
      <c r="F865" s="80" t="s">
        <v>114</v>
      </c>
      <c r="G865" s="46">
        <v>45586</v>
      </c>
      <c r="H865" s="166"/>
      <c r="I865" s="38">
        <v>4</v>
      </c>
      <c r="J865" s="177" t="s">
        <v>1100</v>
      </c>
      <c r="K865" s="80" t="s">
        <v>81</v>
      </c>
      <c r="L865" s="38">
        <v>3449120</v>
      </c>
      <c r="M865" s="38" t="str">
        <f>_xlfn.IFNA(VLOOKUP(L865,ALL_CMS_WOs!C$1:F$6984,4,FALSE),"")</f>
        <v>Ready to Schedule</v>
      </c>
      <c r="N865" s="38" t="s">
        <v>126</v>
      </c>
      <c r="O865" s="97"/>
      <c r="P865" s="46"/>
      <c r="Q865" s="46"/>
      <c r="R865" s="38"/>
      <c r="S865" s="38" t="s">
        <v>97</v>
      </c>
      <c r="T865" s="38">
        <f>Events[[#This Row],[Date Resolved]]-Events[[#This Row],[Event Date]]</f>
        <v>-45586</v>
      </c>
    </row>
    <row r="866" spans="1:20" hidden="1" x14ac:dyDescent="0.25">
      <c r="A866" s="121" t="s">
        <v>1041</v>
      </c>
      <c r="B866" s="149" t="s">
        <v>82</v>
      </c>
      <c r="C866" s="38">
        <v>1043</v>
      </c>
      <c r="D866" s="115" t="s">
        <v>77</v>
      </c>
      <c r="E866" s="38" t="s">
        <v>78</v>
      </c>
      <c r="F866" s="38" t="s">
        <v>79</v>
      </c>
      <c r="G866" s="46">
        <v>44777</v>
      </c>
      <c r="H866" s="46"/>
      <c r="I866" s="38">
        <v>5</v>
      </c>
      <c r="J866" s="97" t="s">
        <v>1091</v>
      </c>
      <c r="K866" s="38" t="s">
        <v>81</v>
      </c>
      <c r="L866" s="114">
        <v>2987696</v>
      </c>
      <c r="M866" s="38" t="str">
        <f>_xlfn.IFNA(VLOOKUP(L866,ALL_CMS_WOs!C$1:F$6984,4,FALSE),"")</f>
        <v>Ready to Schedule</v>
      </c>
      <c r="N866" s="38" t="s">
        <v>126</v>
      </c>
      <c r="O866" s="38"/>
      <c r="P866" s="46"/>
      <c r="Q866" s="46"/>
      <c r="R866" s="38"/>
      <c r="S866" s="38" t="s">
        <v>88</v>
      </c>
      <c r="T866" s="38">
        <f>Events[[#This Row],[Date Resolved]]-Events[[#This Row],[Event Date]]</f>
        <v>-44777</v>
      </c>
    </row>
    <row r="867" spans="1:20" hidden="1" x14ac:dyDescent="0.25">
      <c r="A867" s="121" t="s">
        <v>1041</v>
      </c>
      <c r="B867" s="38" t="s">
        <v>69</v>
      </c>
      <c r="C867" s="99">
        <v>1044</v>
      </c>
      <c r="D867" s="123"/>
      <c r="E867" s="38" t="s">
        <v>71</v>
      </c>
      <c r="F867" s="38" t="s">
        <v>22</v>
      </c>
      <c r="G867" s="46">
        <v>44609</v>
      </c>
      <c r="H867" s="46"/>
      <c r="I867" s="38">
        <v>6</v>
      </c>
      <c r="J867" s="122"/>
      <c r="K867" s="38" t="s">
        <v>74</v>
      </c>
      <c r="L867" s="99"/>
      <c r="M867" s="38" t="str">
        <f>_xlfn.IFNA(VLOOKUP(L867,ALL_CMS_WOs!C$1:F$6984,4,FALSE),"")</f>
        <v/>
      </c>
      <c r="N867" s="38"/>
      <c r="O867" s="38"/>
      <c r="P867" s="46"/>
      <c r="Q867" s="38" t="s">
        <v>1101</v>
      </c>
      <c r="R867" s="114"/>
      <c r="S867" s="38"/>
      <c r="T867" s="38">
        <f>Events[[#This Row],[Date Resolved]]-Events[[#This Row],[Event Date]]</f>
        <v>-44609</v>
      </c>
    </row>
    <row r="868" spans="1:20" hidden="1" x14ac:dyDescent="0.25">
      <c r="A868" s="121" t="s">
        <v>1041</v>
      </c>
      <c r="B868" s="38" t="s">
        <v>69</v>
      </c>
      <c r="C868" s="104">
        <v>1045</v>
      </c>
      <c r="D868" s="123"/>
      <c r="E868" s="38" t="s">
        <v>84</v>
      </c>
      <c r="F868" s="38" t="s">
        <v>22</v>
      </c>
      <c r="G868" s="46">
        <v>44776</v>
      </c>
      <c r="H868" s="46"/>
      <c r="I868" s="38">
        <v>6</v>
      </c>
      <c r="J868" s="122"/>
      <c r="K868" s="38" t="s">
        <v>74</v>
      </c>
      <c r="L868" s="99"/>
      <c r="M868" s="38" t="str">
        <f>_xlfn.IFNA(VLOOKUP(L868,ALL_CMS_WOs!C$1:F$6984,4,FALSE),"")</f>
        <v/>
      </c>
      <c r="N868" s="38"/>
      <c r="O868" s="38"/>
      <c r="P868" s="46"/>
      <c r="Q868" s="38" t="s">
        <v>1102</v>
      </c>
      <c r="R868" s="114"/>
      <c r="S868" s="38"/>
      <c r="T868" s="38">
        <f>Events[[#This Row],[Date Resolved]]-Events[[#This Row],[Event Date]]</f>
        <v>-44776</v>
      </c>
    </row>
    <row r="869" spans="1:20" hidden="1" x14ac:dyDescent="0.25">
      <c r="A869" s="181" t="s">
        <v>1041</v>
      </c>
      <c r="B869" s="149" t="s">
        <v>82</v>
      </c>
      <c r="C869" s="38">
        <v>1046</v>
      </c>
      <c r="D869" s="126" t="s">
        <v>742</v>
      </c>
      <c r="E869" s="80" t="s">
        <v>78</v>
      </c>
      <c r="F869" s="80" t="s">
        <v>22</v>
      </c>
      <c r="G869" s="46">
        <v>45411</v>
      </c>
      <c r="H869" s="166"/>
      <c r="I869" s="38">
        <v>4</v>
      </c>
      <c r="J869" s="177" t="s">
        <v>1103</v>
      </c>
      <c r="K869" s="80" t="s">
        <v>81</v>
      </c>
      <c r="L869" s="38">
        <v>3343179</v>
      </c>
      <c r="M869" s="97" t="str">
        <f>_xlfn.IFNA(VLOOKUP(L869,ALL_CMS_WOs!C$1:F$6984,4,FALSE),"")</f>
        <v>Ready to Schedule</v>
      </c>
      <c r="N869" s="38" t="s">
        <v>126</v>
      </c>
      <c r="P869" s="46"/>
      <c r="Q869" s="46"/>
      <c r="R869" s="38"/>
      <c r="S869" s="38" t="s">
        <v>97</v>
      </c>
      <c r="T869" s="38">
        <f>Events[[#This Row],[Date Resolved]]-Events[[#This Row],[Event Date]]</f>
        <v>-45411</v>
      </c>
    </row>
    <row r="870" spans="1:20" hidden="1" x14ac:dyDescent="0.25">
      <c r="A870" s="121" t="s">
        <v>1041</v>
      </c>
      <c r="B870" s="149" t="s">
        <v>82</v>
      </c>
      <c r="C870" s="38">
        <v>1047</v>
      </c>
      <c r="D870" s="126" t="s">
        <v>330</v>
      </c>
      <c r="E870" s="38" t="s">
        <v>78</v>
      </c>
      <c r="F870" s="38" t="s">
        <v>94</v>
      </c>
      <c r="G870" s="46">
        <v>45308</v>
      </c>
      <c r="H870" s="46"/>
      <c r="I870" s="38">
        <v>4</v>
      </c>
      <c r="J870" s="97" t="s">
        <v>1083</v>
      </c>
      <c r="K870" s="38" t="s">
        <v>205</v>
      </c>
      <c r="L870" s="38">
        <v>3255304</v>
      </c>
      <c r="M870" s="38" t="str">
        <f>_xlfn.IFNA(VLOOKUP(L870,ALL_CMS_WOs!C$1:F$6984,4,FALSE),"")</f>
        <v>Ready to Schedule</v>
      </c>
      <c r="N870" s="38" t="s">
        <v>126</v>
      </c>
      <c r="O870" s="38"/>
      <c r="P870" s="46"/>
      <c r="Q870" s="46"/>
      <c r="R870" s="38"/>
      <c r="S870" s="38" t="s">
        <v>97</v>
      </c>
      <c r="T870" s="38">
        <f>Events[[#This Row],[Date Resolved]]-Events[[#This Row],[Event Date]]</f>
        <v>-45308</v>
      </c>
    </row>
    <row r="871" spans="1:20" hidden="1" x14ac:dyDescent="0.25">
      <c r="A871" s="181" t="s">
        <v>1041</v>
      </c>
      <c r="B871" s="149" t="s">
        <v>82</v>
      </c>
      <c r="C871" s="38">
        <v>1047</v>
      </c>
      <c r="D871" s="126" t="s">
        <v>1104</v>
      </c>
      <c r="E871" s="80" t="s">
        <v>102</v>
      </c>
      <c r="F871" s="80" t="s">
        <v>85</v>
      </c>
      <c r="G871" s="46">
        <v>45547</v>
      </c>
      <c r="H871" s="166"/>
      <c r="I871" s="38">
        <v>2</v>
      </c>
      <c r="J871" s="177" t="s">
        <v>1105</v>
      </c>
      <c r="K871" s="80" t="s">
        <v>87</v>
      </c>
      <c r="L871" s="38">
        <v>3426711</v>
      </c>
      <c r="M871" s="38" t="str">
        <f>_xlfn.IFNA(VLOOKUP(L871,ALL_CMS_WOs!C$1:F$6984,4,FALSE),"")</f>
        <v>Closed</v>
      </c>
      <c r="N871" s="38" t="s">
        <v>126</v>
      </c>
      <c r="P871" s="46"/>
      <c r="Q871" s="46"/>
      <c r="R871" s="38"/>
      <c r="S871" s="97" t="s">
        <v>97</v>
      </c>
      <c r="T871" s="38">
        <f>Events[[#This Row],[Date Resolved]]-Events[[#This Row],[Event Date]]</f>
        <v>-45547</v>
      </c>
    </row>
    <row r="872" spans="1:20" hidden="1" x14ac:dyDescent="0.25">
      <c r="A872" s="121" t="s">
        <v>1041</v>
      </c>
      <c r="B872" s="149" t="s">
        <v>82</v>
      </c>
      <c r="C872" s="38">
        <v>1050</v>
      </c>
      <c r="D872" s="126" t="s">
        <v>330</v>
      </c>
      <c r="E872" s="38" t="s">
        <v>78</v>
      </c>
      <c r="F872" s="38" t="s">
        <v>94</v>
      </c>
      <c r="G872" s="46">
        <v>45569</v>
      </c>
      <c r="H872" s="93"/>
      <c r="I872" s="38">
        <v>4</v>
      </c>
      <c r="J872" s="170" t="s">
        <v>1106</v>
      </c>
      <c r="K872" s="38" t="s">
        <v>205</v>
      </c>
      <c r="L872" s="38">
        <v>3201851</v>
      </c>
      <c r="M872" s="38" t="str">
        <f>_xlfn.IFNA(VLOOKUP(L872,ALL_CMS_WOs!C$1:F$6984,4,FALSE),"")</f>
        <v>Ready to Schedule</v>
      </c>
      <c r="N872" s="38" t="s">
        <v>126</v>
      </c>
      <c r="O872" s="38"/>
      <c r="P872" s="46"/>
      <c r="Q872" s="46"/>
      <c r="R872" s="38"/>
      <c r="S872" s="38" t="s">
        <v>97</v>
      </c>
      <c r="T872" s="38">
        <f>Events[[#This Row],[Date Resolved]]-Events[[#This Row],[Event Date]]</f>
        <v>-45569</v>
      </c>
    </row>
    <row r="873" spans="1:20" hidden="1" x14ac:dyDescent="0.25">
      <c r="A873" s="121" t="s">
        <v>1041</v>
      </c>
      <c r="B873" s="38" t="s">
        <v>69</v>
      </c>
      <c r="C873" s="99">
        <v>1051</v>
      </c>
      <c r="D873" s="123"/>
      <c r="E873" s="38" t="s">
        <v>84</v>
      </c>
      <c r="F873" s="38" t="s">
        <v>22</v>
      </c>
      <c r="G873" s="46">
        <v>44611</v>
      </c>
      <c r="H873" s="46"/>
      <c r="I873" s="38">
        <v>6</v>
      </c>
      <c r="J873" s="122"/>
      <c r="K873" s="38" t="s">
        <v>74</v>
      </c>
      <c r="L873" s="99"/>
      <c r="M873" s="38" t="str">
        <f>_xlfn.IFNA(VLOOKUP(L873,ALL_CMS_WOs!C$1:F$6984,4,FALSE),"")</f>
        <v/>
      </c>
      <c r="N873" s="38"/>
      <c r="O873" s="38"/>
      <c r="P873" s="46"/>
      <c r="Q873" s="38" t="s">
        <v>1107</v>
      </c>
      <c r="R873" s="114"/>
      <c r="S873" s="38"/>
      <c r="T873" s="38">
        <f>Events[[#This Row],[Date Resolved]]-Events[[#This Row],[Event Date]]</f>
        <v>-44611</v>
      </c>
    </row>
    <row r="874" spans="1:20" hidden="1" x14ac:dyDescent="0.25">
      <c r="A874" s="121" t="s">
        <v>1041</v>
      </c>
      <c r="B874" s="38" t="s">
        <v>69</v>
      </c>
      <c r="C874" s="38">
        <v>1052</v>
      </c>
      <c r="D874" s="126" t="s">
        <v>1108</v>
      </c>
      <c r="E874" s="38" t="s">
        <v>78</v>
      </c>
      <c r="F874" s="38" t="s">
        <v>336</v>
      </c>
      <c r="G874" s="46">
        <v>45257</v>
      </c>
      <c r="H874" s="46">
        <v>45265</v>
      </c>
      <c r="I874" s="38">
        <v>5</v>
      </c>
      <c r="J874" s="97" t="s">
        <v>1109</v>
      </c>
      <c r="K874" s="38" t="s">
        <v>74</v>
      </c>
      <c r="L874" s="99"/>
      <c r="M874" s="38" t="str">
        <f>_xlfn.IFNA(VLOOKUP(L874,ALL_CMS_WOs!C$1:F$6984,4,FALSE),"")</f>
        <v/>
      </c>
      <c r="N874" s="38"/>
      <c r="O874" s="38"/>
      <c r="P874" s="46">
        <v>45271</v>
      </c>
      <c r="Q874" s="46"/>
      <c r="R874" s="38"/>
      <c r="S874" s="38" t="s">
        <v>76</v>
      </c>
      <c r="T874" s="38">
        <f>Events[[#This Row],[Date Resolved]]-Events[[#This Row],[Event Date]]</f>
        <v>14</v>
      </c>
    </row>
    <row r="875" spans="1:20" s="43" customFormat="1" hidden="1" x14ac:dyDescent="0.25">
      <c r="A875" s="121" t="s">
        <v>1041</v>
      </c>
      <c r="B875" s="38" t="s">
        <v>69</v>
      </c>
      <c r="C875" s="99">
        <v>1053</v>
      </c>
      <c r="D875" s="123"/>
      <c r="E875" s="38" t="s">
        <v>84</v>
      </c>
      <c r="F875" s="38" t="s">
        <v>20</v>
      </c>
      <c r="G875" s="46">
        <v>44636</v>
      </c>
      <c r="H875" s="46"/>
      <c r="I875" s="38">
        <v>5</v>
      </c>
      <c r="J875" s="122"/>
      <c r="K875" s="38" t="s">
        <v>74</v>
      </c>
      <c r="L875" s="99"/>
      <c r="M875" s="38" t="str">
        <f>_xlfn.IFNA(VLOOKUP(L875,ALL_CMS_WOs!C$1:F$6984,4,FALSE),"")</f>
        <v/>
      </c>
      <c r="N875" s="38"/>
      <c r="O875" s="38"/>
      <c r="P875" s="46"/>
      <c r="Q875" s="38" t="s">
        <v>1110</v>
      </c>
      <c r="R875" s="114"/>
      <c r="S875" s="38"/>
      <c r="T875" s="38">
        <f>Events[[#This Row],[Date Resolved]]-Events[[#This Row],[Event Date]]</f>
        <v>-44636</v>
      </c>
    </row>
    <row r="876" spans="1:20" hidden="1" x14ac:dyDescent="0.25">
      <c r="A876" s="121" t="s">
        <v>1041</v>
      </c>
      <c r="B876" s="149" t="s">
        <v>82</v>
      </c>
      <c r="C876" s="38">
        <v>1053</v>
      </c>
      <c r="D876" s="126" t="s">
        <v>77</v>
      </c>
      <c r="E876" s="38" t="s">
        <v>78</v>
      </c>
      <c r="F876" s="38" t="s">
        <v>79</v>
      </c>
      <c r="G876" s="46">
        <v>45195</v>
      </c>
      <c r="H876" s="46"/>
      <c r="I876" s="38">
        <v>3</v>
      </c>
      <c r="J876" s="97" t="s">
        <v>1058</v>
      </c>
      <c r="K876" s="38" t="s">
        <v>81</v>
      </c>
      <c r="L876" s="38">
        <v>3197123</v>
      </c>
      <c r="M876" s="38" t="str">
        <f>_xlfn.IFNA(VLOOKUP(L876,ALL_CMS_WOs!C$1:F$6984,4,FALSE),"")</f>
        <v>Closed</v>
      </c>
      <c r="N876" s="38" t="s">
        <v>126</v>
      </c>
      <c r="O876" s="38"/>
      <c r="P876" s="46">
        <v>45573</v>
      </c>
      <c r="Q876" s="46"/>
      <c r="R876" s="38"/>
      <c r="S876" s="38" t="s">
        <v>76</v>
      </c>
      <c r="T876" s="38">
        <f>Events[[#This Row],[Date Resolved]]-Events[[#This Row],[Event Date]]</f>
        <v>378</v>
      </c>
    </row>
    <row r="877" spans="1:20" hidden="1" x14ac:dyDescent="0.25">
      <c r="A877" s="121" t="s">
        <v>1041</v>
      </c>
      <c r="B877" s="38" t="s">
        <v>69</v>
      </c>
      <c r="C877" s="104">
        <v>1055</v>
      </c>
      <c r="D877" s="123"/>
      <c r="E877" s="38" t="s">
        <v>187</v>
      </c>
      <c r="F877" s="38" t="s">
        <v>20</v>
      </c>
      <c r="G877" s="46">
        <v>44738</v>
      </c>
      <c r="H877" s="46"/>
      <c r="I877" s="38">
        <v>5</v>
      </c>
      <c r="J877" s="122"/>
      <c r="K877" s="38" t="s">
        <v>74</v>
      </c>
      <c r="L877" s="99"/>
      <c r="M877" s="38" t="str">
        <f>_xlfn.IFNA(VLOOKUP(L877,ALL_CMS_WOs!C$1:F$6984,4,FALSE),"")</f>
        <v/>
      </c>
      <c r="N877" s="38"/>
      <c r="O877" s="38"/>
      <c r="P877" s="46"/>
      <c r="Q877" s="38" t="s">
        <v>1111</v>
      </c>
      <c r="R877" s="114"/>
      <c r="S877" s="38"/>
      <c r="T877" s="38">
        <f>Events[[#This Row],[Date Resolved]]-Events[[#This Row],[Event Date]]</f>
        <v>-44738</v>
      </c>
    </row>
    <row r="878" spans="1:20" hidden="1" x14ac:dyDescent="0.25">
      <c r="A878" s="121" t="s">
        <v>1041</v>
      </c>
      <c r="B878" s="38" t="s">
        <v>69</v>
      </c>
      <c r="C878" s="99">
        <v>1056</v>
      </c>
      <c r="D878" s="123"/>
      <c r="E878" s="38" t="s">
        <v>84</v>
      </c>
      <c r="F878" s="38" t="s">
        <v>114</v>
      </c>
      <c r="G878" s="46">
        <v>44636</v>
      </c>
      <c r="H878" s="46"/>
      <c r="I878" s="38">
        <v>5</v>
      </c>
      <c r="J878" s="122"/>
      <c r="K878" s="38" t="s">
        <v>74</v>
      </c>
      <c r="L878" s="99"/>
      <c r="M878" s="38" t="str">
        <f>_xlfn.IFNA(VLOOKUP(L878,ALL_CMS_WOs!C$1:F$6984,4,FALSE),"")</f>
        <v/>
      </c>
      <c r="N878" s="38"/>
      <c r="O878" s="38"/>
      <c r="P878" s="46"/>
      <c r="Q878" s="38" t="s">
        <v>1112</v>
      </c>
      <c r="R878" s="114"/>
      <c r="S878" s="38"/>
      <c r="T878" s="38">
        <f>Events[[#This Row],[Date Resolved]]-Events[[#This Row],[Event Date]]</f>
        <v>-44636</v>
      </c>
    </row>
    <row r="879" spans="1:20" hidden="1" x14ac:dyDescent="0.25">
      <c r="A879" s="121" t="s">
        <v>1041</v>
      </c>
      <c r="B879" s="149" t="s">
        <v>82</v>
      </c>
      <c r="C879" s="38">
        <v>1056</v>
      </c>
      <c r="D879" s="126" t="s">
        <v>243</v>
      </c>
      <c r="E879" s="38" t="s">
        <v>102</v>
      </c>
      <c r="F879" s="43" t="s">
        <v>20</v>
      </c>
      <c r="G879" s="46">
        <v>45104</v>
      </c>
      <c r="H879" s="46"/>
      <c r="I879" s="38">
        <v>2</v>
      </c>
      <c r="J879" s="97" t="s">
        <v>1113</v>
      </c>
      <c r="K879" s="38" t="s">
        <v>107</v>
      </c>
      <c r="L879" s="38">
        <v>3148703</v>
      </c>
      <c r="M879" s="38" t="str">
        <f>_xlfn.IFNA(VLOOKUP(L879,ALL_CMS_WOs!C$1:F$6984,4,FALSE),"")</f>
        <v>Closed</v>
      </c>
      <c r="N879" s="38" t="s">
        <v>75</v>
      </c>
      <c r="O879" s="38"/>
      <c r="P879" s="46"/>
      <c r="Q879" s="46"/>
      <c r="R879" s="38"/>
      <c r="S879" s="88" t="s">
        <v>88</v>
      </c>
      <c r="T879" s="38">
        <f>Events[[#This Row],[Date Resolved]]-Events[[#This Row],[Event Date]]</f>
        <v>-45104</v>
      </c>
    </row>
    <row r="880" spans="1:20" hidden="1" x14ac:dyDescent="0.25">
      <c r="A880" s="121" t="s">
        <v>1041</v>
      </c>
      <c r="B880" s="38" t="s">
        <v>69</v>
      </c>
      <c r="C880" s="38">
        <v>1056</v>
      </c>
      <c r="D880" s="126" t="s">
        <v>215</v>
      </c>
      <c r="E880" s="38" t="s">
        <v>196</v>
      </c>
      <c r="F880" s="38" t="s">
        <v>98</v>
      </c>
      <c r="G880" s="46">
        <v>45090</v>
      </c>
      <c r="H880" s="46"/>
      <c r="I880" s="38">
        <v>3</v>
      </c>
      <c r="J880" s="97" t="s">
        <v>1114</v>
      </c>
      <c r="K880" s="38" t="s">
        <v>174</v>
      </c>
      <c r="L880" s="38">
        <v>3142446</v>
      </c>
      <c r="M880" s="38" t="str">
        <f>_xlfn.IFNA(VLOOKUP(L880,ALL_CMS_WOs!C$1:F$6984,4,FALSE),"")</f>
        <v>Closed</v>
      </c>
      <c r="N880" s="38" t="s">
        <v>75</v>
      </c>
      <c r="O880" s="38"/>
      <c r="P880" s="46">
        <v>45153</v>
      </c>
      <c r="Q880" s="46"/>
      <c r="R880" s="38"/>
      <c r="S880" s="38" t="s">
        <v>76</v>
      </c>
      <c r="T880" s="38">
        <f>Events[[#This Row],[Date Resolved]]-Events[[#This Row],[Event Date]]</f>
        <v>63</v>
      </c>
    </row>
    <row r="881" spans="1:20" hidden="1" x14ac:dyDescent="0.25">
      <c r="A881" s="121" t="s">
        <v>1041</v>
      </c>
      <c r="B881" s="38" t="s">
        <v>69</v>
      </c>
      <c r="C881" s="99">
        <v>1058</v>
      </c>
      <c r="D881" s="123"/>
      <c r="E881" s="38" t="s">
        <v>84</v>
      </c>
      <c r="F881" s="38" t="s">
        <v>85</v>
      </c>
      <c r="G881" s="46">
        <v>44674</v>
      </c>
      <c r="H881" s="46"/>
      <c r="I881" s="38">
        <v>5</v>
      </c>
      <c r="J881" s="122"/>
      <c r="K881" s="38" t="s">
        <v>74</v>
      </c>
      <c r="L881" s="99"/>
      <c r="M881" s="38" t="str">
        <f>_xlfn.IFNA(VLOOKUP(L881,ALL_CMS_WOs!C$1:F$6984,4,FALSE),"")</f>
        <v/>
      </c>
      <c r="N881" s="38"/>
      <c r="O881" s="38"/>
      <c r="P881" s="46"/>
      <c r="Q881" s="38" t="s">
        <v>1115</v>
      </c>
      <c r="R881" s="114"/>
      <c r="S881" s="38"/>
      <c r="T881" s="38">
        <f>Events[[#This Row],[Date Resolved]]-Events[[#This Row],[Event Date]]</f>
        <v>-44674</v>
      </c>
    </row>
    <row r="882" spans="1:20" hidden="1" x14ac:dyDescent="0.25">
      <c r="A882" s="121" t="s">
        <v>1041</v>
      </c>
      <c r="B882" s="149" t="s">
        <v>82</v>
      </c>
      <c r="C882" s="38">
        <v>1058</v>
      </c>
      <c r="D882" s="126" t="s">
        <v>330</v>
      </c>
      <c r="E882" s="38" t="s">
        <v>78</v>
      </c>
      <c r="F882" s="38" t="s">
        <v>94</v>
      </c>
      <c r="G882" s="46">
        <v>45308</v>
      </c>
      <c r="H882" s="93"/>
      <c r="I882" s="38">
        <v>4</v>
      </c>
      <c r="J882" s="170" t="s">
        <v>1116</v>
      </c>
      <c r="K882" s="38" t="s">
        <v>205</v>
      </c>
      <c r="L882" s="38">
        <v>3255305</v>
      </c>
      <c r="M882" s="38" t="str">
        <f>_xlfn.IFNA(VLOOKUP(L882,ALL_CMS_WOs!C$1:F$6984,4,FALSE),"")</f>
        <v>Ready to Schedule</v>
      </c>
      <c r="N882" s="38" t="s">
        <v>126</v>
      </c>
      <c r="O882" s="38"/>
      <c r="P882" s="46"/>
      <c r="Q882" s="46"/>
      <c r="R882" s="38"/>
      <c r="S882" s="38" t="s">
        <v>97</v>
      </c>
      <c r="T882" s="38">
        <f>Events[[#This Row],[Date Resolved]]-Events[[#This Row],[Event Date]]</f>
        <v>-45308</v>
      </c>
    </row>
    <row r="883" spans="1:20" hidden="1" x14ac:dyDescent="0.25">
      <c r="A883" s="121" t="s">
        <v>1041</v>
      </c>
      <c r="B883" s="38" t="s">
        <v>69</v>
      </c>
      <c r="C883" s="99">
        <v>1059</v>
      </c>
      <c r="D883" s="123"/>
      <c r="E883" s="38" t="s">
        <v>84</v>
      </c>
      <c r="F883" s="38" t="s">
        <v>114</v>
      </c>
      <c r="G883" s="46">
        <v>44645</v>
      </c>
      <c r="H883" s="46"/>
      <c r="I883" s="38">
        <v>6</v>
      </c>
      <c r="J883" s="122"/>
      <c r="K883" s="38" t="s">
        <v>74</v>
      </c>
      <c r="L883" s="99"/>
      <c r="M883" s="38" t="str">
        <f>_xlfn.IFNA(VLOOKUP(L883,ALL_CMS_WOs!C$1:F$6984,4,FALSE),"")</f>
        <v/>
      </c>
      <c r="N883" s="38"/>
      <c r="O883" s="38"/>
      <c r="P883" s="46"/>
      <c r="Q883" s="38" t="s">
        <v>1117</v>
      </c>
      <c r="R883" s="114"/>
      <c r="S883" s="38"/>
      <c r="T883" s="38">
        <f>Events[[#This Row],[Date Resolved]]-Events[[#This Row],[Event Date]]</f>
        <v>-44645</v>
      </c>
    </row>
    <row r="884" spans="1:20" hidden="1" x14ac:dyDescent="0.25">
      <c r="A884" s="121" t="s">
        <v>1041</v>
      </c>
      <c r="B884" s="38" t="s">
        <v>69</v>
      </c>
      <c r="C884" s="99">
        <v>1062</v>
      </c>
      <c r="D884" s="123"/>
      <c r="E884" s="38" t="s">
        <v>84</v>
      </c>
      <c r="F884" s="38" t="s">
        <v>114</v>
      </c>
      <c r="G884" s="46">
        <v>44599</v>
      </c>
      <c r="H884" s="46"/>
      <c r="I884" s="38">
        <v>5</v>
      </c>
      <c r="J884" s="122"/>
      <c r="K884" s="38" t="s">
        <v>74</v>
      </c>
      <c r="L884" s="99"/>
      <c r="M884" s="38" t="str">
        <f>_xlfn.IFNA(VLOOKUP(L884,ALL_CMS_WOs!C$1:F$6984,4,FALSE),"")</f>
        <v/>
      </c>
      <c r="N884" s="38"/>
      <c r="O884" s="38"/>
      <c r="P884" s="46"/>
      <c r="Q884" s="38" t="s">
        <v>1118</v>
      </c>
      <c r="R884" s="114"/>
      <c r="S884" s="38"/>
      <c r="T884" s="38">
        <f>Events[[#This Row],[Date Resolved]]-Events[[#This Row],[Event Date]]</f>
        <v>-44599</v>
      </c>
    </row>
    <row r="885" spans="1:20" hidden="1" x14ac:dyDescent="0.25">
      <c r="A885" s="121" t="s">
        <v>1041</v>
      </c>
      <c r="B885" s="38" t="s">
        <v>69</v>
      </c>
      <c r="C885" s="96">
        <v>1064</v>
      </c>
      <c r="D885" s="123" t="s">
        <v>1119</v>
      </c>
      <c r="E885" s="38" t="s">
        <v>78</v>
      </c>
      <c r="F885" s="38" t="s">
        <v>22</v>
      </c>
      <c r="G885" s="46">
        <v>44732</v>
      </c>
      <c r="H885" s="46"/>
      <c r="I885" s="38"/>
      <c r="J885" s="122" t="s">
        <v>210</v>
      </c>
      <c r="K885" s="38" t="s">
        <v>81</v>
      </c>
      <c r="L885" s="99">
        <v>2947750</v>
      </c>
      <c r="M885" s="38" t="str">
        <f>_xlfn.IFNA(VLOOKUP(L885,ALL_CMS_WOs!C$1:F$6984,4,FALSE),"")</f>
        <v>Cancelled</v>
      </c>
      <c r="N885" s="38" t="s">
        <v>91</v>
      </c>
      <c r="O885" s="38"/>
      <c r="P885" s="46"/>
      <c r="Q885" s="46">
        <v>44953</v>
      </c>
      <c r="R885" s="38"/>
      <c r="S885" s="38"/>
      <c r="T885" s="38">
        <f>Events[[#This Row],[Date Resolved]]-Events[[#This Row],[Event Date]]</f>
        <v>-44732</v>
      </c>
    </row>
    <row r="886" spans="1:20" hidden="1" x14ac:dyDescent="0.25">
      <c r="A886" s="121" t="s">
        <v>1041</v>
      </c>
      <c r="B886" s="38" t="s">
        <v>69</v>
      </c>
      <c r="C886" s="38">
        <v>1064</v>
      </c>
      <c r="D886" s="115" t="s">
        <v>1120</v>
      </c>
      <c r="E886" s="38" t="s">
        <v>78</v>
      </c>
      <c r="F886" s="38" t="s">
        <v>114</v>
      </c>
      <c r="G886" s="46">
        <v>44953</v>
      </c>
      <c r="H886" s="46"/>
      <c r="I886" s="38">
        <v>5</v>
      </c>
      <c r="J886" s="43" t="s">
        <v>1121</v>
      </c>
      <c r="K886" s="38" t="s">
        <v>81</v>
      </c>
      <c r="L886" s="38">
        <v>3073257</v>
      </c>
      <c r="M886" s="38" t="str">
        <f>_xlfn.IFNA(VLOOKUP(L886,ALL_CMS_WOs!C$1:F$6984,4,FALSE),"")</f>
        <v>Closed</v>
      </c>
      <c r="N886" s="38" t="s">
        <v>75</v>
      </c>
      <c r="O886" s="38"/>
      <c r="P886" s="46">
        <v>45001</v>
      </c>
      <c r="Q886" s="46"/>
      <c r="R886" s="46"/>
      <c r="S886" s="43" t="s">
        <v>76</v>
      </c>
      <c r="T886" s="38">
        <f>Events[[#This Row],[Date Resolved]]-Events[[#This Row],[Event Date]]</f>
        <v>48</v>
      </c>
    </row>
    <row r="887" spans="1:20" hidden="1" x14ac:dyDescent="0.25">
      <c r="A887" s="121" t="s">
        <v>1041</v>
      </c>
      <c r="B887" s="38" t="s">
        <v>69</v>
      </c>
      <c r="C887" s="38">
        <v>1064</v>
      </c>
      <c r="D887" s="126" t="s">
        <v>77</v>
      </c>
      <c r="E887" s="38" t="s">
        <v>78</v>
      </c>
      <c r="F887" s="38" t="s">
        <v>79</v>
      </c>
      <c r="G887" s="46">
        <v>45104</v>
      </c>
      <c r="H887" s="46"/>
      <c r="I887" s="38">
        <v>3</v>
      </c>
      <c r="J887" s="97" t="s">
        <v>869</v>
      </c>
      <c r="K887" s="38" t="s">
        <v>81</v>
      </c>
      <c r="L887" s="38">
        <v>3148628</v>
      </c>
      <c r="M887" s="38" t="str">
        <f>_xlfn.IFNA(VLOOKUP(L887,ALL_CMS_WOs!C$1:F$6984,4,FALSE),"")</f>
        <v>Closed</v>
      </c>
      <c r="N887" s="38" t="s">
        <v>126</v>
      </c>
      <c r="O887" s="38"/>
      <c r="P887" s="46">
        <v>45127</v>
      </c>
      <c r="Q887" s="46"/>
      <c r="R887" s="38"/>
      <c r="S887" s="38" t="s">
        <v>76</v>
      </c>
      <c r="T887" s="38">
        <f>Events[[#This Row],[Date Resolved]]-Events[[#This Row],[Event Date]]</f>
        <v>23</v>
      </c>
    </row>
    <row r="888" spans="1:20" s="43" customFormat="1" hidden="1" x14ac:dyDescent="0.25">
      <c r="A888" s="121" t="s">
        <v>1041</v>
      </c>
      <c r="B888" s="38" t="s">
        <v>69</v>
      </c>
      <c r="C888" s="38">
        <v>1065</v>
      </c>
      <c r="D888" s="115" t="s">
        <v>77</v>
      </c>
      <c r="E888" s="38" t="s">
        <v>77</v>
      </c>
      <c r="F888" s="38" t="s">
        <v>79</v>
      </c>
      <c r="G888" s="46">
        <v>44777</v>
      </c>
      <c r="H888" s="46"/>
      <c r="I888" s="38">
        <v>5</v>
      </c>
      <c r="J888" s="43" t="s">
        <v>1122</v>
      </c>
      <c r="K888" s="38" t="s">
        <v>81</v>
      </c>
      <c r="L888" s="105">
        <v>2987700</v>
      </c>
      <c r="M888" s="38" t="str">
        <f>_xlfn.IFNA(VLOOKUP(L888,ALL_CMS_WOs!C$1:F$6984,4,FALSE),"")</f>
        <v>Closed</v>
      </c>
      <c r="N888" s="38" t="s">
        <v>75</v>
      </c>
      <c r="O888" s="38"/>
      <c r="P888" s="46"/>
      <c r="Q888" s="46"/>
      <c r="R888" s="38"/>
      <c r="S888" s="38"/>
      <c r="T888" s="38">
        <f>Events[[#This Row],[Date Resolved]]-Events[[#This Row],[Event Date]]</f>
        <v>-44777</v>
      </c>
    </row>
    <row r="889" spans="1:20" s="43" customFormat="1" hidden="1" x14ac:dyDescent="0.25">
      <c r="A889" s="121" t="s">
        <v>1041</v>
      </c>
      <c r="B889" s="149" t="s">
        <v>82</v>
      </c>
      <c r="C889" s="38">
        <v>1065</v>
      </c>
      <c r="D889" s="126" t="s">
        <v>77</v>
      </c>
      <c r="E889" s="38" t="s">
        <v>78</v>
      </c>
      <c r="F889" s="38" t="s">
        <v>79</v>
      </c>
      <c r="G889" s="46">
        <v>45104</v>
      </c>
      <c r="H889" s="46"/>
      <c r="I889" s="38">
        <v>3</v>
      </c>
      <c r="J889" s="97" t="s">
        <v>869</v>
      </c>
      <c r="K889" s="38" t="s">
        <v>81</v>
      </c>
      <c r="L889" s="38">
        <v>3148632</v>
      </c>
      <c r="M889" s="38" t="str">
        <f>_xlfn.IFNA(VLOOKUP(L889,ALL_CMS_WOs!C$1:F$6984,4,FALSE),"")</f>
        <v>Ready to Schedule</v>
      </c>
      <c r="N889" s="38" t="s">
        <v>126</v>
      </c>
      <c r="O889" s="38"/>
      <c r="P889" s="46"/>
      <c r="Q889" s="46"/>
      <c r="R889" s="38"/>
      <c r="S889" s="38" t="s">
        <v>88</v>
      </c>
      <c r="T889" s="38">
        <f>Events[[#This Row],[Date Resolved]]-Events[[#This Row],[Event Date]]</f>
        <v>-45104</v>
      </c>
    </row>
    <row r="890" spans="1:20" hidden="1" x14ac:dyDescent="0.25">
      <c r="A890" s="121" t="s">
        <v>1041</v>
      </c>
      <c r="B890" s="38" t="s">
        <v>69</v>
      </c>
      <c r="C890" s="99">
        <v>1067</v>
      </c>
      <c r="D890" s="123"/>
      <c r="E890" s="38" t="s">
        <v>84</v>
      </c>
      <c r="F890" s="38" t="s">
        <v>114</v>
      </c>
      <c r="G890" s="46">
        <v>44878</v>
      </c>
      <c r="H890" s="46"/>
      <c r="I890" s="38">
        <v>6</v>
      </c>
      <c r="J890" s="122"/>
      <c r="K890" s="38"/>
      <c r="L890" s="99"/>
      <c r="M890" s="38" t="str">
        <f>_xlfn.IFNA(VLOOKUP(L890,ALL_CMS_WOs!C$1:F$6984,4,FALSE),"")</f>
        <v/>
      </c>
      <c r="N890" s="38"/>
      <c r="O890" s="38"/>
      <c r="P890" s="46"/>
      <c r="Q890" s="38" t="s">
        <v>1123</v>
      </c>
      <c r="R890" s="114"/>
      <c r="S890" s="38"/>
      <c r="T890" s="38">
        <f>Events[[#This Row],[Date Resolved]]-Events[[#This Row],[Event Date]]</f>
        <v>-44878</v>
      </c>
    </row>
    <row r="891" spans="1:20" hidden="1" x14ac:dyDescent="0.25">
      <c r="A891" s="121" t="s">
        <v>1041</v>
      </c>
      <c r="B891" s="38" t="s">
        <v>69</v>
      </c>
      <c r="C891" s="38">
        <v>1067</v>
      </c>
      <c r="D891" s="126" t="s">
        <v>633</v>
      </c>
      <c r="E891" s="38" t="s">
        <v>78</v>
      </c>
      <c r="F891" s="38" t="s">
        <v>85</v>
      </c>
      <c r="G891" s="46">
        <v>45378</v>
      </c>
      <c r="H891" s="46"/>
      <c r="I891" s="38">
        <v>4</v>
      </c>
      <c r="J891" s="166" t="s">
        <v>1124</v>
      </c>
      <c r="K891" s="38" t="s">
        <v>81</v>
      </c>
      <c r="L891" s="38">
        <v>3324253</v>
      </c>
      <c r="M891" s="38" t="str">
        <f>_xlfn.IFNA(VLOOKUP(L891,ALL_CMS_WOs!C$1:F$6984,4,FALSE),"")</f>
        <v>Ready to Schedule</v>
      </c>
      <c r="N891" s="38" t="s">
        <v>126</v>
      </c>
      <c r="O891" s="38"/>
      <c r="P891" s="46">
        <v>45430</v>
      </c>
      <c r="Q891" s="46"/>
      <c r="R891" s="38"/>
      <c r="S891" s="38" t="s">
        <v>76</v>
      </c>
      <c r="T891" s="38">
        <f>Events[[#This Row],[Date Resolved]]-Events[[#This Row],[Event Date]]</f>
        <v>52</v>
      </c>
    </row>
    <row r="892" spans="1:20" hidden="1" x14ac:dyDescent="0.25">
      <c r="A892" s="121" t="s">
        <v>1041</v>
      </c>
      <c r="B892" s="38" t="s">
        <v>69</v>
      </c>
      <c r="C892" s="38">
        <v>1068</v>
      </c>
      <c r="D892" s="115" t="s">
        <v>77</v>
      </c>
      <c r="E892" s="38" t="s">
        <v>78</v>
      </c>
      <c r="F892" s="38" t="s">
        <v>79</v>
      </c>
      <c r="G892" s="46">
        <v>44777</v>
      </c>
      <c r="H892" s="46"/>
      <c r="I892" s="38">
        <v>5</v>
      </c>
      <c r="J892" s="43" t="s">
        <v>1122</v>
      </c>
      <c r="K892" s="38" t="s">
        <v>81</v>
      </c>
      <c r="L892" s="114">
        <v>2987694</v>
      </c>
      <c r="M892" s="38" t="str">
        <f>_xlfn.IFNA(VLOOKUP(L892,ALL_CMS_WOs!C$1:F$6984,4,FALSE),"")</f>
        <v>Closed</v>
      </c>
      <c r="N892" s="38" t="s">
        <v>75</v>
      </c>
      <c r="O892" s="38"/>
      <c r="P892" s="46">
        <v>45037</v>
      </c>
      <c r="Q892" s="46"/>
      <c r="R892" s="38"/>
      <c r="S892" s="38" t="s">
        <v>144</v>
      </c>
      <c r="T892" s="38">
        <f>Events[[#This Row],[Date Resolved]]-Events[[#This Row],[Event Date]]</f>
        <v>260</v>
      </c>
    </row>
    <row r="893" spans="1:20" hidden="1" x14ac:dyDescent="0.25">
      <c r="A893" s="121" t="s">
        <v>1041</v>
      </c>
      <c r="B893" s="38" t="s">
        <v>69</v>
      </c>
      <c r="C893" s="99">
        <v>1068</v>
      </c>
      <c r="D893" s="123"/>
      <c r="E893" s="38" t="s">
        <v>84</v>
      </c>
      <c r="F893" s="38" t="s">
        <v>22</v>
      </c>
      <c r="G893" s="46">
        <v>44634</v>
      </c>
      <c r="H893" s="46"/>
      <c r="I893" s="38">
        <v>6</v>
      </c>
      <c r="J893" s="122"/>
      <c r="K893" s="38" t="s">
        <v>74</v>
      </c>
      <c r="L893" s="99"/>
      <c r="M893" s="38" t="str">
        <f>_xlfn.IFNA(VLOOKUP(L893,ALL_CMS_WOs!C$1:F$6984,4,FALSE),"")</f>
        <v/>
      </c>
      <c r="N893" s="38"/>
      <c r="O893" s="38"/>
      <c r="P893" s="46"/>
      <c r="Q893" s="38" t="s">
        <v>1125</v>
      </c>
      <c r="R893" s="114"/>
      <c r="S893" s="38"/>
      <c r="T893" s="38">
        <f>Events[[#This Row],[Date Resolved]]-Events[[#This Row],[Event Date]]</f>
        <v>-44634</v>
      </c>
    </row>
    <row r="894" spans="1:20" hidden="1" x14ac:dyDescent="0.25">
      <c r="A894" s="121" t="s">
        <v>1041</v>
      </c>
      <c r="B894" s="38" t="s">
        <v>69</v>
      </c>
      <c r="C894" s="38">
        <v>1068</v>
      </c>
      <c r="D894" s="126" t="s">
        <v>77</v>
      </c>
      <c r="E894" s="38" t="s">
        <v>78</v>
      </c>
      <c r="F894" s="38" t="s">
        <v>79</v>
      </c>
      <c r="G894" s="46">
        <v>45257</v>
      </c>
      <c r="H894" s="46"/>
      <c r="I894" s="38">
        <v>3</v>
      </c>
      <c r="J894" s="97" t="s">
        <v>1126</v>
      </c>
      <c r="K894" s="38" t="s">
        <v>81</v>
      </c>
      <c r="L894" s="38">
        <v>3228877</v>
      </c>
      <c r="M894" s="38" t="str">
        <f>_xlfn.IFNA(VLOOKUP(L894,ALL_CMS_WOs!C$1:F$6984,4,FALSE),"")</f>
        <v>Ready to Schedule</v>
      </c>
      <c r="N894" s="38" t="s">
        <v>126</v>
      </c>
      <c r="O894" s="38"/>
      <c r="P894" s="46">
        <v>45597</v>
      </c>
      <c r="Q894" s="46"/>
      <c r="R894" s="38"/>
      <c r="S894" s="38" t="s">
        <v>76</v>
      </c>
      <c r="T894" s="38">
        <f>Events[[#This Row],[Date Resolved]]-Events[[#This Row],[Event Date]]</f>
        <v>340</v>
      </c>
    </row>
    <row r="895" spans="1:20" hidden="1" x14ac:dyDescent="0.25">
      <c r="A895" s="121" t="s">
        <v>1041</v>
      </c>
      <c r="B895" s="38" t="s">
        <v>69</v>
      </c>
      <c r="C895" s="104">
        <v>1070</v>
      </c>
      <c r="D895" s="123"/>
      <c r="E895" s="38" t="s">
        <v>84</v>
      </c>
      <c r="F895" s="38" t="s">
        <v>85</v>
      </c>
      <c r="G895" s="46">
        <v>44728</v>
      </c>
      <c r="H895" s="46"/>
      <c r="I895" s="38">
        <v>5</v>
      </c>
      <c r="J895" s="122"/>
      <c r="K895" s="38" t="s">
        <v>74</v>
      </c>
      <c r="L895" s="99"/>
      <c r="M895" s="38" t="str">
        <f>_xlfn.IFNA(VLOOKUP(L895,ALL_CMS_WOs!C$1:F$6984,4,FALSE),"")</f>
        <v/>
      </c>
      <c r="N895" s="38"/>
      <c r="O895" s="38"/>
      <c r="P895" s="46"/>
      <c r="Q895" s="38" t="s">
        <v>1127</v>
      </c>
      <c r="R895" s="114"/>
      <c r="S895" s="38"/>
      <c r="T895" s="38">
        <f>Events[[#This Row],[Date Resolved]]-Events[[#This Row],[Event Date]]</f>
        <v>-44728</v>
      </c>
    </row>
    <row r="896" spans="1:20" hidden="1" x14ac:dyDescent="0.25">
      <c r="A896" s="121" t="s">
        <v>1041</v>
      </c>
      <c r="B896" s="38" t="s">
        <v>69</v>
      </c>
      <c r="C896" s="38">
        <v>1070</v>
      </c>
      <c r="D896" s="126" t="s">
        <v>529</v>
      </c>
      <c r="E896" s="38" t="s">
        <v>78</v>
      </c>
      <c r="F896" s="38" t="s">
        <v>72</v>
      </c>
      <c r="G896" s="46">
        <v>45271</v>
      </c>
      <c r="H896" s="46"/>
      <c r="I896" s="38">
        <v>4</v>
      </c>
      <c r="J896" s="97" t="s">
        <v>1128</v>
      </c>
      <c r="K896" s="38" t="s">
        <v>81</v>
      </c>
      <c r="L896" s="38">
        <v>3240317</v>
      </c>
      <c r="M896" s="38" t="str">
        <f>_xlfn.IFNA(VLOOKUP(L896,ALL_CMS_WOs!C$1:F$6984,4,FALSE),"")</f>
        <v>Closed</v>
      </c>
      <c r="N896" s="38" t="s">
        <v>75</v>
      </c>
      <c r="O896" s="38"/>
      <c r="P896" s="46">
        <v>45272</v>
      </c>
      <c r="Q896" s="46"/>
      <c r="R896" s="38"/>
      <c r="S896" s="38" t="s">
        <v>76</v>
      </c>
      <c r="T896" s="38">
        <f>Events[[#This Row],[Date Resolved]]-Events[[#This Row],[Event Date]]</f>
        <v>1</v>
      </c>
    </row>
    <row r="897" spans="1:20" hidden="1" x14ac:dyDescent="0.25">
      <c r="A897" s="121" t="s">
        <v>1041</v>
      </c>
      <c r="B897" s="38" t="s">
        <v>69</v>
      </c>
      <c r="C897" s="38">
        <v>1071</v>
      </c>
      <c r="D897" s="126" t="s">
        <v>77</v>
      </c>
      <c r="E897" s="38" t="s">
        <v>78</v>
      </c>
      <c r="F897" s="38" t="s">
        <v>79</v>
      </c>
      <c r="G897" s="46">
        <v>45037</v>
      </c>
      <c r="H897" s="46"/>
      <c r="I897" s="38">
        <v>3</v>
      </c>
      <c r="J897" s="97" t="s">
        <v>1091</v>
      </c>
      <c r="K897" s="38" t="s">
        <v>81</v>
      </c>
      <c r="L897" s="38">
        <v>3115499</v>
      </c>
      <c r="M897" s="38" t="str">
        <f>_xlfn.IFNA(VLOOKUP(L897,ALL_CMS_WOs!C$1:F$6984,4,FALSE),"")</f>
        <v>Closed</v>
      </c>
      <c r="N897" s="38" t="s">
        <v>75</v>
      </c>
      <c r="O897" s="38"/>
      <c r="P897" s="46"/>
      <c r="Q897" s="46"/>
      <c r="R897" s="38"/>
      <c r="S897" s="38" t="s">
        <v>88</v>
      </c>
      <c r="T897" s="38">
        <f>Events[[#This Row],[Date Resolved]]-Events[[#This Row],[Event Date]]</f>
        <v>-45037</v>
      </c>
    </row>
    <row r="898" spans="1:20" s="43" customFormat="1" hidden="1" x14ac:dyDescent="0.25">
      <c r="A898" s="121" t="s">
        <v>1041</v>
      </c>
      <c r="B898" s="38" t="s">
        <v>69</v>
      </c>
      <c r="C898" s="99">
        <v>1072</v>
      </c>
      <c r="D898" s="123"/>
      <c r="E898" s="38" t="s">
        <v>71</v>
      </c>
      <c r="F898" s="38" t="s">
        <v>22</v>
      </c>
      <c r="G898" s="46">
        <v>44575</v>
      </c>
      <c r="H898" s="46"/>
      <c r="I898" s="38">
        <v>6</v>
      </c>
      <c r="J898" s="122"/>
      <c r="K898" s="38" t="s">
        <v>74</v>
      </c>
      <c r="L898" s="99"/>
      <c r="M898" s="38" t="str">
        <f>_xlfn.IFNA(VLOOKUP(L898,ALL_CMS_WOs!C$1:F$6984,4,FALSE),"")</f>
        <v/>
      </c>
      <c r="N898" s="38"/>
      <c r="O898" s="38"/>
      <c r="P898" s="46"/>
      <c r="Q898" s="38" t="s">
        <v>1129</v>
      </c>
      <c r="R898" s="114"/>
      <c r="S898" s="38"/>
      <c r="T898" s="38">
        <f>Events[[#This Row],[Date Resolved]]-Events[[#This Row],[Event Date]]</f>
        <v>-44575</v>
      </c>
    </row>
    <row r="899" spans="1:20" hidden="1" x14ac:dyDescent="0.25">
      <c r="A899" s="121" t="s">
        <v>1041</v>
      </c>
      <c r="B899" s="38" t="s">
        <v>69</v>
      </c>
      <c r="C899" s="38">
        <v>1072</v>
      </c>
      <c r="D899" s="126" t="s">
        <v>335</v>
      </c>
      <c r="E899" s="38" t="s">
        <v>71</v>
      </c>
      <c r="F899" s="38" t="s">
        <v>336</v>
      </c>
      <c r="G899" s="46">
        <v>44984</v>
      </c>
      <c r="H899" s="46"/>
      <c r="I899" s="38">
        <v>2</v>
      </c>
      <c r="J899" s="97" t="s">
        <v>1130</v>
      </c>
      <c r="K899" s="38" t="s">
        <v>123</v>
      </c>
      <c r="L899" s="99">
        <v>3087652</v>
      </c>
      <c r="M899" s="38" t="str">
        <f>_xlfn.IFNA(VLOOKUP(L899,ALL_CMS_WOs!C$1:F$6984,4,FALSE),"")</f>
        <v>Closed</v>
      </c>
      <c r="N899" s="38" t="s">
        <v>75</v>
      </c>
      <c r="O899" s="38"/>
      <c r="P899" s="46">
        <v>44994</v>
      </c>
      <c r="Q899" s="46"/>
      <c r="R899" s="38"/>
      <c r="S899" s="43" t="s">
        <v>76</v>
      </c>
      <c r="T899" s="38">
        <f>Events[[#This Row],[Date Resolved]]-Events[[#This Row],[Event Date]]</f>
        <v>10</v>
      </c>
    </row>
    <row r="900" spans="1:20" hidden="1" x14ac:dyDescent="0.25">
      <c r="A900" s="121" t="s">
        <v>1041</v>
      </c>
      <c r="B900" s="38" t="s">
        <v>69</v>
      </c>
      <c r="C900" s="99">
        <v>1073</v>
      </c>
      <c r="D900" s="123"/>
      <c r="E900" s="38" t="s">
        <v>84</v>
      </c>
      <c r="F900" s="38" t="s">
        <v>114</v>
      </c>
      <c r="G900" s="46">
        <v>44639</v>
      </c>
      <c r="H900" s="46"/>
      <c r="I900" s="38">
        <v>6</v>
      </c>
      <c r="J900" s="122"/>
      <c r="K900" s="38" t="s">
        <v>74</v>
      </c>
      <c r="L900" s="99"/>
      <c r="M900" s="38" t="str">
        <f>_xlfn.IFNA(VLOOKUP(L900,ALL_CMS_WOs!C$1:F$6984,4,FALSE),"")</f>
        <v/>
      </c>
      <c r="N900" s="38"/>
      <c r="O900" s="38"/>
      <c r="P900" s="46"/>
      <c r="Q900" s="38" t="s">
        <v>1131</v>
      </c>
      <c r="R900" s="114"/>
      <c r="S900" s="38"/>
      <c r="T900" s="38">
        <f>Events[[#This Row],[Date Resolved]]-Events[[#This Row],[Event Date]]</f>
        <v>-44639</v>
      </c>
    </row>
    <row r="901" spans="1:20" hidden="1" x14ac:dyDescent="0.25">
      <c r="A901" s="121" t="s">
        <v>1041</v>
      </c>
      <c r="B901" s="38" t="s">
        <v>69</v>
      </c>
      <c r="C901" s="104">
        <v>1073</v>
      </c>
      <c r="D901" s="123"/>
      <c r="E901" s="38" t="s">
        <v>84</v>
      </c>
      <c r="F901" s="38" t="s">
        <v>85</v>
      </c>
      <c r="G901" s="46">
        <v>44770</v>
      </c>
      <c r="H901" s="46"/>
      <c r="I901" s="38">
        <v>5</v>
      </c>
      <c r="J901" s="122"/>
      <c r="K901" s="38" t="s">
        <v>74</v>
      </c>
      <c r="L901" s="99"/>
      <c r="M901" s="38" t="str">
        <f>_xlfn.IFNA(VLOOKUP(L901,ALL_CMS_WOs!C$1:F$6984,4,FALSE),"")</f>
        <v/>
      </c>
      <c r="N901" s="38"/>
      <c r="O901" s="38"/>
      <c r="P901" s="46"/>
      <c r="Q901" s="38" t="s">
        <v>1132</v>
      </c>
      <c r="R901" s="114"/>
      <c r="S901" s="38"/>
      <c r="T901" s="38">
        <f>Events[[#This Row],[Date Resolved]]-Events[[#This Row],[Event Date]]</f>
        <v>-44770</v>
      </c>
    </row>
    <row r="902" spans="1:20" hidden="1" x14ac:dyDescent="0.25">
      <c r="A902" s="121" t="s">
        <v>1041</v>
      </c>
      <c r="B902" s="38" t="s">
        <v>69</v>
      </c>
      <c r="C902" s="99">
        <v>1075</v>
      </c>
      <c r="D902" s="123"/>
      <c r="E902" s="38" t="s">
        <v>84</v>
      </c>
      <c r="F902" s="38" t="s">
        <v>20</v>
      </c>
      <c r="G902" s="46">
        <v>44575</v>
      </c>
      <c r="H902" s="46"/>
      <c r="I902" s="38">
        <v>6</v>
      </c>
      <c r="J902" s="122"/>
      <c r="K902" s="38" t="s">
        <v>1133</v>
      </c>
      <c r="L902" s="99"/>
      <c r="M902" s="38" t="str">
        <f>_xlfn.IFNA(VLOOKUP(L902,ALL_CMS_WOs!C$1:F$6984,4,FALSE),"")</f>
        <v/>
      </c>
      <c r="N902" s="38"/>
      <c r="O902" s="38"/>
      <c r="P902" s="46"/>
      <c r="Q902" s="38" t="s">
        <v>1134</v>
      </c>
      <c r="R902" s="114"/>
      <c r="S902" s="38"/>
      <c r="T902" s="38">
        <f>Events[[#This Row],[Date Resolved]]-Events[[#This Row],[Event Date]]</f>
        <v>-44575</v>
      </c>
    </row>
    <row r="903" spans="1:20" hidden="1" x14ac:dyDescent="0.25">
      <c r="A903" s="121" t="s">
        <v>1041</v>
      </c>
      <c r="B903" s="38" t="s">
        <v>69</v>
      </c>
      <c r="C903" s="38">
        <v>1077</v>
      </c>
      <c r="D903" s="123"/>
      <c r="E903" s="38" t="s">
        <v>78</v>
      </c>
      <c r="F903" s="43" t="s">
        <v>89</v>
      </c>
      <c r="G903" s="46">
        <v>44610</v>
      </c>
      <c r="H903" s="46"/>
      <c r="I903" s="38"/>
      <c r="J903" s="122" t="s">
        <v>338</v>
      </c>
      <c r="K903" s="38"/>
      <c r="L903" s="99"/>
      <c r="M903" s="38" t="str">
        <f>_xlfn.IFNA(VLOOKUP(L903,ALL_CMS_WOs!C$1:F$6984,4,FALSE),"")</f>
        <v/>
      </c>
      <c r="N903" s="38"/>
      <c r="O903" s="38"/>
      <c r="P903" s="46">
        <v>44732</v>
      </c>
      <c r="Q903" s="38"/>
      <c r="R903" s="38"/>
      <c r="S903" s="38"/>
      <c r="T903" s="38">
        <f>Events[[#This Row],[Date Resolved]]-Events[[#This Row],[Event Date]]</f>
        <v>122</v>
      </c>
    </row>
    <row r="904" spans="1:20" hidden="1" x14ac:dyDescent="0.25">
      <c r="A904" s="121" t="s">
        <v>1041</v>
      </c>
      <c r="B904" s="38" t="s">
        <v>69</v>
      </c>
      <c r="C904" s="38">
        <v>1078</v>
      </c>
      <c r="D904" s="126" t="s">
        <v>77</v>
      </c>
      <c r="E904" s="38" t="s">
        <v>78</v>
      </c>
      <c r="F904" s="38" t="s">
        <v>79</v>
      </c>
      <c r="G904" s="46">
        <v>45195</v>
      </c>
      <c r="H904" s="46"/>
      <c r="I904" s="38">
        <v>3</v>
      </c>
      <c r="J904" s="97" t="s">
        <v>1058</v>
      </c>
      <c r="K904" s="38" t="s">
        <v>81</v>
      </c>
      <c r="L904" s="38">
        <v>3197131</v>
      </c>
      <c r="M904" s="38" t="str">
        <f>_xlfn.IFNA(VLOOKUP(L904,ALL_CMS_WOs!C$1:F$6984,4,FALSE),"")</f>
        <v>Closed</v>
      </c>
      <c r="N904" s="38" t="s">
        <v>126</v>
      </c>
      <c r="O904" s="38"/>
      <c r="P904" s="46">
        <v>45331</v>
      </c>
      <c r="Q904" s="46"/>
      <c r="R904" s="38"/>
      <c r="S904" s="38" t="s">
        <v>76</v>
      </c>
      <c r="T904" s="38">
        <f>Events[[#This Row],[Date Resolved]]-Events[[#This Row],[Event Date]]</f>
        <v>136</v>
      </c>
    </row>
    <row r="905" spans="1:20" hidden="1" x14ac:dyDescent="0.25">
      <c r="A905" s="121" t="s">
        <v>1041</v>
      </c>
      <c r="B905" s="38" t="s">
        <v>69</v>
      </c>
      <c r="C905" s="99">
        <v>1080</v>
      </c>
      <c r="D905" s="123"/>
      <c r="E905" s="38" t="s">
        <v>84</v>
      </c>
      <c r="F905" s="38" t="s">
        <v>114</v>
      </c>
      <c r="G905" s="46">
        <v>44574</v>
      </c>
      <c r="H905" s="46"/>
      <c r="I905" s="38">
        <v>6</v>
      </c>
      <c r="J905" s="122"/>
      <c r="K905" s="38" t="s">
        <v>74</v>
      </c>
      <c r="L905" s="99"/>
      <c r="M905" s="38" t="str">
        <f>_xlfn.IFNA(VLOOKUP(L905,ALL_CMS_WOs!C$1:F$6984,4,FALSE),"")</f>
        <v/>
      </c>
      <c r="N905" s="38"/>
      <c r="O905" s="38"/>
      <c r="P905" s="46"/>
      <c r="Q905" s="38" t="s">
        <v>1135</v>
      </c>
      <c r="R905" s="114"/>
      <c r="S905" s="38"/>
      <c r="T905" s="38">
        <f>Events[[#This Row],[Date Resolved]]-Events[[#This Row],[Event Date]]</f>
        <v>-44574</v>
      </c>
    </row>
    <row r="906" spans="1:20" hidden="1" x14ac:dyDescent="0.25">
      <c r="A906" s="121" t="s">
        <v>1041</v>
      </c>
      <c r="B906" s="149" t="s">
        <v>82</v>
      </c>
      <c r="C906" s="38">
        <v>1082</v>
      </c>
      <c r="D906" s="126" t="s">
        <v>330</v>
      </c>
      <c r="E906" s="38" t="s">
        <v>78</v>
      </c>
      <c r="F906" s="38" t="s">
        <v>94</v>
      </c>
      <c r="G906" s="46">
        <v>45308</v>
      </c>
      <c r="H906" s="93"/>
      <c r="I906" s="38">
        <v>4</v>
      </c>
      <c r="J906" s="170" t="s">
        <v>1136</v>
      </c>
      <c r="K906" s="38" t="s">
        <v>205</v>
      </c>
      <c r="L906" s="99">
        <v>3255306</v>
      </c>
      <c r="M906" s="38" t="str">
        <f>_xlfn.IFNA(VLOOKUP(L906,ALL_CMS_WOs!C$1:F$6984,4,FALSE),"")</f>
        <v>Ready to Schedule</v>
      </c>
      <c r="N906" s="38" t="s">
        <v>126</v>
      </c>
      <c r="O906" s="38"/>
      <c r="P906" s="46"/>
      <c r="Q906" s="46"/>
      <c r="R906" s="38"/>
      <c r="S906" s="38" t="s">
        <v>97</v>
      </c>
      <c r="T906" s="38">
        <f>Events[[#This Row],[Date Resolved]]-Events[[#This Row],[Event Date]]</f>
        <v>-45308</v>
      </c>
    </row>
    <row r="907" spans="1:20" hidden="1" x14ac:dyDescent="0.25">
      <c r="A907" s="121" t="s">
        <v>1041</v>
      </c>
      <c r="B907" s="38" t="s">
        <v>69</v>
      </c>
      <c r="C907" s="104">
        <v>1083</v>
      </c>
      <c r="D907" s="123"/>
      <c r="E907" s="38" t="s">
        <v>187</v>
      </c>
      <c r="F907" s="38" t="s">
        <v>20</v>
      </c>
      <c r="G907" s="46">
        <v>44738</v>
      </c>
      <c r="H907" s="46"/>
      <c r="I907" s="38">
        <v>6</v>
      </c>
      <c r="J907" s="122"/>
      <c r="K907" s="38" t="s">
        <v>74</v>
      </c>
      <c r="L907" s="99"/>
      <c r="M907" s="38" t="str">
        <f>_xlfn.IFNA(VLOOKUP(L907,ALL_CMS_WOs!C$1:F$6984,4,FALSE),"")</f>
        <v/>
      </c>
      <c r="N907" s="38"/>
      <c r="O907" s="38"/>
      <c r="P907" s="46"/>
      <c r="Q907" s="38" t="s">
        <v>1137</v>
      </c>
      <c r="R907" s="114"/>
      <c r="S907" s="38"/>
      <c r="T907" s="38">
        <f>Events[[#This Row],[Date Resolved]]-Events[[#This Row],[Event Date]]</f>
        <v>-44738</v>
      </c>
    </row>
    <row r="908" spans="1:20" hidden="1" x14ac:dyDescent="0.25">
      <c r="A908" s="121" t="s">
        <v>1041</v>
      </c>
      <c r="B908" s="149" t="s">
        <v>82</v>
      </c>
      <c r="C908" s="38">
        <v>1085</v>
      </c>
      <c r="D908" s="126" t="s">
        <v>414</v>
      </c>
      <c r="E908" s="38" t="s">
        <v>94</v>
      </c>
      <c r="F908" s="38" t="s">
        <v>94</v>
      </c>
      <c r="G908" s="46">
        <v>45031</v>
      </c>
      <c r="H908" s="46">
        <v>45611</v>
      </c>
      <c r="I908" s="38">
        <v>3</v>
      </c>
      <c r="J908" s="97" t="s">
        <v>1138</v>
      </c>
      <c r="K908" s="38" t="s">
        <v>107</v>
      </c>
      <c r="L908" s="38">
        <v>3355381</v>
      </c>
      <c r="M908" s="38" t="str">
        <f>_xlfn.IFNA(VLOOKUP(L908,ALL_CMS_WOs!C$1:F$6984,4,FALSE),"")</f>
        <v>Closed</v>
      </c>
      <c r="N908" s="38" t="s">
        <v>75</v>
      </c>
      <c r="O908" s="38"/>
      <c r="P908" s="46"/>
      <c r="Q908" s="46"/>
      <c r="R908" s="38"/>
      <c r="S908" s="38" t="s">
        <v>88</v>
      </c>
      <c r="T908" s="38">
        <f>Events[[#This Row],[Date Resolved]]-Events[[#This Row],[Event Date]]</f>
        <v>-45031</v>
      </c>
    </row>
    <row r="909" spans="1:20" ht="16.5" hidden="1" customHeight="1" x14ac:dyDescent="0.25">
      <c r="A909" s="121" t="s">
        <v>1041</v>
      </c>
      <c r="B909" s="149" t="s">
        <v>82</v>
      </c>
      <c r="C909" s="38">
        <v>1086</v>
      </c>
      <c r="D909" s="126" t="s">
        <v>330</v>
      </c>
      <c r="E909" s="38" t="s">
        <v>78</v>
      </c>
      <c r="F909" s="38" t="s">
        <v>94</v>
      </c>
      <c r="G909" s="46">
        <v>45308</v>
      </c>
      <c r="H909" s="93"/>
      <c r="I909" s="38">
        <v>4</v>
      </c>
      <c r="J909" s="170" t="s">
        <v>1136</v>
      </c>
      <c r="K909" s="38" t="s">
        <v>205</v>
      </c>
      <c r="L909" s="38">
        <v>3255307</v>
      </c>
      <c r="M909" s="38" t="str">
        <f>_xlfn.IFNA(VLOOKUP(L909,ALL_CMS_WOs!C$1:F$6984,4,FALSE),"")</f>
        <v>Ready to Schedule</v>
      </c>
      <c r="N909" s="38" t="s">
        <v>126</v>
      </c>
      <c r="O909" s="38"/>
      <c r="P909" s="46"/>
      <c r="Q909" s="46"/>
      <c r="R909" s="38"/>
      <c r="S909" s="38" t="s">
        <v>97</v>
      </c>
      <c r="T909" s="38">
        <f>Events[[#This Row],[Date Resolved]]-Events[[#This Row],[Event Date]]</f>
        <v>-45308</v>
      </c>
    </row>
    <row r="910" spans="1:20" hidden="1" x14ac:dyDescent="0.25">
      <c r="A910" s="121" t="s">
        <v>1041</v>
      </c>
      <c r="B910" s="38" t="s">
        <v>69</v>
      </c>
      <c r="C910" s="97">
        <v>1087</v>
      </c>
      <c r="D910" s="126" t="s">
        <v>335</v>
      </c>
      <c r="E910" s="38" t="s">
        <v>71</v>
      </c>
      <c r="F910" s="38" t="s">
        <v>336</v>
      </c>
      <c r="G910" s="46">
        <v>45001</v>
      </c>
      <c r="H910" s="46"/>
      <c r="I910" s="38">
        <v>2</v>
      </c>
      <c r="J910" s="97" t="s">
        <v>1130</v>
      </c>
      <c r="K910" s="38" t="s">
        <v>123</v>
      </c>
      <c r="L910" s="38">
        <v>3099959</v>
      </c>
      <c r="M910" s="38" t="str">
        <f>_xlfn.IFNA(VLOOKUP(L910,ALL_CMS_WOs!C$1:F$6984,4,FALSE),"")</f>
        <v>Closed</v>
      </c>
      <c r="N910" s="38" t="s">
        <v>75</v>
      </c>
      <c r="O910" s="38"/>
      <c r="P910" s="46">
        <v>45025</v>
      </c>
      <c r="Q910" s="46"/>
      <c r="R910" s="38"/>
      <c r="S910" s="43" t="s">
        <v>76</v>
      </c>
      <c r="T910" s="38">
        <f>Events[[#This Row],[Date Resolved]]-Events[[#This Row],[Event Date]]</f>
        <v>24</v>
      </c>
    </row>
    <row r="911" spans="1:20" hidden="1" x14ac:dyDescent="0.25">
      <c r="A911" s="121" t="s">
        <v>1041</v>
      </c>
      <c r="B911" s="149" t="s">
        <v>82</v>
      </c>
      <c r="C911" s="38">
        <v>1087</v>
      </c>
      <c r="D911" s="126" t="s">
        <v>330</v>
      </c>
      <c r="E911" s="38" t="s">
        <v>78</v>
      </c>
      <c r="F911" s="38" t="s">
        <v>94</v>
      </c>
      <c r="G911" s="46">
        <v>45308</v>
      </c>
      <c r="H911" s="93"/>
      <c r="I911" s="38">
        <v>4</v>
      </c>
      <c r="J911" s="97" t="s">
        <v>1083</v>
      </c>
      <c r="K911" s="38" t="s">
        <v>205</v>
      </c>
      <c r="L911" s="38">
        <v>3255299</v>
      </c>
      <c r="M911" s="38" t="str">
        <f>_xlfn.IFNA(VLOOKUP(L911,ALL_CMS_WOs!C$1:F$6984,4,FALSE),"")</f>
        <v>Ready to Schedule</v>
      </c>
      <c r="N911" s="38" t="s">
        <v>126</v>
      </c>
      <c r="O911" s="38"/>
      <c r="P911" s="46"/>
      <c r="Q911" s="46"/>
      <c r="R911" s="38"/>
      <c r="S911" s="38" t="s">
        <v>97</v>
      </c>
      <c r="T911" s="38">
        <f>Events[[#This Row],[Date Resolved]]-Events[[#This Row],[Event Date]]</f>
        <v>-45308</v>
      </c>
    </row>
    <row r="912" spans="1:20" hidden="1" x14ac:dyDescent="0.25">
      <c r="A912" s="121" t="s">
        <v>1041</v>
      </c>
      <c r="B912" s="38" t="s">
        <v>69</v>
      </c>
      <c r="C912" s="99">
        <v>1088</v>
      </c>
      <c r="D912" s="123"/>
      <c r="E912" s="38" t="s">
        <v>84</v>
      </c>
      <c r="F912" s="38" t="s">
        <v>114</v>
      </c>
      <c r="G912" s="46">
        <v>44646</v>
      </c>
      <c r="H912" s="46"/>
      <c r="I912" s="38">
        <v>5</v>
      </c>
      <c r="J912" s="122"/>
      <c r="K912" s="38" t="s">
        <v>74</v>
      </c>
      <c r="L912" s="99"/>
      <c r="M912" s="38" t="str">
        <f>_xlfn.IFNA(VLOOKUP(L912,ALL_CMS_WOs!C$1:F$6984,4,FALSE),"")</f>
        <v/>
      </c>
      <c r="N912" s="38"/>
      <c r="O912" s="38"/>
      <c r="P912" s="46"/>
      <c r="Q912" s="38" t="s">
        <v>1139</v>
      </c>
      <c r="R912" s="114"/>
      <c r="S912" s="38"/>
      <c r="T912" s="38">
        <f>Events[[#This Row],[Date Resolved]]-Events[[#This Row],[Event Date]]</f>
        <v>-44646</v>
      </c>
    </row>
    <row r="913" spans="1:20" hidden="1" x14ac:dyDescent="0.25">
      <c r="A913" s="121" t="s">
        <v>1041</v>
      </c>
      <c r="B913" s="38" t="s">
        <v>69</v>
      </c>
      <c r="C913" s="99">
        <v>1091</v>
      </c>
      <c r="D913" s="123"/>
      <c r="E913" s="38" t="s">
        <v>71</v>
      </c>
      <c r="F913" s="38" t="s">
        <v>114</v>
      </c>
      <c r="G913" s="46">
        <v>44680</v>
      </c>
      <c r="H913" s="46"/>
      <c r="I913" s="38">
        <v>3</v>
      </c>
      <c r="J913" s="122"/>
      <c r="K913" s="38" t="s">
        <v>74</v>
      </c>
      <c r="L913" s="99"/>
      <c r="M913" s="38" t="str">
        <f>_xlfn.IFNA(VLOOKUP(L913,ALL_CMS_WOs!C$1:F$6984,4,FALSE),"")</f>
        <v/>
      </c>
      <c r="N913" s="38"/>
      <c r="O913" s="38"/>
      <c r="P913" s="46">
        <v>44796</v>
      </c>
      <c r="Q913" s="38" t="s">
        <v>1140</v>
      </c>
      <c r="R913" s="114"/>
      <c r="S913" s="38" t="s">
        <v>184</v>
      </c>
      <c r="T913" s="38">
        <f>Events[[#This Row],[Date Resolved]]-Events[[#This Row],[Event Date]]</f>
        <v>116</v>
      </c>
    </row>
    <row r="914" spans="1:20" hidden="1" x14ac:dyDescent="0.25">
      <c r="A914" s="121" t="s">
        <v>1041</v>
      </c>
      <c r="B914" s="38" t="s">
        <v>69</v>
      </c>
      <c r="C914" s="38">
        <v>1091</v>
      </c>
      <c r="D914" s="126" t="s">
        <v>77</v>
      </c>
      <c r="E914" s="38" t="s">
        <v>78</v>
      </c>
      <c r="F914" s="38" t="s">
        <v>79</v>
      </c>
      <c r="G914" s="46">
        <v>44777</v>
      </c>
      <c r="H914" s="46"/>
      <c r="I914" s="38">
        <v>3</v>
      </c>
      <c r="J914" s="97" t="s">
        <v>1084</v>
      </c>
      <c r="K914" s="38" t="s">
        <v>81</v>
      </c>
      <c r="L914" s="105">
        <v>3101538</v>
      </c>
      <c r="M914" s="38" t="str">
        <f>_xlfn.IFNA(VLOOKUP(L914,ALL_CMS_WOs!C$1:F$6984,4,FALSE),"")</f>
        <v>Closed</v>
      </c>
      <c r="N914" s="38" t="s">
        <v>75</v>
      </c>
      <c r="O914" s="38"/>
      <c r="P914" s="46"/>
      <c r="Q914" s="46"/>
      <c r="R914" s="38"/>
      <c r="S914" s="38" t="s">
        <v>144</v>
      </c>
      <c r="T914" s="38">
        <f>Events[[#This Row],[Date Resolved]]-Events[[#This Row],[Event Date]]</f>
        <v>-44777</v>
      </c>
    </row>
    <row r="915" spans="1:20" hidden="1" x14ac:dyDescent="0.25">
      <c r="A915" s="121" t="s">
        <v>1041</v>
      </c>
      <c r="B915" s="149" t="s">
        <v>82</v>
      </c>
      <c r="C915" s="38">
        <v>1091</v>
      </c>
      <c r="D915" s="115" t="s">
        <v>290</v>
      </c>
      <c r="E915" s="38" t="s">
        <v>78</v>
      </c>
      <c r="F915" s="38" t="s">
        <v>114</v>
      </c>
      <c r="G915" s="46">
        <v>44652</v>
      </c>
      <c r="H915" s="46"/>
      <c r="I915" s="38">
        <v>5</v>
      </c>
      <c r="J915" s="43" t="s">
        <v>1141</v>
      </c>
      <c r="K915" s="38" t="s">
        <v>81</v>
      </c>
      <c r="L915" s="38">
        <v>2907169</v>
      </c>
      <c r="M915" s="38" t="str">
        <f>_xlfn.IFNA(VLOOKUP(L915,ALL_CMS_WOs!C$1:F$6984,4,FALSE),"")</f>
        <v/>
      </c>
      <c r="N915" s="38" t="s">
        <v>126</v>
      </c>
      <c r="O915" s="38"/>
      <c r="P915" s="46"/>
      <c r="Q915" s="46"/>
      <c r="R915" s="38" t="s">
        <v>1142</v>
      </c>
      <c r="S915" s="38" t="s">
        <v>97</v>
      </c>
      <c r="T915" s="38">
        <f>Events[[#This Row],[Date Resolved]]-Events[[#This Row],[Event Date]]</f>
        <v>-44652</v>
      </c>
    </row>
    <row r="916" spans="1:20" hidden="1" x14ac:dyDescent="0.25">
      <c r="A916" s="121" t="s">
        <v>1041</v>
      </c>
      <c r="B916" s="38" t="s">
        <v>69</v>
      </c>
      <c r="C916" s="38">
        <v>1091</v>
      </c>
      <c r="D916" s="126" t="s">
        <v>77</v>
      </c>
      <c r="E916" s="38" t="s">
        <v>78</v>
      </c>
      <c r="F916" s="38" t="s">
        <v>79</v>
      </c>
      <c r="G916" s="46">
        <v>45257</v>
      </c>
      <c r="H916" s="46"/>
      <c r="I916" s="38">
        <v>3</v>
      </c>
      <c r="J916" s="97" t="s">
        <v>1073</v>
      </c>
      <c r="K916" s="38" t="s">
        <v>81</v>
      </c>
      <c r="L916" s="38">
        <v>3228892</v>
      </c>
      <c r="M916" s="38" t="str">
        <f>_xlfn.IFNA(VLOOKUP(L916,ALL_CMS_WOs!C$1:F$6984,4,FALSE),"")</f>
        <v>Closed</v>
      </c>
      <c r="N916" s="38" t="s">
        <v>126</v>
      </c>
      <c r="O916" s="38"/>
      <c r="P916" s="46">
        <v>45583</v>
      </c>
      <c r="Q916" s="46"/>
      <c r="R916" s="38"/>
      <c r="S916" s="38" t="s">
        <v>76</v>
      </c>
      <c r="T916" s="38">
        <f>Events[[#This Row],[Date Resolved]]-Events[[#This Row],[Event Date]]</f>
        <v>326</v>
      </c>
    </row>
    <row r="917" spans="1:20" hidden="1" x14ac:dyDescent="0.25">
      <c r="A917" s="121" t="s">
        <v>1041</v>
      </c>
      <c r="B917" s="149" t="s">
        <v>82</v>
      </c>
      <c r="C917" s="38">
        <v>1092</v>
      </c>
      <c r="D917" s="126" t="s">
        <v>330</v>
      </c>
      <c r="E917" s="38" t="s">
        <v>78</v>
      </c>
      <c r="F917" s="38" t="s">
        <v>94</v>
      </c>
      <c r="G917" s="46">
        <v>45308</v>
      </c>
      <c r="H917" s="93"/>
      <c r="I917" s="38">
        <v>4</v>
      </c>
      <c r="J917" s="170" t="s">
        <v>1136</v>
      </c>
      <c r="K917" s="38" t="s">
        <v>205</v>
      </c>
      <c r="L917" s="99">
        <v>3255308</v>
      </c>
      <c r="M917" s="38" t="str">
        <f>_xlfn.IFNA(VLOOKUP(L917,ALL_CMS_WOs!C$1:F$6984,4,FALSE),"")</f>
        <v>Ready to Schedule</v>
      </c>
      <c r="N917" s="38" t="s">
        <v>126</v>
      </c>
      <c r="O917" s="38"/>
      <c r="P917" s="46"/>
      <c r="Q917" s="46"/>
      <c r="R917" s="38"/>
      <c r="S917" s="38" t="s">
        <v>97</v>
      </c>
      <c r="T917" s="38">
        <f>Events[[#This Row],[Date Resolved]]-Events[[#This Row],[Event Date]]</f>
        <v>-45308</v>
      </c>
    </row>
    <row r="918" spans="1:20" s="43" customFormat="1" hidden="1" x14ac:dyDescent="0.25">
      <c r="A918" s="121" t="s">
        <v>1041</v>
      </c>
      <c r="B918" s="149" t="s">
        <v>82</v>
      </c>
      <c r="C918" s="38">
        <v>1093</v>
      </c>
      <c r="D918" s="126" t="s">
        <v>1143</v>
      </c>
      <c r="E918" s="38" t="s">
        <v>94</v>
      </c>
      <c r="F918" s="38" t="s">
        <v>94</v>
      </c>
      <c r="G918" s="46">
        <v>45393</v>
      </c>
      <c r="H918" s="46"/>
      <c r="I918" s="38">
        <v>3</v>
      </c>
      <c r="J918" s="97" t="s">
        <v>1144</v>
      </c>
      <c r="K918" s="38" t="s">
        <v>169</v>
      </c>
      <c r="L918" s="38">
        <v>3332076</v>
      </c>
      <c r="M918" s="38" t="str">
        <f>_xlfn.IFNA(VLOOKUP(L918,ALL_CMS_WOs!C$1:F$6984,4,FALSE),"")</f>
        <v>Closed</v>
      </c>
      <c r="N918" s="38" t="s">
        <v>126</v>
      </c>
      <c r="O918" s="38"/>
      <c r="P918" s="46"/>
      <c r="Q918" s="46"/>
      <c r="R918" s="38"/>
      <c r="S918" s="38" t="s">
        <v>97</v>
      </c>
      <c r="T918" s="38">
        <f>Events[[#This Row],[Date Resolved]]-Events[[#This Row],[Event Date]]</f>
        <v>-45393</v>
      </c>
    </row>
    <row r="919" spans="1:20" hidden="1" x14ac:dyDescent="0.25">
      <c r="A919" s="121" t="s">
        <v>1041</v>
      </c>
      <c r="B919" s="38" t="s">
        <v>69</v>
      </c>
      <c r="C919" s="99">
        <v>1095</v>
      </c>
      <c r="D919" s="123"/>
      <c r="E919" s="38" t="s">
        <v>84</v>
      </c>
      <c r="F919" s="38" t="s">
        <v>22</v>
      </c>
      <c r="G919" s="46">
        <v>44645</v>
      </c>
      <c r="H919" s="46"/>
      <c r="I919" s="38">
        <v>6</v>
      </c>
      <c r="J919" s="122"/>
      <c r="K919" s="38" t="s">
        <v>74</v>
      </c>
      <c r="L919" s="99"/>
      <c r="M919" s="38" t="str">
        <f>_xlfn.IFNA(VLOOKUP(L919,ALL_CMS_WOs!C$1:F$6984,4,FALSE),"")</f>
        <v/>
      </c>
      <c r="N919" s="38"/>
      <c r="O919" s="38"/>
      <c r="P919" s="46"/>
      <c r="Q919" s="38" t="s">
        <v>1145</v>
      </c>
      <c r="R919" s="114"/>
      <c r="S919" s="38"/>
      <c r="T919" s="38">
        <f>Events[[#This Row],[Date Resolved]]-Events[[#This Row],[Event Date]]</f>
        <v>-44645</v>
      </c>
    </row>
    <row r="920" spans="1:20" hidden="1" x14ac:dyDescent="0.25">
      <c r="A920" s="121" t="s">
        <v>1041</v>
      </c>
      <c r="B920" s="38" t="s">
        <v>69</v>
      </c>
      <c r="C920" s="99">
        <v>1095</v>
      </c>
      <c r="D920" s="123"/>
      <c r="E920" s="38" t="s">
        <v>84</v>
      </c>
      <c r="F920" s="38" t="s">
        <v>85</v>
      </c>
      <c r="G920" s="46">
        <v>44574</v>
      </c>
      <c r="H920" s="46"/>
      <c r="I920" s="38">
        <v>5</v>
      </c>
      <c r="J920" s="122"/>
      <c r="K920" s="38" t="s">
        <v>74</v>
      </c>
      <c r="L920" s="99"/>
      <c r="M920" s="38" t="str">
        <f>_xlfn.IFNA(VLOOKUP(L920,ALL_CMS_WOs!C$1:F$6984,4,FALSE),"")</f>
        <v/>
      </c>
      <c r="N920" s="38"/>
      <c r="O920" s="38"/>
      <c r="P920" s="46"/>
      <c r="Q920" s="38" t="s">
        <v>1146</v>
      </c>
      <c r="R920" s="114"/>
      <c r="S920" s="38"/>
      <c r="T920" s="38">
        <f>Events[[#This Row],[Date Resolved]]-Events[[#This Row],[Event Date]]</f>
        <v>-44574</v>
      </c>
    </row>
    <row r="921" spans="1:20" hidden="1" x14ac:dyDescent="0.25">
      <c r="A921" s="121" t="s">
        <v>1041</v>
      </c>
      <c r="B921" s="149" t="s">
        <v>82</v>
      </c>
      <c r="C921" s="38">
        <v>1095</v>
      </c>
      <c r="D921" s="126" t="s">
        <v>938</v>
      </c>
      <c r="E921" s="38" t="s">
        <v>78</v>
      </c>
      <c r="F921" s="38" t="s">
        <v>98</v>
      </c>
      <c r="G921" s="46">
        <v>45383</v>
      </c>
      <c r="H921" s="46"/>
      <c r="I921" s="38">
        <v>4</v>
      </c>
      <c r="J921" s="97" t="s">
        <v>1147</v>
      </c>
      <c r="K921" s="38" t="s">
        <v>81</v>
      </c>
      <c r="L921" s="38">
        <v>3327366</v>
      </c>
      <c r="M921" s="38" t="str">
        <f>_xlfn.IFNA(VLOOKUP(L921,ALL_CMS_WOs!C$1:F$6984,4,FALSE),"")</f>
        <v>Ready to Schedule</v>
      </c>
      <c r="N921" s="38" t="s">
        <v>126</v>
      </c>
      <c r="O921" s="38"/>
      <c r="P921" s="46"/>
      <c r="Q921" s="46"/>
      <c r="R921" s="38"/>
      <c r="S921" s="38" t="s">
        <v>88</v>
      </c>
      <c r="T921" s="38">
        <f>Events[[#This Row],[Date Resolved]]-Events[[#This Row],[Event Date]]</f>
        <v>-45383</v>
      </c>
    </row>
    <row r="922" spans="1:20" s="43" customFormat="1" hidden="1" x14ac:dyDescent="0.25">
      <c r="A922" s="121" t="s">
        <v>1041</v>
      </c>
      <c r="B922" s="38" t="s">
        <v>69</v>
      </c>
      <c r="C922" s="99">
        <v>1096</v>
      </c>
      <c r="D922" s="123"/>
      <c r="E922" s="38" t="s">
        <v>84</v>
      </c>
      <c r="F922" s="38" t="s">
        <v>85</v>
      </c>
      <c r="G922" s="46">
        <v>44651</v>
      </c>
      <c r="H922" s="46"/>
      <c r="I922" s="38">
        <v>6</v>
      </c>
      <c r="J922" s="122"/>
      <c r="K922" s="38" t="s">
        <v>74</v>
      </c>
      <c r="L922" s="99"/>
      <c r="M922" s="38" t="str">
        <f>_xlfn.IFNA(VLOOKUP(L922,ALL_CMS_WOs!C$1:F$6984,4,FALSE),"")</f>
        <v/>
      </c>
      <c r="N922" s="38"/>
      <c r="O922" s="38"/>
      <c r="P922" s="46"/>
      <c r="Q922" s="38" t="s">
        <v>1148</v>
      </c>
      <c r="R922" s="114"/>
      <c r="S922" s="38"/>
      <c r="T922" s="38">
        <f>Events[[#This Row],[Date Resolved]]-Events[[#This Row],[Event Date]]</f>
        <v>-44651</v>
      </c>
    </row>
    <row r="923" spans="1:20" s="43" customFormat="1" hidden="1" x14ac:dyDescent="0.25">
      <c r="A923" s="121" t="s">
        <v>1041</v>
      </c>
      <c r="B923" s="38" t="s">
        <v>69</v>
      </c>
      <c r="C923" s="99">
        <v>1097</v>
      </c>
      <c r="D923" s="123"/>
      <c r="E923" s="38" t="s">
        <v>71</v>
      </c>
      <c r="F923" s="38" t="s">
        <v>20</v>
      </c>
      <c r="G923" s="46">
        <v>44652</v>
      </c>
      <c r="H923" s="46"/>
      <c r="I923" s="38">
        <v>3</v>
      </c>
      <c r="J923" s="122"/>
      <c r="K923" s="38" t="s">
        <v>74</v>
      </c>
      <c r="L923" s="99"/>
      <c r="M923" s="38" t="str">
        <f>_xlfn.IFNA(VLOOKUP(L923,ALL_CMS_WOs!C$1:F$6984,4,FALSE),"")</f>
        <v/>
      </c>
      <c r="N923" s="38"/>
      <c r="O923" s="38"/>
      <c r="P923" s="46"/>
      <c r="Q923" s="38" t="s">
        <v>1149</v>
      </c>
      <c r="R923" s="114"/>
      <c r="S923" s="38"/>
      <c r="T923" s="38">
        <f>Events[[#This Row],[Date Resolved]]-Events[[#This Row],[Event Date]]</f>
        <v>-44652</v>
      </c>
    </row>
    <row r="924" spans="1:20" s="43" customFormat="1" hidden="1" x14ac:dyDescent="0.25">
      <c r="A924" s="121" t="s">
        <v>1041</v>
      </c>
      <c r="B924" s="38" t="s">
        <v>69</v>
      </c>
      <c r="C924" s="38">
        <v>1098</v>
      </c>
      <c r="D924" s="115" t="s">
        <v>1119</v>
      </c>
      <c r="E924" s="38" t="s">
        <v>78</v>
      </c>
      <c r="F924" s="38" t="s">
        <v>20</v>
      </c>
      <c r="G924" s="46">
        <v>44732</v>
      </c>
      <c r="H924" s="46"/>
      <c r="I924" s="38">
        <v>5</v>
      </c>
      <c r="J924" s="43" t="s">
        <v>210</v>
      </c>
      <c r="K924" s="38" t="s">
        <v>81</v>
      </c>
      <c r="L924" s="99">
        <v>2947751</v>
      </c>
      <c r="M924" s="38" t="str">
        <f>_xlfn.IFNA(VLOOKUP(L924,ALL_CMS_WOs!C$1:F$6984,4,FALSE),"")</f>
        <v>Closed</v>
      </c>
      <c r="N924" s="38" t="s">
        <v>75</v>
      </c>
      <c r="O924" s="38"/>
      <c r="P924" s="46">
        <v>44974</v>
      </c>
      <c r="Q924" s="38"/>
      <c r="R924" s="46"/>
      <c r="S924" s="38" t="s">
        <v>144</v>
      </c>
      <c r="T924" s="38">
        <f>Events[[#This Row],[Date Resolved]]-Events[[#This Row],[Event Date]]</f>
        <v>242</v>
      </c>
    </row>
    <row r="925" spans="1:20" s="43" customFormat="1" hidden="1" x14ac:dyDescent="0.25">
      <c r="A925" s="180" t="s">
        <v>1041</v>
      </c>
      <c r="B925" s="97" t="s">
        <v>82</v>
      </c>
      <c r="C925" s="97">
        <v>1098</v>
      </c>
      <c r="D925" s="126" t="s">
        <v>1104</v>
      </c>
      <c r="E925" s="177" t="s">
        <v>102</v>
      </c>
      <c r="F925" s="177" t="s">
        <v>85</v>
      </c>
      <c r="G925" s="166">
        <v>45426</v>
      </c>
      <c r="H925" s="166"/>
      <c r="I925" s="97">
        <v>2</v>
      </c>
      <c r="J925" s="177" t="s">
        <v>1150</v>
      </c>
      <c r="K925" s="177" t="s">
        <v>104</v>
      </c>
      <c r="L925" s="97">
        <v>3351217</v>
      </c>
      <c r="M925" s="38" t="str">
        <f>_xlfn.IFNA(VLOOKUP(L925,ALL_CMS_WOs!C$1:F$6984,4,FALSE),"")</f>
        <v>Closed</v>
      </c>
      <c r="N925" s="97" t="s">
        <v>75</v>
      </c>
      <c r="O925" s="97"/>
      <c r="P925" s="166">
        <v>45493</v>
      </c>
      <c r="Q925" s="166"/>
      <c r="R925" s="38"/>
      <c r="S925" s="38" t="s">
        <v>76</v>
      </c>
      <c r="T925" s="38">
        <f>Events[[#This Row],[Date Resolved]]-Events[[#This Row],[Event Date]]</f>
        <v>67</v>
      </c>
    </row>
    <row r="926" spans="1:20" s="43" customFormat="1" hidden="1" x14ac:dyDescent="0.25">
      <c r="A926" s="181" t="s">
        <v>1041</v>
      </c>
      <c r="B926" s="38" t="s">
        <v>69</v>
      </c>
      <c r="C926" s="38">
        <v>1099</v>
      </c>
      <c r="D926" s="126" t="s">
        <v>77</v>
      </c>
      <c r="E926" s="80" t="s">
        <v>78</v>
      </c>
      <c r="F926" s="80" t="s">
        <v>79</v>
      </c>
      <c r="G926" s="46">
        <v>45418</v>
      </c>
      <c r="H926" s="166"/>
      <c r="I926" s="38">
        <v>3</v>
      </c>
      <c r="J926" s="177" t="s">
        <v>1151</v>
      </c>
      <c r="K926" s="80" t="s">
        <v>81</v>
      </c>
      <c r="L926" s="38">
        <v>3346786</v>
      </c>
      <c r="M926" s="97" t="str">
        <f>_xlfn.IFNA(VLOOKUP(L926,ALL_CMS_WOs!C$1:F$6984,4,FALSE),"")</f>
        <v>Closed</v>
      </c>
      <c r="N926" s="38" t="s">
        <v>126</v>
      </c>
      <c r="O926" s="97"/>
      <c r="P926" s="46">
        <v>45574</v>
      </c>
      <c r="Q926" s="46"/>
      <c r="R926" s="38"/>
      <c r="S926" s="38" t="s">
        <v>76</v>
      </c>
      <c r="T926" s="38">
        <f>Events[[#This Row],[Date Resolved]]-Events[[#This Row],[Event Date]]</f>
        <v>156</v>
      </c>
    </row>
    <row r="927" spans="1:20" hidden="1" x14ac:dyDescent="0.25">
      <c r="A927" s="121" t="s">
        <v>1041</v>
      </c>
      <c r="B927" s="38" t="s">
        <v>69</v>
      </c>
      <c r="C927" s="38">
        <v>1100</v>
      </c>
      <c r="D927" s="126" t="s">
        <v>335</v>
      </c>
      <c r="E927" s="38" t="s">
        <v>196</v>
      </c>
      <c r="F927" s="38" t="s">
        <v>336</v>
      </c>
      <c r="G927" s="46">
        <v>45012</v>
      </c>
      <c r="H927" s="46"/>
      <c r="I927" s="38">
        <v>1</v>
      </c>
      <c r="J927" s="97" t="s">
        <v>1152</v>
      </c>
      <c r="K927" s="38" t="s">
        <v>123</v>
      </c>
      <c r="L927" s="38">
        <v>3103118</v>
      </c>
      <c r="M927" s="38" t="str">
        <f>_xlfn.IFNA(VLOOKUP(L927,ALL_CMS_WOs!C$1:F$6984,4,FALSE),"")</f>
        <v>Closed</v>
      </c>
      <c r="N927" s="38" t="s">
        <v>75</v>
      </c>
      <c r="O927" s="38"/>
      <c r="P927" s="46">
        <v>45022</v>
      </c>
      <c r="Q927" s="46"/>
      <c r="R927" s="38"/>
      <c r="S927" s="43" t="s">
        <v>76</v>
      </c>
      <c r="T927" s="38">
        <f>Events[[#This Row],[Date Resolved]]-Events[[#This Row],[Event Date]]</f>
        <v>10</v>
      </c>
    </row>
    <row r="928" spans="1:20" s="43" customFormat="1" hidden="1" x14ac:dyDescent="0.25">
      <c r="A928" s="121" t="s">
        <v>1041</v>
      </c>
      <c r="B928" s="38" t="s">
        <v>69</v>
      </c>
      <c r="C928" s="38">
        <v>1100</v>
      </c>
      <c r="D928" s="126" t="s">
        <v>77</v>
      </c>
      <c r="E928" s="38" t="s">
        <v>78</v>
      </c>
      <c r="F928" s="38" t="s">
        <v>79</v>
      </c>
      <c r="G928" s="46">
        <v>44957</v>
      </c>
      <c r="H928" s="46"/>
      <c r="I928" s="38">
        <v>5</v>
      </c>
      <c r="J928" s="43" t="s">
        <v>1153</v>
      </c>
      <c r="K928" s="38" t="s">
        <v>81</v>
      </c>
      <c r="L928" s="99">
        <v>3074132</v>
      </c>
      <c r="M928" s="38" t="str">
        <f>_xlfn.IFNA(VLOOKUP(L928,ALL_CMS_WOs!C$1:F$6984,4,FALSE),"")</f>
        <v>Closed</v>
      </c>
      <c r="N928" s="38" t="s">
        <v>75</v>
      </c>
      <c r="O928" s="38"/>
      <c r="P928" s="46">
        <v>45341</v>
      </c>
      <c r="Q928" s="46"/>
      <c r="R928" s="38"/>
      <c r="S928" s="38" t="s">
        <v>88</v>
      </c>
      <c r="T928" s="38">
        <f>Events[[#This Row],[Date Resolved]]-Events[[#This Row],[Event Date]]</f>
        <v>384</v>
      </c>
    </row>
    <row r="929" spans="1:20" hidden="1" x14ac:dyDescent="0.25">
      <c r="A929" s="121" t="s">
        <v>1041</v>
      </c>
      <c r="B929" s="149" t="s">
        <v>82</v>
      </c>
      <c r="C929" s="38">
        <v>1101</v>
      </c>
      <c r="D929" s="126" t="s">
        <v>330</v>
      </c>
      <c r="E929" s="38" t="s">
        <v>78</v>
      </c>
      <c r="F929" s="38" t="s">
        <v>94</v>
      </c>
      <c r="G929" s="46">
        <v>45308</v>
      </c>
      <c r="H929" s="93"/>
      <c r="I929" s="38">
        <v>4</v>
      </c>
      <c r="J929" s="170" t="s">
        <v>1136</v>
      </c>
      <c r="K929" s="38" t="s">
        <v>205</v>
      </c>
      <c r="L929" s="99">
        <v>3255309</v>
      </c>
      <c r="M929" s="38" t="str">
        <f>_xlfn.IFNA(VLOOKUP(L929,ALL_CMS_WOs!C$1:F$6984,4,FALSE),"")</f>
        <v>Closed</v>
      </c>
      <c r="N929" s="38" t="s">
        <v>126</v>
      </c>
      <c r="O929" s="38"/>
      <c r="P929" s="46"/>
      <c r="Q929" s="46"/>
      <c r="R929" s="38"/>
      <c r="S929" s="38" t="s">
        <v>97</v>
      </c>
      <c r="T929" s="38">
        <f>Events[[#This Row],[Date Resolved]]-Events[[#This Row],[Event Date]]</f>
        <v>-45308</v>
      </c>
    </row>
    <row r="930" spans="1:20" s="43" customFormat="1" hidden="1" x14ac:dyDescent="0.25">
      <c r="A930" s="181" t="s">
        <v>1041</v>
      </c>
      <c r="B930" s="38" t="s">
        <v>82</v>
      </c>
      <c r="C930" s="38">
        <v>1102</v>
      </c>
      <c r="D930" s="126" t="s">
        <v>1154</v>
      </c>
      <c r="E930" s="80" t="s">
        <v>94</v>
      </c>
      <c r="F930" s="80" t="s">
        <v>20</v>
      </c>
      <c r="G930" s="46">
        <v>45460</v>
      </c>
      <c r="H930" s="166"/>
      <c r="I930" s="38">
        <v>1</v>
      </c>
      <c r="J930" s="177" t="s">
        <v>1155</v>
      </c>
      <c r="K930" s="80" t="s">
        <v>104</v>
      </c>
      <c r="L930" s="38">
        <v>3367967</v>
      </c>
      <c r="M930" s="38" t="str">
        <f>_xlfn.IFNA(VLOOKUP(L930,ALL_CMS_WOs!C$1:F$6984,4,FALSE),"")</f>
        <v>Closed</v>
      </c>
      <c r="N930" s="38" t="s">
        <v>75</v>
      </c>
      <c r="O930" s="97"/>
      <c r="P930" s="46">
        <v>45464</v>
      </c>
      <c r="Q930" s="46"/>
      <c r="R930" s="38"/>
      <c r="S930" s="38" t="s">
        <v>76</v>
      </c>
      <c r="T930" s="38">
        <f>Events[[#This Row],[Date Resolved]]-Events[[#This Row],[Event Date]]</f>
        <v>4</v>
      </c>
    </row>
    <row r="931" spans="1:20" hidden="1" x14ac:dyDescent="0.25">
      <c r="A931" s="121" t="s">
        <v>1041</v>
      </c>
      <c r="B931" s="38" t="s">
        <v>69</v>
      </c>
      <c r="C931" s="99">
        <v>1104</v>
      </c>
      <c r="D931" s="123"/>
      <c r="E931" s="38" t="s">
        <v>84</v>
      </c>
      <c r="F931" s="38" t="s">
        <v>20</v>
      </c>
      <c r="G931" s="46">
        <v>44683</v>
      </c>
      <c r="H931" s="46"/>
      <c r="I931" s="38">
        <v>3</v>
      </c>
      <c r="J931" s="122"/>
      <c r="K931" s="38" t="s">
        <v>74</v>
      </c>
      <c r="L931" s="99"/>
      <c r="M931" s="38" t="str">
        <f>_xlfn.IFNA(VLOOKUP(L931,ALL_CMS_WOs!C$1:F$6984,4,FALSE),"")</f>
        <v/>
      </c>
      <c r="N931" s="38"/>
      <c r="O931" s="38"/>
      <c r="P931" s="46"/>
      <c r="Q931" s="38" t="s">
        <v>1156</v>
      </c>
      <c r="R931" s="114"/>
      <c r="S931" s="38"/>
      <c r="T931" s="38">
        <f>Events[[#This Row],[Date Resolved]]-Events[[#This Row],[Event Date]]</f>
        <v>-44683</v>
      </c>
    </row>
    <row r="932" spans="1:20" hidden="1" x14ac:dyDescent="0.25">
      <c r="A932" s="181" t="s">
        <v>1041</v>
      </c>
      <c r="B932" s="38" t="s">
        <v>69</v>
      </c>
      <c r="C932" s="38">
        <v>1104</v>
      </c>
      <c r="D932" s="126" t="s">
        <v>77</v>
      </c>
      <c r="E932" s="38" t="s">
        <v>78</v>
      </c>
      <c r="F932" s="38" t="s">
        <v>79</v>
      </c>
      <c r="G932" s="46">
        <v>45491</v>
      </c>
      <c r="H932" s="166"/>
      <c r="I932" s="38">
        <v>3</v>
      </c>
      <c r="J932" s="97" t="s">
        <v>1157</v>
      </c>
      <c r="K932" s="38" t="s">
        <v>81</v>
      </c>
      <c r="L932" s="38">
        <v>3388451</v>
      </c>
      <c r="M932" s="38" t="str">
        <f>_xlfn.IFNA(VLOOKUP(L932,ALL_CMS_WOs!C$1:F$6984,4,FALSE),"")</f>
        <v>Closed</v>
      </c>
      <c r="N932" s="38" t="s">
        <v>126</v>
      </c>
      <c r="P932" s="46">
        <v>45494</v>
      </c>
      <c r="Q932" s="46"/>
      <c r="R932" s="38"/>
      <c r="S932" s="38" t="s">
        <v>76</v>
      </c>
      <c r="T932" s="38">
        <f>Events[[#This Row],[Date Resolved]]-Events[[#This Row],[Event Date]]</f>
        <v>3</v>
      </c>
    </row>
    <row r="933" spans="1:20" hidden="1" x14ac:dyDescent="0.25">
      <c r="A933" s="121" t="s">
        <v>1041</v>
      </c>
      <c r="B933" s="38" t="s">
        <v>69</v>
      </c>
      <c r="C933" s="99">
        <v>1106</v>
      </c>
      <c r="D933" s="123"/>
      <c r="E933" s="38" t="s">
        <v>84</v>
      </c>
      <c r="F933" s="38" t="s">
        <v>20</v>
      </c>
      <c r="G933" s="46">
        <v>44665</v>
      </c>
      <c r="H933" s="46"/>
      <c r="I933" s="38">
        <v>5</v>
      </c>
      <c r="J933" s="122"/>
      <c r="K933" s="38" t="s">
        <v>74</v>
      </c>
      <c r="L933" s="99"/>
      <c r="M933" s="38" t="str">
        <f>_xlfn.IFNA(VLOOKUP(L933,ALL_CMS_WOs!C$1:F$6984,4,FALSE),"")</f>
        <v/>
      </c>
      <c r="N933" s="38"/>
      <c r="O933" s="38"/>
      <c r="P933" s="46"/>
      <c r="Q933" s="38" t="s">
        <v>1158</v>
      </c>
      <c r="R933" s="114"/>
      <c r="S933" s="38"/>
      <c r="T933" s="38">
        <f>Events[[#This Row],[Date Resolved]]-Events[[#This Row],[Event Date]]</f>
        <v>-44665</v>
      </c>
    </row>
    <row r="934" spans="1:20" s="43" customFormat="1" hidden="1" x14ac:dyDescent="0.25">
      <c r="A934" s="121" t="s">
        <v>1041</v>
      </c>
      <c r="B934" s="38" t="s">
        <v>69</v>
      </c>
      <c r="C934" s="104">
        <v>1106</v>
      </c>
      <c r="D934" s="123"/>
      <c r="E934" s="38" t="s">
        <v>84</v>
      </c>
      <c r="F934" s="38" t="s">
        <v>85</v>
      </c>
      <c r="G934" s="46">
        <v>44747</v>
      </c>
      <c r="H934" s="46"/>
      <c r="I934" s="38">
        <v>5</v>
      </c>
      <c r="J934" s="122"/>
      <c r="K934" s="38" t="s">
        <v>74</v>
      </c>
      <c r="L934" s="99"/>
      <c r="M934" s="38" t="str">
        <f>_xlfn.IFNA(VLOOKUP(L934,ALL_CMS_WOs!C$1:F$6984,4,FALSE),"")</f>
        <v/>
      </c>
      <c r="N934" s="38"/>
      <c r="O934" s="38"/>
      <c r="P934" s="46"/>
      <c r="Q934" s="38" t="s">
        <v>1159</v>
      </c>
      <c r="R934" s="114"/>
      <c r="S934" s="38"/>
      <c r="T934" s="38">
        <f>Events[[#This Row],[Date Resolved]]-Events[[#This Row],[Event Date]]</f>
        <v>-44747</v>
      </c>
    </row>
    <row r="935" spans="1:20" hidden="1" x14ac:dyDescent="0.25">
      <c r="A935" s="121" t="s">
        <v>1041</v>
      </c>
      <c r="B935" s="38" t="s">
        <v>82</v>
      </c>
      <c r="C935" s="38">
        <v>1106</v>
      </c>
      <c r="D935" s="115" t="s">
        <v>77</v>
      </c>
      <c r="E935" s="38" t="s">
        <v>78</v>
      </c>
      <c r="F935" s="38" t="s">
        <v>79</v>
      </c>
      <c r="G935" s="46">
        <v>44691</v>
      </c>
      <c r="H935" s="46"/>
      <c r="I935" s="38">
        <v>5</v>
      </c>
      <c r="J935" s="97" t="s">
        <v>1091</v>
      </c>
      <c r="K935" s="38" t="s">
        <v>81</v>
      </c>
      <c r="L935" s="99">
        <v>2947752</v>
      </c>
      <c r="M935" s="38" t="str">
        <f>_xlfn.IFNA(VLOOKUP(L935,ALL_CMS_WOs!C$1:F$6984,4,FALSE),"")</f>
        <v>Ready to Schedule</v>
      </c>
      <c r="N935" s="38" t="s">
        <v>126</v>
      </c>
      <c r="O935" s="38"/>
      <c r="P935" s="46"/>
      <c r="Q935" s="38"/>
      <c r="R935" s="46"/>
      <c r="S935" s="38" t="s">
        <v>88</v>
      </c>
      <c r="T935" s="38">
        <f>Events[[#This Row],[Date Resolved]]-Events[[#This Row],[Event Date]]</f>
        <v>-44691</v>
      </c>
    </row>
    <row r="936" spans="1:20" hidden="1" x14ac:dyDescent="0.25">
      <c r="A936" s="121" t="s">
        <v>1041</v>
      </c>
      <c r="B936" s="38" t="s">
        <v>69</v>
      </c>
      <c r="C936" s="99">
        <v>1108</v>
      </c>
      <c r="D936" s="123"/>
      <c r="E936" s="38" t="s">
        <v>71</v>
      </c>
      <c r="F936" s="38" t="s">
        <v>85</v>
      </c>
      <c r="G936" s="46">
        <v>44610</v>
      </c>
      <c r="H936" s="46"/>
      <c r="I936" s="38">
        <v>6</v>
      </c>
      <c r="J936" s="122"/>
      <c r="K936" s="38" t="s">
        <v>74</v>
      </c>
      <c r="L936" s="99"/>
      <c r="M936" s="38" t="str">
        <f>_xlfn.IFNA(VLOOKUP(L936,ALL_CMS_WOs!C$1:F$6984,4,FALSE),"")</f>
        <v/>
      </c>
      <c r="N936" s="38"/>
      <c r="O936" s="38"/>
      <c r="P936" s="46"/>
      <c r="Q936" s="38" t="s">
        <v>1160</v>
      </c>
      <c r="R936" s="114"/>
      <c r="S936" s="38"/>
      <c r="T936" s="38">
        <f>Events[[#This Row],[Date Resolved]]-Events[[#This Row],[Event Date]]</f>
        <v>-44610</v>
      </c>
    </row>
    <row r="937" spans="1:20" hidden="1" x14ac:dyDescent="0.25">
      <c r="A937" s="121" t="s">
        <v>1041</v>
      </c>
      <c r="B937" s="38" t="s">
        <v>69</v>
      </c>
      <c r="C937" s="99">
        <v>1109</v>
      </c>
      <c r="D937" s="123"/>
      <c r="E937" s="38" t="s">
        <v>84</v>
      </c>
      <c r="F937" s="38" t="s">
        <v>22</v>
      </c>
      <c r="G937" s="46">
        <v>44571</v>
      </c>
      <c r="H937" s="46"/>
      <c r="I937" s="38">
        <v>6</v>
      </c>
      <c r="J937" s="122"/>
      <c r="K937" s="38" t="s">
        <v>74</v>
      </c>
      <c r="L937" s="99"/>
      <c r="M937" s="38" t="str">
        <f>_xlfn.IFNA(VLOOKUP(L937,ALL_CMS_WOs!C$1:F$6984,4,FALSE),"")</f>
        <v/>
      </c>
      <c r="N937" s="38"/>
      <c r="O937" s="38"/>
      <c r="P937" s="46"/>
      <c r="Q937" s="38" t="s">
        <v>1161</v>
      </c>
      <c r="R937" s="114"/>
      <c r="S937" s="38"/>
      <c r="T937" s="38">
        <f>Events[[#This Row],[Date Resolved]]-Events[[#This Row],[Event Date]]</f>
        <v>-44571</v>
      </c>
    </row>
    <row r="938" spans="1:20" hidden="1" x14ac:dyDescent="0.25">
      <c r="A938" s="121" t="s">
        <v>1041</v>
      </c>
      <c r="B938" s="38" t="s">
        <v>69</v>
      </c>
      <c r="C938" s="104">
        <v>1110</v>
      </c>
      <c r="D938" s="123"/>
      <c r="E938" s="38" t="s">
        <v>84</v>
      </c>
      <c r="F938" s="38" t="s">
        <v>85</v>
      </c>
      <c r="G938" s="46">
        <v>44728</v>
      </c>
      <c r="H938" s="46"/>
      <c r="I938" s="38">
        <v>5</v>
      </c>
      <c r="J938" s="122"/>
      <c r="K938" s="38" t="s">
        <v>74</v>
      </c>
      <c r="L938" s="99"/>
      <c r="M938" s="38" t="str">
        <f>_xlfn.IFNA(VLOOKUP(L938,ALL_CMS_WOs!C$1:F$6984,4,FALSE),"")</f>
        <v/>
      </c>
      <c r="N938" s="38"/>
      <c r="O938" s="38"/>
      <c r="P938" s="46"/>
      <c r="Q938" s="38" t="s">
        <v>1162</v>
      </c>
      <c r="R938" s="114"/>
      <c r="S938" s="38"/>
      <c r="T938" s="38">
        <f>Events[[#This Row],[Date Resolved]]-Events[[#This Row],[Event Date]]</f>
        <v>-44728</v>
      </c>
    </row>
    <row r="939" spans="1:20" hidden="1" x14ac:dyDescent="0.25">
      <c r="A939" s="121" t="s">
        <v>1041</v>
      </c>
      <c r="B939" s="38" t="s">
        <v>69</v>
      </c>
      <c r="C939" s="99">
        <v>1111</v>
      </c>
      <c r="D939" s="123"/>
      <c r="E939" s="38" t="s">
        <v>84</v>
      </c>
      <c r="F939" s="38" t="s">
        <v>114</v>
      </c>
      <c r="G939" s="46">
        <v>44575</v>
      </c>
      <c r="H939" s="46"/>
      <c r="I939" s="38">
        <v>6</v>
      </c>
      <c r="J939" s="122"/>
      <c r="K939" s="38" t="s">
        <v>74</v>
      </c>
      <c r="L939" s="99"/>
      <c r="M939" s="38" t="str">
        <f>_xlfn.IFNA(VLOOKUP(L939,ALL_CMS_WOs!C$1:F$6984,4,FALSE),"")</f>
        <v/>
      </c>
      <c r="N939" s="38"/>
      <c r="O939" s="38"/>
      <c r="P939" s="46"/>
      <c r="Q939" s="38" t="s">
        <v>1163</v>
      </c>
      <c r="R939" s="114"/>
      <c r="S939" s="38"/>
      <c r="T939" s="38">
        <f>Events[[#This Row],[Date Resolved]]-Events[[#This Row],[Event Date]]</f>
        <v>-44575</v>
      </c>
    </row>
    <row r="940" spans="1:20" hidden="1" x14ac:dyDescent="0.25">
      <c r="A940" s="121" t="s">
        <v>1041</v>
      </c>
      <c r="B940" s="38" t="s">
        <v>69</v>
      </c>
      <c r="C940" s="38">
        <v>1111</v>
      </c>
      <c r="D940" s="126" t="s">
        <v>112</v>
      </c>
      <c r="E940" s="38" t="s">
        <v>78</v>
      </c>
      <c r="F940" s="43" t="s">
        <v>89</v>
      </c>
      <c r="G940" s="46">
        <v>45132</v>
      </c>
      <c r="H940" s="46"/>
      <c r="I940" s="38">
        <v>5</v>
      </c>
      <c r="J940" s="97" t="s">
        <v>1164</v>
      </c>
      <c r="K940" s="38" t="s">
        <v>81</v>
      </c>
      <c r="L940" s="38">
        <v>3161683</v>
      </c>
      <c r="M940" s="38" t="str">
        <f>_xlfn.IFNA(VLOOKUP(L940,ALL_CMS_WOs!C$1:F$6984,4,FALSE),"")</f>
        <v>Closed</v>
      </c>
      <c r="N940" s="38" t="s">
        <v>126</v>
      </c>
      <c r="O940" s="38"/>
      <c r="P940" s="46">
        <v>45541</v>
      </c>
      <c r="Q940" s="46"/>
      <c r="R940" s="38"/>
      <c r="S940" s="38" t="s">
        <v>76</v>
      </c>
      <c r="T940" s="38">
        <f>Events[[#This Row],[Date Resolved]]-Events[[#This Row],[Event Date]]</f>
        <v>409</v>
      </c>
    </row>
    <row r="941" spans="1:20" s="43" customFormat="1" hidden="1" x14ac:dyDescent="0.25">
      <c r="A941" s="121" t="s">
        <v>1041</v>
      </c>
      <c r="B941" s="149" t="s">
        <v>82</v>
      </c>
      <c r="C941" s="38">
        <v>1111</v>
      </c>
      <c r="D941" s="126" t="s">
        <v>330</v>
      </c>
      <c r="E941" s="38" t="s">
        <v>78</v>
      </c>
      <c r="F941" s="38" t="s">
        <v>94</v>
      </c>
      <c r="G941" s="46">
        <v>45569</v>
      </c>
      <c r="H941" s="93"/>
      <c r="I941" s="38">
        <v>4</v>
      </c>
      <c r="J941" s="170" t="s">
        <v>1136</v>
      </c>
      <c r="K941" s="38" t="s">
        <v>205</v>
      </c>
      <c r="L941" s="38">
        <v>3201852</v>
      </c>
      <c r="M941" s="38" t="str">
        <f>_xlfn.IFNA(VLOOKUP(L941,ALL_CMS_WOs!C$1:F$6984,4,FALSE),"")</f>
        <v>Ready to Schedule</v>
      </c>
      <c r="N941" s="38" t="s">
        <v>126</v>
      </c>
      <c r="O941" s="38"/>
      <c r="P941" s="46"/>
      <c r="Q941" s="46"/>
      <c r="R941" s="38"/>
      <c r="S941" s="38" t="s">
        <v>97</v>
      </c>
      <c r="T941" s="38">
        <f>Events[[#This Row],[Date Resolved]]-Events[[#This Row],[Event Date]]</f>
        <v>-45569</v>
      </c>
    </row>
    <row r="942" spans="1:20" hidden="1" x14ac:dyDescent="0.25">
      <c r="A942" s="121" t="s">
        <v>1041</v>
      </c>
      <c r="B942" s="38" t="s">
        <v>69</v>
      </c>
      <c r="C942" s="99">
        <v>1112</v>
      </c>
      <c r="D942" s="123"/>
      <c r="E942" s="38" t="s">
        <v>84</v>
      </c>
      <c r="F942" s="38" t="s">
        <v>22</v>
      </c>
      <c r="G942" s="46">
        <v>44572</v>
      </c>
      <c r="H942" s="46"/>
      <c r="I942" s="38">
        <v>6</v>
      </c>
      <c r="J942" s="122"/>
      <c r="K942" s="38" t="s">
        <v>74</v>
      </c>
      <c r="L942" s="99"/>
      <c r="M942" s="38" t="str">
        <f>_xlfn.IFNA(VLOOKUP(L942,ALL_CMS_WOs!C$1:F$6984,4,FALSE),"")</f>
        <v/>
      </c>
      <c r="N942" s="38"/>
      <c r="O942" s="38"/>
      <c r="P942" s="46"/>
      <c r="Q942" s="38" t="s">
        <v>1165</v>
      </c>
      <c r="R942" s="114"/>
      <c r="S942" s="38"/>
      <c r="T942" s="38">
        <f>Events[[#This Row],[Date Resolved]]-Events[[#This Row],[Event Date]]</f>
        <v>-44572</v>
      </c>
    </row>
    <row r="943" spans="1:20" s="43" customFormat="1" hidden="1" x14ac:dyDescent="0.25">
      <c r="A943" s="121" t="s">
        <v>1041</v>
      </c>
      <c r="B943" s="38" t="s">
        <v>82</v>
      </c>
      <c r="C943" s="38">
        <v>1112</v>
      </c>
      <c r="D943" s="126" t="s">
        <v>101</v>
      </c>
      <c r="E943" s="38" t="s">
        <v>102</v>
      </c>
      <c r="F943" s="38" t="s">
        <v>85</v>
      </c>
      <c r="G943" s="46">
        <v>45257</v>
      </c>
      <c r="H943" s="46"/>
      <c r="I943" s="38">
        <v>2</v>
      </c>
      <c r="J943" s="97" t="s">
        <v>1166</v>
      </c>
      <c r="K943" s="38" t="s">
        <v>104</v>
      </c>
      <c r="L943" s="99"/>
      <c r="M943" s="38" t="str">
        <f>_xlfn.IFNA(VLOOKUP(L943,ALL_CMS_WOs!C$1:F$6984,4,FALSE),"")</f>
        <v/>
      </c>
      <c r="N943" s="38"/>
      <c r="O943" s="38"/>
      <c r="P943" s="46"/>
      <c r="Q943" s="46"/>
      <c r="R943" s="38"/>
      <c r="S943" s="38" t="s">
        <v>97</v>
      </c>
      <c r="T943" s="38">
        <f>Events[[#This Row],[Date Resolved]]-Events[[#This Row],[Event Date]]</f>
        <v>-45257</v>
      </c>
    </row>
    <row r="944" spans="1:20" s="43" customFormat="1" hidden="1" x14ac:dyDescent="0.25">
      <c r="A944" s="121" t="s">
        <v>1041</v>
      </c>
      <c r="B944" s="149" t="s">
        <v>82</v>
      </c>
      <c r="C944" s="38">
        <v>1112</v>
      </c>
      <c r="D944" s="126" t="s">
        <v>330</v>
      </c>
      <c r="E944" s="38" t="s">
        <v>78</v>
      </c>
      <c r="F944" s="38" t="s">
        <v>94</v>
      </c>
      <c r="G944" s="46">
        <v>45308</v>
      </c>
      <c r="H944" s="93"/>
      <c r="I944" s="38">
        <v>4</v>
      </c>
      <c r="J944" s="170" t="s">
        <v>1136</v>
      </c>
      <c r="K944" s="38" t="s">
        <v>205</v>
      </c>
      <c r="L944" s="38">
        <v>3201860</v>
      </c>
      <c r="M944" s="38" t="str">
        <f>_xlfn.IFNA(VLOOKUP(L944,ALL_CMS_WOs!C$1:F$6984,4,FALSE),"")</f>
        <v>Ready to Schedule</v>
      </c>
      <c r="N944" s="38" t="s">
        <v>126</v>
      </c>
      <c r="O944" s="38"/>
      <c r="P944" s="46"/>
      <c r="Q944" s="46"/>
      <c r="R944" s="38"/>
      <c r="S944" s="38" t="s">
        <v>97</v>
      </c>
      <c r="T944" s="38">
        <f>Events[[#This Row],[Date Resolved]]-Events[[#This Row],[Event Date]]</f>
        <v>-45308</v>
      </c>
    </row>
    <row r="945" spans="1:20" s="43" customFormat="1" hidden="1" x14ac:dyDescent="0.25">
      <c r="A945" s="121" t="s">
        <v>1041</v>
      </c>
      <c r="B945" s="38" t="s">
        <v>69</v>
      </c>
      <c r="C945" s="99">
        <v>1113</v>
      </c>
      <c r="D945" s="123"/>
      <c r="E945" s="38" t="s">
        <v>84</v>
      </c>
      <c r="F945" s="38" t="s">
        <v>114</v>
      </c>
      <c r="G945" s="46">
        <v>44573</v>
      </c>
      <c r="H945" s="46"/>
      <c r="I945" s="38">
        <v>6</v>
      </c>
      <c r="J945" s="122"/>
      <c r="K945" s="38" t="s">
        <v>74</v>
      </c>
      <c r="L945" s="99"/>
      <c r="M945" s="38" t="str">
        <f>_xlfn.IFNA(VLOOKUP(L945,ALL_CMS_WOs!C$1:F$6984,4,FALSE),"")</f>
        <v/>
      </c>
      <c r="N945" s="38"/>
      <c r="O945" s="38"/>
      <c r="P945" s="46"/>
      <c r="Q945" s="38" t="s">
        <v>1167</v>
      </c>
      <c r="R945" s="114"/>
      <c r="S945" s="38"/>
      <c r="T945" s="38">
        <f>Events[[#This Row],[Date Resolved]]-Events[[#This Row],[Event Date]]</f>
        <v>-44573</v>
      </c>
    </row>
    <row r="946" spans="1:20" hidden="1" x14ac:dyDescent="0.25">
      <c r="A946" s="121" t="s">
        <v>1041</v>
      </c>
      <c r="B946" s="38" t="s">
        <v>69</v>
      </c>
      <c r="C946" s="104">
        <v>1114</v>
      </c>
      <c r="D946" s="123"/>
      <c r="E946" s="38" t="s">
        <v>187</v>
      </c>
      <c r="F946" s="38" t="s">
        <v>20</v>
      </c>
      <c r="G946" s="46">
        <v>44793</v>
      </c>
      <c r="H946" s="46"/>
      <c r="I946" s="38">
        <v>6</v>
      </c>
      <c r="J946" s="122"/>
      <c r="K946" s="38" t="s">
        <v>74</v>
      </c>
      <c r="L946" s="99"/>
      <c r="M946" s="38" t="str">
        <f>_xlfn.IFNA(VLOOKUP(L946,ALL_CMS_WOs!C$1:F$6984,4,FALSE),"")</f>
        <v/>
      </c>
      <c r="N946" s="38"/>
      <c r="O946" s="38"/>
      <c r="P946" s="46"/>
      <c r="Q946" s="38"/>
      <c r="R946" s="114"/>
      <c r="S946" s="38"/>
      <c r="T946" s="38">
        <f>Events[[#This Row],[Date Resolved]]-Events[[#This Row],[Event Date]]</f>
        <v>-44793</v>
      </c>
    </row>
    <row r="947" spans="1:20" hidden="1" x14ac:dyDescent="0.25">
      <c r="A947" s="121" t="s">
        <v>1041</v>
      </c>
      <c r="B947" s="38" t="s">
        <v>69</v>
      </c>
      <c r="C947" s="99">
        <v>1115</v>
      </c>
      <c r="D947" s="123"/>
      <c r="E947" s="38" t="s">
        <v>84</v>
      </c>
      <c r="F947" s="38" t="s">
        <v>85</v>
      </c>
      <c r="G947" s="46">
        <v>44572</v>
      </c>
      <c r="H947" s="46"/>
      <c r="I947" s="38">
        <v>6</v>
      </c>
      <c r="J947" s="122"/>
      <c r="K947" s="38" t="s">
        <v>74</v>
      </c>
      <c r="L947" s="99"/>
      <c r="M947" s="38" t="str">
        <f>_xlfn.IFNA(VLOOKUP(L947,ALL_CMS_WOs!C$1:F$6984,4,FALSE),"")</f>
        <v/>
      </c>
      <c r="N947" s="38"/>
      <c r="O947" s="38"/>
      <c r="P947" s="46"/>
      <c r="Q947" s="38" t="s">
        <v>1168</v>
      </c>
      <c r="R947" s="114"/>
      <c r="S947" s="38"/>
      <c r="T947" s="38">
        <f>Events[[#This Row],[Date Resolved]]-Events[[#This Row],[Event Date]]</f>
        <v>-44572</v>
      </c>
    </row>
    <row r="948" spans="1:20" s="43" customFormat="1" hidden="1" x14ac:dyDescent="0.25">
      <c r="A948" s="121" t="s">
        <v>1041</v>
      </c>
      <c r="B948" s="38" t="s">
        <v>69</v>
      </c>
      <c r="C948" s="38">
        <v>1115</v>
      </c>
      <c r="D948" s="126" t="s">
        <v>215</v>
      </c>
      <c r="E948" s="38" t="s">
        <v>196</v>
      </c>
      <c r="F948" s="38" t="s">
        <v>98</v>
      </c>
      <c r="G948" s="46">
        <v>45098</v>
      </c>
      <c r="H948" s="46"/>
      <c r="I948" s="38">
        <v>3</v>
      </c>
      <c r="J948" s="97" t="s">
        <v>1169</v>
      </c>
      <c r="K948" s="38" t="s">
        <v>174</v>
      </c>
      <c r="L948" s="38">
        <v>3145077</v>
      </c>
      <c r="M948" s="38" t="str">
        <f>_xlfn.IFNA(VLOOKUP(L948,ALL_CMS_WOs!C$1:F$6984,4,FALSE),"")</f>
        <v>Closed</v>
      </c>
      <c r="N948" s="38" t="s">
        <v>75</v>
      </c>
      <c r="O948" s="38"/>
      <c r="P948" s="46">
        <v>45192</v>
      </c>
      <c r="Q948" s="46"/>
      <c r="R948" s="38"/>
      <c r="S948" s="38" t="s">
        <v>76</v>
      </c>
      <c r="T948" s="38">
        <f>Events[[#This Row],[Date Resolved]]-Events[[#This Row],[Event Date]]</f>
        <v>94</v>
      </c>
    </row>
    <row r="949" spans="1:20" hidden="1" x14ac:dyDescent="0.25">
      <c r="A949" s="121" t="s">
        <v>1041</v>
      </c>
      <c r="B949" s="38" t="s">
        <v>69</v>
      </c>
      <c r="C949" s="38">
        <v>1117</v>
      </c>
      <c r="D949" s="126" t="s">
        <v>77</v>
      </c>
      <c r="E949" s="38" t="s">
        <v>78</v>
      </c>
      <c r="F949" s="38" t="s">
        <v>79</v>
      </c>
      <c r="G949" s="46">
        <v>44957</v>
      </c>
      <c r="H949" s="46"/>
      <c r="I949" s="38">
        <v>5</v>
      </c>
      <c r="J949" s="97" t="s">
        <v>1153</v>
      </c>
      <c r="K949" s="38" t="s">
        <v>81</v>
      </c>
      <c r="L949" s="99">
        <v>3074136</v>
      </c>
      <c r="M949" s="38" t="str">
        <f>_xlfn.IFNA(VLOOKUP(L949,ALL_CMS_WOs!C$1:F$6984,4,FALSE),"")</f>
        <v>Closed</v>
      </c>
      <c r="N949" s="38" t="s">
        <v>126</v>
      </c>
      <c r="O949" s="38"/>
      <c r="P949" s="46">
        <v>45366</v>
      </c>
      <c r="Q949" s="46"/>
      <c r="R949" s="38"/>
      <c r="S949" s="38" t="s">
        <v>76</v>
      </c>
      <c r="T949" s="38">
        <f>Events[[#This Row],[Date Resolved]]-Events[[#This Row],[Event Date]]</f>
        <v>409</v>
      </c>
    </row>
    <row r="950" spans="1:20" hidden="1" x14ac:dyDescent="0.25">
      <c r="A950" s="121" t="s">
        <v>1041</v>
      </c>
      <c r="B950" s="38" t="s">
        <v>69</v>
      </c>
      <c r="C950" s="99">
        <v>1118</v>
      </c>
      <c r="D950" s="123"/>
      <c r="E950" s="38" t="s">
        <v>84</v>
      </c>
      <c r="F950" s="38" t="s">
        <v>22</v>
      </c>
      <c r="G950" s="46">
        <v>44572</v>
      </c>
      <c r="H950" s="46"/>
      <c r="I950" s="38">
        <v>6</v>
      </c>
      <c r="J950" s="122"/>
      <c r="K950" s="38" t="s">
        <v>74</v>
      </c>
      <c r="L950" s="99"/>
      <c r="M950" s="38" t="str">
        <f>_xlfn.IFNA(VLOOKUP(L950,ALL_CMS_WOs!C$1:F$6984,4,FALSE),"")</f>
        <v/>
      </c>
      <c r="N950" s="38"/>
      <c r="O950" s="38"/>
      <c r="P950" s="46">
        <v>44691</v>
      </c>
      <c r="Q950" s="38" t="s">
        <v>1170</v>
      </c>
      <c r="R950" s="114"/>
      <c r="S950" s="38"/>
      <c r="T950" s="38">
        <f>Events[[#This Row],[Date Resolved]]-Events[[#This Row],[Event Date]]</f>
        <v>119</v>
      </c>
    </row>
    <row r="951" spans="1:20" hidden="1" x14ac:dyDescent="0.25">
      <c r="A951" s="121" t="s">
        <v>1041</v>
      </c>
      <c r="B951" s="38" t="s">
        <v>69</v>
      </c>
      <c r="C951" s="99">
        <v>1119</v>
      </c>
      <c r="D951" s="123"/>
      <c r="E951" s="38" t="s">
        <v>84</v>
      </c>
      <c r="F951" s="38" t="s">
        <v>22</v>
      </c>
      <c r="G951" s="46">
        <v>44574</v>
      </c>
      <c r="H951" s="46"/>
      <c r="I951" s="38">
        <v>6</v>
      </c>
      <c r="J951" s="122"/>
      <c r="K951" s="38" t="s">
        <v>74</v>
      </c>
      <c r="L951" s="99"/>
      <c r="M951" s="38" t="str">
        <f>_xlfn.IFNA(VLOOKUP(L951,ALL_CMS_WOs!C$1:F$6984,4,FALSE),"")</f>
        <v/>
      </c>
      <c r="N951" s="38"/>
      <c r="O951" s="38"/>
      <c r="P951" s="46"/>
      <c r="Q951" s="38" t="s">
        <v>1171</v>
      </c>
      <c r="R951" s="114"/>
      <c r="S951" s="38"/>
      <c r="T951" s="38">
        <f>Events[[#This Row],[Date Resolved]]-Events[[#This Row],[Event Date]]</f>
        <v>-44574</v>
      </c>
    </row>
    <row r="952" spans="1:20" hidden="1" x14ac:dyDescent="0.25">
      <c r="A952" s="121" t="s">
        <v>1041</v>
      </c>
      <c r="B952" s="38" t="s">
        <v>69</v>
      </c>
      <c r="C952" s="99">
        <v>1121</v>
      </c>
      <c r="D952" s="123"/>
      <c r="E952" s="38" t="s">
        <v>84</v>
      </c>
      <c r="F952" s="38" t="s">
        <v>22</v>
      </c>
      <c r="G952" s="46">
        <v>44575</v>
      </c>
      <c r="H952" s="46"/>
      <c r="I952" s="38">
        <v>6</v>
      </c>
      <c r="J952" s="122"/>
      <c r="K952" s="38" t="s">
        <v>74</v>
      </c>
      <c r="L952" s="99"/>
      <c r="M952" s="38" t="str">
        <f>_xlfn.IFNA(VLOOKUP(L952,ALL_CMS_WOs!C$1:F$6984,4,FALSE),"")</f>
        <v/>
      </c>
      <c r="N952" s="38"/>
      <c r="O952" s="38"/>
      <c r="P952" s="46"/>
      <c r="Q952" s="38" t="s">
        <v>1172</v>
      </c>
      <c r="R952" s="114"/>
      <c r="S952" s="38"/>
      <c r="T952" s="38">
        <f>Events[[#This Row],[Date Resolved]]-Events[[#This Row],[Event Date]]</f>
        <v>-44575</v>
      </c>
    </row>
    <row r="953" spans="1:20" s="85" customFormat="1" hidden="1" x14ac:dyDescent="0.25">
      <c r="A953" s="121" t="s">
        <v>1041</v>
      </c>
      <c r="B953" s="38" t="s">
        <v>69</v>
      </c>
      <c r="C953" s="99">
        <v>1122</v>
      </c>
      <c r="D953" s="123"/>
      <c r="E953" s="38" t="s">
        <v>84</v>
      </c>
      <c r="F953" s="38" t="s">
        <v>22</v>
      </c>
      <c r="G953" s="46">
        <v>44574</v>
      </c>
      <c r="H953" s="46"/>
      <c r="I953" s="38">
        <v>6</v>
      </c>
      <c r="J953" s="122"/>
      <c r="K953" s="38" t="s">
        <v>74</v>
      </c>
      <c r="L953" s="99"/>
      <c r="M953" s="38" t="str">
        <f>_xlfn.IFNA(VLOOKUP(L953,ALL_CMS_WOs!C$1:F$6984,4,FALSE),"")</f>
        <v/>
      </c>
      <c r="N953" s="38"/>
      <c r="O953" s="38"/>
      <c r="P953" s="46"/>
      <c r="Q953" s="38" t="s">
        <v>1173</v>
      </c>
      <c r="R953" s="114"/>
      <c r="S953" s="38"/>
      <c r="T953" s="38">
        <f>Events[[#This Row],[Date Resolved]]-Events[[#This Row],[Event Date]]</f>
        <v>-44574</v>
      </c>
    </row>
    <row r="954" spans="1:20" s="85" customFormat="1" hidden="1" x14ac:dyDescent="0.25">
      <c r="A954" s="121" t="s">
        <v>1041</v>
      </c>
      <c r="B954" s="38" t="s">
        <v>69</v>
      </c>
      <c r="C954" s="104">
        <v>1122</v>
      </c>
      <c r="D954" s="123"/>
      <c r="E954" s="38" t="s">
        <v>84</v>
      </c>
      <c r="F954" s="38" t="s">
        <v>85</v>
      </c>
      <c r="G954" s="46">
        <v>44770</v>
      </c>
      <c r="H954" s="46"/>
      <c r="I954" s="38">
        <v>5</v>
      </c>
      <c r="J954" s="122"/>
      <c r="K954" s="38" t="s">
        <v>74</v>
      </c>
      <c r="L954" s="99"/>
      <c r="M954" s="38" t="str">
        <f>_xlfn.IFNA(VLOOKUP(L954,ALL_CMS_WOs!C$1:F$6984,4,FALSE),"")</f>
        <v/>
      </c>
      <c r="N954" s="38"/>
      <c r="O954" s="38"/>
      <c r="P954" s="46"/>
      <c r="Q954" s="38" t="s">
        <v>1174</v>
      </c>
      <c r="R954" s="114"/>
      <c r="S954" s="38"/>
      <c r="T954" s="38">
        <f>Events[[#This Row],[Date Resolved]]-Events[[#This Row],[Event Date]]</f>
        <v>-44770</v>
      </c>
    </row>
    <row r="955" spans="1:20" hidden="1" x14ac:dyDescent="0.25">
      <c r="A955" s="121" t="s">
        <v>1041</v>
      </c>
      <c r="B955" s="149" t="s">
        <v>82</v>
      </c>
      <c r="C955" s="38">
        <v>1122</v>
      </c>
      <c r="D955" s="126" t="s">
        <v>1175</v>
      </c>
      <c r="E955" s="38" t="s">
        <v>102</v>
      </c>
      <c r="F955" s="38" t="s">
        <v>22</v>
      </c>
      <c r="G955" s="46">
        <v>45202</v>
      </c>
      <c r="H955" s="46"/>
      <c r="I955" s="38">
        <v>3</v>
      </c>
      <c r="J955" s="97" t="s">
        <v>1176</v>
      </c>
      <c r="K955" s="38" t="s">
        <v>169</v>
      </c>
      <c r="L955" s="38">
        <v>3200512</v>
      </c>
      <c r="M955" s="38" t="str">
        <f>_xlfn.IFNA(VLOOKUP(L955,ALL_CMS_WOs!C$1:F$6984,4,FALSE),"")</f>
        <v>Ready to Schedule</v>
      </c>
      <c r="N955" s="38" t="s">
        <v>126</v>
      </c>
      <c r="O955" s="38"/>
      <c r="P955" s="46"/>
      <c r="Q955" s="46"/>
      <c r="R955" s="38"/>
      <c r="S955" s="38" t="s">
        <v>97</v>
      </c>
      <c r="T955" s="38">
        <f>Events[[#This Row],[Date Resolved]]-Events[[#This Row],[Event Date]]</f>
        <v>-45202</v>
      </c>
    </row>
    <row r="956" spans="1:20" hidden="1" x14ac:dyDescent="0.25">
      <c r="A956" s="121" t="s">
        <v>1041</v>
      </c>
      <c r="B956" s="38" t="s">
        <v>69</v>
      </c>
      <c r="C956" s="99">
        <v>1126</v>
      </c>
      <c r="D956" s="123"/>
      <c r="E956" s="38" t="s">
        <v>84</v>
      </c>
      <c r="F956" s="38" t="s">
        <v>85</v>
      </c>
      <c r="G956" s="46">
        <v>44679</v>
      </c>
      <c r="H956" s="46"/>
      <c r="I956" s="38">
        <v>5</v>
      </c>
      <c r="J956" s="122"/>
      <c r="K956" s="38" t="s">
        <v>74</v>
      </c>
      <c r="L956" s="99"/>
      <c r="M956" s="38" t="str">
        <f>_xlfn.IFNA(VLOOKUP(L956,ALL_CMS_WOs!C$1:F$6984,4,FALSE),"")</f>
        <v/>
      </c>
      <c r="N956" s="38"/>
      <c r="O956" s="38"/>
      <c r="P956" s="46"/>
      <c r="Q956" s="38" t="s">
        <v>1177</v>
      </c>
      <c r="R956" s="114"/>
      <c r="S956" s="38"/>
      <c r="T956" s="38">
        <f>Events[[#This Row],[Date Resolved]]-Events[[#This Row],[Event Date]]</f>
        <v>-44679</v>
      </c>
    </row>
    <row r="957" spans="1:20" hidden="1" x14ac:dyDescent="0.25">
      <c r="A957" s="121" t="s">
        <v>1041</v>
      </c>
      <c r="B957" s="38" t="s">
        <v>69</v>
      </c>
      <c r="C957" s="99">
        <v>1128</v>
      </c>
      <c r="D957" s="123"/>
      <c r="E957" s="38" t="s">
        <v>84</v>
      </c>
      <c r="F957" s="38" t="s">
        <v>22</v>
      </c>
      <c r="G957" s="46">
        <v>44574</v>
      </c>
      <c r="H957" s="46"/>
      <c r="I957" s="38">
        <v>6</v>
      </c>
      <c r="J957" s="122"/>
      <c r="K957" s="38" t="s">
        <v>74</v>
      </c>
      <c r="L957" s="99"/>
      <c r="M957" s="38" t="str">
        <f>_xlfn.IFNA(VLOOKUP(L957,ALL_CMS_WOs!C$1:F$6984,4,FALSE),"")</f>
        <v/>
      </c>
      <c r="N957" s="38"/>
      <c r="O957" s="38"/>
      <c r="P957" s="46"/>
      <c r="Q957" s="38" t="s">
        <v>1178</v>
      </c>
      <c r="R957" s="114"/>
      <c r="S957" s="38"/>
      <c r="T957" s="38">
        <f>Events[[#This Row],[Date Resolved]]-Events[[#This Row],[Event Date]]</f>
        <v>-44574</v>
      </c>
    </row>
    <row r="958" spans="1:20" hidden="1" x14ac:dyDescent="0.25">
      <c r="A958" s="121" t="s">
        <v>1041</v>
      </c>
      <c r="B958" s="38" t="s">
        <v>69</v>
      </c>
      <c r="C958" s="99">
        <v>1128</v>
      </c>
      <c r="D958" s="123"/>
      <c r="E958" s="38" t="s">
        <v>71</v>
      </c>
      <c r="F958" s="38" t="s">
        <v>85</v>
      </c>
      <c r="G958" s="46">
        <v>44679</v>
      </c>
      <c r="H958" s="46"/>
      <c r="I958" s="38">
        <v>3</v>
      </c>
      <c r="J958" s="122"/>
      <c r="K958" s="38" t="s">
        <v>74</v>
      </c>
      <c r="L958" s="99"/>
      <c r="M958" s="38" t="str">
        <f>_xlfn.IFNA(VLOOKUP(L958,ALL_CMS_WOs!C$1:F$6984,4,FALSE),"")</f>
        <v/>
      </c>
      <c r="N958" s="38"/>
      <c r="O958" s="38"/>
      <c r="P958" s="46"/>
      <c r="Q958" s="38" t="s">
        <v>1179</v>
      </c>
      <c r="R958" s="114"/>
      <c r="S958" s="38"/>
      <c r="T958" s="38">
        <f>Events[[#This Row],[Date Resolved]]-Events[[#This Row],[Event Date]]</f>
        <v>-44679</v>
      </c>
    </row>
    <row r="959" spans="1:20" hidden="1" x14ac:dyDescent="0.25">
      <c r="A959" s="121" t="s">
        <v>1041</v>
      </c>
      <c r="B959" s="38" t="s">
        <v>69</v>
      </c>
      <c r="C959" s="99">
        <v>1129</v>
      </c>
      <c r="D959" s="123"/>
      <c r="E959" s="38" t="s">
        <v>84</v>
      </c>
      <c r="F959" s="38" t="s">
        <v>85</v>
      </c>
      <c r="G959" s="46">
        <v>44878</v>
      </c>
      <c r="H959" s="46"/>
      <c r="I959" s="38">
        <v>3</v>
      </c>
      <c r="J959" s="122"/>
      <c r="K959" s="38"/>
      <c r="L959" s="99"/>
      <c r="M959" s="38" t="str">
        <f>_xlfn.IFNA(VLOOKUP(L959,ALL_CMS_WOs!C$1:F$6984,4,FALSE),"")</f>
        <v/>
      </c>
      <c r="N959" s="38"/>
      <c r="O959" s="38"/>
      <c r="P959" s="46"/>
      <c r="Q959" s="38" t="s">
        <v>1180</v>
      </c>
      <c r="R959" s="114"/>
      <c r="S959" s="38"/>
      <c r="T959" s="38">
        <f>Events[[#This Row],[Date Resolved]]-Events[[#This Row],[Event Date]]</f>
        <v>-44878</v>
      </c>
    </row>
    <row r="960" spans="1:20" hidden="1" x14ac:dyDescent="0.25">
      <c r="A960" s="121" t="s">
        <v>1041</v>
      </c>
      <c r="B960" s="38" t="s">
        <v>69</v>
      </c>
      <c r="C960" s="99">
        <v>1130</v>
      </c>
      <c r="D960" s="123"/>
      <c r="E960" s="38" t="s">
        <v>84</v>
      </c>
      <c r="F960" s="38" t="s">
        <v>114</v>
      </c>
      <c r="G960" s="46">
        <v>44637</v>
      </c>
      <c r="H960" s="46"/>
      <c r="I960" s="38">
        <v>6</v>
      </c>
      <c r="J960" s="122"/>
      <c r="K960" s="38" t="s">
        <v>74</v>
      </c>
      <c r="L960" s="99"/>
      <c r="M960" s="38" t="str">
        <f>_xlfn.IFNA(VLOOKUP(L960,ALL_CMS_WOs!C$1:F$6984,4,FALSE),"")</f>
        <v/>
      </c>
      <c r="N960" s="38"/>
      <c r="O960" s="38"/>
      <c r="P960" s="46"/>
      <c r="Q960" s="38" t="s">
        <v>1181</v>
      </c>
      <c r="R960" s="114"/>
      <c r="S960" s="38"/>
      <c r="T960" s="38">
        <f>Events[[#This Row],[Date Resolved]]-Events[[#This Row],[Event Date]]</f>
        <v>-44637</v>
      </c>
    </row>
    <row r="961" spans="1:20" hidden="1" x14ac:dyDescent="0.25">
      <c r="A961" s="121" t="s">
        <v>1041</v>
      </c>
      <c r="B961" s="38" t="s">
        <v>69</v>
      </c>
      <c r="C961" s="104">
        <v>1130</v>
      </c>
      <c r="D961" s="123"/>
      <c r="E961" s="38" t="s">
        <v>84</v>
      </c>
      <c r="F961" s="38" t="s">
        <v>85</v>
      </c>
      <c r="G961" s="46">
        <v>44736</v>
      </c>
      <c r="H961" s="46"/>
      <c r="I961" s="38">
        <v>5</v>
      </c>
      <c r="J961" s="122"/>
      <c r="K961" s="38" t="s">
        <v>74</v>
      </c>
      <c r="L961" s="99"/>
      <c r="M961" s="38" t="str">
        <f>_xlfn.IFNA(VLOOKUP(L961,ALL_CMS_WOs!C$1:F$6984,4,FALSE),"")</f>
        <v/>
      </c>
      <c r="N961" s="38"/>
      <c r="O961" s="38"/>
      <c r="P961" s="46"/>
      <c r="Q961" s="38" t="s">
        <v>1182</v>
      </c>
      <c r="R961" s="114"/>
      <c r="S961" s="38"/>
      <c r="T961" s="38">
        <f>Events[[#This Row],[Date Resolved]]-Events[[#This Row],[Event Date]]</f>
        <v>-44736</v>
      </c>
    </row>
    <row r="962" spans="1:20" hidden="1" x14ac:dyDescent="0.25">
      <c r="A962" s="121" t="s">
        <v>1041</v>
      </c>
      <c r="B962" s="149" t="s">
        <v>82</v>
      </c>
      <c r="C962" s="38">
        <v>1131</v>
      </c>
      <c r="D962" s="126" t="s">
        <v>1143</v>
      </c>
      <c r="E962" s="38" t="s">
        <v>94</v>
      </c>
      <c r="F962" s="38" t="s">
        <v>94</v>
      </c>
      <c r="G962" s="46">
        <v>45393</v>
      </c>
      <c r="H962" s="46"/>
      <c r="I962" s="38">
        <v>3</v>
      </c>
      <c r="J962" s="97" t="s">
        <v>1183</v>
      </c>
      <c r="K962" s="38" t="s">
        <v>169</v>
      </c>
      <c r="L962" s="38">
        <v>3332165</v>
      </c>
      <c r="M962" s="38" t="str">
        <f>_xlfn.IFNA(VLOOKUP(L962,ALL_CMS_WOs!C$1:F$6984,4,FALSE),"")</f>
        <v>Closed</v>
      </c>
      <c r="N962" s="38" t="s">
        <v>126</v>
      </c>
      <c r="O962" s="38"/>
      <c r="P962" s="46"/>
      <c r="Q962" s="46"/>
      <c r="R962" s="38" t="s">
        <v>97</v>
      </c>
      <c r="S962" s="38" t="s">
        <v>97</v>
      </c>
      <c r="T962" s="38">
        <f>Events[[#This Row],[Date Resolved]]-Events[[#This Row],[Event Date]]</f>
        <v>-45393</v>
      </c>
    </row>
    <row r="963" spans="1:20" hidden="1" x14ac:dyDescent="0.25">
      <c r="A963" s="121" t="s">
        <v>1041</v>
      </c>
      <c r="B963" s="38" t="s">
        <v>69</v>
      </c>
      <c r="C963" s="99">
        <v>1131</v>
      </c>
      <c r="D963" s="123"/>
      <c r="E963" s="38" t="s">
        <v>84</v>
      </c>
      <c r="F963" s="38" t="s">
        <v>85</v>
      </c>
      <c r="G963" s="46">
        <v>44610</v>
      </c>
      <c r="H963" s="46"/>
      <c r="I963" s="38">
        <v>5</v>
      </c>
      <c r="J963" s="122"/>
      <c r="K963" s="38" t="s">
        <v>74</v>
      </c>
      <c r="L963" s="99"/>
      <c r="M963" s="38" t="str">
        <f>_xlfn.IFNA(VLOOKUP(L963,ALL_CMS_WOs!C$1:F$6984,4,FALSE),"")</f>
        <v/>
      </c>
      <c r="N963" s="38"/>
      <c r="O963" s="38"/>
      <c r="P963" s="46"/>
      <c r="Q963" s="38" t="s">
        <v>1184</v>
      </c>
      <c r="R963" s="114"/>
      <c r="S963" s="38"/>
      <c r="T963" s="38">
        <f>Events[[#This Row],[Date Resolved]]-Events[[#This Row],[Event Date]]</f>
        <v>-44610</v>
      </c>
    </row>
    <row r="964" spans="1:20" hidden="1" x14ac:dyDescent="0.25">
      <c r="A964" s="121" t="s">
        <v>1041</v>
      </c>
      <c r="B964" s="38" t="s">
        <v>82</v>
      </c>
      <c r="C964" s="38">
        <v>1131</v>
      </c>
      <c r="D964" s="126" t="s">
        <v>101</v>
      </c>
      <c r="E964" s="38" t="s">
        <v>102</v>
      </c>
      <c r="F964" s="38" t="s">
        <v>85</v>
      </c>
      <c r="G964" s="46">
        <v>44641</v>
      </c>
      <c r="H964" s="46"/>
      <c r="I964" s="38">
        <v>2</v>
      </c>
      <c r="J964" s="97" t="s">
        <v>1185</v>
      </c>
      <c r="K964" s="38" t="s">
        <v>107</v>
      </c>
      <c r="L964" s="99">
        <v>3101539</v>
      </c>
      <c r="M964" s="38" t="str">
        <f>_xlfn.IFNA(VLOOKUP(L964,ALL_CMS_WOs!C$1:F$6984,4,FALSE),"")</f>
        <v>Closed</v>
      </c>
      <c r="N964" s="38" t="s">
        <v>75</v>
      </c>
      <c r="O964" s="38"/>
      <c r="P964" s="46"/>
      <c r="Q964" s="46"/>
      <c r="R964" s="38"/>
      <c r="S964" s="38" t="s">
        <v>88</v>
      </c>
      <c r="T964" s="38">
        <f>Events[[#This Row],[Date Resolved]]-Events[[#This Row],[Event Date]]</f>
        <v>-44641</v>
      </c>
    </row>
    <row r="965" spans="1:20" hidden="1" x14ac:dyDescent="0.25">
      <c r="A965" s="121" t="s">
        <v>1041</v>
      </c>
      <c r="B965" s="38" t="s">
        <v>69</v>
      </c>
      <c r="C965" s="99">
        <v>1132</v>
      </c>
      <c r="D965" s="123"/>
      <c r="E965" s="38" t="s">
        <v>84</v>
      </c>
      <c r="F965" s="38" t="s">
        <v>85</v>
      </c>
      <c r="G965" s="46">
        <v>44859</v>
      </c>
      <c r="H965" s="46"/>
      <c r="I965" s="38"/>
      <c r="J965" s="122"/>
      <c r="K965" s="38"/>
      <c r="L965" s="99"/>
      <c r="M965" s="38" t="str">
        <f>_xlfn.IFNA(VLOOKUP(L965,ALL_CMS_WOs!C$1:F$6984,4,FALSE),"")</f>
        <v/>
      </c>
      <c r="N965" s="38"/>
      <c r="O965" s="38"/>
      <c r="P965" s="46"/>
      <c r="Q965" s="38"/>
      <c r="R965" s="114"/>
      <c r="S965" s="38"/>
      <c r="T965" s="38">
        <f>Events[[#This Row],[Date Resolved]]-Events[[#This Row],[Event Date]]</f>
        <v>-44859</v>
      </c>
    </row>
    <row r="966" spans="1:20" hidden="1" x14ac:dyDescent="0.25">
      <c r="A966" s="121" t="s">
        <v>1041</v>
      </c>
      <c r="B966" s="149" t="s">
        <v>82</v>
      </c>
      <c r="C966" s="38">
        <v>1133</v>
      </c>
      <c r="D966" s="115" t="s">
        <v>77</v>
      </c>
      <c r="E966" s="38" t="s">
        <v>78</v>
      </c>
      <c r="F966" s="38" t="s">
        <v>79</v>
      </c>
      <c r="G966" s="46">
        <v>44777</v>
      </c>
      <c r="H966" s="46"/>
      <c r="I966" s="38">
        <v>5</v>
      </c>
      <c r="J966" s="97" t="s">
        <v>1091</v>
      </c>
      <c r="K966" s="38" t="s">
        <v>81</v>
      </c>
      <c r="L966" s="105">
        <v>2987702</v>
      </c>
      <c r="M966" s="38" t="str">
        <f>_xlfn.IFNA(VLOOKUP(L966,ALL_CMS_WOs!C$1:F$6984,4,FALSE),"")</f>
        <v>Ready to Schedule</v>
      </c>
      <c r="N966" s="38" t="s">
        <v>126</v>
      </c>
      <c r="O966" s="38"/>
      <c r="P966" s="46"/>
      <c r="Q966" s="38"/>
      <c r="R966" s="46"/>
      <c r="S966" s="38" t="s">
        <v>88</v>
      </c>
      <c r="T966" s="38">
        <f>Events[[#This Row],[Date Resolved]]-Events[[#This Row],[Event Date]]</f>
        <v>-44777</v>
      </c>
    </row>
    <row r="967" spans="1:20" hidden="1" x14ac:dyDescent="0.25">
      <c r="A967" s="121" t="s">
        <v>1041</v>
      </c>
      <c r="B967" s="38" t="s">
        <v>69</v>
      </c>
      <c r="C967" s="99">
        <v>1134</v>
      </c>
      <c r="D967" s="123"/>
      <c r="E967" s="38" t="s">
        <v>84</v>
      </c>
      <c r="F967" s="38" t="s">
        <v>85</v>
      </c>
      <c r="G967" s="46">
        <v>44588</v>
      </c>
      <c r="H967" s="46"/>
      <c r="I967" s="38">
        <v>6</v>
      </c>
      <c r="J967" s="122"/>
      <c r="K967" s="38" t="s">
        <v>74</v>
      </c>
      <c r="L967" s="99"/>
      <c r="M967" s="38" t="str">
        <f>_xlfn.IFNA(VLOOKUP(L967,ALL_CMS_WOs!C$1:F$6984,4,FALSE),"")</f>
        <v/>
      </c>
      <c r="N967" s="38"/>
      <c r="O967" s="38"/>
      <c r="P967" s="46">
        <v>44732</v>
      </c>
      <c r="Q967" s="38" t="s">
        <v>1186</v>
      </c>
      <c r="R967" s="114"/>
      <c r="S967" s="38"/>
      <c r="T967" s="38">
        <f>Events[[#This Row],[Date Resolved]]-Events[[#This Row],[Event Date]]</f>
        <v>144</v>
      </c>
    </row>
    <row r="968" spans="1:20" hidden="1" x14ac:dyDescent="0.25">
      <c r="A968" s="121" t="s">
        <v>1041</v>
      </c>
      <c r="B968" s="149" t="s">
        <v>82</v>
      </c>
      <c r="C968" s="38">
        <v>1134</v>
      </c>
      <c r="D968" s="126" t="s">
        <v>450</v>
      </c>
      <c r="E968" s="38" t="s">
        <v>102</v>
      </c>
      <c r="F968" s="43" t="s">
        <v>20</v>
      </c>
      <c r="G968" s="46">
        <v>45135</v>
      </c>
      <c r="H968" s="46"/>
      <c r="I968" s="38">
        <v>2</v>
      </c>
      <c r="J968" s="97" t="s">
        <v>1187</v>
      </c>
      <c r="K968" s="38" t="s">
        <v>107</v>
      </c>
      <c r="L968" s="38">
        <v>3163468</v>
      </c>
      <c r="M968" s="38" t="str">
        <f>_xlfn.IFNA(VLOOKUP(L968,ALL_CMS_WOs!C$1:F$6984,4,FALSE),"")</f>
        <v>Closed</v>
      </c>
      <c r="N968" s="38" t="s">
        <v>75</v>
      </c>
      <c r="O968" s="38"/>
      <c r="P968" s="46"/>
      <c r="Q968" s="46"/>
      <c r="R968" s="38"/>
      <c r="S968" s="38" t="s">
        <v>97</v>
      </c>
      <c r="T968" s="38">
        <f>Events[[#This Row],[Date Resolved]]-Events[[#This Row],[Event Date]]</f>
        <v>-45135</v>
      </c>
    </row>
    <row r="969" spans="1:20" hidden="1" x14ac:dyDescent="0.25">
      <c r="A969" s="121" t="s">
        <v>1041</v>
      </c>
      <c r="B969" s="38" t="s">
        <v>69</v>
      </c>
      <c r="C969" s="38">
        <v>1138</v>
      </c>
      <c r="D969" s="126" t="s">
        <v>77</v>
      </c>
      <c r="E969" s="38" t="s">
        <v>78</v>
      </c>
      <c r="F969" s="38" t="s">
        <v>79</v>
      </c>
      <c r="G969" s="46">
        <v>45104</v>
      </c>
      <c r="H969" s="46"/>
      <c r="I969" s="38">
        <v>3</v>
      </c>
      <c r="J969" s="97" t="s">
        <v>869</v>
      </c>
      <c r="K969" s="38" t="s">
        <v>81</v>
      </c>
      <c r="L969" s="38">
        <v>3148647</v>
      </c>
      <c r="M969" s="38" t="str">
        <f>_xlfn.IFNA(VLOOKUP(L969,ALL_CMS_WOs!C$1:F$6984,4,FALSE),"")</f>
        <v>Closed</v>
      </c>
      <c r="N969" s="38" t="s">
        <v>75</v>
      </c>
      <c r="O969" s="38"/>
      <c r="P969" s="46">
        <v>45553</v>
      </c>
      <c r="Q969" s="46"/>
      <c r="R969" s="38"/>
      <c r="S969" s="38" t="s">
        <v>76</v>
      </c>
      <c r="T969" s="38">
        <f>Events[[#This Row],[Date Resolved]]-Events[[#This Row],[Event Date]]</f>
        <v>449</v>
      </c>
    </row>
    <row r="970" spans="1:20" hidden="1" x14ac:dyDescent="0.25">
      <c r="A970" s="121" t="s">
        <v>1041</v>
      </c>
      <c r="B970" s="38" t="s">
        <v>69</v>
      </c>
      <c r="C970" s="99">
        <v>1139</v>
      </c>
      <c r="D970" s="123"/>
      <c r="E970" s="38" t="s">
        <v>71</v>
      </c>
      <c r="F970" s="38" t="s">
        <v>114</v>
      </c>
      <c r="G970" s="46">
        <v>44604</v>
      </c>
      <c r="H970" s="46"/>
      <c r="I970" s="38">
        <v>5</v>
      </c>
      <c r="J970" s="122"/>
      <c r="K970" s="38" t="s">
        <v>74</v>
      </c>
      <c r="L970" s="99"/>
      <c r="M970" s="38" t="str">
        <f>_xlfn.IFNA(VLOOKUP(L970,ALL_CMS_WOs!C$1:F$6984,4,FALSE),"")</f>
        <v/>
      </c>
      <c r="N970" s="38"/>
      <c r="O970" s="38"/>
      <c r="P970" s="46"/>
      <c r="Q970" s="38" t="s">
        <v>1188</v>
      </c>
      <c r="R970" s="114"/>
      <c r="S970" s="38"/>
      <c r="T970" s="38">
        <f>Events[[#This Row],[Date Resolved]]-Events[[#This Row],[Event Date]]</f>
        <v>-44604</v>
      </c>
    </row>
    <row r="971" spans="1:20" hidden="1" x14ac:dyDescent="0.25">
      <c r="A971" s="121" t="s">
        <v>1041</v>
      </c>
      <c r="B971" s="38" t="s">
        <v>69</v>
      </c>
      <c r="C971" s="99">
        <v>1141</v>
      </c>
      <c r="D971" s="123"/>
      <c r="E971" s="38" t="s">
        <v>71</v>
      </c>
      <c r="F971" s="38" t="s">
        <v>20</v>
      </c>
      <c r="G971" s="46">
        <v>44650</v>
      </c>
      <c r="H971" s="46"/>
      <c r="I971" s="38">
        <v>3</v>
      </c>
      <c r="J971" s="122"/>
      <c r="K971" s="38" t="s">
        <v>74</v>
      </c>
      <c r="L971" s="99"/>
      <c r="M971" s="38" t="str">
        <f>_xlfn.IFNA(VLOOKUP(L971,ALL_CMS_WOs!C$1:F$6984,4,FALSE),"")</f>
        <v/>
      </c>
      <c r="N971" s="38"/>
      <c r="O971" s="38"/>
      <c r="P971" s="46"/>
      <c r="Q971" s="38" t="s">
        <v>1189</v>
      </c>
      <c r="R971" s="114"/>
      <c r="S971" s="38"/>
      <c r="T971" s="38">
        <f>Events[[#This Row],[Date Resolved]]-Events[[#This Row],[Event Date]]</f>
        <v>-44650</v>
      </c>
    </row>
    <row r="972" spans="1:20" hidden="1" x14ac:dyDescent="0.25">
      <c r="A972" s="121" t="s">
        <v>1041</v>
      </c>
      <c r="B972" s="38" t="s">
        <v>69</v>
      </c>
      <c r="C972" s="104">
        <v>1141</v>
      </c>
      <c r="D972" s="123"/>
      <c r="E972" s="38" t="s">
        <v>84</v>
      </c>
      <c r="F972" s="38" t="s">
        <v>85</v>
      </c>
      <c r="G972" s="46">
        <v>44728</v>
      </c>
      <c r="H972" s="46"/>
      <c r="I972" s="38">
        <v>6</v>
      </c>
      <c r="J972" s="122"/>
      <c r="K972" s="38" t="s">
        <v>74</v>
      </c>
      <c r="L972" s="99"/>
      <c r="M972" s="38" t="str">
        <f>_xlfn.IFNA(VLOOKUP(L972,ALL_CMS_WOs!C$1:F$6984,4,FALSE),"")</f>
        <v/>
      </c>
      <c r="N972" s="38"/>
      <c r="O972" s="38"/>
      <c r="P972" s="46"/>
      <c r="Q972" s="38" t="s">
        <v>1190</v>
      </c>
      <c r="R972" s="114"/>
      <c r="S972" s="38"/>
      <c r="T972" s="38">
        <f>Events[[#This Row],[Date Resolved]]-Events[[#This Row],[Event Date]]</f>
        <v>-44728</v>
      </c>
    </row>
    <row r="973" spans="1:20" hidden="1" x14ac:dyDescent="0.25">
      <c r="A973" s="121" t="s">
        <v>1191</v>
      </c>
      <c r="B973" s="38" t="s">
        <v>69</v>
      </c>
      <c r="C973" s="99">
        <v>2002</v>
      </c>
      <c r="D973" s="123"/>
      <c r="E973" s="38" t="s">
        <v>84</v>
      </c>
      <c r="F973" s="38" t="s">
        <v>85</v>
      </c>
      <c r="G973" s="46">
        <v>44559</v>
      </c>
      <c r="H973" s="46"/>
      <c r="I973" s="38">
        <v>6</v>
      </c>
      <c r="J973" s="122"/>
      <c r="K973" s="38" t="s">
        <v>74</v>
      </c>
      <c r="L973" s="99"/>
      <c r="M973" s="38" t="str">
        <f>_xlfn.IFNA(VLOOKUP(L973,ALL_CMS_WOs!C$1:F$6984,4,FALSE),"")</f>
        <v/>
      </c>
      <c r="N973" s="38"/>
      <c r="O973" s="38"/>
      <c r="P973" s="46"/>
      <c r="Q973" s="38" t="s">
        <v>1192</v>
      </c>
      <c r="R973" s="114"/>
      <c r="S973" s="38"/>
      <c r="T973" s="38">
        <f>Events[[#This Row],[Date Resolved]]-Events[[#This Row],[Event Date]]</f>
        <v>-44559</v>
      </c>
    </row>
    <row r="974" spans="1:20" hidden="1" x14ac:dyDescent="0.25">
      <c r="A974" s="121" t="s">
        <v>1191</v>
      </c>
      <c r="B974" s="38" t="s">
        <v>69</v>
      </c>
      <c r="C974" s="38">
        <v>2002</v>
      </c>
      <c r="D974" s="126" t="s">
        <v>215</v>
      </c>
      <c r="E974" s="38" t="s">
        <v>84</v>
      </c>
      <c r="F974" s="38" t="s">
        <v>98</v>
      </c>
      <c r="G974" s="46">
        <v>45334</v>
      </c>
      <c r="H974" s="46"/>
      <c r="I974" s="38">
        <v>3</v>
      </c>
      <c r="J974" s="97" t="s">
        <v>1193</v>
      </c>
      <c r="K974" s="38" t="s">
        <v>87</v>
      </c>
      <c r="L974" s="38">
        <v>3298675</v>
      </c>
      <c r="M974" s="38" t="str">
        <f>_xlfn.IFNA(VLOOKUP(L974,ALL_CMS_WOs!C$1:F$6984,4,FALSE),"")</f>
        <v>Closed</v>
      </c>
      <c r="N974" s="38" t="s">
        <v>75</v>
      </c>
      <c r="O974" s="38"/>
      <c r="P974" s="46">
        <v>45387</v>
      </c>
      <c r="Q974" s="46"/>
      <c r="R974" s="38"/>
      <c r="S974" s="38" t="s">
        <v>76</v>
      </c>
      <c r="T974" s="38">
        <f>Events[[#This Row],[Date Resolved]]-Events[[#This Row],[Event Date]]</f>
        <v>53</v>
      </c>
    </row>
    <row r="975" spans="1:20" hidden="1" x14ac:dyDescent="0.25">
      <c r="A975" s="121" t="s">
        <v>1191</v>
      </c>
      <c r="B975" s="38" t="s">
        <v>69</v>
      </c>
      <c r="C975" s="38">
        <v>2003</v>
      </c>
      <c r="D975" s="126" t="s">
        <v>77</v>
      </c>
      <c r="E975" s="38" t="s">
        <v>78</v>
      </c>
      <c r="F975" s="38" t="s">
        <v>79</v>
      </c>
      <c r="G975" s="46">
        <v>45141</v>
      </c>
      <c r="H975" s="46"/>
      <c r="I975" s="38">
        <v>3</v>
      </c>
      <c r="J975" s="122"/>
      <c r="K975" s="38" t="s">
        <v>81</v>
      </c>
      <c r="L975" s="38">
        <v>3168955</v>
      </c>
      <c r="M975" s="38" t="str">
        <f>_xlfn.IFNA(VLOOKUP(L975,ALL_CMS_WOs!C$1:F$6984,4,FALSE),"")</f>
        <v>Closed</v>
      </c>
      <c r="N975" s="38" t="s">
        <v>75</v>
      </c>
      <c r="O975" s="38"/>
      <c r="P975" s="46">
        <v>45174</v>
      </c>
      <c r="Q975" s="46"/>
      <c r="R975" s="38"/>
      <c r="S975" s="43" t="s">
        <v>76</v>
      </c>
      <c r="T975" s="38">
        <f>Events[[#This Row],[Date Resolved]]-Events[[#This Row],[Event Date]]</f>
        <v>33</v>
      </c>
    </row>
    <row r="976" spans="1:20" hidden="1" x14ac:dyDescent="0.25">
      <c r="A976" s="121" t="s">
        <v>1191</v>
      </c>
      <c r="B976" s="38" t="s">
        <v>69</v>
      </c>
      <c r="C976" s="99">
        <v>2003</v>
      </c>
      <c r="D976" s="126" t="s">
        <v>77</v>
      </c>
      <c r="E976" s="38" t="s">
        <v>84</v>
      </c>
      <c r="F976" s="38" t="s">
        <v>22</v>
      </c>
      <c r="G976" s="46">
        <v>44604</v>
      </c>
      <c r="H976" s="46"/>
      <c r="I976" s="38">
        <v>6</v>
      </c>
      <c r="J976" s="122"/>
      <c r="K976" s="38" t="s">
        <v>81</v>
      </c>
      <c r="L976" s="99">
        <v>3038404</v>
      </c>
      <c r="M976" s="38" t="str">
        <f>_xlfn.IFNA(VLOOKUP(L976,ALL_CMS_WOs!C$1:F$6984,4,FALSE),"")</f>
        <v>Cancelled</v>
      </c>
      <c r="N976" s="38" t="s">
        <v>75</v>
      </c>
      <c r="O976" s="38"/>
      <c r="P976" s="46"/>
      <c r="Q976" s="38" t="s">
        <v>1194</v>
      </c>
      <c r="R976" s="114"/>
      <c r="S976" s="38"/>
      <c r="T976" s="38">
        <f>Events[[#This Row],[Date Resolved]]-Events[[#This Row],[Event Date]]</f>
        <v>-44604</v>
      </c>
    </row>
    <row r="977" spans="1:20" hidden="1" x14ac:dyDescent="0.25">
      <c r="A977" s="121" t="s">
        <v>1191</v>
      </c>
      <c r="B977" s="38" t="s">
        <v>69</v>
      </c>
      <c r="C977" s="96">
        <v>2003</v>
      </c>
      <c r="D977" s="115" t="s">
        <v>77</v>
      </c>
      <c r="E977" s="38" t="s">
        <v>78</v>
      </c>
      <c r="F977" s="38" t="s">
        <v>79</v>
      </c>
      <c r="G977" s="46">
        <v>44860</v>
      </c>
      <c r="H977" s="46"/>
      <c r="I977" s="38">
        <v>4</v>
      </c>
      <c r="J977" s="43" t="s">
        <v>1122</v>
      </c>
      <c r="K977" s="38" t="s">
        <v>81</v>
      </c>
      <c r="L977" s="105">
        <v>3038404</v>
      </c>
      <c r="M977" s="38" t="str">
        <f>_xlfn.IFNA(VLOOKUP(L977,ALL_CMS_WOs!C$1:F$6984,4,FALSE),"")</f>
        <v>Cancelled</v>
      </c>
      <c r="N977" s="38" t="s">
        <v>91</v>
      </c>
      <c r="O977" s="38"/>
      <c r="P977" s="46"/>
      <c r="Q977" s="38"/>
      <c r="R977" s="46"/>
      <c r="S977" s="38"/>
      <c r="T977" s="38">
        <f>Events[[#This Row],[Date Resolved]]-Events[[#This Row],[Event Date]]</f>
        <v>-44860</v>
      </c>
    </row>
    <row r="978" spans="1:20" hidden="1" x14ac:dyDescent="0.25">
      <c r="A978" s="121" t="s">
        <v>1191</v>
      </c>
      <c r="B978" s="38" t="s">
        <v>69</v>
      </c>
      <c r="C978" s="38">
        <v>2003</v>
      </c>
      <c r="D978" s="126" t="s">
        <v>1108</v>
      </c>
      <c r="E978" s="38" t="s">
        <v>78</v>
      </c>
      <c r="F978" s="38" t="s">
        <v>336</v>
      </c>
      <c r="G978" s="46">
        <v>45257</v>
      </c>
      <c r="H978" s="46">
        <v>45265</v>
      </c>
      <c r="I978" s="38">
        <v>5</v>
      </c>
      <c r="J978" s="97" t="s">
        <v>1195</v>
      </c>
      <c r="K978" s="38" t="s">
        <v>74</v>
      </c>
      <c r="L978" s="99"/>
      <c r="M978" s="38" t="str">
        <f>_xlfn.IFNA(VLOOKUP(L978,ALL_CMS_WOs!C$1:F$6984,4,FALSE),"")</f>
        <v/>
      </c>
      <c r="N978" s="38"/>
      <c r="O978" s="38"/>
      <c r="P978" s="46"/>
      <c r="Q978" s="46"/>
      <c r="R978" s="38"/>
      <c r="S978" s="38"/>
      <c r="T978" s="38">
        <f>Events[[#This Row],[Date Resolved]]-Events[[#This Row],[Event Date]]</f>
        <v>-45257</v>
      </c>
    </row>
    <row r="979" spans="1:20" hidden="1" x14ac:dyDescent="0.25">
      <c r="A979" s="181" t="s">
        <v>1191</v>
      </c>
      <c r="B979" s="38" t="s">
        <v>82</v>
      </c>
      <c r="C979" s="149">
        <v>2003</v>
      </c>
      <c r="D979" s="126" t="s">
        <v>129</v>
      </c>
      <c r="E979" s="80" t="s">
        <v>102</v>
      </c>
      <c r="F979" s="80" t="s">
        <v>85</v>
      </c>
      <c r="G979" s="46">
        <v>45481</v>
      </c>
      <c r="H979" s="166"/>
      <c r="I979" s="38">
        <v>2</v>
      </c>
      <c r="J979" s="177" t="s">
        <v>1196</v>
      </c>
      <c r="K979" s="80" t="s">
        <v>87</v>
      </c>
      <c r="L979" s="38">
        <v>3380282</v>
      </c>
      <c r="M979" s="38" t="str">
        <f>_xlfn.IFNA(VLOOKUP(L979,ALL_CMS_WOs!C$1:F$6984,4,FALSE),"")</f>
        <v>Closed</v>
      </c>
      <c r="N979" s="38" t="s">
        <v>75</v>
      </c>
      <c r="P979" s="46"/>
      <c r="Q979" s="46"/>
      <c r="R979" s="38"/>
      <c r="S979" s="38" t="s">
        <v>97</v>
      </c>
      <c r="T979" s="38">
        <f>Events[[#This Row],[Date Resolved]]-Events[[#This Row],[Event Date]]</f>
        <v>-45481</v>
      </c>
    </row>
    <row r="980" spans="1:20" hidden="1" x14ac:dyDescent="0.25">
      <c r="A980" s="121" t="s">
        <v>1191</v>
      </c>
      <c r="B980" s="38" t="s">
        <v>69</v>
      </c>
      <c r="C980" s="104">
        <v>2004</v>
      </c>
      <c r="D980" s="123"/>
      <c r="E980" s="38" t="s">
        <v>187</v>
      </c>
      <c r="F980" s="38" t="s">
        <v>20</v>
      </c>
      <c r="G980" s="46">
        <v>44733</v>
      </c>
      <c r="H980" s="46"/>
      <c r="I980" s="38">
        <v>6</v>
      </c>
      <c r="J980" s="122"/>
      <c r="K980" s="38" t="s">
        <v>74</v>
      </c>
      <c r="L980" s="99"/>
      <c r="M980" s="38" t="str">
        <f>_xlfn.IFNA(VLOOKUP(L980,ALL_CMS_WOs!C$1:F$6984,4,FALSE),"")</f>
        <v/>
      </c>
      <c r="N980" s="38"/>
      <c r="O980" s="38"/>
      <c r="P980" s="46"/>
      <c r="Q980" s="38" t="s">
        <v>1197</v>
      </c>
      <c r="R980" s="114"/>
      <c r="S980" s="38"/>
      <c r="T980" s="38">
        <f>Events[[#This Row],[Date Resolved]]-Events[[#This Row],[Event Date]]</f>
        <v>-44733</v>
      </c>
    </row>
    <row r="981" spans="1:20" hidden="1" x14ac:dyDescent="0.25">
      <c r="A981" s="121" t="s">
        <v>1191</v>
      </c>
      <c r="B981" s="38" t="s">
        <v>69</v>
      </c>
      <c r="C981" s="38">
        <v>2005</v>
      </c>
      <c r="D981" s="126" t="s">
        <v>77</v>
      </c>
      <c r="E981" s="38" t="s">
        <v>78</v>
      </c>
      <c r="F981" s="38" t="s">
        <v>79</v>
      </c>
      <c r="G981" s="46">
        <v>45195</v>
      </c>
      <c r="H981" s="46"/>
      <c r="I981" s="38">
        <v>3</v>
      </c>
      <c r="J981" s="97" t="s">
        <v>1058</v>
      </c>
      <c r="K981" s="38" t="s">
        <v>81</v>
      </c>
      <c r="L981" s="38">
        <v>3197103</v>
      </c>
      <c r="M981" s="38" t="str">
        <f>_xlfn.IFNA(VLOOKUP(L981,ALL_CMS_WOs!C$1:F$6984,4,FALSE),"")</f>
        <v>Closed</v>
      </c>
      <c r="N981" s="38" t="s">
        <v>75</v>
      </c>
      <c r="O981" s="38"/>
      <c r="P981" s="46">
        <v>45257</v>
      </c>
      <c r="Q981" s="46"/>
      <c r="R981" s="38"/>
      <c r="S981" s="38" t="s">
        <v>76</v>
      </c>
      <c r="T981" s="38">
        <f>Events[[#This Row],[Date Resolved]]-Events[[#This Row],[Event Date]]</f>
        <v>62</v>
      </c>
    </row>
    <row r="982" spans="1:20" hidden="1" x14ac:dyDescent="0.25">
      <c r="A982" s="121" t="s">
        <v>1191</v>
      </c>
      <c r="B982" s="38" t="s">
        <v>69</v>
      </c>
      <c r="C982" s="96">
        <v>2005</v>
      </c>
      <c r="D982" s="115" t="s">
        <v>77</v>
      </c>
      <c r="E982" s="38" t="s">
        <v>78</v>
      </c>
      <c r="F982" s="38" t="s">
        <v>79</v>
      </c>
      <c r="G982" s="46">
        <v>44861</v>
      </c>
      <c r="H982" s="46"/>
      <c r="I982" s="38">
        <v>4</v>
      </c>
      <c r="J982" s="43" t="s">
        <v>145</v>
      </c>
      <c r="K982" s="38" t="s">
        <v>81</v>
      </c>
      <c r="L982" s="114">
        <v>3038846</v>
      </c>
      <c r="M982" s="38" t="str">
        <f>_xlfn.IFNA(VLOOKUP(L982,ALL_CMS_WOs!C$1:F$6984,4,FALSE),"")</f>
        <v>Closed</v>
      </c>
      <c r="N982" s="38" t="s">
        <v>75</v>
      </c>
      <c r="O982" s="38"/>
      <c r="P982" s="46">
        <v>45169</v>
      </c>
      <c r="Q982" s="38"/>
      <c r="R982" s="46"/>
      <c r="S982" s="38" t="s">
        <v>144</v>
      </c>
      <c r="T982" s="38">
        <f>Events[[#This Row],[Date Resolved]]-Events[[#This Row],[Event Date]]</f>
        <v>308</v>
      </c>
    </row>
    <row r="983" spans="1:20" hidden="1" x14ac:dyDescent="0.25">
      <c r="A983" s="181" t="s">
        <v>1191</v>
      </c>
      <c r="B983" s="38" t="s">
        <v>82</v>
      </c>
      <c r="C983" s="149">
        <v>2005</v>
      </c>
      <c r="D983" s="126" t="s">
        <v>77</v>
      </c>
      <c r="E983" s="80" t="s">
        <v>78</v>
      </c>
      <c r="F983" s="80" t="s">
        <v>79</v>
      </c>
      <c r="G983" s="46">
        <v>45463</v>
      </c>
      <c r="H983" s="166"/>
      <c r="I983" s="38">
        <v>3</v>
      </c>
      <c r="J983" s="177" t="s">
        <v>1198</v>
      </c>
      <c r="K983" s="80" t="s">
        <v>81</v>
      </c>
      <c r="L983" s="38">
        <v>3369425</v>
      </c>
      <c r="M983" s="38" t="str">
        <f>_xlfn.IFNA(VLOOKUP(L983,ALL_CMS_WOs!C$1:F$6984,4,FALSE),"")</f>
        <v>Ready to Schedule</v>
      </c>
      <c r="N983" s="38" t="s">
        <v>126</v>
      </c>
      <c r="P983" s="46"/>
      <c r="Q983" s="46"/>
      <c r="R983" s="38"/>
      <c r="S983" s="38" t="s">
        <v>97</v>
      </c>
      <c r="T983" s="38">
        <f>Events[[#This Row],[Date Resolved]]-Events[[#This Row],[Event Date]]</f>
        <v>-45463</v>
      </c>
    </row>
    <row r="984" spans="1:20" hidden="1" x14ac:dyDescent="0.25">
      <c r="A984" s="121" t="s">
        <v>1191</v>
      </c>
      <c r="B984" s="38" t="s">
        <v>69</v>
      </c>
      <c r="C984" s="104">
        <v>2006</v>
      </c>
      <c r="D984" s="123"/>
      <c r="E984" s="38" t="s">
        <v>187</v>
      </c>
      <c r="F984" s="38" t="s">
        <v>20</v>
      </c>
      <c r="G984" s="46">
        <v>44775</v>
      </c>
      <c r="H984" s="46"/>
      <c r="I984" s="38">
        <v>6</v>
      </c>
      <c r="J984" s="122"/>
      <c r="K984" s="38" t="s">
        <v>74</v>
      </c>
      <c r="L984" s="99"/>
      <c r="M984" s="38" t="str">
        <f>_xlfn.IFNA(VLOOKUP(L984,ALL_CMS_WOs!C$1:F$6984,4,FALSE),"")</f>
        <v/>
      </c>
      <c r="N984" s="38"/>
      <c r="O984" s="38"/>
      <c r="P984" s="46"/>
      <c r="Q984" s="38" t="s">
        <v>1199</v>
      </c>
      <c r="R984" s="114"/>
      <c r="S984" s="38"/>
      <c r="T984" s="38">
        <f>Events[[#This Row],[Date Resolved]]-Events[[#This Row],[Event Date]]</f>
        <v>-44775</v>
      </c>
    </row>
    <row r="985" spans="1:20" hidden="1" x14ac:dyDescent="0.25">
      <c r="A985" s="121" t="s">
        <v>1191</v>
      </c>
      <c r="B985" s="38" t="s">
        <v>69</v>
      </c>
      <c r="C985" s="99">
        <v>2006</v>
      </c>
      <c r="D985" s="123"/>
      <c r="E985" s="38" t="s">
        <v>84</v>
      </c>
      <c r="F985" s="38" t="s">
        <v>114</v>
      </c>
      <c r="G985" s="46">
        <v>44645</v>
      </c>
      <c r="H985" s="46"/>
      <c r="I985" s="38">
        <v>6</v>
      </c>
      <c r="J985" s="122"/>
      <c r="K985" s="38" t="s">
        <v>74</v>
      </c>
      <c r="L985" s="99"/>
      <c r="M985" s="38" t="str">
        <f>_xlfn.IFNA(VLOOKUP(L985,ALL_CMS_WOs!C$1:F$6984,4,FALSE),"")</f>
        <v/>
      </c>
      <c r="N985" s="38"/>
      <c r="O985" s="38"/>
      <c r="P985" s="46"/>
      <c r="Q985" s="38" t="s">
        <v>1200</v>
      </c>
      <c r="R985" s="114"/>
      <c r="S985" s="38"/>
      <c r="T985" s="38">
        <f>Events[[#This Row],[Date Resolved]]-Events[[#This Row],[Event Date]]</f>
        <v>-44645</v>
      </c>
    </row>
    <row r="986" spans="1:20" hidden="1" x14ac:dyDescent="0.25">
      <c r="A986" s="121" t="s">
        <v>1191</v>
      </c>
      <c r="B986" s="38" t="s">
        <v>69</v>
      </c>
      <c r="C986" s="99">
        <v>2007</v>
      </c>
      <c r="D986" s="115"/>
      <c r="E986" s="38" t="s">
        <v>84</v>
      </c>
      <c r="F986" s="38" t="s">
        <v>85</v>
      </c>
      <c r="G986" s="46">
        <v>44683</v>
      </c>
      <c r="H986" s="46"/>
      <c r="I986" s="38">
        <v>3</v>
      </c>
      <c r="J986" s="43"/>
      <c r="K986" s="38" t="s">
        <v>74</v>
      </c>
      <c r="L986" s="38">
        <v>3045565</v>
      </c>
      <c r="M986" s="38" t="str">
        <f>_xlfn.IFNA(VLOOKUP(L986,ALL_CMS_WOs!C$1:F$6984,4,FALSE),"")</f>
        <v>Closed</v>
      </c>
      <c r="N986" s="38" t="s">
        <v>75</v>
      </c>
      <c r="O986" s="38"/>
      <c r="P986" s="46"/>
      <c r="Q986" s="38" t="s">
        <v>1201</v>
      </c>
      <c r="R986" s="114"/>
      <c r="S986" s="38"/>
      <c r="T986" s="38">
        <f>Events[[#This Row],[Date Resolved]]-Events[[#This Row],[Event Date]]</f>
        <v>-44683</v>
      </c>
    </row>
    <row r="987" spans="1:20" hidden="1" x14ac:dyDescent="0.25">
      <c r="A987" s="181" t="s">
        <v>1191</v>
      </c>
      <c r="B987" s="38" t="s">
        <v>82</v>
      </c>
      <c r="C987" s="149">
        <v>2007</v>
      </c>
      <c r="D987" s="126" t="s">
        <v>1202</v>
      </c>
      <c r="E987" s="80" t="s">
        <v>102</v>
      </c>
      <c r="F987" s="80" t="s">
        <v>85</v>
      </c>
      <c r="G987" s="46">
        <v>45565</v>
      </c>
      <c r="H987" s="166">
        <v>45610</v>
      </c>
      <c r="I987" s="38">
        <v>6</v>
      </c>
      <c r="J987" s="177" t="s">
        <v>1203</v>
      </c>
      <c r="K987" s="80" t="s">
        <v>74</v>
      </c>
      <c r="L987" s="99"/>
      <c r="N987" s="38"/>
      <c r="P987" s="46"/>
      <c r="Q987" s="46"/>
      <c r="R987" s="38"/>
      <c r="S987" s="38" t="s">
        <v>97</v>
      </c>
      <c r="T987" s="38">
        <f>Events[[#This Row],[Date Resolved]]-Events[[#This Row],[Event Date]]</f>
        <v>-45565</v>
      </c>
    </row>
    <row r="988" spans="1:20" hidden="1" x14ac:dyDescent="0.25">
      <c r="A988" s="181" t="s">
        <v>1191</v>
      </c>
      <c r="B988" s="38" t="s">
        <v>69</v>
      </c>
      <c r="C988" s="38">
        <v>2009</v>
      </c>
      <c r="D988" s="126" t="s">
        <v>215</v>
      </c>
      <c r="E988" s="80" t="s">
        <v>84</v>
      </c>
      <c r="F988" s="80" t="s">
        <v>98</v>
      </c>
      <c r="G988" s="46">
        <v>45457</v>
      </c>
      <c r="H988" s="166"/>
      <c r="I988" s="38">
        <v>2</v>
      </c>
      <c r="J988" s="177" t="s">
        <v>1204</v>
      </c>
      <c r="K988" s="80" t="s">
        <v>174</v>
      </c>
      <c r="L988" s="38">
        <v>3367446</v>
      </c>
      <c r="M988" s="38" t="str">
        <f>_xlfn.IFNA(VLOOKUP(L988,ALL_CMS_WOs!C$1:F$6984,4,FALSE),"")</f>
        <v>Closed</v>
      </c>
      <c r="N988" s="38" t="s">
        <v>75</v>
      </c>
      <c r="P988" s="46">
        <v>45509</v>
      </c>
      <c r="Q988" s="46"/>
      <c r="R988" s="38"/>
      <c r="S988" s="38" t="s">
        <v>76</v>
      </c>
      <c r="T988" s="38">
        <f>Events[[#This Row],[Date Resolved]]-Events[[#This Row],[Event Date]]</f>
        <v>52</v>
      </c>
    </row>
    <row r="989" spans="1:20" hidden="1" x14ac:dyDescent="0.25">
      <c r="A989" s="121" t="s">
        <v>1191</v>
      </c>
      <c r="B989" s="38" t="s">
        <v>69</v>
      </c>
      <c r="C989" s="99">
        <v>2010</v>
      </c>
      <c r="D989" s="123"/>
      <c r="E989" s="38" t="s">
        <v>71</v>
      </c>
      <c r="F989" s="38" t="s">
        <v>114</v>
      </c>
      <c r="G989" s="46">
        <v>44611</v>
      </c>
      <c r="H989" s="46"/>
      <c r="I989" s="38">
        <v>6</v>
      </c>
      <c r="J989" s="122"/>
      <c r="K989" s="38" t="s">
        <v>74</v>
      </c>
      <c r="L989" s="99"/>
      <c r="M989" s="38" t="str">
        <f>_xlfn.IFNA(VLOOKUP(L989,ALL_CMS_WOs!C$1:F$6984,4,FALSE),"")</f>
        <v/>
      </c>
      <c r="N989" s="38"/>
      <c r="O989" s="38"/>
      <c r="P989" s="46"/>
      <c r="Q989" s="38" t="s">
        <v>1205</v>
      </c>
      <c r="R989" s="114"/>
      <c r="S989" s="38"/>
      <c r="T989" s="38">
        <f>Events[[#This Row],[Date Resolved]]-Events[[#This Row],[Event Date]]</f>
        <v>-44611</v>
      </c>
    </row>
    <row r="990" spans="1:20" hidden="1" x14ac:dyDescent="0.25">
      <c r="A990" s="121" t="s">
        <v>1191</v>
      </c>
      <c r="B990" s="38" t="s">
        <v>69</v>
      </c>
      <c r="C990" s="104">
        <v>2010</v>
      </c>
      <c r="D990" s="123"/>
      <c r="E990" s="38" t="s">
        <v>84</v>
      </c>
      <c r="F990" s="38" t="s">
        <v>85</v>
      </c>
      <c r="G990" s="46">
        <v>44722</v>
      </c>
      <c r="H990" s="46"/>
      <c r="I990" s="38">
        <v>3</v>
      </c>
      <c r="J990" s="122"/>
      <c r="K990" s="38" t="s">
        <v>74</v>
      </c>
      <c r="L990" s="99"/>
      <c r="M990" s="38" t="str">
        <f>_xlfn.IFNA(VLOOKUP(L990,ALL_CMS_WOs!C$1:F$6984,4,FALSE),"")</f>
        <v/>
      </c>
      <c r="N990" s="38"/>
      <c r="O990" s="38"/>
      <c r="P990" s="46"/>
      <c r="Q990" s="38" t="s">
        <v>1206</v>
      </c>
      <c r="R990" s="114"/>
      <c r="S990" s="38"/>
      <c r="T990" s="38">
        <f>Events[[#This Row],[Date Resolved]]-Events[[#This Row],[Event Date]]</f>
        <v>-44722</v>
      </c>
    </row>
    <row r="991" spans="1:20" hidden="1" x14ac:dyDescent="0.25">
      <c r="A991" s="121" t="s">
        <v>1191</v>
      </c>
      <c r="B991" s="38" t="s">
        <v>69</v>
      </c>
      <c r="C991" s="38">
        <v>2011</v>
      </c>
      <c r="D991" s="115" t="s">
        <v>1207</v>
      </c>
      <c r="E991" s="38" t="s">
        <v>78</v>
      </c>
      <c r="F991" s="38" t="s">
        <v>85</v>
      </c>
      <c r="G991" s="46">
        <v>44692</v>
      </c>
      <c r="H991" s="46"/>
      <c r="I991" s="38">
        <v>5</v>
      </c>
      <c r="J991" s="43" t="s">
        <v>408</v>
      </c>
      <c r="K991" s="38" t="s">
        <v>81</v>
      </c>
      <c r="L991" s="99">
        <v>2930145</v>
      </c>
      <c r="M991" s="38" t="str">
        <f>_xlfn.IFNA(VLOOKUP(L991,ALL_CMS_WOs!C$1:F$6984,4,FALSE),"")</f>
        <v>Closed</v>
      </c>
      <c r="N991" s="38" t="s">
        <v>75</v>
      </c>
      <c r="O991" s="38"/>
      <c r="P991" s="46"/>
      <c r="Q991" s="38" t="s">
        <v>1208</v>
      </c>
      <c r="R991" s="46"/>
      <c r="S991" s="38"/>
      <c r="T991" s="38">
        <f>Events[[#This Row],[Date Resolved]]-Events[[#This Row],[Event Date]]</f>
        <v>-44692</v>
      </c>
    </row>
    <row r="992" spans="1:20" hidden="1" x14ac:dyDescent="0.25">
      <c r="A992" s="121" t="s">
        <v>1191</v>
      </c>
      <c r="B992" s="38" t="s">
        <v>69</v>
      </c>
      <c r="C992" s="99">
        <v>2011</v>
      </c>
      <c r="D992" s="123"/>
      <c r="E992" s="38" t="s">
        <v>84</v>
      </c>
      <c r="F992" s="38" t="s">
        <v>85</v>
      </c>
      <c r="G992" s="46">
        <v>44637</v>
      </c>
      <c r="H992" s="46"/>
      <c r="I992" s="38">
        <v>6</v>
      </c>
      <c r="J992" s="122"/>
      <c r="K992" s="38" t="s">
        <v>1209</v>
      </c>
      <c r="L992" s="99"/>
      <c r="M992" s="38" t="str">
        <f>_xlfn.IFNA(VLOOKUP(L992,ALL_CMS_WOs!C$1:F$6984,4,FALSE),"")</f>
        <v/>
      </c>
      <c r="N992" s="38"/>
      <c r="O992" s="38"/>
      <c r="P992" s="46"/>
      <c r="Q992" s="38" t="s">
        <v>1210</v>
      </c>
      <c r="R992" s="114"/>
      <c r="S992" s="38"/>
      <c r="T992" s="38">
        <f>Events[[#This Row],[Date Resolved]]-Events[[#This Row],[Event Date]]</f>
        <v>-44637</v>
      </c>
    </row>
    <row r="993" spans="1:20" hidden="1" x14ac:dyDescent="0.25">
      <c r="A993" s="121" t="s">
        <v>1191</v>
      </c>
      <c r="B993" s="38" t="s">
        <v>69</v>
      </c>
      <c r="C993" s="38">
        <v>2013</v>
      </c>
      <c r="D993" s="126" t="s">
        <v>1211</v>
      </c>
      <c r="E993" s="38" t="s">
        <v>78</v>
      </c>
      <c r="F993" s="38" t="s">
        <v>72</v>
      </c>
      <c r="G993" s="46">
        <v>45313</v>
      </c>
      <c r="H993" s="46"/>
      <c r="I993" s="38">
        <v>5</v>
      </c>
      <c r="J993" s="97" t="s">
        <v>1212</v>
      </c>
      <c r="K993" s="38" t="s">
        <v>81</v>
      </c>
      <c r="L993" s="38">
        <v>3257220</v>
      </c>
      <c r="M993" s="38" t="str">
        <f>_xlfn.IFNA(VLOOKUP(L993,ALL_CMS_WOs!C$1:F$6984,4,FALSE),"")</f>
        <v>Closed</v>
      </c>
      <c r="N993" s="38" t="s">
        <v>75</v>
      </c>
      <c r="O993" s="38"/>
      <c r="P993" s="46">
        <v>45323</v>
      </c>
      <c r="Q993" s="46"/>
      <c r="R993" s="38"/>
      <c r="S993" s="38" t="s">
        <v>76</v>
      </c>
      <c r="T993" s="38">
        <f>Events[[#This Row],[Date Resolved]]-Events[[#This Row],[Event Date]]</f>
        <v>10</v>
      </c>
    </row>
    <row r="994" spans="1:20" hidden="1" x14ac:dyDescent="0.25">
      <c r="A994" s="121" t="s">
        <v>1191</v>
      </c>
      <c r="B994" s="38" t="s">
        <v>69</v>
      </c>
      <c r="C994" s="104">
        <v>2021</v>
      </c>
      <c r="D994" s="123"/>
      <c r="E994" s="38" t="s">
        <v>84</v>
      </c>
      <c r="F994" s="38" t="s">
        <v>114</v>
      </c>
      <c r="G994" s="46">
        <v>44755</v>
      </c>
      <c r="H994" s="46"/>
      <c r="I994" s="38">
        <v>6</v>
      </c>
      <c r="J994" s="122"/>
      <c r="K994" s="38" t="s">
        <v>74</v>
      </c>
      <c r="L994" s="99"/>
      <c r="M994" s="38" t="str">
        <f>_xlfn.IFNA(VLOOKUP(L994,ALL_CMS_WOs!C$1:F$6984,4,FALSE),"")</f>
        <v/>
      </c>
      <c r="N994" s="38"/>
      <c r="O994" s="38"/>
      <c r="P994" s="46"/>
      <c r="Q994" s="38" t="s">
        <v>1213</v>
      </c>
      <c r="R994" s="114"/>
      <c r="S994" s="38"/>
      <c r="T994" s="38">
        <f>Events[[#This Row],[Date Resolved]]-Events[[#This Row],[Event Date]]</f>
        <v>-44755</v>
      </c>
    </row>
    <row r="995" spans="1:20" hidden="1" x14ac:dyDescent="0.25">
      <c r="A995" s="121" t="s">
        <v>1191</v>
      </c>
      <c r="B995" s="38" t="s">
        <v>69</v>
      </c>
      <c r="C995" s="99">
        <v>2021</v>
      </c>
      <c r="D995" s="123"/>
      <c r="E995" s="38" t="s">
        <v>84</v>
      </c>
      <c r="F995" s="38" t="s">
        <v>72</v>
      </c>
      <c r="G995" s="46">
        <v>44638</v>
      </c>
      <c r="H995" s="46"/>
      <c r="I995" s="38">
        <v>3</v>
      </c>
      <c r="J995" s="122"/>
      <c r="K995" s="38"/>
      <c r="L995" s="99"/>
      <c r="M995" s="38" t="str">
        <f>_xlfn.IFNA(VLOOKUP(L995,ALL_CMS_WOs!C$1:F$6984,4,FALSE),"")</f>
        <v/>
      </c>
      <c r="N995" s="38"/>
      <c r="O995" s="38"/>
      <c r="P995" s="46"/>
      <c r="Q995" s="38" t="s">
        <v>1214</v>
      </c>
      <c r="R995" s="114"/>
      <c r="S995" s="38"/>
      <c r="T995" s="38">
        <f>Events[[#This Row],[Date Resolved]]-Events[[#This Row],[Event Date]]</f>
        <v>-44638</v>
      </c>
    </row>
    <row r="996" spans="1:20" hidden="1" x14ac:dyDescent="0.25">
      <c r="A996" s="121" t="s">
        <v>1191</v>
      </c>
      <c r="B996" s="38" t="s">
        <v>69</v>
      </c>
      <c r="C996" s="99">
        <v>2026</v>
      </c>
      <c r="D996" s="123"/>
      <c r="E996" s="38" t="s">
        <v>84</v>
      </c>
      <c r="F996" s="38" t="s">
        <v>22</v>
      </c>
      <c r="G996" s="46">
        <v>44682</v>
      </c>
      <c r="H996" s="46"/>
      <c r="I996" s="38">
        <v>6</v>
      </c>
      <c r="J996" s="122"/>
      <c r="K996" s="38" t="s">
        <v>74</v>
      </c>
      <c r="L996" s="99"/>
      <c r="M996" s="38" t="str">
        <f>_xlfn.IFNA(VLOOKUP(L996,ALL_CMS_WOs!C$1:F$6984,4,FALSE),"")</f>
        <v/>
      </c>
      <c r="N996" s="38"/>
      <c r="O996" s="38"/>
      <c r="P996" s="46"/>
      <c r="Q996" s="38" t="s">
        <v>1215</v>
      </c>
      <c r="R996" s="114"/>
      <c r="S996" s="38"/>
      <c r="T996" s="38">
        <f>Events[[#This Row],[Date Resolved]]-Events[[#This Row],[Event Date]]</f>
        <v>-44682</v>
      </c>
    </row>
    <row r="997" spans="1:20" hidden="1" x14ac:dyDescent="0.25">
      <c r="A997" s="121" t="s">
        <v>1191</v>
      </c>
      <c r="B997" s="38" t="s">
        <v>82</v>
      </c>
      <c r="C997" s="38">
        <v>2027</v>
      </c>
      <c r="D997" s="126" t="s">
        <v>330</v>
      </c>
      <c r="E997" s="38" t="s">
        <v>78</v>
      </c>
      <c r="F997" s="38" t="s">
        <v>94</v>
      </c>
      <c r="G997" s="46">
        <v>45308</v>
      </c>
      <c r="H997" s="93"/>
      <c r="I997" s="38">
        <v>4</v>
      </c>
      <c r="J997" s="166" t="s">
        <v>331</v>
      </c>
      <c r="K997" s="38" t="s">
        <v>205</v>
      </c>
      <c r="L997" s="38">
        <v>3255317</v>
      </c>
      <c r="M997" s="38" t="str">
        <f>_xlfn.IFNA(VLOOKUP(L997,ALL_CMS_WOs!C$1:F$6984,4,FALSE),"")</f>
        <v>Ready to Schedule</v>
      </c>
      <c r="N997" s="38" t="s">
        <v>126</v>
      </c>
      <c r="O997" s="38"/>
      <c r="P997" s="46"/>
      <c r="Q997" s="46"/>
      <c r="R997" s="38"/>
      <c r="S997" s="38" t="s">
        <v>97</v>
      </c>
      <c r="T997" s="38">
        <f>Events[[#This Row],[Date Resolved]]-Events[[#This Row],[Event Date]]</f>
        <v>-45308</v>
      </c>
    </row>
    <row r="998" spans="1:20" hidden="1" x14ac:dyDescent="0.25">
      <c r="A998" s="121" t="s">
        <v>1191</v>
      </c>
      <c r="B998" s="38" t="s">
        <v>69</v>
      </c>
      <c r="C998" s="99">
        <v>2028</v>
      </c>
      <c r="D998" s="123"/>
      <c r="E998" s="38" t="s">
        <v>71</v>
      </c>
      <c r="F998" s="38" t="s">
        <v>22</v>
      </c>
      <c r="G998" s="46">
        <v>44610</v>
      </c>
      <c r="H998" s="46"/>
      <c r="I998" s="38">
        <v>6</v>
      </c>
      <c r="J998" s="122"/>
      <c r="K998" s="38" t="s">
        <v>522</v>
      </c>
      <c r="L998" s="99"/>
      <c r="M998" s="38" t="str">
        <f>_xlfn.IFNA(VLOOKUP(L998,ALL_CMS_WOs!C$1:F$6984,4,FALSE),"")</f>
        <v/>
      </c>
      <c r="N998" s="38"/>
      <c r="O998" s="38"/>
      <c r="P998" s="46"/>
      <c r="Q998" s="38" t="s">
        <v>1216</v>
      </c>
      <c r="R998" s="114"/>
      <c r="S998" s="38"/>
      <c r="T998" s="38">
        <f>Events[[#This Row],[Date Resolved]]-Events[[#This Row],[Event Date]]</f>
        <v>-44610</v>
      </c>
    </row>
    <row r="999" spans="1:20" hidden="1" x14ac:dyDescent="0.25">
      <c r="A999" s="121" t="s">
        <v>1191</v>
      </c>
      <c r="B999" s="38" t="s">
        <v>69</v>
      </c>
      <c r="C999" s="38">
        <v>2028</v>
      </c>
      <c r="D999" s="115" t="s">
        <v>1207</v>
      </c>
      <c r="E999" s="38" t="s">
        <v>78</v>
      </c>
      <c r="F999" s="38" t="s">
        <v>22</v>
      </c>
      <c r="G999" s="46">
        <v>44649</v>
      </c>
      <c r="H999" s="46"/>
      <c r="I999" s="38">
        <v>5</v>
      </c>
      <c r="J999" s="43" t="s">
        <v>408</v>
      </c>
      <c r="K999" s="38" t="s">
        <v>81</v>
      </c>
      <c r="L999" s="99">
        <v>2904261</v>
      </c>
      <c r="M999" s="38" t="str">
        <f>_xlfn.IFNA(VLOOKUP(L999,ALL_CMS_WOs!C$1:F$6984,4,FALSE),"")</f>
        <v>Closed</v>
      </c>
      <c r="N999" s="38" t="s">
        <v>75</v>
      </c>
      <c r="O999" s="38"/>
      <c r="P999" s="46"/>
      <c r="Q999" s="46"/>
      <c r="R999" s="38"/>
      <c r="S999" s="38"/>
      <c r="T999" s="38">
        <f>Events[[#This Row],[Date Resolved]]-Events[[#This Row],[Event Date]]</f>
        <v>-44649</v>
      </c>
    </row>
    <row r="1000" spans="1:20" hidden="1" x14ac:dyDescent="0.25">
      <c r="A1000" s="121" t="s">
        <v>1191</v>
      </c>
      <c r="B1000" s="38" t="s">
        <v>69</v>
      </c>
      <c r="C1000" s="38">
        <v>2028</v>
      </c>
      <c r="D1000" s="126" t="s">
        <v>215</v>
      </c>
      <c r="E1000" s="38" t="s">
        <v>71</v>
      </c>
      <c r="F1000" s="38" t="s">
        <v>98</v>
      </c>
      <c r="G1000" s="46">
        <v>45100</v>
      </c>
      <c r="H1000" s="46"/>
      <c r="I1000" s="38">
        <v>2</v>
      </c>
      <c r="J1000" s="97" t="s">
        <v>1217</v>
      </c>
      <c r="K1000" s="38" t="s">
        <v>174</v>
      </c>
      <c r="L1000" s="38">
        <v>3146247</v>
      </c>
      <c r="M1000" s="38" t="str">
        <f>_xlfn.IFNA(VLOOKUP(L1000,ALL_CMS_WOs!C$1:F$6984,4,FALSE),"")</f>
        <v>Closed</v>
      </c>
      <c r="N1000" s="38" t="s">
        <v>75</v>
      </c>
      <c r="O1000" s="38"/>
      <c r="P1000" s="46">
        <v>45179</v>
      </c>
      <c r="Q1000" s="46"/>
      <c r="R1000" s="38"/>
      <c r="S1000" s="43" t="s">
        <v>76</v>
      </c>
      <c r="T1000" s="38">
        <f>Events[[#This Row],[Date Resolved]]-Events[[#This Row],[Event Date]]</f>
        <v>79</v>
      </c>
    </row>
    <row r="1001" spans="1:20" hidden="1" x14ac:dyDescent="0.25">
      <c r="A1001" s="181" t="s">
        <v>1191</v>
      </c>
      <c r="B1001" s="38" t="s">
        <v>82</v>
      </c>
      <c r="C1001" s="149">
        <v>2029</v>
      </c>
      <c r="D1001" s="126" t="s">
        <v>1218</v>
      </c>
      <c r="E1001" s="80" t="s">
        <v>102</v>
      </c>
      <c r="F1001" s="80" t="s">
        <v>85</v>
      </c>
      <c r="G1001" s="46">
        <v>45565</v>
      </c>
      <c r="H1001" s="166"/>
      <c r="I1001" s="38">
        <v>2</v>
      </c>
      <c r="J1001" s="177" t="s">
        <v>1219</v>
      </c>
      <c r="K1001" s="80" t="s">
        <v>278</v>
      </c>
      <c r="L1001" s="38">
        <v>3439132</v>
      </c>
      <c r="M1001" s="38" t="str">
        <f>_xlfn.IFNA(VLOOKUP(L1001,ALL_CMS_WOs!C$1:F$6984,4,FALSE),"")</f>
        <v>Ready to Schedule</v>
      </c>
      <c r="N1001" s="38" t="s">
        <v>126</v>
      </c>
      <c r="P1001" s="46"/>
      <c r="Q1001" s="46"/>
      <c r="R1001" s="38"/>
      <c r="S1001" s="97" t="s">
        <v>97</v>
      </c>
      <c r="T1001" s="38">
        <f>Events[[#This Row],[Date Resolved]]-Events[[#This Row],[Event Date]]</f>
        <v>-45565</v>
      </c>
    </row>
    <row r="1002" spans="1:20" hidden="1" x14ac:dyDescent="0.25">
      <c r="A1002" s="121" t="s">
        <v>1191</v>
      </c>
      <c r="B1002" s="38" t="s">
        <v>69</v>
      </c>
      <c r="C1002" s="38">
        <v>2030</v>
      </c>
      <c r="D1002" s="115" t="s">
        <v>77</v>
      </c>
      <c r="E1002" s="38" t="s">
        <v>78</v>
      </c>
      <c r="F1002" s="38" t="s">
        <v>79</v>
      </c>
      <c r="G1002" s="46">
        <v>44775</v>
      </c>
      <c r="H1002" s="46"/>
      <c r="I1002" s="38">
        <v>4</v>
      </c>
      <c r="J1002" s="43" t="s">
        <v>145</v>
      </c>
      <c r="K1002" s="38" t="s">
        <v>81</v>
      </c>
      <c r="L1002" s="114">
        <v>2971143</v>
      </c>
      <c r="M1002" s="38" t="str">
        <f>_xlfn.IFNA(VLOOKUP(L1002,ALL_CMS_WOs!C$1:F$6984,4,FALSE),"")</f>
        <v>Closed</v>
      </c>
      <c r="N1002" s="38" t="s">
        <v>75</v>
      </c>
      <c r="O1002" s="38"/>
      <c r="P1002" s="46"/>
      <c r="Q1002" s="46"/>
      <c r="R1002" s="38"/>
      <c r="S1002" s="38" t="s">
        <v>144</v>
      </c>
      <c r="T1002" s="38">
        <f>Events[[#This Row],[Date Resolved]]-Events[[#This Row],[Event Date]]</f>
        <v>-44775</v>
      </c>
    </row>
    <row r="1003" spans="1:20" hidden="1" x14ac:dyDescent="0.25">
      <c r="A1003" s="121" t="s">
        <v>1191</v>
      </c>
      <c r="B1003" s="38" t="s">
        <v>69</v>
      </c>
      <c r="C1003" s="38">
        <v>2030</v>
      </c>
      <c r="D1003" s="126" t="s">
        <v>112</v>
      </c>
      <c r="E1003" s="38" t="s">
        <v>78</v>
      </c>
      <c r="F1003" s="38" t="s">
        <v>89</v>
      </c>
      <c r="G1003" s="46">
        <v>45239</v>
      </c>
      <c r="H1003" s="46"/>
      <c r="I1003" s="38">
        <v>3</v>
      </c>
      <c r="J1003" s="97" t="s">
        <v>1220</v>
      </c>
      <c r="K1003" s="38" t="s">
        <v>81</v>
      </c>
      <c r="L1003" s="38">
        <v>3223562</v>
      </c>
      <c r="M1003" s="38" t="str">
        <f>_xlfn.IFNA(VLOOKUP(L1003,ALL_CMS_WOs!C$1:F$6984,4,FALSE),"")</f>
        <v>Closed</v>
      </c>
      <c r="N1003" s="38" t="s">
        <v>75</v>
      </c>
      <c r="O1003" s="38"/>
      <c r="P1003" s="46">
        <v>45258</v>
      </c>
      <c r="Q1003" s="46"/>
      <c r="R1003" s="38"/>
      <c r="S1003" s="38" t="s">
        <v>76</v>
      </c>
      <c r="T1003" s="38">
        <f>Events[[#This Row],[Date Resolved]]-Events[[#This Row],[Event Date]]</f>
        <v>19</v>
      </c>
    </row>
    <row r="1004" spans="1:20" hidden="1" x14ac:dyDescent="0.25">
      <c r="A1004" s="121" t="s">
        <v>1191</v>
      </c>
      <c r="B1004" s="38" t="s">
        <v>69</v>
      </c>
      <c r="C1004" s="104">
        <v>2032</v>
      </c>
      <c r="D1004" s="123"/>
      <c r="E1004" s="38" t="s">
        <v>84</v>
      </c>
      <c r="F1004" s="38" t="s">
        <v>22</v>
      </c>
      <c r="G1004" s="46">
        <v>44777</v>
      </c>
      <c r="H1004" s="46"/>
      <c r="I1004" s="38">
        <v>5</v>
      </c>
      <c r="J1004" s="122"/>
      <c r="K1004" s="38" t="s">
        <v>74</v>
      </c>
      <c r="L1004" s="99"/>
      <c r="M1004" s="38" t="str">
        <f>_xlfn.IFNA(VLOOKUP(L1004,ALL_CMS_WOs!C$1:F$6984,4,FALSE),"")</f>
        <v/>
      </c>
      <c r="N1004" s="38"/>
      <c r="O1004" s="38"/>
      <c r="P1004" s="46"/>
      <c r="Q1004" s="38" t="s">
        <v>1221</v>
      </c>
      <c r="R1004" s="114"/>
      <c r="S1004" s="38"/>
      <c r="T1004" s="38">
        <f>Events[[#This Row],[Date Resolved]]-Events[[#This Row],[Event Date]]</f>
        <v>-44777</v>
      </c>
    </row>
    <row r="1005" spans="1:20" hidden="1" x14ac:dyDescent="0.25">
      <c r="A1005" s="121" t="s">
        <v>1191</v>
      </c>
      <c r="B1005" s="38" t="s">
        <v>69</v>
      </c>
      <c r="C1005" s="96">
        <v>2033</v>
      </c>
      <c r="D1005" s="123"/>
      <c r="E1005" s="38" t="s">
        <v>78</v>
      </c>
      <c r="F1005" s="38" t="s">
        <v>89</v>
      </c>
      <c r="G1005" s="46">
        <v>44775</v>
      </c>
      <c r="H1005" s="46"/>
      <c r="I1005" s="38"/>
      <c r="J1005" s="122" t="s">
        <v>90</v>
      </c>
      <c r="K1005" s="38" t="s">
        <v>1222</v>
      </c>
      <c r="L1005" s="99">
        <v>2971123</v>
      </c>
      <c r="M1005" s="38" t="str">
        <f>_xlfn.IFNA(VLOOKUP(L1005,ALL_CMS_WOs!C$1:F$6984,4,FALSE),"")</f>
        <v/>
      </c>
      <c r="N1005" s="38" t="s">
        <v>91</v>
      </c>
      <c r="O1005" s="38"/>
      <c r="P1005" s="46">
        <v>44797</v>
      </c>
      <c r="Q1005" s="38" t="s">
        <v>1223</v>
      </c>
      <c r="R1005" s="38"/>
      <c r="S1005" s="38"/>
      <c r="T1005" s="38">
        <f>Events[[#This Row],[Date Resolved]]-Events[[#This Row],[Event Date]]</f>
        <v>22</v>
      </c>
    </row>
    <row r="1006" spans="1:20" hidden="1" x14ac:dyDescent="0.25">
      <c r="A1006" s="121" t="s">
        <v>1191</v>
      </c>
      <c r="B1006" s="38" t="s">
        <v>69</v>
      </c>
      <c r="C1006" s="99">
        <v>2033</v>
      </c>
      <c r="D1006" s="115" t="s">
        <v>1224</v>
      </c>
      <c r="E1006" s="38" t="s">
        <v>71</v>
      </c>
      <c r="F1006" s="38" t="s">
        <v>22</v>
      </c>
      <c r="G1006" s="46">
        <v>44611</v>
      </c>
      <c r="H1006" s="46"/>
      <c r="I1006" s="38">
        <v>5</v>
      </c>
      <c r="J1006" s="43"/>
      <c r="K1006" s="38" t="s">
        <v>123</v>
      </c>
      <c r="L1006" s="38">
        <v>2998455</v>
      </c>
      <c r="M1006" s="38" t="str">
        <f>_xlfn.IFNA(VLOOKUP(L1006,ALL_CMS_WOs!C$1:F$6984,4,FALSE),"")</f>
        <v>Closed</v>
      </c>
      <c r="N1006" s="38" t="s">
        <v>75</v>
      </c>
      <c r="O1006" s="38"/>
      <c r="P1006" s="46"/>
      <c r="Q1006" s="38" t="s">
        <v>1225</v>
      </c>
      <c r="R1006" s="114"/>
      <c r="S1006" s="38"/>
      <c r="T1006" s="38">
        <f>Events[[#This Row],[Date Resolved]]-Events[[#This Row],[Event Date]]</f>
        <v>-44611</v>
      </c>
    </row>
    <row r="1007" spans="1:20" hidden="1" x14ac:dyDescent="0.25">
      <c r="A1007" s="121" t="s">
        <v>1191</v>
      </c>
      <c r="B1007" s="38" t="s">
        <v>82</v>
      </c>
      <c r="C1007" s="149">
        <v>2033</v>
      </c>
      <c r="D1007" s="126" t="s">
        <v>1226</v>
      </c>
      <c r="E1007" s="38" t="s">
        <v>84</v>
      </c>
      <c r="F1007" s="38" t="s">
        <v>20</v>
      </c>
      <c r="G1007" s="46">
        <v>45086</v>
      </c>
      <c r="H1007" s="46"/>
      <c r="I1007" s="38">
        <v>2</v>
      </c>
      <c r="J1007" s="97" t="s">
        <v>1227</v>
      </c>
      <c r="K1007" s="38" t="s">
        <v>87</v>
      </c>
      <c r="L1007" s="38">
        <v>3141239</v>
      </c>
      <c r="M1007" s="38" t="str">
        <f>_xlfn.IFNA(VLOOKUP(L1007,ALL_CMS_WOs!C$1:F$6984,4,FALSE),"")</f>
        <v>Closed</v>
      </c>
      <c r="N1007" s="38" t="s">
        <v>75</v>
      </c>
      <c r="O1007" s="38"/>
      <c r="P1007" s="46"/>
      <c r="Q1007" s="46"/>
      <c r="R1007" s="38"/>
      <c r="S1007" s="38" t="s">
        <v>97</v>
      </c>
      <c r="T1007" s="38">
        <f>Events[[#This Row],[Date Resolved]]-Events[[#This Row],[Event Date]]</f>
        <v>-45086</v>
      </c>
    </row>
    <row r="1008" spans="1:20" hidden="1" x14ac:dyDescent="0.25">
      <c r="A1008" s="121" t="s">
        <v>1191</v>
      </c>
      <c r="B1008" s="38" t="s">
        <v>69</v>
      </c>
      <c r="C1008" s="99">
        <v>2036</v>
      </c>
      <c r="D1008" s="123"/>
      <c r="E1008" s="38" t="s">
        <v>84</v>
      </c>
      <c r="F1008" s="38" t="s">
        <v>114</v>
      </c>
      <c r="G1008" s="46">
        <v>44611</v>
      </c>
      <c r="H1008" s="46"/>
      <c r="I1008" s="38">
        <v>6</v>
      </c>
      <c r="J1008" s="122"/>
      <c r="K1008" s="38" t="s">
        <v>74</v>
      </c>
      <c r="L1008" s="99"/>
      <c r="M1008" s="38" t="str">
        <f>_xlfn.IFNA(VLOOKUP(L1008,ALL_CMS_WOs!C$1:F$6984,4,FALSE),"")</f>
        <v/>
      </c>
      <c r="N1008" s="38"/>
      <c r="O1008" s="38"/>
      <c r="P1008" s="46"/>
      <c r="Q1008" s="38" t="s">
        <v>1228</v>
      </c>
      <c r="R1008" s="114"/>
      <c r="S1008" s="38"/>
      <c r="T1008" s="38">
        <f>Events[[#This Row],[Date Resolved]]-Events[[#This Row],[Event Date]]</f>
        <v>-44611</v>
      </c>
    </row>
    <row r="1009" spans="1:20" hidden="1" x14ac:dyDescent="0.25">
      <c r="A1009" s="121" t="s">
        <v>1191</v>
      </c>
      <c r="B1009" s="38" t="s">
        <v>69</v>
      </c>
      <c r="C1009" s="99">
        <v>2036</v>
      </c>
      <c r="D1009" s="123"/>
      <c r="E1009" s="38" t="s">
        <v>84</v>
      </c>
      <c r="F1009" s="38" t="s">
        <v>85</v>
      </c>
      <c r="G1009" s="46">
        <v>44647</v>
      </c>
      <c r="H1009" s="46"/>
      <c r="I1009" s="38">
        <v>6</v>
      </c>
      <c r="J1009" s="122"/>
      <c r="K1009" s="38" t="s">
        <v>74</v>
      </c>
      <c r="L1009" s="99"/>
      <c r="M1009" s="38" t="str">
        <f>_xlfn.IFNA(VLOOKUP(L1009,ALL_CMS_WOs!C$1:F$6984,4,FALSE),"")</f>
        <v/>
      </c>
      <c r="N1009" s="38"/>
      <c r="O1009" s="38"/>
      <c r="P1009" s="46"/>
      <c r="Q1009" s="38" t="s">
        <v>1229</v>
      </c>
      <c r="R1009" s="114"/>
      <c r="S1009" s="38"/>
      <c r="T1009" s="38">
        <f>Events[[#This Row],[Date Resolved]]-Events[[#This Row],[Event Date]]</f>
        <v>-44647</v>
      </c>
    </row>
    <row r="1010" spans="1:20" hidden="1" x14ac:dyDescent="0.25">
      <c r="A1010" s="181" t="s">
        <v>1191</v>
      </c>
      <c r="B1010" s="38" t="s">
        <v>82</v>
      </c>
      <c r="C1010" s="149">
        <v>2037</v>
      </c>
      <c r="D1010" s="126" t="s">
        <v>903</v>
      </c>
      <c r="E1010" s="80" t="s">
        <v>102</v>
      </c>
      <c r="F1010" s="80" t="s">
        <v>20</v>
      </c>
      <c r="G1010" s="46">
        <v>45491</v>
      </c>
      <c r="H1010" s="166"/>
      <c r="I1010" s="38">
        <v>3</v>
      </c>
      <c r="J1010" s="177" t="s">
        <v>1230</v>
      </c>
      <c r="K1010" s="80" t="s">
        <v>107</v>
      </c>
      <c r="L1010" s="38">
        <v>3388454</v>
      </c>
      <c r="M1010" s="38" t="str">
        <f>_xlfn.IFNA(VLOOKUP(L1010,ALL_CMS_WOs!C$1:F$6984,4,FALSE),"")</f>
        <v>Closed</v>
      </c>
      <c r="N1010" s="38" t="s">
        <v>75</v>
      </c>
      <c r="P1010" s="46"/>
      <c r="Q1010" s="46"/>
      <c r="R1010" s="38"/>
      <c r="S1010" s="38" t="s">
        <v>88</v>
      </c>
      <c r="T1010" s="38">
        <f>Events[[#This Row],[Date Resolved]]-Events[[#This Row],[Event Date]]</f>
        <v>-45491</v>
      </c>
    </row>
    <row r="1011" spans="1:20" hidden="1" x14ac:dyDescent="0.25">
      <c r="A1011" s="121" t="s">
        <v>1191</v>
      </c>
      <c r="B1011" s="38" t="s">
        <v>82</v>
      </c>
      <c r="C1011" s="38">
        <v>2038</v>
      </c>
      <c r="D1011" s="126" t="s">
        <v>330</v>
      </c>
      <c r="E1011" s="38" t="s">
        <v>78</v>
      </c>
      <c r="F1011" s="38" t="s">
        <v>94</v>
      </c>
      <c r="G1011" s="46">
        <v>45308</v>
      </c>
      <c r="H1011" s="93"/>
      <c r="I1011" s="38">
        <v>4</v>
      </c>
      <c r="J1011" s="166" t="s">
        <v>331</v>
      </c>
      <c r="K1011" s="38" t="s">
        <v>205</v>
      </c>
      <c r="L1011" s="38">
        <v>3255317</v>
      </c>
      <c r="M1011" s="38" t="str">
        <f>_xlfn.IFNA(VLOOKUP(L1011,ALL_CMS_WOs!C$1:F$6984,4,FALSE),"")</f>
        <v>Ready to Schedule</v>
      </c>
      <c r="N1011" s="38" t="s">
        <v>126</v>
      </c>
      <c r="O1011" s="38"/>
      <c r="P1011" s="46"/>
      <c r="Q1011" s="46"/>
      <c r="R1011" s="38"/>
      <c r="S1011" s="38" t="s">
        <v>97</v>
      </c>
      <c r="T1011" s="38">
        <f>Events[[#This Row],[Date Resolved]]-Events[[#This Row],[Event Date]]</f>
        <v>-45308</v>
      </c>
    </row>
    <row r="1012" spans="1:20" hidden="1" x14ac:dyDescent="0.25">
      <c r="A1012" s="121" t="s">
        <v>1191</v>
      </c>
      <c r="B1012" s="38" t="s">
        <v>69</v>
      </c>
      <c r="C1012" s="104">
        <v>2039</v>
      </c>
      <c r="D1012" s="123"/>
      <c r="E1012" s="38" t="s">
        <v>84</v>
      </c>
      <c r="F1012" s="38" t="s">
        <v>22</v>
      </c>
      <c r="G1012" s="46">
        <v>44789</v>
      </c>
      <c r="H1012" s="46"/>
      <c r="I1012" s="38">
        <v>6</v>
      </c>
      <c r="J1012" s="122"/>
      <c r="K1012" s="38" t="s">
        <v>74</v>
      </c>
      <c r="L1012" s="99"/>
      <c r="M1012" s="38" t="str">
        <f>_xlfn.IFNA(VLOOKUP(L1012,ALL_CMS_WOs!C$1:F$6984,4,FALSE),"")</f>
        <v/>
      </c>
      <c r="N1012" s="38"/>
      <c r="O1012" s="38"/>
      <c r="P1012" s="46"/>
      <c r="Q1012" s="38" t="s">
        <v>1231</v>
      </c>
      <c r="R1012" s="114"/>
      <c r="S1012" s="38"/>
      <c r="T1012" s="38">
        <f>Events[[#This Row],[Date Resolved]]-Events[[#This Row],[Event Date]]</f>
        <v>-44789</v>
      </c>
    </row>
    <row r="1013" spans="1:20" hidden="1" x14ac:dyDescent="0.25">
      <c r="A1013" s="121" t="s">
        <v>1191</v>
      </c>
      <c r="B1013" s="38" t="s">
        <v>69</v>
      </c>
      <c r="C1013" s="104">
        <v>2040</v>
      </c>
      <c r="D1013" s="123"/>
      <c r="E1013" s="38" t="s">
        <v>84</v>
      </c>
      <c r="F1013" s="38" t="s">
        <v>22</v>
      </c>
      <c r="G1013" s="46">
        <v>44729</v>
      </c>
      <c r="H1013" s="46"/>
      <c r="I1013" s="38">
        <v>5</v>
      </c>
      <c r="J1013" s="122"/>
      <c r="K1013" s="38" t="s">
        <v>74</v>
      </c>
      <c r="L1013" s="99"/>
      <c r="M1013" s="38" t="str">
        <f>_xlfn.IFNA(VLOOKUP(L1013,ALL_CMS_WOs!C$1:F$6984,4,FALSE),"")</f>
        <v/>
      </c>
      <c r="N1013" s="38"/>
      <c r="O1013" s="38"/>
      <c r="P1013" s="46"/>
      <c r="Q1013" s="38" t="s">
        <v>1232</v>
      </c>
      <c r="R1013" s="114"/>
      <c r="S1013" s="38"/>
      <c r="T1013" s="38">
        <f>Events[[#This Row],[Date Resolved]]-Events[[#This Row],[Event Date]]</f>
        <v>-44729</v>
      </c>
    </row>
    <row r="1014" spans="1:20" hidden="1" x14ac:dyDescent="0.25">
      <c r="A1014" s="121" t="s">
        <v>1191</v>
      </c>
      <c r="B1014" s="38" t="s">
        <v>69</v>
      </c>
      <c r="C1014" s="99">
        <v>2042</v>
      </c>
      <c r="D1014" s="123"/>
      <c r="E1014" s="38" t="s">
        <v>84</v>
      </c>
      <c r="F1014" s="38" t="s">
        <v>85</v>
      </c>
      <c r="G1014" s="46">
        <v>44640</v>
      </c>
      <c r="H1014" s="46"/>
      <c r="I1014" s="38">
        <v>6</v>
      </c>
      <c r="J1014" s="122"/>
      <c r="K1014" s="38" t="s">
        <v>74</v>
      </c>
      <c r="L1014" s="99"/>
      <c r="M1014" s="38" t="str">
        <f>_xlfn.IFNA(VLOOKUP(L1014,ALL_CMS_WOs!C$1:F$6984,4,FALSE),"")</f>
        <v/>
      </c>
      <c r="N1014" s="38"/>
      <c r="O1014" s="38"/>
      <c r="P1014" s="46"/>
      <c r="Q1014" s="38" t="s">
        <v>1233</v>
      </c>
      <c r="R1014" s="114"/>
      <c r="S1014" s="38"/>
      <c r="T1014" s="38">
        <f>Events[[#This Row],[Date Resolved]]-Events[[#This Row],[Event Date]]</f>
        <v>-44640</v>
      </c>
    </row>
    <row r="1015" spans="1:20" hidden="1" x14ac:dyDescent="0.25">
      <c r="A1015" s="121" t="s">
        <v>1191</v>
      </c>
      <c r="B1015" s="38" t="s">
        <v>82</v>
      </c>
      <c r="C1015" s="149">
        <v>2045</v>
      </c>
      <c r="D1015" s="126" t="s">
        <v>1234</v>
      </c>
      <c r="E1015" s="38" t="s">
        <v>102</v>
      </c>
      <c r="F1015" s="38" t="s">
        <v>20</v>
      </c>
      <c r="G1015" s="46">
        <v>45224</v>
      </c>
      <c r="H1015" s="46"/>
      <c r="I1015" s="38">
        <v>2</v>
      </c>
      <c r="J1015" s="97" t="s">
        <v>1235</v>
      </c>
      <c r="K1015" s="38" t="s">
        <v>107</v>
      </c>
      <c r="L1015" s="97">
        <v>3353269</v>
      </c>
      <c r="M1015" s="38" t="str">
        <f>_xlfn.IFNA(VLOOKUP(L1015,ALL_CMS_WOs!C$1:F$6984,4,FALSE),"")</f>
        <v>Closed</v>
      </c>
      <c r="N1015" s="38" t="s">
        <v>75</v>
      </c>
      <c r="O1015" s="38"/>
      <c r="P1015" s="46"/>
      <c r="Q1015" s="46"/>
      <c r="R1015" s="38"/>
      <c r="S1015" s="38" t="s">
        <v>88</v>
      </c>
      <c r="T1015" s="38">
        <f>Events[[#This Row],[Date Resolved]]-Events[[#This Row],[Event Date]]</f>
        <v>-45224</v>
      </c>
    </row>
    <row r="1016" spans="1:20" hidden="1" x14ac:dyDescent="0.25">
      <c r="A1016" s="121" t="s">
        <v>1191</v>
      </c>
      <c r="B1016" s="38" t="s">
        <v>69</v>
      </c>
      <c r="C1016" s="38">
        <v>2049</v>
      </c>
      <c r="D1016" s="115" t="s">
        <v>77</v>
      </c>
      <c r="E1016" s="38" t="s">
        <v>78</v>
      </c>
      <c r="F1016" s="38" t="s">
        <v>79</v>
      </c>
      <c r="G1016" s="46">
        <v>44775</v>
      </c>
      <c r="H1016" s="46"/>
      <c r="I1016" s="38">
        <v>4</v>
      </c>
      <c r="J1016" s="43" t="s">
        <v>145</v>
      </c>
      <c r="K1016" s="38" t="s">
        <v>81</v>
      </c>
      <c r="L1016" s="105">
        <v>2971144</v>
      </c>
      <c r="M1016" s="38" t="str">
        <f>_xlfn.IFNA(VLOOKUP(L1016,ALL_CMS_WOs!C$1:F$6984,4,FALSE),"")</f>
        <v>Closed</v>
      </c>
      <c r="N1016" s="38" t="s">
        <v>75</v>
      </c>
      <c r="O1016" s="38"/>
      <c r="P1016" s="46"/>
      <c r="Q1016" s="46"/>
      <c r="R1016" s="38"/>
      <c r="S1016" s="38" t="s">
        <v>144</v>
      </c>
      <c r="T1016" s="38">
        <f>Events[[#This Row],[Date Resolved]]-Events[[#This Row],[Event Date]]</f>
        <v>-44775</v>
      </c>
    </row>
    <row r="1017" spans="1:20" hidden="1" x14ac:dyDescent="0.25">
      <c r="A1017" s="121" t="s">
        <v>1191</v>
      </c>
      <c r="B1017" s="38" t="s">
        <v>82</v>
      </c>
      <c r="C1017" s="149">
        <v>2049</v>
      </c>
      <c r="D1017" s="126" t="s">
        <v>77</v>
      </c>
      <c r="E1017" s="38" t="s">
        <v>78</v>
      </c>
      <c r="F1017" s="38" t="s">
        <v>79</v>
      </c>
      <c r="G1017" s="46">
        <v>45239</v>
      </c>
      <c r="H1017" s="46"/>
      <c r="I1017" s="38">
        <v>3</v>
      </c>
      <c r="J1017" s="97" t="s">
        <v>1236</v>
      </c>
      <c r="K1017" s="38" t="s">
        <v>81</v>
      </c>
      <c r="L1017" s="38">
        <v>3223563</v>
      </c>
      <c r="M1017" s="38" t="str">
        <f>_xlfn.IFNA(VLOOKUP(L1017,ALL_CMS_WOs!C$1:F$6984,4,FALSE),"")</f>
        <v>Ready to Schedule</v>
      </c>
      <c r="N1017" s="38" t="s">
        <v>126</v>
      </c>
      <c r="O1017" s="38"/>
      <c r="P1017" s="46"/>
      <c r="Q1017" s="46"/>
      <c r="R1017" s="38"/>
      <c r="S1017" s="38"/>
      <c r="T1017" s="38">
        <f>Events[[#This Row],[Date Resolved]]-Events[[#This Row],[Event Date]]</f>
        <v>-45239</v>
      </c>
    </row>
    <row r="1018" spans="1:20" hidden="1" x14ac:dyDescent="0.25">
      <c r="A1018" s="121" t="s">
        <v>1191</v>
      </c>
      <c r="B1018" s="38" t="s">
        <v>69</v>
      </c>
      <c r="C1018" s="38">
        <v>2051</v>
      </c>
      <c r="D1018" s="115"/>
      <c r="E1018" s="38" t="s">
        <v>78</v>
      </c>
      <c r="F1018" s="43" t="s">
        <v>89</v>
      </c>
      <c r="G1018" s="46">
        <v>44649</v>
      </c>
      <c r="H1018" s="46"/>
      <c r="I1018" s="38">
        <v>5</v>
      </c>
      <c r="J1018" s="43" t="s">
        <v>1237</v>
      </c>
      <c r="K1018" s="38" t="s">
        <v>81</v>
      </c>
      <c r="L1018" s="99">
        <v>2947966</v>
      </c>
      <c r="M1018" s="38" t="str">
        <f>_xlfn.IFNA(VLOOKUP(L1018,ALL_CMS_WOs!C$1:F$6984,4,FALSE),"")</f>
        <v>Cancelled</v>
      </c>
      <c r="N1018" s="38" t="s">
        <v>91</v>
      </c>
      <c r="O1018" s="38"/>
      <c r="P1018" s="46"/>
      <c r="Q1018" s="38"/>
      <c r="R1018" s="46"/>
      <c r="S1018" s="38"/>
      <c r="T1018" s="38">
        <f>Events[[#This Row],[Date Resolved]]-Events[[#This Row],[Event Date]]</f>
        <v>-44649</v>
      </c>
    </row>
    <row r="1019" spans="1:20" ht="17.25" hidden="1" customHeight="1" x14ac:dyDescent="0.25">
      <c r="A1019" s="121" t="s">
        <v>1191</v>
      </c>
      <c r="B1019" s="38" t="s">
        <v>69</v>
      </c>
      <c r="C1019" s="99">
        <v>2052</v>
      </c>
      <c r="D1019" s="123"/>
      <c r="E1019" s="38" t="s">
        <v>84</v>
      </c>
      <c r="F1019" s="38" t="s">
        <v>22</v>
      </c>
      <c r="G1019" s="46">
        <v>44652</v>
      </c>
      <c r="H1019" s="46"/>
      <c r="I1019" s="38">
        <v>6</v>
      </c>
      <c r="J1019" s="122"/>
      <c r="K1019" s="38" t="s">
        <v>74</v>
      </c>
      <c r="L1019" s="99"/>
      <c r="M1019" s="38" t="str">
        <f>_xlfn.IFNA(VLOOKUP(L1019,ALL_CMS_WOs!C$1:F$6984,4,FALSE),"")</f>
        <v/>
      </c>
      <c r="N1019" s="38"/>
      <c r="O1019" s="38"/>
      <c r="P1019" s="46"/>
      <c r="Q1019" s="38" t="s">
        <v>1238</v>
      </c>
      <c r="R1019" s="114"/>
      <c r="S1019" s="38"/>
      <c r="T1019" s="38">
        <f>Events[[#This Row],[Date Resolved]]-Events[[#This Row],[Event Date]]</f>
        <v>-44652</v>
      </c>
    </row>
    <row r="1020" spans="1:20" hidden="1" x14ac:dyDescent="0.25">
      <c r="A1020" s="121" t="s">
        <v>1191</v>
      </c>
      <c r="B1020" s="38" t="s">
        <v>69</v>
      </c>
      <c r="C1020" s="99">
        <v>2053</v>
      </c>
      <c r="D1020" s="123"/>
      <c r="E1020" s="38" t="s">
        <v>84</v>
      </c>
      <c r="F1020" s="38" t="s">
        <v>85</v>
      </c>
      <c r="G1020" s="46">
        <v>44683</v>
      </c>
      <c r="H1020" s="46"/>
      <c r="I1020" s="38">
        <v>6</v>
      </c>
      <c r="J1020" s="122"/>
      <c r="K1020" s="38" t="s">
        <v>74</v>
      </c>
      <c r="L1020" s="99"/>
      <c r="M1020" s="38" t="str">
        <f>_xlfn.IFNA(VLOOKUP(L1020,ALL_CMS_WOs!C$1:F$6984,4,FALSE),"")</f>
        <v/>
      </c>
      <c r="N1020" s="38"/>
      <c r="O1020" s="38"/>
      <c r="P1020" s="46"/>
      <c r="Q1020" s="38" t="s">
        <v>1239</v>
      </c>
      <c r="R1020" s="114"/>
      <c r="S1020" s="38"/>
      <c r="T1020" s="38">
        <f>Events[[#This Row],[Date Resolved]]-Events[[#This Row],[Event Date]]</f>
        <v>-44683</v>
      </c>
    </row>
    <row r="1021" spans="1:20" hidden="1" x14ac:dyDescent="0.25">
      <c r="A1021" s="181" t="s">
        <v>1191</v>
      </c>
      <c r="B1021" s="38" t="s">
        <v>82</v>
      </c>
      <c r="C1021" s="38">
        <v>2054</v>
      </c>
      <c r="D1021" s="126" t="s">
        <v>1240</v>
      </c>
      <c r="E1021" s="80" t="s">
        <v>102</v>
      </c>
      <c r="F1021" s="80" t="s">
        <v>20</v>
      </c>
      <c r="G1021" s="46">
        <v>45475</v>
      </c>
      <c r="H1021" s="166"/>
      <c r="I1021" s="38">
        <v>3</v>
      </c>
      <c r="J1021" s="177" t="s">
        <v>1241</v>
      </c>
      <c r="K1021" s="80" t="s">
        <v>104</v>
      </c>
      <c r="L1021" s="38">
        <v>3376543</v>
      </c>
      <c r="M1021" s="38" t="str">
        <f>_xlfn.IFNA(VLOOKUP(L1021,ALL_CMS_WOs!C$1:F$6984,4,FALSE),"")</f>
        <v>Closed</v>
      </c>
      <c r="N1021" s="38" t="s">
        <v>75</v>
      </c>
      <c r="P1021" s="46">
        <v>45576</v>
      </c>
      <c r="Q1021" s="46"/>
      <c r="R1021" s="38"/>
      <c r="S1021" s="38" t="s">
        <v>76</v>
      </c>
      <c r="T1021" s="38">
        <f>Events[[#This Row],[Date Resolved]]-Events[[#This Row],[Event Date]]</f>
        <v>101</v>
      </c>
    </row>
    <row r="1022" spans="1:20" hidden="1" x14ac:dyDescent="0.25">
      <c r="A1022" s="121" t="s">
        <v>1191</v>
      </c>
      <c r="B1022" s="38" t="s">
        <v>82</v>
      </c>
      <c r="C1022" s="38">
        <v>2055</v>
      </c>
      <c r="D1022" s="126" t="s">
        <v>330</v>
      </c>
      <c r="E1022" s="38" t="s">
        <v>78</v>
      </c>
      <c r="F1022" s="38" t="s">
        <v>94</v>
      </c>
      <c r="G1022" s="46">
        <v>45308</v>
      </c>
      <c r="H1022" s="93"/>
      <c r="I1022" s="38">
        <v>4</v>
      </c>
      <c r="J1022" s="166" t="s">
        <v>331</v>
      </c>
      <c r="K1022" s="38" t="s">
        <v>205</v>
      </c>
      <c r="L1022" s="99">
        <v>3255321</v>
      </c>
      <c r="M1022" s="38" t="str">
        <f>_xlfn.IFNA(VLOOKUP(L1022,ALL_CMS_WOs!C$1:F$6984,4,FALSE),"")</f>
        <v>Ready to Schedule</v>
      </c>
      <c r="N1022" s="38" t="s">
        <v>126</v>
      </c>
      <c r="O1022" s="38"/>
      <c r="P1022" s="46"/>
      <c r="Q1022" s="46"/>
      <c r="R1022" s="38"/>
      <c r="S1022" s="38" t="s">
        <v>97</v>
      </c>
      <c r="T1022" s="38">
        <f>Events[[#This Row],[Date Resolved]]-Events[[#This Row],[Event Date]]</f>
        <v>-45308</v>
      </c>
    </row>
    <row r="1023" spans="1:20" hidden="1" x14ac:dyDescent="0.25">
      <c r="A1023" s="121" t="s">
        <v>1191</v>
      </c>
      <c r="B1023" s="38" t="s">
        <v>82</v>
      </c>
      <c r="C1023" s="149">
        <v>2060</v>
      </c>
      <c r="D1023" s="126" t="s">
        <v>367</v>
      </c>
      <c r="E1023" s="38" t="s">
        <v>102</v>
      </c>
      <c r="F1023" s="38" t="s">
        <v>85</v>
      </c>
      <c r="G1023" s="46">
        <v>45334</v>
      </c>
      <c r="H1023" s="46">
        <v>45595</v>
      </c>
      <c r="I1023" s="38">
        <v>6</v>
      </c>
      <c r="J1023" s="97" t="s">
        <v>1242</v>
      </c>
      <c r="K1023" s="38" t="s">
        <v>74</v>
      </c>
      <c r="L1023" s="38">
        <v>3298693</v>
      </c>
      <c r="M1023" s="38" t="str">
        <f>_xlfn.IFNA(VLOOKUP(L1023,ALL_CMS_WOs!C$1:F$6984,4,FALSE),"")</f>
        <v>Closed</v>
      </c>
      <c r="N1023" s="38" t="s">
        <v>75</v>
      </c>
      <c r="O1023" s="38"/>
      <c r="P1023" s="46"/>
      <c r="Q1023" s="46"/>
      <c r="R1023" s="38"/>
      <c r="S1023" s="38" t="s">
        <v>88</v>
      </c>
      <c r="T1023" s="38">
        <f>Events[[#This Row],[Date Resolved]]-Events[[#This Row],[Event Date]]</f>
        <v>-45334</v>
      </c>
    </row>
    <row r="1024" spans="1:20" hidden="1" x14ac:dyDescent="0.25">
      <c r="A1024" s="121" t="s">
        <v>1191</v>
      </c>
      <c r="B1024" s="38" t="s">
        <v>69</v>
      </c>
      <c r="C1024" s="99">
        <v>2062</v>
      </c>
      <c r="D1024" s="115" t="s">
        <v>77</v>
      </c>
      <c r="E1024" s="38" t="s">
        <v>77</v>
      </c>
      <c r="F1024" s="38" t="s">
        <v>79</v>
      </c>
      <c r="G1024" s="46">
        <v>44775</v>
      </c>
      <c r="H1024" s="46"/>
      <c r="I1024" s="38">
        <v>5</v>
      </c>
      <c r="J1024" s="43" t="s">
        <v>145</v>
      </c>
      <c r="K1024" s="38" t="s">
        <v>81</v>
      </c>
      <c r="L1024" s="105">
        <v>2971145</v>
      </c>
      <c r="M1024" s="38" t="str">
        <f>_xlfn.IFNA(VLOOKUP(L1024,ALL_CMS_WOs!C$1:F$6984,4,FALSE),"")</f>
        <v>Closed</v>
      </c>
      <c r="N1024" s="38" t="s">
        <v>75</v>
      </c>
      <c r="O1024" s="38"/>
      <c r="P1024" s="46"/>
      <c r="Q1024" s="46"/>
      <c r="R1024" s="38"/>
      <c r="S1024" s="38"/>
      <c r="T1024" s="38">
        <f>Events[[#This Row],[Date Resolved]]-Events[[#This Row],[Event Date]]</f>
        <v>-44775</v>
      </c>
    </row>
    <row r="1025" spans="1:20" hidden="1" x14ac:dyDescent="0.25">
      <c r="A1025" s="121" t="s">
        <v>1191</v>
      </c>
      <c r="B1025" s="38" t="s">
        <v>69</v>
      </c>
      <c r="C1025" s="38">
        <v>2062</v>
      </c>
      <c r="D1025" s="123"/>
      <c r="E1025" s="38" t="s">
        <v>359</v>
      </c>
      <c r="F1025" s="43" t="s">
        <v>89</v>
      </c>
      <c r="G1025" s="46">
        <v>44733</v>
      </c>
      <c r="H1025" s="46"/>
      <c r="I1025" s="38"/>
      <c r="J1025" s="122" t="s">
        <v>90</v>
      </c>
      <c r="K1025" s="38" t="s">
        <v>1222</v>
      </c>
      <c r="L1025" s="99">
        <v>2947967</v>
      </c>
      <c r="M1025" s="38" t="str">
        <f>_xlfn.IFNA(VLOOKUP(L1025,ALL_CMS_WOs!C$1:F$6984,4,FALSE),"")</f>
        <v/>
      </c>
      <c r="N1025" s="38" t="s">
        <v>91</v>
      </c>
      <c r="O1025" s="38"/>
      <c r="P1025" s="46">
        <v>44797</v>
      </c>
      <c r="Q1025" s="38" t="s">
        <v>1223</v>
      </c>
      <c r="R1025" s="38"/>
      <c r="S1025" s="38"/>
      <c r="T1025" s="38">
        <f>Events[[#This Row],[Date Resolved]]-Events[[#This Row],[Event Date]]</f>
        <v>64</v>
      </c>
    </row>
    <row r="1026" spans="1:20" hidden="1" x14ac:dyDescent="0.25">
      <c r="A1026" s="121" t="s">
        <v>1191</v>
      </c>
      <c r="B1026" s="38" t="s">
        <v>69</v>
      </c>
      <c r="C1026" s="38">
        <v>2062</v>
      </c>
      <c r="D1026" s="126" t="s">
        <v>1243</v>
      </c>
      <c r="E1026" s="38" t="s">
        <v>78</v>
      </c>
      <c r="F1026" s="38" t="s">
        <v>79</v>
      </c>
      <c r="G1026" s="46">
        <v>45033</v>
      </c>
      <c r="H1026" s="46"/>
      <c r="I1026" s="38">
        <v>3</v>
      </c>
      <c r="J1026" s="97" t="s">
        <v>869</v>
      </c>
      <c r="K1026" s="38" t="s">
        <v>81</v>
      </c>
      <c r="L1026" s="38">
        <v>3113549</v>
      </c>
      <c r="M1026" s="38" t="str">
        <f>_xlfn.IFNA(VLOOKUP(L1026,ALL_CMS_WOs!C$1:F$6984,4,FALSE),"")</f>
        <v>Closed</v>
      </c>
      <c r="N1026" s="38" t="s">
        <v>75</v>
      </c>
      <c r="O1026" s="38"/>
      <c r="P1026" s="46">
        <v>45260</v>
      </c>
      <c r="Q1026" s="46"/>
      <c r="R1026" s="38"/>
      <c r="S1026" s="38" t="s">
        <v>76</v>
      </c>
      <c r="T1026" s="38">
        <f>Events[[#This Row],[Date Resolved]]-Events[[#This Row],[Event Date]]</f>
        <v>227</v>
      </c>
    </row>
    <row r="1027" spans="1:20" hidden="1" x14ac:dyDescent="0.25">
      <c r="A1027" s="121" t="s">
        <v>1191</v>
      </c>
      <c r="B1027" s="38" t="s">
        <v>82</v>
      </c>
      <c r="C1027" s="38">
        <v>2063</v>
      </c>
      <c r="D1027" s="126" t="s">
        <v>330</v>
      </c>
      <c r="E1027" s="38" t="s">
        <v>78</v>
      </c>
      <c r="F1027" s="38" t="s">
        <v>94</v>
      </c>
      <c r="G1027" s="46">
        <v>45308</v>
      </c>
      <c r="H1027" s="93"/>
      <c r="I1027" s="38">
        <v>4</v>
      </c>
      <c r="J1027" s="166" t="s">
        <v>331</v>
      </c>
      <c r="K1027" s="38" t="s">
        <v>205</v>
      </c>
      <c r="L1027" s="99">
        <v>3255323</v>
      </c>
      <c r="M1027" s="38" t="str">
        <f>_xlfn.IFNA(VLOOKUP(L1027,ALL_CMS_WOs!C$1:F$6984,4,FALSE),"")</f>
        <v>Ready to Schedule</v>
      </c>
      <c r="N1027" s="38" t="s">
        <v>126</v>
      </c>
      <c r="O1027" s="38"/>
      <c r="P1027" s="46"/>
      <c r="Q1027" s="46"/>
      <c r="R1027" s="38"/>
      <c r="S1027" s="38" t="s">
        <v>97</v>
      </c>
      <c r="T1027" s="38">
        <f>Events[[#This Row],[Date Resolved]]-Events[[#This Row],[Event Date]]</f>
        <v>-45308</v>
      </c>
    </row>
    <row r="1028" spans="1:20" ht="15" hidden="1" customHeight="1" x14ac:dyDescent="0.25">
      <c r="A1028" s="181" t="s">
        <v>1191</v>
      </c>
      <c r="B1028" s="38" t="s">
        <v>82</v>
      </c>
      <c r="C1028" s="149">
        <v>2063</v>
      </c>
      <c r="D1028" s="126" t="s">
        <v>77</v>
      </c>
      <c r="E1028" s="80" t="s">
        <v>78</v>
      </c>
      <c r="F1028" s="80" t="s">
        <v>79</v>
      </c>
      <c r="G1028" s="46">
        <v>45560</v>
      </c>
      <c r="H1028" s="166"/>
      <c r="I1028" s="38">
        <v>3</v>
      </c>
      <c r="J1028" s="177" t="s">
        <v>1244</v>
      </c>
      <c r="K1028" s="80" t="s">
        <v>81</v>
      </c>
      <c r="L1028" s="38">
        <v>3436017</v>
      </c>
      <c r="M1028" s="38" t="str">
        <f>_xlfn.IFNA(VLOOKUP(L1028,ALL_CMS_WOs!C$1:F$6984,4,FALSE),"")</f>
        <v>Ready to Schedule</v>
      </c>
      <c r="N1028" s="38" t="s">
        <v>126</v>
      </c>
      <c r="P1028" s="46"/>
      <c r="Q1028" s="46"/>
      <c r="R1028" s="38"/>
      <c r="S1028" s="38" t="s">
        <v>97</v>
      </c>
      <c r="T1028" s="38">
        <f>Events[[#This Row],[Date Resolved]]-Events[[#This Row],[Event Date]]</f>
        <v>-45560</v>
      </c>
    </row>
    <row r="1029" spans="1:20" hidden="1" x14ac:dyDescent="0.25">
      <c r="A1029" s="121" t="s">
        <v>1191</v>
      </c>
      <c r="B1029" s="38" t="s">
        <v>69</v>
      </c>
      <c r="C1029" s="104">
        <v>2067</v>
      </c>
      <c r="D1029" s="123"/>
      <c r="E1029" s="38" t="s">
        <v>84</v>
      </c>
      <c r="F1029" s="38" t="s">
        <v>22</v>
      </c>
      <c r="G1029" s="46">
        <v>44729</v>
      </c>
      <c r="H1029" s="46"/>
      <c r="I1029" s="38">
        <v>6</v>
      </c>
      <c r="J1029" s="122"/>
      <c r="K1029" s="38" t="s">
        <v>74</v>
      </c>
      <c r="L1029" s="99"/>
      <c r="M1029" s="38" t="str">
        <f>_xlfn.IFNA(VLOOKUP(L1029,ALL_CMS_WOs!C$1:F$6984,4,FALSE),"")</f>
        <v/>
      </c>
      <c r="N1029" s="38"/>
      <c r="O1029" s="38"/>
      <c r="P1029" s="46"/>
      <c r="Q1029" s="38" t="s">
        <v>1245</v>
      </c>
      <c r="R1029" s="114"/>
      <c r="S1029" s="38"/>
      <c r="T1029" s="38">
        <f>Events[[#This Row],[Date Resolved]]-Events[[#This Row],[Event Date]]</f>
        <v>-44729</v>
      </c>
    </row>
    <row r="1030" spans="1:20" hidden="1" x14ac:dyDescent="0.25">
      <c r="A1030" s="181" t="s">
        <v>1191</v>
      </c>
      <c r="B1030" s="38" t="s">
        <v>82</v>
      </c>
      <c r="C1030" s="149">
        <v>2068</v>
      </c>
      <c r="D1030" s="126" t="s">
        <v>414</v>
      </c>
      <c r="E1030" s="80" t="s">
        <v>94</v>
      </c>
      <c r="F1030" s="80" t="s">
        <v>20</v>
      </c>
      <c r="G1030" s="46">
        <v>45579</v>
      </c>
      <c r="H1030" s="166"/>
      <c r="I1030" s="38">
        <v>3</v>
      </c>
      <c r="J1030" s="177" t="s">
        <v>1246</v>
      </c>
      <c r="K1030" s="80" t="s">
        <v>169</v>
      </c>
      <c r="L1030" s="38">
        <v>3445603</v>
      </c>
      <c r="M1030" s="38" t="str">
        <f>_xlfn.IFNA(VLOOKUP(L1030,ALL_CMS_WOs!C$1:F$6984,4,FALSE),"")</f>
        <v>Ready to Schedule</v>
      </c>
      <c r="N1030" s="38" t="s">
        <v>126</v>
      </c>
      <c r="P1030" s="46"/>
      <c r="Q1030" s="46"/>
      <c r="R1030" s="38"/>
      <c r="S1030" s="38" t="s">
        <v>97</v>
      </c>
      <c r="T1030" s="38">
        <f>Events[[#This Row],[Date Resolved]]-Events[[#This Row],[Event Date]]</f>
        <v>-45579</v>
      </c>
    </row>
    <row r="1031" spans="1:20" hidden="1" x14ac:dyDescent="0.25">
      <c r="A1031" s="121" t="s">
        <v>1191</v>
      </c>
      <c r="B1031" s="38" t="s">
        <v>69</v>
      </c>
      <c r="C1031" s="99">
        <v>2069</v>
      </c>
      <c r="D1031" s="123"/>
      <c r="E1031" s="38" t="s">
        <v>84</v>
      </c>
      <c r="F1031" s="38" t="s">
        <v>85</v>
      </c>
      <c r="G1031" s="46">
        <v>44610</v>
      </c>
      <c r="H1031" s="46"/>
      <c r="I1031" s="38">
        <v>6</v>
      </c>
      <c r="J1031" s="122"/>
      <c r="K1031" s="38" t="s">
        <v>74</v>
      </c>
      <c r="L1031" s="99"/>
      <c r="M1031" s="38" t="str">
        <f>_xlfn.IFNA(VLOOKUP(L1031,ALL_CMS_WOs!C$1:F$6984,4,FALSE),"")</f>
        <v/>
      </c>
      <c r="N1031" s="38"/>
      <c r="O1031" s="38"/>
      <c r="P1031" s="46"/>
      <c r="Q1031" s="38" t="s">
        <v>1247</v>
      </c>
      <c r="R1031" s="114"/>
      <c r="S1031" s="38"/>
      <c r="T1031" s="38">
        <f>Events[[#This Row],[Date Resolved]]-Events[[#This Row],[Event Date]]</f>
        <v>-44610</v>
      </c>
    </row>
    <row r="1032" spans="1:20" hidden="1" x14ac:dyDescent="0.25">
      <c r="A1032" s="121" t="s">
        <v>1191</v>
      </c>
      <c r="B1032" s="38" t="s">
        <v>69</v>
      </c>
      <c r="C1032" s="104">
        <v>2069</v>
      </c>
      <c r="D1032" s="115" t="s">
        <v>599</v>
      </c>
      <c r="E1032" s="38" t="s">
        <v>78</v>
      </c>
      <c r="F1032" s="38" t="s">
        <v>20</v>
      </c>
      <c r="G1032" s="46">
        <v>44860</v>
      </c>
      <c r="H1032" s="46"/>
      <c r="I1032" s="38">
        <v>4</v>
      </c>
      <c r="J1032" s="43" t="s">
        <v>1248</v>
      </c>
      <c r="K1032" s="38" t="s">
        <v>81</v>
      </c>
      <c r="L1032" s="99">
        <v>3038407</v>
      </c>
      <c r="M1032" s="38" t="str">
        <f>_xlfn.IFNA(VLOOKUP(L1032,ALL_CMS_WOs!C$1:F$6984,4,FALSE),"")</f>
        <v>Closed</v>
      </c>
      <c r="N1032" s="38" t="s">
        <v>75</v>
      </c>
      <c r="O1032" s="38"/>
      <c r="P1032" s="46"/>
      <c r="Q1032" s="46"/>
      <c r="R1032" s="38"/>
      <c r="S1032" s="38" t="s">
        <v>144</v>
      </c>
      <c r="T1032" s="38">
        <f>Events[[#This Row],[Date Resolved]]-Events[[#This Row],[Event Date]]</f>
        <v>-44860</v>
      </c>
    </row>
    <row r="1033" spans="1:20" hidden="1" x14ac:dyDescent="0.25">
      <c r="A1033" s="121" t="s">
        <v>1191</v>
      </c>
      <c r="B1033" s="38" t="s">
        <v>82</v>
      </c>
      <c r="C1033" s="99">
        <v>2070</v>
      </c>
      <c r="D1033" s="126" t="s">
        <v>330</v>
      </c>
      <c r="E1033" s="38" t="s">
        <v>78</v>
      </c>
      <c r="F1033" s="38" t="s">
        <v>94</v>
      </c>
      <c r="G1033" s="46">
        <v>45308</v>
      </c>
      <c r="H1033" s="93"/>
      <c r="I1033" s="38">
        <v>4</v>
      </c>
      <c r="J1033" s="166" t="s">
        <v>331</v>
      </c>
      <c r="K1033" s="38" t="s">
        <v>205</v>
      </c>
      <c r="L1033" s="38">
        <v>3255324</v>
      </c>
      <c r="M1033" s="38" t="str">
        <f>_xlfn.IFNA(VLOOKUP(L1033,ALL_CMS_WOs!C$1:F$6984,4,FALSE),"")</f>
        <v>Ready to Schedule</v>
      </c>
      <c r="N1033" s="38" t="s">
        <v>126</v>
      </c>
      <c r="O1033" s="38"/>
      <c r="P1033" s="46"/>
      <c r="Q1033" s="46"/>
      <c r="R1033" s="38"/>
      <c r="S1033" s="38" t="s">
        <v>97</v>
      </c>
      <c r="T1033" s="38">
        <f>Events[[#This Row],[Date Resolved]]-Events[[#This Row],[Event Date]]</f>
        <v>-45308</v>
      </c>
    </row>
    <row r="1034" spans="1:20" hidden="1" x14ac:dyDescent="0.25">
      <c r="A1034" s="121" t="s">
        <v>1191</v>
      </c>
      <c r="B1034" s="38" t="s">
        <v>69</v>
      </c>
      <c r="C1034" s="99">
        <v>2071</v>
      </c>
      <c r="D1034" s="123"/>
      <c r="E1034" s="38" t="s">
        <v>84</v>
      </c>
      <c r="F1034" s="38" t="s">
        <v>22</v>
      </c>
      <c r="G1034" s="46">
        <v>44674</v>
      </c>
      <c r="H1034" s="46"/>
      <c r="I1034" s="38">
        <v>6</v>
      </c>
      <c r="J1034" s="122"/>
      <c r="K1034" s="38" t="s">
        <v>74</v>
      </c>
      <c r="L1034" s="99"/>
      <c r="M1034" s="38" t="str">
        <f>_xlfn.IFNA(VLOOKUP(L1034,ALL_CMS_WOs!C$1:F$6984,4,FALSE),"")</f>
        <v/>
      </c>
      <c r="N1034" s="38"/>
      <c r="O1034" s="38"/>
      <c r="P1034" s="46"/>
      <c r="Q1034" s="38" t="s">
        <v>1249</v>
      </c>
      <c r="R1034" s="114"/>
      <c r="S1034" s="38"/>
      <c r="T1034" s="38">
        <f>Events[[#This Row],[Date Resolved]]-Events[[#This Row],[Event Date]]</f>
        <v>-44674</v>
      </c>
    </row>
    <row r="1035" spans="1:20" hidden="1" x14ac:dyDescent="0.25">
      <c r="A1035" s="121" t="s">
        <v>1191</v>
      </c>
      <c r="B1035" s="38" t="s">
        <v>69</v>
      </c>
      <c r="C1035" s="99">
        <v>2074</v>
      </c>
      <c r="D1035" s="123"/>
      <c r="E1035" s="38" t="s">
        <v>84</v>
      </c>
      <c r="F1035" s="38" t="s">
        <v>114</v>
      </c>
      <c r="G1035" s="46">
        <v>44648</v>
      </c>
      <c r="H1035" s="46"/>
      <c r="I1035" s="38">
        <v>6</v>
      </c>
      <c r="J1035" s="122"/>
      <c r="K1035" s="38" t="s">
        <v>74</v>
      </c>
      <c r="L1035" s="99"/>
      <c r="M1035" s="38" t="str">
        <f>_xlfn.IFNA(VLOOKUP(L1035,ALL_CMS_WOs!C$1:F$6984,4,FALSE),"")</f>
        <v/>
      </c>
      <c r="N1035" s="38"/>
      <c r="O1035" s="38"/>
      <c r="P1035" s="46"/>
      <c r="Q1035" s="38" t="s">
        <v>1250</v>
      </c>
      <c r="R1035" s="114"/>
      <c r="S1035" s="38"/>
      <c r="T1035" s="38">
        <f>Events[[#This Row],[Date Resolved]]-Events[[#This Row],[Event Date]]</f>
        <v>-44648</v>
      </c>
    </row>
    <row r="1036" spans="1:20" hidden="1" x14ac:dyDescent="0.25">
      <c r="A1036" s="121" t="s">
        <v>1191</v>
      </c>
      <c r="B1036" s="38" t="s">
        <v>69</v>
      </c>
      <c r="C1036" s="38">
        <v>2079</v>
      </c>
      <c r="D1036" s="126" t="s">
        <v>1251</v>
      </c>
      <c r="E1036" s="38" t="s">
        <v>78</v>
      </c>
      <c r="F1036" s="38" t="s">
        <v>85</v>
      </c>
      <c r="G1036" s="46">
        <v>45000</v>
      </c>
      <c r="H1036" s="46"/>
      <c r="I1036" s="38">
        <v>3</v>
      </c>
      <c r="J1036" s="97" t="s">
        <v>1252</v>
      </c>
      <c r="K1036" s="38" t="s">
        <v>81</v>
      </c>
      <c r="L1036" s="38">
        <v>3099336</v>
      </c>
      <c r="M1036" s="38" t="str">
        <f>_xlfn.IFNA(VLOOKUP(L1036,ALL_CMS_WOs!C$1:F$6984,4,FALSE),"")</f>
        <v>Closed</v>
      </c>
      <c r="N1036" s="38" t="s">
        <v>75</v>
      </c>
      <c r="O1036" s="38"/>
      <c r="P1036" s="46">
        <v>45090</v>
      </c>
      <c r="Q1036" s="46"/>
      <c r="R1036" s="38"/>
      <c r="S1036" s="43" t="s">
        <v>76</v>
      </c>
      <c r="T1036" s="38">
        <f>Events[[#This Row],[Date Resolved]]-Events[[#This Row],[Event Date]]</f>
        <v>90</v>
      </c>
    </row>
    <row r="1037" spans="1:20" hidden="1" x14ac:dyDescent="0.25">
      <c r="A1037" s="121" t="s">
        <v>1191</v>
      </c>
      <c r="B1037" s="38" t="s">
        <v>69</v>
      </c>
      <c r="C1037" s="99">
        <v>2080</v>
      </c>
      <c r="D1037" s="115" t="s">
        <v>1207</v>
      </c>
      <c r="E1037" s="38" t="s">
        <v>78</v>
      </c>
      <c r="F1037" s="38" t="s">
        <v>20</v>
      </c>
      <c r="G1037" s="46">
        <v>44733</v>
      </c>
      <c r="H1037" s="46"/>
      <c r="I1037" s="38">
        <v>5</v>
      </c>
      <c r="J1037" s="43" t="s">
        <v>408</v>
      </c>
      <c r="K1037" s="38" t="s">
        <v>81</v>
      </c>
      <c r="L1037" s="99">
        <v>2947987</v>
      </c>
      <c r="M1037" s="38" t="str">
        <f>_xlfn.IFNA(VLOOKUP(L1037,ALL_CMS_WOs!C$1:F$6984,4,FALSE),"")</f>
        <v>Closed</v>
      </c>
      <c r="N1037" s="38" t="s">
        <v>75</v>
      </c>
      <c r="O1037" s="38"/>
      <c r="P1037" s="46"/>
      <c r="Q1037" s="38"/>
      <c r="R1037" s="46"/>
      <c r="S1037" s="38"/>
      <c r="T1037" s="38">
        <f>Events[[#This Row],[Date Resolved]]-Events[[#This Row],[Event Date]]</f>
        <v>-44733</v>
      </c>
    </row>
    <row r="1038" spans="1:20" hidden="1" x14ac:dyDescent="0.25">
      <c r="A1038" s="121" t="s">
        <v>1191</v>
      </c>
      <c r="B1038" s="38" t="s">
        <v>82</v>
      </c>
      <c r="C1038" s="38">
        <v>2080</v>
      </c>
      <c r="D1038" s="126" t="s">
        <v>330</v>
      </c>
      <c r="E1038" s="38" t="s">
        <v>94</v>
      </c>
      <c r="F1038" s="38" t="s">
        <v>94</v>
      </c>
      <c r="G1038" s="46">
        <v>45204</v>
      </c>
      <c r="H1038" s="46"/>
      <c r="I1038" s="38">
        <v>4</v>
      </c>
      <c r="J1038" s="166" t="s">
        <v>331</v>
      </c>
      <c r="K1038" s="38" t="s">
        <v>205</v>
      </c>
      <c r="L1038" s="38">
        <v>3202568</v>
      </c>
      <c r="M1038" s="38" t="str">
        <f>_xlfn.IFNA(VLOOKUP(L1038,ALL_CMS_WOs!C$1:F$6984,4,FALSE),"")</f>
        <v>Ready to Schedule</v>
      </c>
      <c r="N1038" s="38" t="s">
        <v>126</v>
      </c>
      <c r="O1038" s="38"/>
      <c r="P1038" s="46"/>
      <c r="Q1038" s="46"/>
      <c r="R1038" s="38"/>
      <c r="S1038" s="38"/>
      <c r="T1038" s="38">
        <f>Events[[#This Row],[Date Resolved]]-Events[[#This Row],[Event Date]]</f>
        <v>-45204</v>
      </c>
    </row>
    <row r="1039" spans="1:20" hidden="1" x14ac:dyDescent="0.25">
      <c r="A1039" s="121" t="s">
        <v>1191</v>
      </c>
      <c r="B1039" s="38" t="s">
        <v>69</v>
      </c>
      <c r="C1039" s="99">
        <v>2081</v>
      </c>
      <c r="D1039" s="123"/>
      <c r="E1039" s="38" t="s">
        <v>84</v>
      </c>
      <c r="F1039" s="38" t="s">
        <v>22</v>
      </c>
      <c r="G1039" s="46">
        <v>44683</v>
      </c>
      <c r="H1039" s="46"/>
      <c r="I1039" s="38">
        <v>6</v>
      </c>
      <c r="J1039" s="122"/>
      <c r="K1039" s="38" t="s">
        <v>74</v>
      </c>
      <c r="L1039" s="99"/>
      <c r="M1039" s="38" t="str">
        <f>_xlfn.IFNA(VLOOKUP(L1039,ALL_CMS_WOs!C$1:F$6984,4,FALSE),"")</f>
        <v/>
      </c>
      <c r="N1039" s="38"/>
      <c r="O1039" s="38"/>
      <c r="P1039" s="46"/>
      <c r="Q1039" s="38" t="s">
        <v>1253</v>
      </c>
      <c r="R1039" s="114"/>
      <c r="S1039" s="38"/>
      <c r="T1039" s="38">
        <f>Events[[#This Row],[Date Resolved]]-Events[[#This Row],[Event Date]]</f>
        <v>-44683</v>
      </c>
    </row>
    <row r="1040" spans="1:20" hidden="1" x14ac:dyDescent="0.25">
      <c r="A1040" s="121" t="s">
        <v>1191</v>
      </c>
      <c r="B1040" s="38" t="s">
        <v>69</v>
      </c>
      <c r="C1040" s="99">
        <v>2084</v>
      </c>
      <c r="D1040" s="115" t="s">
        <v>599</v>
      </c>
      <c r="E1040" s="38" t="s">
        <v>78</v>
      </c>
      <c r="F1040" s="38" t="s">
        <v>20</v>
      </c>
      <c r="G1040" s="46">
        <v>44775</v>
      </c>
      <c r="H1040" s="46"/>
      <c r="I1040" s="38">
        <v>5</v>
      </c>
      <c r="J1040" s="43" t="s">
        <v>1254</v>
      </c>
      <c r="K1040" s="38" t="s">
        <v>81</v>
      </c>
      <c r="L1040" s="105">
        <v>2971146</v>
      </c>
      <c r="M1040" s="38" t="str">
        <f>_xlfn.IFNA(VLOOKUP(L1040,ALL_CMS_WOs!C$1:F$6984,4,FALSE),"")</f>
        <v>Closed</v>
      </c>
      <c r="N1040" s="38" t="s">
        <v>75</v>
      </c>
      <c r="O1040" s="38"/>
      <c r="P1040" s="46"/>
      <c r="Q1040" s="38" t="s">
        <v>1255</v>
      </c>
      <c r="R1040" s="46"/>
      <c r="S1040" s="38"/>
      <c r="T1040" s="38">
        <f>Events[[#This Row],[Date Resolved]]-Events[[#This Row],[Event Date]]</f>
        <v>-44775</v>
      </c>
    </row>
    <row r="1041" spans="1:20" hidden="1" x14ac:dyDescent="0.25">
      <c r="A1041" s="121" t="s">
        <v>1191</v>
      </c>
      <c r="B1041" s="38" t="s">
        <v>69</v>
      </c>
      <c r="C1041" s="38">
        <v>2084</v>
      </c>
      <c r="D1041" s="126" t="s">
        <v>77</v>
      </c>
      <c r="E1041" s="38" t="s">
        <v>78</v>
      </c>
      <c r="F1041" s="38" t="s">
        <v>79</v>
      </c>
      <c r="G1041" s="46">
        <v>45033</v>
      </c>
      <c r="H1041" s="46"/>
      <c r="I1041" s="38">
        <v>3</v>
      </c>
      <c r="J1041" s="97" t="s">
        <v>1256</v>
      </c>
      <c r="K1041" s="38" t="s">
        <v>81</v>
      </c>
      <c r="L1041" s="38">
        <v>3113559</v>
      </c>
      <c r="M1041" s="38" t="str">
        <f>_xlfn.IFNA(VLOOKUP(L1041,ALL_CMS_WOs!C$1:F$6984,4,FALSE),"")</f>
        <v>Closed</v>
      </c>
      <c r="N1041" s="38" t="s">
        <v>75</v>
      </c>
      <c r="O1041" s="38"/>
      <c r="P1041" s="46">
        <v>45065</v>
      </c>
      <c r="Q1041" s="46"/>
      <c r="R1041" s="38"/>
      <c r="S1041" s="43" t="s">
        <v>76</v>
      </c>
      <c r="T1041" s="38">
        <f>Events[[#This Row],[Date Resolved]]-Events[[#This Row],[Event Date]]</f>
        <v>32</v>
      </c>
    </row>
    <row r="1042" spans="1:20" hidden="1" x14ac:dyDescent="0.25">
      <c r="A1042" s="181" t="s">
        <v>1191</v>
      </c>
      <c r="B1042" s="38" t="s">
        <v>82</v>
      </c>
      <c r="C1042" s="149">
        <v>2084</v>
      </c>
      <c r="D1042" s="126" t="s">
        <v>77</v>
      </c>
      <c r="E1042" s="80" t="s">
        <v>78</v>
      </c>
      <c r="F1042" s="80" t="s">
        <v>79</v>
      </c>
      <c r="G1042" s="46">
        <v>45560</v>
      </c>
      <c r="H1042" s="166"/>
      <c r="I1042" s="38">
        <v>3</v>
      </c>
      <c r="J1042" s="177" t="s">
        <v>1244</v>
      </c>
      <c r="K1042" s="80" t="s">
        <v>81</v>
      </c>
      <c r="L1042" s="38">
        <v>3436021</v>
      </c>
      <c r="M1042" s="38" t="str">
        <f>_xlfn.IFNA(VLOOKUP(L1042,ALL_CMS_WOs!C$1:F$6984,4,FALSE),"")</f>
        <v>Ready to Schedule</v>
      </c>
      <c r="N1042" s="38" t="s">
        <v>126</v>
      </c>
      <c r="P1042" s="46"/>
      <c r="Q1042" s="46"/>
      <c r="R1042" s="38"/>
      <c r="S1042" s="38" t="s">
        <v>97</v>
      </c>
      <c r="T1042" s="38">
        <f>Events[[#This Row],[Date Resolved]]-Events[[#This Row],[Event Date]]</f>
        <v>-45560</v>
      </c>
    </row>
    <row r="1043" spans="1:20" hidden="1" x14ac:dyDescent="0.25">
      <c r="A1043" s="121" t="s">
        <v>1191</v>
      </c>
      <c r="B1043" s="38" t="s">
        <v>69</v>
      </c>
      <c r="C1043" s="104">
        <v>2086</v>
      </c>
      <c r="D1043" s="123"/>
      <c r="E1043" s="38" t="s">
        <v>84</v>
      </c>
      <c r="F1043" s="38" t="s">
        <v>22</v>
      </c>
      <c r="G1043" s="46">
        <v>44732</v>
      </c>
      <c r="H1043" s="46"/>
      <c r="I1043" s="38">
        <v>6</v>
      </c>
      <c r="J1043" s="122"/>
      <c r="K1043" s="38" t="s">
        <v>74</v>
      </c>
      <c r="L1043" s="99"/>
      <c r="M1043" s="38" t="str">
        <f>_xlfn.IFNA(VLOOKUP(L1043,ALL_CMS_WOs!C$1:F$6984,4,FALSE),"")</f>
        <v/>
      </c>
      <c r="N1043" s="38"/>
      <c r="O1043" s="38"/>
      <c r="P1043" s="46"/>
      <c r="Q1043" s="38" t="s">
        <v>1257</v>
      </c>
      <c r="R1043" s="114"/>
      <c r="S1043" s="38"/>
      <c r="T1043" s="38">
        <f>Events[[#This Row],[Date Resolved]]-Events[[#This Row],[Event Date]]</f>
        <v>-44732</v>
      </c>
    </row>
    <row r="1044" spans="1:20" hidden="1" x14ac:dyDescent="0.25">
      <c r="A1044" s="181" t="s">
        <v>1191</v>
      </c>
      <c r="B1044" s="38" t="s">
        <v>69</v>
      </c>
      <c r="C1044" s="38">
        <v>2089</v>
      </c>
      <c r="D1044" s="126" t="s">
        <v>215</v>
      </c>
      <c r="E1044" s="80" t="s">
        <v>84</v>
      </c>
      <c r="F1044" s="80" t="s">
        <v>98</v>
      </c>
      <c r="G1044" s="46">
        <v>45485</v>
      </c>
      <c r="H1044" s="166"/>
      <c r="I1044" s="38">
        <v>3</v>
      </c>
      <c r="J1044" s="177" t="s">
        <v>1258</v>
      </c>
      <c r="K1044" s="80" t="s">
        <v>174</v>
      </c>
      <c r="L1044" s="38">
        <v>3385124</v>
      </c>
      <c r="M1044" s="38" t="str">
        <f>_xlfn.IFNA(VLOOKUP(L1044,ALL_CMS_WOs!C$1:F$6984,4,FALSE),"")</f>
        <v>Closed</v>
      </c>
      <c r="N1044" s="38" t="s">
        <v>126</v>
      </c>
      <c r="P1044" s="46">
        <v>45518</v>
      </c>
      <c r="Q1044" s="46"/>
      <c r="R1044" s="38"/>
      <c r="S1044" s="38" t="s">
        <v>76</v>
      </c>
      <c r="T1044" s="38">
        <f>Events[[#This Row],[Date Resolved]]-Events[[#This Row],[Event Date]]</f>
        <v>33</v>
      </c>
    </row>
    <row r="1045" spans="1:20" hidden="1" x14ac:dyDescent="0.25">
      <c r="A1045" s="121" t="s">
        <v>1191</v>
      </c>
      <c r="B1045" s="38" t="s">
        <v>69</v>
      </c>
      <c r="C1045" s="38">
        <v>2093</v>
      </c>
      <c r="D1045" s="126" t="s">
        <v>397</v>
      </c>
      <c r="E1045" s="38" t="s">
        <v>78</v>
      </c>
      <c r="F1045" s="38" t="s">
        <v>20</v>
      </c>
      <c r="G1045" s="46">
        <v>45181</v>
      </c>
      <c r="H1045" s="46"/>
      <c r="I1045" s="38">
        <v>5</v>
      </c>
      <c r="J1045" s="97" t="s">
        <v>1259</v>
      </c>
      <c r="K1045" s="38" t="s">
        <v>81</v>
      </c>
      <c r="L1045" s="38">
        <v>3189931</v>
      </c>
      <c r="M1045" s="38" t="str">
        <f>_xlfn.IFNA(VLOOKUP(L1045,ALL_CMS_WOs!C$1:F$6984,4,FALSE),"")</f>
        <v>Closed</v>
      </c>
      <c r="N1045" s="38" t="s">
        <v>126</v>
      </c>
      <c r="O1045" s="38"/>
      <c r="P1045" s="46">
        <v>45266</v>
      </c>
      <c r="Q1045" s="46"/>
      <c r="R1045" s="38"/>
      <c r="S1045" s="38" t="s">
        <v>76</v>
      </c>
      <c r="T1045" s="38">
        <f>Events[[#This Row],[Date Resolved]]-Events[[#This Row],[Event Date]]</f>
        <v>85</v>
      </c>
    </row>
    <row r="1046" spans="1:20" hidden="1" x14ac:dyDescent="0.25">
      <c r="A1046" s="121" t="s">
        <v>1191</v>
      </c>
      <c r="B1046" s="38" t="s">
        <v>69</v>
      </c>
      <c r="C1046" s="38">
        <v>2095</v>
      </c>
      <c r="D1046" s="126" t="s">
        <v>1108</v>
      </c>
      <c r="E1046" s="38" t="s">
        <v>78</v>
      </c>
      <c r="F1046" s="38" t="s">
        <v>79</v>
      </c>
      <c r="G1046" s="46">
        <v>45257</v>
      </c>
      <c r="H1046" s="46">
        <v>45265</v>
      </c>
      <c r="I1046" s="38">
        <v>3</v>
      </c>
      <c r="J1046" s="97" t="s">
        <v>1195</v>
      </c>
      <c r="K1046" s="38" t="s">
        <v>74</v>
      </c>
      <c r="L1046" s="99"/>
      <c r="M1046" s="38" t="str">
        <f>_xlfn.IFNA(VLOOKUP(L1046,ALL_CMS_WOs!C$1:F$6984,4,FALSE),"")</f>
        <v/>
      </c>
      <c r="N1046" s="38"/>
      <c r="O1046" s="38"/>
      <c r="P1046" s="46"/>
      <c r="Q1046" s="46"/>
      <c r="R1046" s="38"/>
      <c r="S1046" s="38"/>
      <c r="T1046" s="38">
        <f>Events[[#This Row],[Date Resolved]]-Events[[#This Row],[Event Date]]</f>
        <v>-45257</v>
      </c>
    </row>
    <row r="1047" spans="1:20" hidden="1" x14ac:dyDescent="0.25">
      <c r="A1047" s="121" t="s">
        <v>1191</v>
      </c>
      <c r="B1047" s="38" t="s">
        <v>82</v>
      </c>
      <c r="C1047" s="149">
        <v>2097</v>
      </c>
      <c r="D1047" s="126" t="s">
        <v>77</v>
      </c>
      <c r="E1047" s="38" t="s">
        <v>78</v>
      </c>
      <c r="F1047" s="38" t="s">
        <v>79</v>
      </c>
      <c r="G1047" s="46">
        <v>45033</v>
      </c>
      <c r="H1047" s="46"/>
      <c r="I1047" s="38">
        <v>3</v>
      </c>
      <c r="J1047" s="97" t="s">
        <v>1260</v>
      </c>
      <c r="K1047" s="38" t="s">
        <v>81</v>
      </c>
      <c r="L1047" s="38">
        <v>3113551</v>
      </c>
      <c r="M1047" s="38" t="str">
        <f>_xlfn.IFNA(VLOOKUP(L1047,ALL_CMS_WOs!C$1:F$6984,4,FALSE),"")</f>
        <v>Ready to Schedule</v>
      </c>
      <c r="N1047" s="38" t="s">
        <v>126</v>
      </c>
      <c r="O1047" s="38"/>
      <c r="P1047" s="46"/>
      <c r="Q1047" s="46"/>
      <c r="R1047" s="38"/>
      <c r="S1047" s="43" t="s">
        <v>76</v>
      </c>
      <c r="T1047" s="38">
        <f>Events[[#This Row],[Date Resolved]]-Events[[#This Row],[Event Date]]</f>
        <v>-45033</v>
      </c>
    </row>
    <row r="1048" spans="1:20" hidden="1" x14ac:dyDescent="0.25">
      <c r="A1048" s="121" t="s">
        <v>1191</v>
      </c>
      <c r="B1048" s="38" t="s">
        <v>69</v>
      </c>
      <c r="C1048" s="38">
        <v>2098</v>
      </c>
      <c r="D1048" s="126" t="s">
        <v>1261</v>
      </c>
      <c r="E1048" s="38" t="s">
        <v>78</v>
      </c>
      <c r="F1048" s="38" t="s">
        <v>94</v>
      </c>
      <c r="G1048" s="46">
        <v>45308</v>
      </c>
      <c r="H1048" s="46"/>
      <c r="I1048" s="38">
        <v>6</v>
      </c>
      <c r="J1048" s="97" t="s">
        <v>1262</v>
      </c>
      <c r="K1048" s="38" t="s">
        <v>74</v>
      </c>
      <c r="L1048" s="99"/>
      <c r="M1048" s="38" t="str">
        <f>_xlfn.IFNA(VLOOKUP(L1048,ALL_CMS_WOs!C$1:F$6984,4,FALSE),"")</f>
        <v/>
      </c>
      <c r="N1048" s="38"/>
      <c r="O1048" s="38"/>
      <c r="P1048" s="46"/>
      <c r="Q1048" s="46"/>
      <c r="R1048" s="38"/>
      <c r="S1048" s="38" t="s">
        <v>97</v>
      </c>
      <c r="T1048" s="38">
        <f>Events[[#This Row],[Date Resolved]]-Events[[#This Row],[Event Date]]</f>
        <v>-45308</v>
      </c>
    </row>
    <row r="1049" spans="1:20" hidden="1" x14ac:dyDescent="0.25">
      <c r="A1049" s="121" t="s">
        <v>1191</v>
      </c>
      <c r="B1049" s="38" t="s">
        <v>69</v>
      </c>
      <c r="C1049" s="99">
        <v>2100</v>
      </c>
      <c r="D1049" s="123"/>
      <c r="E1049" s="38" t="s">
        <v>84</v>
      </c>
      <c r="F1049" s="38" t="s">
        <v>85</v>
      </c>
      <c r="G1049" s="46">
        <v>44610</v>
      </c>
      <c r="H1049" s="46"/>
      <c r="I1049" s="38">
        <v>6</v>
      </c>
      <c r="J1049" s="122"/>
      <c r="K1049" s="38" t="s">
        <v>74</v>
      </c>
      <c r="L1049" s="99"/>
      <c r="M1049" s="38" t="str">
        <f>_xlfn.IFNA(VLOOKUP(L1049,ALL_CMS_WOs!C$1:F$6984,4,FALSE),"")</f>
        <v/>
      </c>
      <c r="N1049" s="38"/>
      <c r="O1049" s="38"/>
      <c r="P1049" s="46"/>
      <c r="Q1049" s="38" t="s">
        <v>1263</v>
      </c>
      <c r="R1049" s="114"/>
      <c r="S1049" s="38"/>
      <c r="T1049" s="38">
        <f>Events[[#This Row],[Date Resolved]]-Events[[#This Row],[Event Date]]</f>
        <v>-44610</v>
      </c>
    </row>
    <row r="1050" spans="1:20" hidden="1" x14ac:dyDescent="0.25">
      <c r="A1050" s="121" t="s">
        <v>1191</v>
      </c>
      <c r="B1050" s="38" t="s">
        <v>82</v>
      </c>
      <c r="C1050" s="38">
        <v>2101</v>
      </c>
      <c r="D1050" s="126" t="s">
        <v>330</v>
      </c>
      <c r="E1050" s="38" t="s">
        <v>78</v>
      </c>
      <c r="F1050" s="38" t="s">
        <v>94</v>
      </c>
      <c r="G1050" s="46">
        <v>45308</v>
      </c>
      <c r="H1050" s="46"/>
      <c r="I1050" s="38">
        <v>4</v>
      </c>
      <c r="J1050" s="166" t="s">
        <v>331</v>
      </c>
      <c r="K1050" s="38" t="s">
        <v>205</v>
      </c>
      <c r="L1050" s="99">
        <v>3255325</v>
      </c>
      <c r="M1050" s="38" t="str">
        <f>_xlfn.IFNA(VLOOKUP(L1050,ALL_CMS_WOs!C$1:F$6984,4,FALSE),"")</f>
        <v>Ready to Schedule</v>
      </c>
      <c r="N1050" s="38" t="s">
        <v>126</v>
      </c>
      <c r="O1050" s="38"/>
      <c r="P1050" s="46"/>
      <c r="Q1050" s="46"/>
      <c r="R1050" s="38"/>
      <c r="S1050" s="38" t="s">
        <v>97</v>
      </c>
      <c r="T1050" s="38">
        <f>Events[[#This Row],[Date Resolved]]-Events[[#This Row],[Event Date]]</f>
        <v>-45308</v>
      </c>
    </row>
    <row r="1051" spans="1:20" hidden="1" x14ac:dyDescent="0.25">
      <c r="A1051" s="121" t="s">
        <v>1191</v>
      </c>
      <c r="B1051" s="38" t="s">
        <v>69</v>
      </c>
      <c r="C1051" s="99">
        <v>2102</v>
      </c>
      <c r="D1051" s="123"/>
      <c r="E1051" s="38" t="s">
        <v>84</v>
      </c>
      <c r="F1051" s="38" t="s">
        <v>22</v>
      </c>
      <c r="G1051" s="46">
        <v>44675</v>
      </c>
      <c r="H1051" s="46"/>
      <c r="I1051" s="38">
        <v>5</v>
      </c>
      <c r="J1051" s="122"/>
      <c r="K1051" s="38" t="s">
        <v>74</v>
      </c>
      <c r="L1051" s="99"/>
      <c r="M1051" s="38" t="str">
        <f>_xlfn.IFNA(VLOOKUP(L1051,ALL_CMS_WOs!C$1:F$6984,4,FALSE),"")</f>
        <v/>
      </c>
      <c r="N1051" s="38"/>
      <c r="O1051" s="38"/>
      <c r="P1051" s="46"/>
      <c r="Q1051" s="38" t="s">
        <v>1264</v>
      </c>
      <c r="R1051" s="114"/>
      <c r="S1051" s="38"/>
      <c r="T1051" s="38">
        <f>Events[[#This Row],[Date Resolved]]-Events[[#This Row],[Event Date]]</f>
        <v>-44675</v>
      </c>
    </row>
    <row r="1052" spans="1:20" hidden="1" x14ac:dyDescent="0.25">
      <c r="A1052" s="121" t="s">
        <v>1191</v>
      </c>
      <c r="B1052" s="38" t="s">
        <v>69</v>
      </c>
      <c r="C1052" s="38">
        <v>2104</v>
      </c>
      <c r="D1052" s="126" t="s">
        <v>1108</v>
      </c>
      <c r="E1052" s="38" t="s">
        <v>78</v>
      </c>
      <c r="F1052" s="38" t="s">
        <v>336</v>
      </c>
      <c r="G1052" s="46">
        <v>45257</v>
      </c>
      <c r="H1052" s="46">
        <v>45265</v>
      </c>
      <c r="I1052" s="38">
        <v>5</v>
      </c>
      <c r="J1052" s="97" t="s">
        <v>1195</v>
      </c>
      <c r="K1052" s="38" t="s">
        <v>74</v>
      </c>
      <c r="L1052" s="99"/>
      <c r="M1052" s="38" t="str">
        <f>_xlfn.IFNA(VLOOKUP(L1052,ALL_CMS_WOs!C$1:F$6984,4,FALSE),"")</f>
        <v/>
      </c>
      <c r="N1052" s="38"/>
      <c r="O1052" s="38"/>
      <c r="P1052" s="46"/>
      <c r="Q1052" s="46"/>
      <c r="R1052" s="38"/>
      <c r="S1052" s="38"/>
      <c r="T1052" s="38">
        <f>Events[[#This Row],[Date Resolved]]-Events[[#This Row],[Event Date]]</f>
        <v>-45257</v>
      </c>
    </row>
    <row r="1053" spans="1:20" s="97" customFormat="1" hidden="1" x14ac:dyDescent="0.25">
      <c r="A1053" s="181" t="s">
        <v>1191</v>
      </c>
      <c r="B1053" s="38" t="s">
        <v>82</v>
      </c>
      <c r="C1053" s="38">
        <v>2105</v>
      </c>
      <c r="D1053" s="126" t="s">
        <v>1265</v>
      </c>
      <c r="E1053" s="80" t="s">
        <v>71</v>
      </c>
      <c r="F1053" s="80" t="s">
        <v>98</v>
      </c>
      <c r="G1053" s="46">
        <v>45582</v>
      </c>
      <c r="H1053" s="166"/>
      <c r="I1053" s="38">
        <v>2</v>
      </c>
      <c r="J1053" s="177" t="s">
        <v>1266</v>
      </c>
      <c r="K1053" s="80" t="s">
        <v>174</v>
      </c>
      <c r="L1053" s="38">
        <v>3447601</v>
      </c>
      <c r="M1053" s="38" t="str">
        <f>_xlfn.IFNA(VLOOKUP(L1053,ALL_CMS_WOs!C$1:F$6984,4,FALSE),"")</f>
        <v>Closed</v>
      </c>
      <c r="N1053" s="38" t="s">
        <v>126</v>
      </c>
      <c r="P1053" s="46"/>
      <c r="Q1053" s="46"/>
      <c r="R1053" s="38"/>
      <c r="S1053" s="38" t="s">
        <v>88</v>
      </c>
      <c r="T1053" s="38">
        <f>Events[[#This Row],[Date Resolved]]-Events[[#This Row],[Event Date]]</f>
        <v>-45582</v>
      </c>
    </row>
    <row r="1054" spans="1:20" hidden="1" x14ac:dyDescent="0.25">
      <c r="A1054" s="121" t="s">
        <v>1191</v>
      </c>
      <c r="B1054" s="38" t="s">
        <v>69</v>
      </c>
      <c r="C1054" s="99">
        <v>2109</v>
      </c>
      <c r="D1054" s="115" t="s">
        <v>77</v>
      </c>
      <c r="E1054" s="38" t="s">
        <v>77</v>
      </c>
      <c r="F1054" s="38" t="s">
        <v>79</v>
      </c>
      <c r="G1054" s="46">
        <v>44775</v>
      </c>
      <c r="H1054" s="46"/>
      <c r="I1054" s="38">
        <v>5</v>
      </c>
      <c r="J1054" s="43" t="s">
        <v>145</v>
      </c>
      <c r="K1054" s="38" t="s">
        <v>81</v>
      </c>
      <c r="L1054" s="105">
        <v>2971147</v>
      </c>
      <c r="M1054" s="38" t="str">
        <f>_xlfn.IFNA(VLOOKUP(L1054,ALL_CMS_WOs!C$1:F$6984,4,FALSE),"")</f>
        <v>Closed</v>
      </c>
      <c r="N1054" s="38" t="s">
        <v>75</v>
      </c>
      <c r="O1054" s="38"/>
      <c r="P1054" s="46"/>
      <c r="Q1054" s="38"/>
      <c r="R1054" s="46"/>
      <c r="S1054" s="38"/>
      <c r="T1054" s="38">
        <f>Events[[#This Row],[Date Resolved]]-Events[[#This Row],[Event Date]]</f>
        <v>-44775</v>
      </c>
    </row>
    <row r="1055" spans="1:20" hidden="1" x14ac:dyDescent="0.25">
      <c r="A1055" s="121" t="s">
        <v>1191</v>
      </c>
      <c r="B1055" s="38" t="s">
        <v>69</v>
      </c>
      <c r="C1055" s="38">
        <v>2109</v>
      </c>
      <c r="D1055" s="126" t="s">
        <v>189</v>
      </c>
      <c r="E1055" s="38" t="s">
        <v>78</v>
      </c>
      <c r="F1055" s="38" t="s">
        <v>89</v>
      </c>
      <c r="G1055" s="46">
        <v>45033</v>
      </c>
      <c r="H1055" s="46"/>
      <c r="I1055" s="38">
        <v>3</v>
      </c>
      <c r="J1055" s="97" t="s">
        <v>1267</v>
      </c>
      <c r="K1055" s="38" t="s">
        <v>81</v>
      </c>
      <c r="L1055" s="38">
        <v>3113555</v>
      </c>
      <c r="M1055" s="38" t="str">
        <f>_xlfn.IFNA(VLOOKUP(L1055,ALL_CMS_WOs!C$1:F$6984,4,FALSE),"")</f>
        <v>Closed</v>
      </c>
      <c r="N1055" s="38" t="s">
        <v>75</v>
      </c>
      <c r="O1055" s="38"/>
      <c r="P1055" s="46">
        <v>45033</v>
      </c>
      <c r="Q1055" s="46"/>
      <c r="R1055" s="38"/>
      <c r="S1055" s="43" t="s">
        <v>76</v>
      </c>
      <c r="T1055" s="38">
        <f>Events[[#This Row],[Date Resolved]]-Events[[#This Row],[Event Date]]</f>
        <v>0</v>
      </c>
    </row>
    <row r="1056" spans="1:20" hidden="1" x14ac:dyDescent="0.25">
      <c r="A1056" s="121" t="s">
        <v>1191</v>
      </c>
      <c r="B1056" s="38" t="s">
        <v>69</v>
      </c>
      <c r="C1056" s="38">
        <v>2109</v>
      </c>
      <c r="D1056" s="126" t="s">
        <v>77</v>
      </c>
      <c r="E1056" s="38" t="s">
        <v>78</v>
      </c>
      <c r="F1056" s="38" t="s">
        <v>79</v>
      </c>
      <c r="G1056" s="46">
        <v>45257</v>
      </c>
      <c r="H1056" s="46"/>
      <c r="I1056" s="38">
        <v>3</v>
      </c>
      <c r="J1056" s="97" t="s">
        <v>1073</v>
      </c>
      <c r="K1056" s="38" t="s">
        <v>81</v>
      </c>
      <c r="L1056" s="38">
        <v>3229007</v>
      </c>
      <c r="M1056" s="38" t="str">
        <f>_xlfn.IFNA(VLOOKUP(L1056,ALL_CMS_WOs!C$1:F$6984,4,FALSE),"")</f>
        <v>Closed</v>
      </c>
      <c r="N1056" s="38" t="s">
        <v>75</v>
      </c>
      <c r="O1056" s="38"/>
      <c r="P1056" s="46">
        <v>45331</v>
      </c>
      <c r="Q1056" s="46"/>
      <c r="R1056" s="38"/>
      <c r="S1056" s="38" t="s">
        <v>76</v>
      </c>
      <c r="T1056" s="38">
        <f>Events[[#This Row],[Date Resolved]]-Events[[#This Row],[Event Date]]</f>
        <v>74</v>
      </c>
    </row>
    <row r="1057" spans="1:20" hidden="1" x14ac:dyDescent="0.25">
      <c r="A1057" s="121" t="s">
        <v>1191</v>
      </c>
      <c r="B1057" s="38" t="s">
        <v>69</v>
      </c>
      <c r="C1057" s="38">
        <v>2110</v>
      </c>
      <c r="D1057" s="126" t="s">
        <v>77</v>
      </c>
      <c r="E1057" s="38" t="s">
        <v>78</v>
      </c>
      <c r="F1057" s="38" t="s">
        <v>79</v>
      </c>
      <c r="G1057" s="46">
        <v>45233</v>
      </c>
      <c r="H1057" s="46"/>
      <c r="I1057" s="38">
        <v>3</v>
      </c>
      <c r="J1057" s="97" t="s">
        <v>1268</v>
      </c>
      <c r="K1057" s="38" t="s">
        <v>81</v>
      </c>
      <c r="L1057" s="38">
        <v>3219100</v>
      </c>
      <c r="M1057" s="38" t="str">
        <f>_xlfn.IFNA(VLOOKUP(L1057,ALL_CMS_WOs!C$1:F$6984,4,FALSE),"")</f>
        <v>Closed</v>
      </c>
      <c r="N1057" s="38" t="s">
        <v>75</v>
      </c>
      <c r="O1057" s="38"/>
      <c r="P1057" s="46">
        <v>45257</v>
      </c>
      <c r="Q1057" s="46"/>
      <c r="R1057" s="38"/>
      <c r="S1057" s="38" t="s">
        <v>76</v>
      </c>
      <c r="T1057" s="38">
        <f>Events[[#This Row],[Date Resolved]]-Events[[#This Row],[Event Date]]</f>
        <v>24</v>
      </c>
    </row>
    <row r="1058" spans="1:20" hidden="1" x14ac:dyDescent="0.25">
      <c r="A1058" s="121" t="s">
        <v>1191</v>
      </c>
      <c r="B1058" s="38" t="s">
        <v>82</v>
      </c>
      <c r="C1058" s="99">
        <v>2110</v>
      </c>
      <c r="D1058" s="126" t="s">
        <v>330</v>
      </c>
      <c r="E1058" s="38" t="s">
        <v>78</v>
      </c>
      <c r="F1058" s="38" t="s">
        <v>94</v>
      </c>
      <c r="G1058" s="46">
        <v>45308</v>
      </c>
      <c r="H1058" s="46"/>
      <c r="I1058" s="38">
        <v>4</v>
      </c>
      <c r="J1058" s="166" t="s">
        <v>331</v>
      </c>
      <c r="K1058" s="38" t="s">
        <v>205</v>
      </c>
      <c r="L1058" s="38">
        <v>3255328</v>
      </c>
      <c r="M1058" s="38" t="str">
        <f>_xlfn.IFNA(VLOOKUP(L1058,ALL_CMS_WOs!C$1:F$6984,4,FALSE),"")</f>
        <v>Closed</v>
      </c>
      <c r="N1058" s="38" t="s">
        <v>126</v>
      </c>
      <c r="O1058" s="38"/>
      <c r="P1058" s="46"/>
      <c r="Q1058" s="46"/>
      <c r="R1058" s="38"/>
      <c r="S1058" s="38" t="s">
        <v>97</v>
      </c>
      <c r="T1058" s="38">
        <f>Events[[#This Row],[Date Resolved]]-Events[[#This Row],[Event Date]]</f>
        <v>-45308</v>
      </c>
    </row>
    <row r="1059" spans="1:20" hidden="1" x14ac:dyDescent="0.25">
      <c r="A1059" s="121" t="s">
        <v>1191</v>
      </c>
      <c r="B1059" s="38" t="s">
        <v>69</v>
      </c>
      <c r="C1059" s="38">
        <v>2112</v>
      </c>
      <c r="D1059" s="123" t="s">
        <v>77</v>
      </c>
      <c r="E1059" s="38" t="s">
        <v>77</v>
      </c>
      <c r="F1059" s="38" t="s">
        <v>79</v>
      </c>
      <c r="G1059" s="46">
        <v>44775</v>
      </c>
      <c r="H1059" s="46"/>
      <c r="I1059" s="38"/>
      <c r="J1059" s="122" t="s">
        <v>145</v>
      </c>
      <c r="K1059" s="38" t="s">
        <v>81</v>
      </c>
      <c r="L1059" s="105">
        <v>2971148</v>
      </c>
      <c r="M1059" s="38" t="str">
        <f>_xlfn.IFNA(VLOOKUP(L1059,ALL_CMS_WOs!C$1:F$6984,4,FALSE),"")</f>
        <v>Cancelled</v>
      </c>
      <c r="N1059" s="38" t="s">
        <v>91</v>
      </c>
      <c r="O1059" s="38"/>
      <c r="P1059" s="46"/>
      <c r="Q1059" s="38"/>
      <c r="R1059" s="38"/>
      <c r="S1059" s="38"/>
      <c r="T1059" s="38">
        <f>Events[[#This Row],[Date Resolved]]-Events[[#This Row],[Event Date]]</f>
        <v>-44775</v>
      </c>
    </row>
    <row r="1060" spans="1:20" hidden="1" x14ac:dyDescent="0.25">
      <c r="A1060" s="121" t="s">
        <v>1191</v>
      </c>
      <c r="B1060" s="38" t="s">
        <v>69</v>
      </c>
      <c r="C1060" s="99">
        <v>2114</v>
      </c>
      <c r="D1060" s="123"/>
      <c r="E1060" s="38" t="s">
        <v>71</v>
      </c>
      <c r="F1060" s="38" t="s">
        <v>22</v>
      </c>
      <c r="G1060" s="46">
        <v>44641</v>
      </c>
      <c r="H1060" s="46"/>
      <c r="I1060" s="38">
        <v>6</v>
      </c>
      <c r="J1060" s="122"/>
      <c r="K1060" s="38" t="s">
        <v>74</v>
      </c>
      <c r="L1060" s="99"/>
      <c r="M1060" s="38" t="str">
        <f>_xlfn.IFNA(VLOOKUP(L1060,ALL_CMS_WOs!C$1:F$6984,4,FALSE),"")</f>
        <v/>
      </c>
      <c r="N1060" s="38"/>
      <c r="O1060" s="38"/>
      <c r="P1060" s="46"/>
      <c r="Q1060" s="38" t="s">
        <v>1269</v>
      </c>
      <c r="R1060" s="114"/>
      <c r="S1060" s="38"/>
      <c r="T1060" s="38">
        <f>Events[[#This Row],[Date Resolved]]-Events[[#This Row],[Event Date]]</f>
        <v>-44641</v>
      </c>
    </row>
    <row r="1061" spans="1:20" hidden="1" x14ac:dyDescent="0.25">
      <c r="A1061" s="121" t="s">
        <v>1191</v>
      </c>
      <c r="B1061" s="38" t="s">
        <v>69</v>
      </c>
      <c r="C1061" s="99">
        <v>2116</v>
      </c>
      <c r="D1061" s="123"/>
      <c r="E1061" s="38" t="s">
        <v>84</v>
      </c>
      <c r="F1061" s="38" t="s">
        <v>114</v>
      </c>
      <c r="G1061" s="46">
        <v>44611</v>
      </c>
      <c r="H1061" s="46"/>
      <c r="I1061" s="38">
        <v>5</v>
      </c>
      <c r="J1061" s="122"/>
      <c r="K1061" s="38" t="s">
        <v>74</v>
      </c>
      <c r="L1061" s="99"/>
      <c r="M1061" s="38" t="str">
        <f>_xlfn.IFNA(VLOOKUP(L1061,ALL_CMS_WOs!C$1:F$6984,4,FALSE),"")</f>
        <v/>
      </c>
      <c r="N1061" s="38"/>
      <c r="O1061" s="38"/>
      <c r="P1061" s="46"/>
      <c r="Q1061" s="38" t="s">
        <v>1270</v>
      </c>
      <c r="R1061" s="114"/>
      <c r="S1061" s="38"/>
      <c r="T1061" s="38">
        <f>Events[[#This Row],[Date Resolved]]-Events[[#This Row],[Event Date]]</f>
        <v>-44611</v>
      </c>
    </row>
    <row r="1062" spans="1:20" hidden="1" x14ac:dyDescent="0.25">
      <c r="A1062" s="121" t="s">
        <v>1191</v>
      </c>
      <c r="B1062" s="38" t="s">
        <v>69</v>
      </c>
      <c r="C1062" s="99">
        <v>2116</v>
      </c>
      <c r="D1062" s="123"/>
      <c r="E1062" s="38" t="s">
        <v>84</v>
      </c>
      <c r="F1062" s="38" t="s">
        <v>85</v>
      </c>
      <c r="G1062" s="46">
        <v>44678</v>
      </c>
      <c r="H1062" s="46"/>
      <c r="I1062" s="38">
        <v>5</v>
      </c>
      <c r="J1062" s="122"/>
      <c r="K1062" s="38" t="s">
        <v>74</v>
      </c>
      <c r="L1062" s="99"/>
      <c r="M1062" s="38" t="str">
        <f>_xlfn.IFNA(VLOOKUP(L1062,ALL_CMS_WOs!C$1:F$6984,4,FALSE),"")</f>
        <v/>
      </c>
      <c r="N1062" s="38"/>
      <c r="O1062" s="38"/>
      <c r="P1062" s="46"/>
      <c r="Q1062" s="38" t="s">
        <v>1271</v>
      </c>
      <c r="R1062" s="114"/>
      <c r="S1062" s="38"/>
      <c r="T1062" s="38">
        <f>Events[[#This Row],[Date Resolved]]-Events[[#This Row],[Event Date]]</f>
        <v>-44678</v>
      </c>
    </row>
    <row r="1063" spans="1:20" hidden="1" x14ac:dyDescent="0.25">
      <c r="A1063" s="121" t="s">
        <v>1191</v>
      </c>
      <c r="B1063" s="38" t="s">
        <v>69</v>
      </c>
      <c r="C1063" s="38">
        <v>2116</v>
      </c>
      <c r="D1063" s="126" t="s">
        <v>215</v>
      </c>
      <c r="E1063" s="38" t="s">
        <v>102</v>
      </c>
      <c r="F1063" s="38" t="s">
        <v>98</v>
      </c>
      <c r="G1063" s="46">
        <v>45042</v>
      </c>
      <c r="H1063" s="46"/>
      <c r="I1063" s="38">
        <v>3</v>
      </c>
      <c r="J1063" s="97" t="s">
        <v>1272</v>
      </c>
      <c r="K1063" s="38" t="s">
        <v>74</v>
      </c>
      <c r="L1063" s="38">
        <v>3116872</v>
      </c>
      <c r="M1063" s="38" t="str">
        <f>_xlfn.IFNA(VLOOKUP(L1063,ALL_CMS_WOs!C$1:F$6984,4,FALSE),"")</f>
        <v>Closed</v>
      </c>
      <c r="N1063" s="38" t="s">
        <v>75</v>
      </c>
      <c r="O1063" s="38"/>
      <c r="P1063" s="46">
        <v>45137</v>
      </c>
      <c r="Q1063" s="46"/>
      <c r="R1063" s="38"/>
      <c r="S1063" s="88" t="s">
        <v>76</v>
      </c>
      <c r="T1063" s="38">
        <f>Events[[#This Row],[Date Resolved]]-Events[[#This Row],[Event Date]]</f>
        <v>95</v>
      </c>
    </row>
    <row r="1064" spans="1:20" hidden="1" x14ac:dyDescent="0.25">
      <c r="A1064" s="121" t="s">
        <v>1191</v>
      </c>
      <c r="B1064" s="38" t="s">
        <v>69</v>
      </c>
      <c r="C1064" s="99">
        <v>2117</v>
      </c>
      <c r="D1064" s="123"/>
      <c r="E1064" s="38" t="s">
        <v>71</v>
      </c>
      <c r="F1064" s="38" t="s">
        <v>114</v>
      </c>
      <c r="G1064" s="46">
        <v>44610</v>
      </c>
      <c r="H1064" s="46"/>
      <c r="I1064" s="38">
        <v>3</v>
      </c>
      <c r="J1064" s="122"/>
      <c r="K1064" s="38" t="s">
        <v>123</v>
      </c>
      <c r="L1064" s="38">
        <v>3054899</v>
      </c>
      <c r="M1064" s="38" t="str">
        <f>_xlfn.IFNA(VLOOKUP(L1064,ALL_CMS_WOs!C$1:F$6984,4,FALSE),"")</f>
        <v>Closed</v>
      </c>
      <c r="N1064" s="38"/>
      <c r="O1064" s="38"/>
      <c r="P1064" s="46"/>
      <c r="Q1064" s="38" t="s">
        <v>1273</v>
      </c>
      <c r="R1064" s="38"/>
      <c r="S1064" s="38"/>
      <c r="T1064" s="38">
        <f>Events[[#This Row],[Date Resolved]]-Events[[#This Row],[Event Date]]</f>
        <v>-44610</v>
      </c>
    </row>
    <row r="1065" spans="1:20" hidden="1" x14ac:dyDescent="0.25">
      <c r="A1065" s="181" t="s">
        <v>1191</v>
      </c>
      <c r="B1065" s="38" t="s">
        <v>82</v>
      </c>
      <c r="C1065" s="149">
        <v>2117</v>
      </c>
      <c r="D1065" s="126" t="s">
        <v>367</v>
      </c>
      <c r="E1065" s="38" t="s">
        <v>102</v>
      </c>
      <c r="F1065" s="38" t="s">
        <v>85</v>
      </c>
      <c r="G1065" s="46">
        <v>45491</v>
      </c>
      <c r="H1065" s="166"/>
      <c r="I1065" s="38">
        <v>2</v>
      </c>
      <c r="J1065" s="177" t="s">
        <v>1274</v>
      </c>
      <c r="K1065" s="80" t="s">
        <v>87</v>
      </c>
      <c r="L1065" s="38">
        <v>3388466</v>
      </c>
      <c r="M1065" s="38" t="str">
        <f>_xlfn.IFNA(VLOOKUP(L1065,ALL_CMS_WOs!C$1:F$6984,4,FALSE),"")</f>
        <v>Closed</v>
      </c>
      <c r="N1065" s="38" t="s">
        <v>75</v>
      </c>
      <c r="P1065" s="46"/>
      <c r="Q1065" s="46"/>
      <c r="R1065" s="38"/>
      <c r="S1065" s="38" t="s">
        <v>88</v>
      </c>
      <c r="T1065" s="38">
        <f>Events[[#This Row],[Date Resolved]]-Events[[#This Row],[Event Date]]</f>
        <v>-45491</v>
      </c>
    </row>
    <row r="1066" spans="1:20" hidden="1" x14ac:dyDescent="0.25">
      <c r="A1066" s="121" t="s">
        <v>1191</v>
      </c>
      <c r="B1066" s="38" t="s">
        <v>69</v>
      </c>
      <c r="C1066" s="38">
        <v>2118</v>
      </c>
      <c r="D1066" s="123" t="s">
        <v>77</v>
      </c>
      <c r="E1066" s="38" t="s">
        <v>77</v>
      </c>
      <c r="F1066" s="38" t="s">
        <v>79</v>
      </c>
      <c r="G1066" s="46">
        <v>44775</v>
      </c>
      <c r="H1066" s="46"/>
      <c r="I1066" s="38"/>
      <c r="J1066" s="122" t="s">
        <v>145</v>
      </c>
      <c r="K1066" s="38" t="s">
        <v>81</v>
      </c>
      <c r="L1066" s="105">
        <v>2971149</v>
      </c>
      <c r="M1066" s="38" t="str">
        <f>_xlfn.IFNA(VLOOKUP(L1066,ALL_CMS_WOs!C$1:F$6984,4,FALSE),"")</f>
        <v>Closed</v>
      </c>
      <c r="N1066" s="38" t="s">
        <v>75</v>
      </c>
      <c r="O1066" s="38"/>
      <c r="P1066" s="46"/>
      <c r="Q1066" s="38"/>
      <c r="R1066" s="38"/>
      <c r="S1066" s="38"/>
      <c r="T1066" s="38">
        <f>Events[[#This Row],[Date Resolved]]-Events[[#This Row],[Event Date]]</f>
        <v>-44775</v>
      </c>
    </row>
    <row r="1067" spans="1:20" hidden="1" x14ac:dyDescent="0.25">
      <c r="A1067" s="121" t="s">
        <v>1191</v>
      </c>
      <c r="B1067" s="38" t="s">
        <v>69</v>
      </c>
      <c r="C1067" s="38">
        <v>2118</v>
      </c>
      <c r="D1067" s="126" t="s">
        <v>189</v>
      </c>
      <c r="E1067" s="38" t="s">
        <v>78</v>
      </c>
      <c r="F1067" s="38" t="s">
        <v>89</v>
      </c>
      <c r="G1067" s="46">
        <v>45239</v>
      </c>
      <c r="H1067" s="46"/>
      <c r="I1067" s="38">
        <v>3</v>
      </c>
      <c r="J1067" s="97" t="s">
        <v>1275</v>
      </c>
      <c r="K1067" s="38" t="s">
        <v>81</v>
      </c>
      <c r="L1067" s="38">
        <v>3222835</v>
      </c>
      <c r="M1067" s="38" t="str">
        <f>_xlfn.IFNA(VLOOKUP(L1067,ALL_CMS_WOs!C$1:F$6984,4,FALSE),"")</f>
        <v>Closed</v>
      </c>
      <c r="N1067" s="38" t="s">
        <v>75</v>
      </c>
      <c r="O1067" s="38"/>
      <c r="P1067" s="46">
        <v>45271</v>
      </c>
      <c r="Q1067" s="46"/>
      <c r="R1067" s="38"/>
      <c r="S1067" s="38" t="s">
        <v>76</v>
      </c>
      <c r="T1067" s="38">
        <f>Events[[#This Row],[Date Resolved]]-Events[[#This Row],[Event Date]]</f>
        <v>32</v>
      </c>
    </row>
    <row r="1068" spans="1:20" hidden="1" x14ac:dyDescent="0.25">
      <c r="A1068" s="121" t="s">
        <v>1191</v>
      </c>
      <c r="B1068" s="38" t="s">
        <v>69</v>
      </c>
      <c r="C1068" s="99">
        <v>2119</v>
      </c>
      <c r="D1068" s="123"/>
      <c r="E1068" s="38" t="s">
        <v>84</v>
      </c>
      <c r="F1068" s="38" t="s">
        <v>85</v>
      </c>
      <c r="G1068" s="46">
        <v>44610</v>
      </c>
      <c r="H1068" s="46"/>
      <c r="I1068" s="38">
        <v>5</v>
      </c>
      <c r="J1068" s="122"/>
      <c r="K1068" s="38" t="s">
        <v>74</v>
      </c>
      <c r="L1068" s="99"/>
      <c r="M1068" s="38" t="str">
        <f>_xlfn.IFNA(VLOOKUP(L1068,ALL_CMS_WOs!C$1:F$6984,4,FALSE),"")</f>
        <v/>
      </c>
      <c r="N1068" s="38"/>
      <c r="O1068" s="38"/>
      <c r="P1068" s="46"/>
      <c r="Q1068" s="38" t="s">
        <v>1276</v>
      </c>
      <c r="R1068" s="114"/>
      <c r="S1068" s="38"/>
      <c r="T1068" s="38">
        <f>Events[[#This Row],[Date Resolved]]-Events[[#This Row],[Event Date]]</f>
        <v>-44610</v>
      </c>
    </row>
    <row r="1069" spans="1:20" hidden="1" x14ac:dyDescent="0.25">
      <c r="A1069" s="121" t="s">
        <v>1191</v>
      </c>
      <c r="B1069" s="38" t="s">
        <v>69</v>
      </c>
      <c r="C1069" s="99">
        <v>2120</v>
      </c>
      <c r="D1069" s="123"/>
      <c r="E1069" s="38" t="s">
        <v>84</v>
      </c>
      <c r="F1069" s="38" t="s">
        <v>114</v>
      </c>
      <c r="G1069" s="46">
        <v>44610</v>
      </c>
      <c r="H1069" s="46"/>
      <c r="I1069" s="38">
        <v>5</v>
      </c>
      <c r="J1069" s="122"/>
      <c r="K1069" s="38" t="s">
        <v>74</v>
      </c>
      <c r="L1069" s="99"/>
      <c r="M1069" s="38" t="str">
        <f>_xlfn.IFNA(VLOOKUP(L1069,ALL_CMS_WOs!C$1:F$6984,4,FALSE),"")</f>
        <v/>
      </c>
      <c r="N1069" s="38"/>
      <c r="O1069" s="38"/>
      <c r="P1069" s="46"/>
      <c r="Q1069" s="38" t="s">
        <v>1277</v>
      </c>
      <c r="R1069" s="114"/>
      <c r="S1069" s="38"/>
      <c r="T1069" s="38">
        <f>Events[[#This Row],[Date Resolved]]-Events[[#This Row],[Event Date]]</f>
        <v>-44610</v>
      </c>
    </row>
    <row r="1070" spans="1:20" hidden="1" x14ac:dyDescent="0.25">
      <c r="A1070" s="121" t="s">
        <v>1191</v>
      </c>
      <c r="B1070" s="38" t="s">
        <v>69</v>
      </c>
      <c r="C1070" s="99">
        <v>2121</v>
      </c>
      <c r="D1070" s="123"/>
      <c r="E1070" s="38" t="s">
        <v>84</v>
      </c>
      <c r="F1070" s="38" t="s">
        <v>22</v>
      </c>
      <c r="G1070" s="46">
        <v>44639</v>
      </c>
      <c r="H1070" s="46"/>
      <c r="I1070" s="38">
        <v>6</v>
      </c>
      <c r="J1070" s="122"/>
      <c r="K1070" s="38" t="s">
        <v>74</v>
      </c>
      <c r="L1070" s="99"/>
      <c r="M1070" s="38" t="str">
        <f>_xlfn.IFNA(VLOOKUP(L1070,ALL_CMS_WOs!C$1:F$6984,4,FALSE),"")</f>
        <v/>
      </c>
      <c r="N1070" s="38"/>
      <c r="O1070" s="38"/>
      <c r="P1070" s="46"/>
      <c r="Q1070" s="38" t="s">
        <v>1278</v>
      </c>
      <c r="R1070" s="114"/>
      <c r="S1070" s="38"/>
      <c r="T1070" s="38">
        <f>Events[[#This Row],[Date Resolved]]-Events[[#This Row],[Event Date]]</f>
        <v>-44639</v>
      </c>
    </row>
    <row r="1071" spans="1:20" hidden="1" x14ac:dyDescent="0.25">
      <c r="A1071" s="121" t="s">
        <v>1191</v>
      </c>
      <c r="B1071" s="38" t="s">
        <v>69</v>
      </c>
      <c r="C1071" s="99">
        <v>2121</v>
      </c>
      <c r="D1071" s="115" t="s">
        <v>77</v>
      </c>
      <c r="E1071" s="38" t="s">
        <v>77</v>
      </c>
      <c r="F1071" s="38" t="s">
        <v>79</v>
      </c>
      <c r="G1071" s="46">
        <v>44775</v>
      </c>
      <c r="H1071" s="46"/>
      <c r="I1071" s="38">
        <v>5</v>
      </c>
      <c r="J1071" s="43" t="s">
        <v>145</v>
      </c>
      <c r="K1071" s="38" t="s">
        <v>81</v>
      </c>
      <c r="L1071" s="105">
        <v>2971150</v>
      </c>
      <c r="M1071" s="38" t="str">
        <f>_xlfn.IFNA(VLOOKUP(L1071,ALL_CMS_WOs!C$1:F$6984,4,FALSE),"")</f>
        <v>Closed</v>
      </c>
      <c r="N1071" s="38" t="s">
        <v>75</v>
      </c>
      <c r="O1071" s="38"/>
      <c r="P1071" s="46"/>
      <c r="Q1071" s="38"/>
      <c r="R1071" s="46"/>
      <c r="S1071" s="38"/>
      <c r="T1071" s="38">
        <f>Events[[#This Row],[Date Resolved]]-Events[[#This Row],[Event Date]]</f>
        <v>-44775</v>
      </c>
    </row>
    <row r="1072" spans="1:20" hidden="1" x14ac:dyDescent="0.25">
      <c r="A1072" s="121" t="s">
        <v>1191</v>
      </c>
      <c r="B1072" s="38" t="s">
        <v>69</v>
      </c>
      <c r="C1072" s="38">
        <v>2121</v>
      </c>
      <c r="D1072" s="126" t="s">
        <v>742</v>
      </c>
      <c r="E1072" s="38" t="s">
        <v>78</v>
      </c>
      <c r="F1072" s="38" t="s">
        <v>22</v>
      </c>
      <c r="G1072" s="46">
        <v>45397</v>
      </c>
      <c r="H1072" s="46"/>
      <c r="I1072" s="38">
        <v>5</v>
      </c>
      <c r="J1072" s="97" t="s">
        <v>1279</v>
      </c>
      <c r="K1072" s="38" t="s">
        <v>81</v>
      </c>
      <c r="L1072" s="38">
        <v>3333958</v>
      </c>
      <c r="M1072" s="38" t="str">
        <f>_xlfn.IFNA(VLOOKUP(L1072,ALL_CMS_WOs!C$1:F$6984,4,FALSE),"")</f>
        <v>Closed</v>
      </c>
      <c r="N1072" s="38" t="s">
        <v>75</v>
      </c>
      <c r="O1072" s="38"/>
      <c r="P1072" s="46">
        <v>45404</v>
      </c>
      <c r="Q1072" s="46"/>
      <c r="R1072" s="38"/>
      <c r="S1072" s="38" t="s">
        <v>76</v>
      </c>
      <c r="T1072" s="38">
        <f>Events[[#This Row],[Date Resolved]]-Events[[#This Row],[Event Date]]</f>
        <v>7</v>
      </c>
    </row>
    <row r="1073" spans="1:20" hidden="1" x14ac:dyDescent="0.25">
      <c r="A1073" s="121" t="s">
        <v>1191</v>
      </c>
      <c r="B1073" s="38" t="s">
        <v>69</v>
      </c>
      <c r="C1073" s="38">
        <v>2122</v>
      </c>
      <c r="D1073" s="115" t="s">
        <v>189</v>
      </c>
      <c r="E1073" s="38" t="s">
        <v>78</v>
      </c>
      <c r="F1073" s="43" t="s">
        <v>89</v>
      </c>
      <c r="G1073" s="46">
        <v>44733</v>
      </c>
      <c r="H1073" s="46"/>
      <c r="I1073" s="38">
        <v>3</v>
      </c>
      <c r="J1073" s="43" t="s">
        <v>1237</v>
      </c>
      <c r="K1073" s="38" t="s">
        <v>81</v>
      </c>
      <c r="L1073" s="38">
        <v>2947969</v>
      </c>
      <c r="M1073" s="38" t="str">
        <f>_xlfn.IFNA(VLOOKUP(L1073,ALL_CMS_WOs!C$1:F$6984,4,FALSE),"")</f>
        <v>Closed</v>
      </c>
      <c r="N1073" s="38" t="s">
        <v>75</v>
      </c>
      <c r="O1073" s="38"/>
      <c r="P1073" s="46">
        <v>45293</v>
      </c>
      <c r="Q1073" s="38"/>
      <c r="R1073" s="46"/>
      <c r="S1073" s="38" t="s">
        <v>76</v>
      </c>
      <c r="T1073" s="38">
        <f>Events[[#This Row],[Date Resolved]]-Events[[#This Row],[Event Date]]</f>
        <v>560</v>
      </c>
    </row>
    <row r="1074" spans="1:20" hidden="1" x14ac:dyDescent="0.25">
      <c r="A1074" s="121" t="s">
        <v>1191</v>
      </c>
      <c r="B1074" s="38" t="s">
        <v>82</v>
      </c>
      <c r="C1074" s="38">
        <v>2122</v>
      </c>
      <c r="D1074" s="126" t="s">
        <v>330</v>
      </c>
      <c r="E1074" s="38" t="s">
        <v>78</v>
      </c>
      <c r="F1074" s="38" t="s">
        <v>94</v>
      </c>
      <c r="G1074" s="46">
        <v>45308</v>
      </c>
      <c r="H1074" s="46"/>
      <c r="I1074" s="38">
        <v>4</v>
      </c>
      <c r="J1074" s="166" t="s">
        <v>331</v>
      </c>
      <c r="K1074" s="38" t="s">
        <v>205</v>
      </c>
      <c r="L1074" s="99">
        <v>3255330</v>
      </c>
      <c r="M1074" s="38" t="str">
        <f>_xlfn.IFNA(VLOOKUP(L1074,ALL_CMS_WOs!C$1:F$6984,4,FALSE),"")</f>
        <v>Closed</v>
      </c>
      <c r="N1074" s="38" t="s">
        <v>126</v>
      </c>
      <c r="O1074" s="38"/>
      <c r="P1074" s="46"/>
      <c r="Q1074" s="46"/>
      <c r="R1074" s="38"/>
      <c r="S1074" s="38" t="s">
        <v>97</v>
      </c>
      <c r="T1074" s="38">
        <f>Events[[#This Row],[Date Resolved]]-Events[[#This Row],[Event Date]]</f>
        <v>-45308</v>
      </c>
    </row>
    <row r="1075" spans="1:20" hidden="1" x14ac:dyDescent="0.25">
      <c r="A1075" s="121" t="s">
        <v>1191</v>
      </c>
      <c r="B1075" s="38" t="s">
        <v>69</v>
      </c>
      <c r="C1075" s="38">
        <v>2123</v>
      </c>
      <c r="D1075" s="115" t="s">
        <v>77</v>
      </c>
      <c r="E1075" s="38" t="s">
        <v>77</v>
      </c>
      <c r="F1075" s="38" t="s">
        <v>79</v>
      </c>
      <c r="G1075" s="46">
        <v>44775</v>
      </c>
      <c r="H1075" s="46"/>
      <c r="I1075" s="38">
        <v>4</v>
      </c>
      <c r="J1075" s="43" t="s">
        <v>145</v>
      </c>
      <c r="K1075" s="38" t="s">
        <v>81</v>
      </c>
      <c r="L1075" s="105">
        <v>2971151</v>
      </c>
      <c r="M1075" s="38" t="str">
        <f>_xlfn.IFNA(VLOOKUP(L1075,ALL_CMS_WOs!C$1:F$6984,4,FALSE),"")</f>
        <v>Closed</v>
      </c>
      <c r="N1075" s="38" t="s">
        <v>75</v>
      </c>
      <c r="O1075" s="38"/>
      <c r="P1075" s="46"/>
      <c r="Q1075" s="38"/>
      <c r="R1075" s="46"/>
      <c r="S1075" s="38" t="s">
        <v>144</v>
      </c>
      <c r="T1075" s="38">
        <f>Events[[#This Row],[Date Resolved]]-Events[[#This Row],[Event Date]]</f>
        <v>-44775</v>
      </c>
    </row>
    <row r="1076" spans="1:20" hidden="1" x14ac:dyDescent="0.25">
      <c r="A1076" s="121" t="s">
        <v>1191</v>
      </c>
      <c r="B1076" s="38" t="s">
        <v>69</v>
      </c>
      <c r="C1076" s="99">
        <v>2125</v>
      </c>
      <c r="D1076" s="123"/>
      <c r="E1076" s="38" t="s">
        <v>84</v>
      </c>
      <c r="F1076" s="38" t="s">
        <v>22</v>
      </c>
      <c r="G1076" s="46">
        <v>44644</v>
      </c>
      <c r="H1076" s="46"/>
      <c r="I1076" s="38">
        <v>6</v>
      </c>
      <c r="J1076" s="122"/>
      <c r="K1076" s="38" t="s">
        <v>74</v>
      </c>
      <c r="L1076" s="99"/>
      <c r="M1076" s="38" t="str">
        <f>_xlfn.IFNA(VLOOKUP(L1076,ALL_CMS_WOs!C$1:F$6984,4,FALSE),"")</f>
        <v/>
      </c>
      <c r="N1076" s="38"/>
      <c r="O1076" s="38"/>
      <c r="P1076" s="46"/>
      <c r="Q1076" s="38" t="s">
        <v>1280</v>
      </c>
      <c r="R1076" s="114"/>
      <c r="S1076" s="38"/>
      <c r="T1076" s="38">
        <f>Events[[#This Row],[Date Resolved]]-Events[[#This Row],[Event Date]]</f>
        <v>-44644</v>
      </c>
    </row>
    <row r="1077" spans="1:20" ht="14.25" hidden="1" customHeight="1" x14ac:dyDescent="0.25">
      <c r="A1077" s="121" t="s">
        <v>1191</v>
      </c>
      <c r="B1077" s="38" t="s">
        <v>69</v>
      </c>
      <c r="C1077" s="99">
        <v>2126</v>
      </c>
      <c r="D1077" s="123"/>
      <c r="E1077" s="38" t="s">
        <v>84</v>
      </c>
      <c r="F1077" s="38" t="s">
        <v>22</v>
      </c>
      <c r="G1077" s="46">
        <v>44639</v>
      </c>
      <c r="H1077" s="46"/>
      <c r="I1077" s="38">
        <v>6</v>
      </c>
      <c r="J1077" s="122"/>
      <c r="K1077" s="38" t="s">
        <v>74</v>
      </c>
      <c r="L1077" s="99"/>
      <c r="M1077" s="38" t="str">
        <f>_xlfn.IFNA(VLOOKUP(L1077,ALL_CMS_WOs!C$1:F$6984,4,FALSE),"")</f>
        <v/>
      </c>
      <c r="N1077" s="38"/>
      <c r="O1077" s="38"/>
      <c r="P1077" s="46"/>
      <c r="Q1077" s="38" t="s">
        <v>1281</v>
      </c>
      <c r="R1077" s="114"/>
      <c r="S1077" s="38"/>
      <c r="T1077" s="38">
        <f>Events[[#This Row],[Date Resolved]]-Events[[#This Row],[Event Date]]</f>
        <v>-44639</v>
      </c>
    </row>
    <row r="1078" spans="1:20" hidden="1" x14ac:dyDescent="0.25">
      <c r="A1078" s="121" t="s">
        <v>1191</v>
      </c>
      <c r="B1078" s="38" t="s">
        <v>69</v>
      </c>
      <c r="C1078" s="99">
        <v>2128</v>
      </c>
      <c r="D1078" s="123"/>
      <c r="E1078" s="38" t="s">
        <v>84</v>
      </c>
      <c r="F1078" s="38" t="s">
        <v>22</v>
      </c>
      <c r="G1078" s="46">
        <v>44610</v>
      </c>
      <c r="H1078" s="46"/>
      <c r="I1078" s="38">
        <v>6</v>
      </c>
      <c r="J1078" s="122"/>
      <c r="K1078" s="38" t="s">
        <v>74</v>
      </c>
      <c r="L1078" s="99"/>
      <c r="M1078" s="38" t="str">
        <f>_xlfn.IFNA(VLOOKUP(L1078,ALL_CMS_WOs!C$1:F$6984,4,FALSE),"")</f>
        <v/>
      </c>
      <c r="N1078" s="38"/>
      <c r="O1078" s="38"/>
      <c r="P1078" s="46"/>
      <c r="Q1078" s="38" t="s">
        <v>1282</v>
      </c>
      <c r="R1078" s="114"/>
      <c r="S1078" s="38"/>
      <c r="T1078" s="38">
        <f>Events[[#This Row],[Date Resolved]]-Events[[#This Row],[Event Date]]</f>
        <v>-44610</v>
      </c>
    </row>
    <row r="1079" spans="1:20" hidden="1" x14ac:dyDescent="0.25">
      <c r="A1079" s="121" t="s">
        <v>1191</v>
      </c>
      <c r="B1079" s="38" t="s">
        <v>69</v>
      </c>
      <c r="C1079" s="99">
        <v>2129</v>
      </c>
      <c r="D1079" s="123"/>
      <c r="E1079" s="38" t="s">
        <v>84</v>
      </c>
      <c r="F1079" s="38" t="s">
        <v>20</v>
      </c>
      <c r="G1079" s="46">
        <v>44646</v>
      </c>
      <c r="H1079" s="46"/>
      <c r="I1079" s="38">
        <v>5</v>
      </c>
      <c r="J1079" s="122"/>
      <c r="K1079" s="38" t="s">
        <v>74</v>
      </c>
      <c r="L1079" s="99"/>
      <c r="M1079" s="38" t="str">
        <f>_xlfn.IFNA(VLOOKUP(L1079,ALL_CMS_WOs!C$1:F$6984,4,FALSE),"")</f>
        <v/>
      </c>
      <c r="N1079" s="38"/>
      <c r="O1079" s="38"/>
      <c r="P1079" s="46"/>
      <c r="Q1079" s="38" t="s">
        <v>1283</v>
      </c>
      <c r="R1079" s="114"/>
      <c r="S1079" s="38"/>
      <c r="T1079" s="38">
        <f>Events[[#This Row],[Date Resolved]]-Events[[#This Row],[Event Date]]</f>
        <v>-44646</v>
      </c>
    </row>
    <row r="1080" spans="1:20" hidden="1" x14ac:dyDescent="0.25">
      <c r="A1080" s="121" t="s">
        <v>1191</v>
      </c>
      <c r="B1080" s="38" t="s">
        <v>69</v>
      </c>
      <c r="C1080" s="38">
        <v>2129</v>
      </c>
      <c r="D1080" s="126" t="s">
        <v>77</v>
      </c>
      <c r="E1080" s="38" t="s">
        <v>78</v>
      </c>
      <c r="F1080" s="38" t="s">
        <v>79</v>
      </c>
      <c r="G1080" s="46">
        <v>45042</v>
      </c>
      <c r="H1080" s="46"/>
      <c r="I1080" s="38">
        <v>3</v>
      </c>
      <c r="J1080" s="97" t="s">
        <v>1284</v>
      </c>
      <c r="K1080" s="38" t="s">
        <v>81</v>
      </c>
      <c r="L1080" s="38">
        <v>3116894</v>
      </c>
      <c r="M1080" s="38" t="str">
        <f>_xlfn.IFNA(VLOOKUP(L1080,ALL_CMS_WOs!C$1:F$6984,4,FALSE),"")</f>
        <v>Closed</v>
      </c>
      <c r="N1080" s="38" t="s">
        <v>75</v>
      </c>
      <c r="O1080" s="38"/>
      <c r="P1080" s="46">
        <v>45272</v>
      </c>
      <c r="Q1080" s="46"/>
      <c r="R1080" s="38"/>
      <c r="S1080" s="38" t="s">
        <v>76</v>
      </c>
      <c r="T1080" s="38">
        <f>Events[[#This Row],[Date Resolved]]-Events[[#This Row],[Event Date]]</f>
        <v>230</v>
      </c>
    </row>
    <row r="1081" spans="1:20" hidden="1" x14ac:dyDescent="0.25">
      <c r="A1081" s="181" t="s">
        <v>1191</v>
      </c>
      <c r="B1081" s="38" t="s">
        <v>82</v>
      </c>
      <c r="C1081" s="149">
        <v>2131</v>
      </c>
      <c r="D1081" s="126" t="s">
        <v>124</v>
      </c>
      <c r="E1081" s="80" t="s">
        <v>78</v>
      </c>
      <c r="F1081" s="80" t="s">
        <v>20</v>
      </c>
      <c r="G1081" s="46">
        <v>45538</v>
      </c>
      <c r="H1081" s="166"/>
      <c r="I1081" s="38">
        <v>4</v>
      </c>
      <c r="J1081" s="177" t="s">
        <v>1285</v>
      </c>
      <c r="K1081" s="80" t="s">
        <v>81</v>
      </c>
      <c r="L1081" s="38">
        <v>3413695</v>
      </c>
      <c r="M1081" s="38" t="str">
        <f>_xlfn.IFNA(VLOOKUP(L1081,ALL_CMS_WOs!C$1:F$6984,4,FALSE),"")</f>
        <v>Ready to Schedule</v>
      </c>
      <c r="N1081" s="38" t="s">
        <v>126</v>
      </c>
      <c r="P1081" s="46"/>
      <c r="Q1081" s="46"/>
      <c r="R1081" s="38"/>
      <c r="S1081" s="38" t="s">
        <v>97</v>
      </c>
      <c r="T1081" s="38">
        <f>Events[[#This Row],[Date Resolved]]-Events[[#This Row],[Event Date]]</f>
        <v>-45538</v>
      </c>
    </row>
    <row r="1082" spans="1:20" hidden="1" x14ac:dyDescent="0.25">
      <c r="A1082" s="121" t="s">
        <v>1191</v>
      </c>
      <c r="B1082" s="38" t="s">
        <v>69</v>
      </c>
      <c r="C1082" s="99">
        <v>2134</v>
      </c>
      <c r="D1082" s="123"/>
      <c r="E1082" s="38" t="s">
        <v>84</v>
      </c>
      <c r="F1082" s="38" t="s">
        <v>22</v>
      </c>
      <c r="G1082" s="46">
        <v>44675</v>
      </c>
      <c r="H1082" s="46"/>
      <c r="I1082" s="38">
        <v>6</v>
      </c>
      <c r="J1082" s="122"/>
      <c r="K1082" s="38" t="s">
        <v>74</v>
      </c>
      <c r="L1082" s="99"/>
      <c r="M1082" s="38" t="str">
        <f>_xlfn.IFNA(VLOOKUP(L1082,ALL_CMS_WOs!C$1:F$6984,4,FALSE),"")</f>
        <v/>
      </c>
      <c r="N1082" s="38"/>
      <c r="O1082" s="38"/>
      <c r="P1082" s="46"/>
      <c r="Q1082" s="38" t="s">
        <v>1286</v>
      </c>
      <c r="R1082" s="114"/>
      <c r="S1082" s="38"/>
      <c r="T1082" s="38">
        <f>Events[[#This Row],[Date Resolved]]-Events[[#This Row],[Event Date]]</f>
        <v>-44675</v>
      </c>
    </row>
    <row r="1083" spans="1:20" hidden="1" x14ac:dyDescent="0.25">
      <c r="A1083" s="121" t="s">
        <v>1191</v>
      </c>
      <c r="B1083" s="38" t="s">
        <v>69</v>
      </c>
      <c r="C1083" s="99">
        <v>2138</v>
      </c>
      <c r="D1083" s="123"/>
      <c r="E1083" s="38" t="s">
        <v>84</v>
      </c>
      <c r="F1083" s="38" t="s">
        <v>114</v>
      </c>
      <c r="G1083" s="46">
        <v>44611</v>
      </c>
      <c r="H1083" s="46"/>
      <c r="I1083" s="38">
        <v>5</v>
      </c>
      <c r="J1083" s="122"/>
      <c r="K1083" s="38" t="s">
        <v>74</v>
      </c>
      <c r="L1083" s="99"/>
      <c r="M1083" s="38" t="str">
        <f>_xlfn.IFNA(VLOOKUP(L1083,ALL_CMS_WOs!C$1:F$6984,4,FALSE),"")</f>
        <v/>
      </c>
      <c r="N1083" s="38"/>
      <c r="O1083" s="38"/>
      <c r="P1083" s="46"/>
      <c r="Q1083" s="38" t="s">
        <v>1287</v>
      </c>
      <c r="R1083" s="114"/>
      <c r="S1083" s="38"/>
      <c r="T1083" s="38">
        <f>Events[[#This Row],[Date Resolved]]-Events[[#This Row],[Event Date]]</f>
        <v>-44611</v>
      </c>
    </row>
    <row r="1084" spans="1:20" hidden="1" x14ac:dyDescent="0.25">
      <c r="A1084" s="121" t="s">
        <v>1191</v>
      </c>
      <c r="B1084" s="38" t="s">
        <v>69</v>
      </c>
      <c r="C1084" s="99">
        <v>2139</v>
      </c>
      <c r="D1084" s="123"/>
      <c r="E1084" s="38" t="s">
        <v>84</v>
      </c>
      <c r="F1084" s="38" t="s">
        <v>22</v>
      </c>
      <c r="G1084" s="46">
        <v>44646</v>
      </c>
      <c r="H1084" s="46"/>
      <c r="I1084" s="38">
        <v>6</v>
      </c>
      <c r="J1084" s="122"/>
      <c r="K1084" s="38" t="s">
        <v>74</v>
      </c>
      <c r="L1084" s="99"/>
      <c r="M1084" s="38" t="str">
        <f>_xlfn.IFNA(VLOOKUP(L1084,ALL_CMS_WOs!C$1:F$6984,4,FALSE),"")</f>
        <v/>
      </c>
      <c r="N1084" s="38"/>
      <c r="O1084" s="38"/>
      <c r="P1084" s="46"/>
      <c r="Q1084" s="38" t="s">
        <v>1288</v>
      </c>
      <c r="R1084" s="114"/>
      <c r="S1084" s="38"/>
      <c r="T1084" s="38">
        <f>Events[[#This Row],[Date Resolved]]-Events[[#This Row],[Event Date]]</f>
        <v>-44646</v>
      </c>
    </row>
    <row r="1085" spans="1:20" hidden="1" x14ac:dyDescent="0.25">
      <c r="A1085" s="121" t="s">
        <v>1191</v>
      </c>
      <c r="B1085" s="38" t="s">
        <v>69</v>
      </c>
      <c r="C1085" s="99">
        <v>2140</v>
      </c>
      <c r="D1085" s="123"/>
      <c r="E1085" s="38" t="s">
        <v>84</v>
      </c>
      <c r="F1085" s="38" t="s">
        <v>22</v>
      </c>
      <c r="G1085" s="46">
        <v>44644</v>
      </c>
      <c r="H1085" s="46"/>
      <c r="I1085" s="38">
        <v>6</v>
      </c>
      <c r="J1085" s="122"/>
      <c r="K1085" s="38" t="s">
        <v>74</v>
      </c>
      <c r="L1085" s="99"/>
      <c r="M1085" s="38" t="str">
        <f>_xlfn.IFNA(VLOOKUP(L1085,ALL_CMS_WOs!C$1:F$6984,4,FALSE),"")</f>
        <v/>
      </c>
      <c r="N1085" s="38"/>
      <c r="O1085" s="38"/>
      <c r="P1085" s="46"/>
      <c r="Q1085" s="38" t="s">
        <v>1289</v>
      </c>
      <c r="R1085" s="114"/>
      <c r="S1085" s="38"/>
      <c r="T1085" s="38">
        <f>Events[[#This Row],[Date Resolved]]-Events[[#This Row],[Event Date]]</f>
        <v>-44644</v>
      </c>
    </row>
    <row r="1086" spans="1:20" hidden="1" x14ac:dyDescent="0.25">
      <c r="A1086" s="121" t="s">
        <v>1191</v>
      </c>
      <c r="B1086" s="38" t="s">
        <v>69</v>
      </c>
      <c r="C1086" s="99">
        <v>2140</v>
      </c>
      <c r="D1086" s="123"/>
      <c r="E1086" s="38" t="s">
        <v>84</v>
      </c>
      <c r="F1086" s="38" t="s">
        <v>85</v>
      </c>
      <c r="G1086" s="46">
        <v>44635</v>
      </c>
      <c r="H1086" s="46"/>
      <c r="I1086" s="38">
        <v>6</v>
      </c>
      <c r="J1086" s="122"/>
      <c r="K1086" s="38" t="s">
        <v>74</v>
      </c>
      <c r="L1086" s="99"/>
      <c r="M1086" s="38" t="str">
        <f>_xlfn.IFNA(VLOOKUP(L1086,ALL_CMS_WOs!C$1:F$6984,4,FALSE),"")</f>
        <v/>
      </c>
      <c r="N1086" s="38"/>
      <c r="O1086" s="38"/>
      <c r="P1086" s="46"/>
      <c r="Q1086" s="38" t="s">
        <v>1290</v>
      </c>
      <c r="R1086" s="114"/>
      <c r="S1086" s="38"/>
      <c r="T1086" s="38">
        <f>Events[[#This Row],[Date Resolved]]-Events[[#This Row],[Event Date]]</f>
        <v>-44635</v>
      </c>
    </row>
    <row r="1087" spans="1:20" hidden="1" x14ac:dyDescent="0.25">
      <c r="A1087" s="121" t="s">
        <v>1191</v>
      </c>
      <c r="B1087" s="38" t="s">
        <v>69</v>
      </c>
      <c r="C1087" s="104">
        <v>2142</v>
      </c>
      <c r="D1087" s="123"/>
      <c r="E1087" s="38" t="s">
        <v>84</v>
      </c>
      <c r="F1087" s="38" t="s">
        <v>85</v>
      </c>
      <c r="G1087" s="46">
        <v>44761</v>
      </c>
      <c r="H1087" s="46"/>
      <c r="I1087" s="38">
        <v>5</v>
      </c>
      <c r="J1087" s="122"/>
      <c r="K1087" s="38" t="s">
        <v>74</v>
      </c>
      <c r="L1087" s="99"/>
      <c r="M1087" s="38" t="str">
        <f>_xlfn.IFNA(VLOOKUP(L1087,ALL_CMS_WOs!C$1:F$6984,4,FALSE),"")</f>
        <v/>
      </c>
      <c r="N1087" s="38"/>
      <c r="O1087" s="38"/>
      <c r="P1087" s="46"/>
      <c r="Q1087" s="38" t="s">
        <v>1291</v>
      </c>
      <c r="R1087" s="38"/>
      <c r="S1087" s="38"/>
      <c r="T1087" s="38">
        <f>Events[[#This Row],[Date Resolved]]-Events[[#This Row],[Event Date]]</f>
        <v>-44761</v>
      </c>
    </row>
    <row r="1088" spans="1:20" hidden="1" x14ac:dyDescent="0.25">
      <c r="A1088" s="121" t="s">
        <v>1292</v>
      </c>
      <c r="B1088" s="38" t="s">
        <v>69</v>
      </c>
      <c r="C1088" s="99">
        <v>3002</v>
      </c>
      <c r="D1088" s="123"/>
      <c r="E1088" s="38" t="s">
        <v>84</v>
      </c>
      <c r="F1088" s="38" t="s">
        <v>72</v>
      </c>
      <c r="G1088" s="46">
        <v>44630</v>
      </c>
      <c r="H1088" s="46"/>
      <c r="I1088" s="38">
        <v>6</v>
      </c>
      <c r="J1088" s="122"/>
      <c r="K1088" s="38" t="s">
        <v>74</v>
      </c>
      <c r="L1088" s="99"/>
      <c r="M1088" s="38" t="str">
        <f>_xlfn.IFNA(VLOOKUP(L1088,ALL_CMS_WOs!C$1:F$6984,4,FALSE),"")</f>
        <v/>
      </c>
      <c r="N1088" s="38"/>
      <c r="O1088" s="38"/>
      <c r="P1088" s="46"/>
      <c r="Q1088" s="38" t="s">
        <v>1293</v>
      </c>
      <c r="R1088" s="114"/>
      <c r="S1088" s="38"/>
      <c r="T1088" s="38">
        <f>Events[[#This Row],[Date Resolved]]-Events[[#This Row],[Event Date]]</f>
        <v>-44630</v>
      </c>
    </row>
    <row r="1089" spans="1:20" hidden="1" x14ac:dyDescent="0.25">
      <c r="A1089" s="121" t="s">
        <v>1292</v>
      </c>
      <c r="B1089" s="38" t="s">
        <v>82</v>
      </c>
      <c r="C1089" s="149">
        <v>3002</v>
      </c>
      <c r="D1089" s="126" t="s">
        <v>330</v>
      </c>
      <c r="E1089" s="38" t="s">
        <v>94</v>
      </c>
      <c r="F1089" s="38" t="s">
        <v>94</v>
      </c>
      <c r="G1089" s="46">
        <v>45308</v>
      </c>
      <c r="H1089" s="46"/>
      <c r="I1089" s="38">
        <v>4</v>
      </c>
      <c r="J1089" s="166" t="s">
        <v>331</v>
      </c>
      <c r="K1089" s="38" t="s">
        <v>205</v>
      </c>
      <c r="L1089" s="38">
        <v>3255342</v>
      </c>
      <c r="M1089" s="38" t="str">
        <f>_xlfn.IFNA(VLOOKUP(L1089,ALL_CMS_WOs!C$1:F$6984,4,FALSE),"")</f>
        <v>Closed</v>
      </c>
      <c r="N1089" s="38" t="s">
        <v>126</v>
      </c>
      <c r="O1089" s="38"/>
      <c r="P1089" s="46"/>
      <c r="Q1089" s="46"/>
      <c r="R1089" s="38"/>
      <c r="S1089" s="38" t="s">
        <v>97</v>
      </c>
      <c r="T1089" s="38">
        <f>Events[[#This Row],[Date Resolved]]-Events[[#This Row],[Event Date]]</f>
        <v>-45308</v>
      </c>
    </row>
    <row r="1090" spans="1:20" hidden="1" x14ac:dyDescent="0.25">
      <c r="A1090" s="121" t="s">
        <v>1292</v>
      </c>
      <c r="B1090" s="38" t="s">
        <v>82</v>
      </c>
      <c r="C1090" s="149">
        <v>3003</v>
      </c>
      <c r="D1090" s="126" t="s">
        <v>330</v>
      </c>
      <c r="E1090" s="38" t="s">
        <v>94</v>
      </c>
      <c r="F1090" s="38" t="s">
        <v>94</v>
      </c>
      <c r="G1090" s="46">
        <v>45308</v>
      </c>
      <c r="H1090" s="46"/>
      <c r="I1090" s="38">
        <v>4</v>
      </c>
      <c r="J1090" s="166" t="s">
        <v>331</v>
      </c>
      <c r="K1090" s="38" t="s">
        <v>205</v>
      </c>
      <c r="L1090" s="38">
        <v>3255343</v>
      </c>
      <c r="M1090" s="38" t="str">
        <f>_xlfn.IFNA(VLOOKUP(L1090,ALL_CMS_WOs!C$1:F$6984,4,FALSE),"")</f>
        <v>Closed</v>
      </c>
      <c r="N1090" s="38" t="s">
        <v>126</v>
      </c>
      <c r="O1090" s="38"/>
      <c r="P1090" s="46"/>
      <c r="Q1090" s="46"/>
      <c r="R1090" s="38"/>
      <c r="S1090" s="38" t="s">
        <v>97</v>
      </c>
      <c r="T1090" s="38">
        <f>Events[[#This Row],[Date Resolved]]-Events[[#This Row],[Event Date]]</f>
        <v>-45308</v>
      </c>
    </row>
    <row r="1091" spans="1:20" hidden="1" x14ac:dyDescent="0.25">
      <c r="A1091" s="121" t="s">
        <v>1292</v>
      </c>
      <c r="B1091" s="38" t="s">
        <v>69</v>
      </c>
      <c r="C1091" s="38">
        <v>3005</v>
      </c>
      <c r="D1091" s="126" t="s">
        <v>77</v>
      </c>
      <c r="E1091" s="38" t="s">
        <v>78</v>
      </c>
      <c r="F1091" s="38" t="s">
        <v>79</v>
      </c>
      <c r="G1091" s="46">
        <v>44956</v>
      </c>
      <c r="H1091" s="46"/>
      <c r="I1091" s="38">
        <v>4</v>
      </c>
      <c r="J1091" s="97" t="s">
        <v>1294</v>
      </c>
      <c r="K1091" s="38" t="s">
        <v>81</v>
      </c>
      <c r="L1091" s="38">
        <v>3073769</v>
      </c>
      <c r="M1091" s="38" t="str">
        <f>_xlfn.IFNA(VLOOKUP(L1091,ALL_CMS_WOs!C$1:F$6984,4,FALSE),"")</f>
        <v>Closed</v>
      </c>
      <c r="N1091" s="38" t="s">
        <v>358</v>
      </c>
      <c r="O1091" s="38"/>
      <c r="P1091" s="46">
        <v>44984</v>
      </c>
      <c r="Q1091" s="46"/>
      <c r="R1091" s="38"/>
      <c r="S1091" s="38" t="s">
        <v>76</v>
      </c>
      <c r="T1091" s="38">
        <f>Events[[#This Row],[Date Resolved]]-Events[[#This Row],[Event Date]]</f>
        <v>28</v>
      </c>
    </row>
    <row r="1092" spans="1:20" hidden="1" x14ac:dyDescent="0.25">
      <c r="A1092" s="181" t="s">
        <v>1292</v>
      </c>
      <c r="B1092" s="38" t="s">
        <v>69</v>
      </c>
      <c r="C1092" s="38">
        <v>3005</v>
      </c>
      <c r="D1092" s="126" t="s">
        <v>77</v>
      </c>
      <c r="E1092" s="80" t="s">
        <v>78</v>
      </c>
      <c r="F1092" s="80" t="s">
        <v>79</v>
      </c>
      <c r="G1092" s="46">
        <v>45476</v>
      </c>
      <c r="H1092" s="166"/>
      <c r="I1092" s="38">
        <v>3</v>
      </c>
      <c r="J1092" s="177" t="s">
        <v>1295</v>
      </c>
      <c r="K1092" s="80" t="s">
        <v>81</v>
      </c>
      <c r="L1092" s="38">
        <v>3379477</v>
      </c>
      <c r="M1092" s="97" t="str">
        <f>_xlfn.IFNA(VLOOKUP(L1092,ALL_CMS_WOs!C$1:F$6984,4,FALSE),"")</f>
        <v>Ready to Schedule</v>
      </c>
      <c r="N1092" s="38" t="s">
        <v>126</v>
      </c>
      <c r="P1092" s="46">
        <v>45526</v>
      </c>
      <c r="Q1092" s="46"/>
      <c r="R1092" s="38"/>
      <c r="S1092" s="38" t="s">
        <v>76</v>
      </c>
      <c r="T1092" s="38">
        <f>Events[[#This Row],[Date Resolved]]-Events[[#This Row],[Event Date]]</f>
        <v>50</v>
      </c>
    </row>
    <row r="1093" spans="1:20" hidden="1" x14ac:dyDescent="0.25">
      <c r="A1093" s="121" t="s">
        <v>1292</v>
      </c>
      <c r="B1093" s="38" t="s">
        <v>69</v>
      </c>
      <c r="C1093" s="38">
        <v>3011</v>
      </c>
      <c r="D1093" s="126" t="s">
        <v>77</v>
      </c>
      <c r="E1093" s="38" t="s">
        <v>78</v>
      </c>
      <c r="F1093" s="38" t="s">
        <v>79</v>
      </c>
      <c r="G1093" s="46">
        <v>45177</v>
      </c>
      <c r="H1093" s="46"/>
      <c r="I1093" s="38">
        <v>3</v>
      </c>
      <c r="J1093" s="97" t="s">
        <v>1296</v>
      </c>
      <c r="K1093" s="38" t="s">
        <v>81</v>
      </c>
      <c r="L1093" s="38">
        <v>3187802</v>
      </c>
      <c r="M1093" s="38" t="str">
        <f>_xlfn.IFNA(VLOOKUP(L1093,ALL_CMS_WOs!C$1:F$6984,4,FALSE),"")</f>
        <v>Closed</v>
      </c>
      <c r="N1093" s="38" t="s">
        <v>126</v>
      </c>
      <c r="O1093" s="38"/>
      <c r="P1093" s="46">
        <v>45188</v>
      </c>
      <c r="Q1093" s="46"/>
      <c r="R1093" s="38"/>
      <c r="S1093" s="38" t="s">
        <v>76</v>
      </c>
      <c r="T1093" s="38">
        <f>Events[[#This Row],[Date Resolved]]-Events[[#This Row],[Event Date]]</f>
        <v>11</v>
      </c>
    </row>
    <row r="1094" spans="1:20" hidden="1" x14ac:dyDescent="0.25">
      <c r="A1094" s="121" t="s">
        <v>1292</v>
      </c>
      <c r="B1094" s="38" t="s">
        <v>69</v>
      </c>
      <c r="C1094" s="99">
        <v>3012</v>
      </c>
      <c r="D1094" s="123"/>
      <c r="E1094" s="38" t="s">
        <v>84</v>
      </c>
      <c r="F1094" s="38" t="s">
        <v>22</v>
      </c>
      <c r="G1094" s="46">
        <v>44682</v>
      </c>
      <c r="H1094" s="46"/>
      <c r="I1094" s="38">
        <v>5</v>
      </c>
      <c r="J1094" s="122"/>
      <c r="K1094" s="38" t="s">
        <v>74</v>
      </c>
      <c r="L1094" s="99"/>
      <c r="M1094" s="38" t="str">
        <f>_xlfn.IFNA(VLOOKUP(L1094,ALL_CMS_WOs!C$1:F$6984,4,FALSE),"")</f>
        <v/>
      </c>
      <c r="N1094" s="38"/>
      <c r="O1094" s="38"/>
      <c r="P1094" s="46"/>
      <c r="Q1094" s="38" t="s">
        <v>1297</v>
      </c>
      <c r="R1094" s="114"/>
      <c r="S1094" s="38"/>
      <c r="T1094" s="38">
        <f>Events[[#This Row],[Date Resolved]]-Events[[#This Row],[Event Date]]</f>
        <v>-44682</v>
      </c>
    </row>
    <row r="1095" spans="1:20" hidden="1" x14ac:dyDescent="0.25">
      <c r="A1095" s="121" t="s">
        <v>1292</v>
      </c>
      <c r="B1095" s="38" t="s">
        <v>69</v>
      </c>
      <c r="C1095" s="99">
        <v>3012</v>
      </c>
      <c r="D1095" s="123"/>
      <c r="E1095" s="38" t="s">
        <v>84</v>
      </c>
      <c r="F1095" s="38" t="s">
        <v>85</v>
      </c>
      <c r="G1095" s="46">
        <v>44881</v>
      </c>
      <c r="H1095" s="46"/>
      <c r="I1095" s="38">
        <v>5</v>
      </c>
      <c r="J1095" s="122"/>
      <c r="K1095" s="38" t="s">
        <v>74</v>
      </c>
      <c r="L1095" s="99"/>
      <c r="M1095" s="38" t="str">
        <f>_xlfn.IFNA(VLOOKUP(L1095,ALL_CMS_WOs!C$1:F$6984,4,FALSE),"")</f>
        <v/>
      </c>
      <c r="N1095" s="38"/>
      <c r="O1095" s="38"/>
      <c r="P1095" s="46"/>
      <c r="Q1095" s="38" t="s">
        <v>1298</v>
      </c>
      <c r="R1095" s="114"/>
      <c r="S1095" s="38"/>
      <c r="T1095" s="38">
        <f>Events[[#This Row],[Date Resolved]]-Events[[#This Row],[Event Date]]</f>
        <v>-44881</v>
      </c>
    </row>
    <row r="1096" spans="1:20" hidden="1" x14ac:dyDescent="0.25">
      <c r="A1096" s="121" t="s">
        <v>1292</v>
      </c>
      <c r="B1096" s="38" t="s">
        <v>69</v>
      </c>
      <c r="C1096" s="99">
        <v>3013</v>
      </c>
      <c r="D1096" s="123"/>
      <c r="E1096" s="38" t="s">
        <v>84</v>
      </c>
      <c r="F1096" s="38" t="s">
        <v>85</v>
      </c>
      <c r="G1096" s="46">
        <v>44644</v>
      </c>
      <c r="H1096" s="46"/>
      <c r="I1096" s="38">
        <v>6</v>
      </c>
      <c r="J1096" s="122"/>
      <c r="K1096" s="38" t="s">
        <v>74</v>
      </c>
      <c r="L1096" s="99"/>
      <c r="M1096" s="38" t="str">
        <f>_xlfn.IFNA(VLOOKUP(L1096,ALL_CMS_WOs!C$1:F$6984,4,FALSE),"")</f>
        <v/>
      </c>
      <c r="N1096" s="38"/>
      <c r="O1096" s="38"/>
      <c r="P1096" s="46"/>
      <c r="Q1096" s="38" t="s">
        <v>1299</v>
      </c>
      <c r="R1096" s="114"/>
      <c r="S1096" s="38"/>
      <c r="T1096" s="38">
        <f>Events[[#This Row],[Date Resolved]]-Events[[#This Row],[Event Date]]</f>
        <v>-44644</v>
      </c>
    </row>
    <row r="1097" spans="1:20" hidden="1" x14ac:dyDescent="0.25">
      <c r="A1097" s="121" t="s">
        <v>1292</v>
      </c>
      <c r="B1097" s="38" t="s">
        <v>69</v>
      </c>
      <c r="C1097" s="99">
        <v>3015</v>
      </c>
      <c r="D1097" s="123"/>
      <c r="E1097" s="38" t="s">
        <v>71</v>
      </c>
      <c r="F1097" s="38" t="s">
        <v>20</v>
      </c>
      <c r="G1097" s="46">
        <v>44639</v>
      </c>
      <c r="H1097" s="46"/>
      <c r="I1097" s="38">
        <v>5</v>
      </c>
      <c r="J1097" s="122"/>
      <c r="K1097" s="38" t="s">
        <v>74</v>
      </c>
      <c r="L1097" s="99"/>
      <c r="M1097" s="38" t="str">
        <f>_xlfn.IFNA(VLOOKUP(L1097,ALL_CMS_WOs!C$1:F$6984,4,FALSE),"")</f>
        <v/>
      </c>
      <c r="N1097" s="38"/>
      <c r="O1097" s="38"/>
      <c r="P1097" s="46"/>
      <c r="Q1097" s="38" t="s">
        <v>1300</v>
      </c>
      <c r="R1097" s="114"/>
      <c r="S1097" s="38"/>
      <c r="T1097" s="38">
        <f>Events[[#This Row],[Date Resolved]]-Events[[#This Row],[Event Date]]</f>
        <v>-44639</v>
      </c>
    </row>
    <row r="1098" spans="1:20" hidden="1" x14ac:dyDescent="0.25">
      <c r="A1098" s="121" t="s">
        <v>1292</v>
      </c>
      <c r="B1098" s="38" t="s">
        <v>69</v>
      </c>
      <c r="C1098" s="38">
        <v>3016</v>
      </c>
      <c r="D1098" s="126" t="s">
        <v>1301</v>
      </c>
      <c r="E1098" s="38" t="s">
        <v>84</v>
      </c>
      <c r="F1098" s="38" t="s">
        <v>85</v>
      </c>
      <c r="G1098" s="46">
        <v>45154</v>
      </c>
      <c r="H1098" s="46">
        <v>45215</v>
      </c>
      <c r="I1098" s="38">
        <v>3</v>
      </c>
      <c r="J1098" s="97" t="s">
        <v>1302</v>
      </c>
      <c r="K1098" s="38" t="s">
        <v>74</v>
      </c>
      <c r="L1098" s="38">
        <v>3174955</v>
      </c>
      <c r="M1098" s="38" t="str">
        <f>_xlfn.IFNA(VLOOKUP(L1098,ALL_CMS_WOs!C$1:F$6984,4,FALSE),"")</f>
        <v>Closed</v>
      </c>
      <c r="N1098" s="38" t="s">
        <v>75</v>
      </c>
      <c r="O1098" s="38"/>
      <c r="P1098" s="46"/>
      <c r="Q1098" s="46"/>
      <c r="R1098" s="38"/>
      <c r="S1098" s="38" t="s">
        <v>97</v>
      </c>
      <c r="T1098" s="38">
        <f>Events[[#This Row],[Date Resolved]]-Events[[#This Row],[Event Date]]</f>
        <v>-45154</v>
      </c>
    </row>
    <row r="1099" spans="1:20" hidden="1" x14ac:dyDescent="0.25">
      <c r="A1099" s="181" t="s">
        <v>1292</v>
      </c>
      <c r="B1099" s="38" t="s">
        <v>82</v>
      </c>
      <c r="C1099" s="149">
        <v>3016</v>
      </c>
      <c r="D1099" s="126" t="s">
        <v>1303</v>
      </c>
      <c r="E1099" s="80" t="s">
        <v>102</v>
      </c>
      <c r="F1099" s="80" t="s">
        <v>85</v>
      </c>
      <c r="G1099" s="46">
        <v>45551</v>
      </c>
      <c r="H1099" s="166">
        <v>45581</v>
      </c>
      <c r="I1099" s="38">
        <v>3</v>
      </c>
      <c r="J1099" s="177" t="s">
        <v>1304</v>
      </c>
      <c r="K1099" s="80" t="s">
        <v>87</v>
      </c>
      <c r="L1099" s="38">
        <v>3427580</v>
      </c>
      <c r="M1099" s="38" t="str">
        <f>_xlfn.IFNA(VLOOKUP(L1099,ALL_CMS_WOs!C$1:F$6984,4,FALSE),"")</f>
        <v>Closed</v>
      </c>
      <c r="N1099" s="38" t="s">
        <v>126</v>
      </c>
      <c r="P1099" s="46"/>
      <c r="Q1099" s="46"/>
      <c r="R1099" s="38"/>
      <c r="S1099" s="97" t="s">
        <v>88</v>
      </c>
      <c r="T1099" s="38">
        <f>Events[[#This Row],[Date Resolved]]-Events[[#This Row],[Event Date]]</f>
        <v>-45551</v>
      </c>
    </row>
    <row r="1100" spans="1:20" hidden="1" x14ac:dyDescent="0.25">
      <c r="A1100" s="121" t="s">
        <v>1292</v>
      </c>
      <c r="B1100" s="38" t="s">
        <v>69</v>
      </c>
      <c r="C1100" s="99">
        <v>3017</v>
      </c>
      <c r="D1100" s="123"/>
      <c r="E1100" s="38" t="s">
        <v>71</v>
      </c>
      <c r="F1100" s="38" t="s">
        <v>114</v>
      </c>
      <c r="G1100" s="46">
        <v>44611</v>
      </c>
      <c r="H1100" s="46"/>
      <c r="I1100" s="38">
        <v>5</v>
      </c>
      <c r="J1100" s="122"/>
      <c r="K1100" s="38" t="s">
        <v>74</v>
      </c>
      <c r="L1100" s="99"/>
      <c r="M1100" s="38" t="str">
        <f>_xlfn.IFNA(VLOOKUP(L1100,ALL_CMS_WOs!C$1:F$6984,4,FALSE),"")</f>
        <v/>
      </c>
      <c r="N1100" s="38"/>
      <c r="O1100" s="38"/>
      <c r="P1100" s="46"/>
      <c r="Q1100" s="38" t="s">
        <v>1305</v>
      </c>
      <c r="R1100" s="114"/>
      <c r="S1100" s="38"/>
      <c r="T1100" s="38">
        <f>Events[[#This Row],[Date Resolved]]-Events[[#This Row],[Event Date]]</f>
        <v>-44611</v>
      </c>
    </row>
    <row r="1101" spans="1:20" hidden="1" x14ac:dyDescent="0.25">
      <c r="A1101" s="121" t="s">
        <v>1292</v>
      </c>
      <c r="B1101" s="38" t="s">
        <v>69</v>
      </c>
      <c r="C1101" s="104">
        <v>3018</v>
      </c>
      <c r="D1101" s="123"/>
      <c r="E1101" s="38" t="s">
        <v>71</v>
      </c>
      <c r="F1101" s="38" t="s">
        <v>114</v>
      </c>
      <c r="G1101" s="46">
        <v>44831</v>
      </c>
      <c r="H1101" s="46"/>
      <c r="I1101" s="38">
        <v>2</v>
      </c>
      <c r="J1101" s="122"/>
      <c r="K1101" s="38" t="s">
        <v>1306</v>
      </c>
      <c r="L1101" s="99"/>
      <c r="M1101" s="38" t="str">
        <f>_xlfn.IFNA(VLOOKUP(L1101,ALL_CMS_WOs!C$1:F$6984,4,FALSE),"")</f>
        <v/>
      </c>
      <c r="N1101" s="38"/>
      <c r="O1101" s="38"/>
      <c r="P1101" s="46"/>
      <c r="Q1101" s="38" t="s">
        <v>1307</v>
      </c>
      <c r="R1101" s="114"/>
      <c r="S1101" s="38"/>
      <c r="T1101" s="38">
        <f>Events[[#This Row],[Date Resolved]]-Events[[#This Row],[Event Date]]</f>
        <v>-44831</v>
      </c>
    </row>
    <row r="1102" spans="1:20" hidden="1" x14ac:dyDescent="0.25">
      <c r="A1102" s="121" t="s">
        <v>1292</v>
      </c>
      <c r="B1102" s="38" t="s">
        <v>69</v>
      </c>
      <c r="C1102" s="38">
        <v>3018</v>
      </c>
      <c r="D1102" s="126" t="s">
        <v>1308</v>
      </c>
      <c r="E1102" s="38" t="s">
        <v>78</v>
      </c>
      <c r="F1102" s="38" t="s">
        <v>85</v>
      </c>
      <c r="G1102" s="46">
        <v>45113</v>
      </c>
      <c r="H1102" s="46"/>
      <c r="I1102" s="38">
        <v>5</v>
      </c>
      <c r="J1102" s="97" t="s">
        <v>1309</v>
      </c>
      <c r="K1102" s="38" t="s">
        <v>81</v>
      </c>
      <c r="L1102" s="38">
        <v>3153356</v>
      </c>
      <c r="M1102" s="38" t="str">
        <f>_xlfn.IFNA(VLOOKUP(L1102,ALL_CMS_WOs!C$1:F$6984,4,FALSE),"")</f>
        <v>Closed</v>
      </c>
      <c r="N1102" s="38" t="s">
        <v>126</v>
      </c>
      <c r="O1102" s="38"/>
      <c r="P1102" s="46">
        <v>45345</v>
      </c>
      <c r="Q1102" s="46"/>
      <c r="R1102" s="38"/>
      <c r="S1102" s="38" t="s">
        <v>76</v>
      </c>
      <c r="T1102" s="38">
        <f>Events[[#This Row],[Date Resolved]]-Events[[#This Row],[Event Date]]</f>
        <v>232</v>
      </c>
    </row>
    <row r="1103" spans="1:20" hidden="1" x14ac:dyDescent="0.25">
      <c r="A1103" s="121" t="s">
        <v>1292</v>
      </c>
      <c r="B1103" s="38" t="s">
        <v>69</v>
      </c>
      <c r="C1103" s="99">
        <v>3020</v>
      </c>
      <c r="D1103" s="123"/>
      <c r="E1103" s="38" t="s">
        <v>84</v>
      </c>
      <c r="F1103" s="38" t="s">
        <v>22</v>
      </c>
      <c r="G1103" s="46">
        <v>44602</v>
      </c>
      <c r="H1103" s="46"/>
      <c r="I1103" s="38">
        <v>6</v>
      </c>
      <c r="J1103" s="122"/>
      <c r="K1103" s="38" t="s">
        <v>74</v>
      </c>
      <c r="L1103" s="99"/>
      <c r="M1103" s="38" t="str">
        <f>_xlfn.IFNA(VLOOKUP(L1103,ALL_CMS_WOs!C$1:F$6984,4,FALSE),"")</f>
        <v/>
      </c>
      <c r="N1103" s="38"/>
      <c r="O1103" s="38"/>
      <c r="P1103" s="46"/>
      <c r="Q1103" s="38" t="s">
        <v>1310</v>
      </c>
      <c r="R1103" s="114"/>
      <c r="S1103" s="38"/>
      <c r="T1103" s="38">
        <f>Events[[#This Row],[Date Resolved]]-Events[[#This Row],[Event Date]]</f>
        <v>-44602</v>
      </c>
    </row>
    <row r="1104" spans="1:20" hidden="1" x14ac:dyDescent="0.25">
      <c r="A1104" s="121" t="s">
        <v>1292</v>
      </c>
      <c r="B1104" s="38" t="s">
        <v>69</v>
      </c>
      <c r="C1104" s="99">
        <v>3020</v>
      </c>
      <c r="D1104" s="123"/>
      <c r="E1104" s="38" t="s">
        <v>84</v>
      </c>
      <c r="F1104" s="38" t="s">
        <v>85</v>
      </c>
      <c r="G1104" s="46">
        <v>44603</v>
      </c>
      <c r="H1104" s="46"/>
      <c r="I1104" s="38">
        <v>6</v>
      </c>
      <c r="J1104" s="122"/>
      <c r="K1104" s="38" t="s">
        <v>74</v>
      </c>
      <c r="L1104" s="99"/>
      <c r="M1104" s="38" t="str">
        <f>_xlfn.IFNA(VLOOKUP(L1104,ALL_CMS_WOs!C$1:F$6984,4,FALSE),"")</f>
        <v/>
      </c>
      <c r="N1104" s="38"/>
      <c r="O1104" s="38"/>
      <c r="P1104" s="46"/>
      <c r="Q1104" s="38" t="s">
        <v>1311</v>
      </c>
      <c r="R1104" s="114"/>
      <c r="S1104" s="38"/>
      <c r="T1104" s="38">
        <f>Events[[#This Row],[Date Resolved]]-Events[[#This Row],[Event Date]]</f>
        <v>-44603</v>
      </c>
    </row>
    <row r="1105" spans="1:20" hidden="1" x14ac:dyDescent="0.25">
      <c r="A1105" s="121" t="s">
        <v>1292</v>
      </c>
      <c r="B1105" s="38" t="s">
        <v>69</v>
      </c>
      <c r="C1105" s="99">
        <v>3021</v>
      </c>
      <c r="D1105" s="123"/>
      <c r="E1105" s="38" t="s">
        <v>84</v>
      </c>
      <c r="F1105" s="38" t="s">
        <v>22</v>
      </c>
      <c r="G1105" s="46">
        <v>44610</v>
      </c>
      <c r="H1105" s="46"/>
      <c r="I1105" s="38">
        <v>6</v>
      </c>
      <c r="J1105" s="122"/>
      <c r="K1105" s="38" t="s">
        <v>74</v>
      </c>
      <c r="L1105" s="99"/>
      <c r="M1105" s="38" t="str">
        <f>_xlfn.IFNA(VLOOKUP(L1105,ALL_CMS_WOs!C$1:F$6984,4,FALSE),"")</f>
        <v/>
      </c>
      <c r="N1105" s="38"/>
      <c r="O1105" s="38"/>
      <c r="P1105" s="46"/>
      <c r="Q1105" s="38" t="s">
        <v>1312</v>
      </c>
      <c r="R1105" s="114"/>
      <c r="S1105" s="38"/>
      <c r="T1105" s="38">
        <f>Events[[#This Row],[Date Resolved]]-Events[[#This Row],[Event Date]]</f>
        <v>-44610</v>
      </c>
    </row>
    <row r="1106" spans="1:20" hidden="1" x14ac:dyDescent="0.25">
      <c r="A1106" s="121" t="s">
        <v>1292</v>
      </c>
      <c r="B1106" s="38" t="s">
        <v>69</v>
      </c>
      <c r="C1106" s="38">
        <v>3021</v>
      </c>
      <c r="D1106" s="115" t="s">
        <v>1313</v>
      </c>
      <c r="E1106" s="38" t="s">
        <v>78</v>
      </c>
      <c r="F1106" s="38" t="s">
        <v>114</v>
      </c>
      <c r="G1106" s="46">
        <v>44693</v>
      </c>
      <c r="H1106" s="46"/>
      <c r="I1106" s="38">
        <v>4</v>
      </c>
      <c r="J1106" s="43" t="s">
        <v>1040</v>
      </c>
      <c r="K1106" s="38" t="s">
        <v>81</v>
      </c>
      <c r="L1106" s="99">
        <v>2930896</v>
      </c>
      <c r="M1106" s="38" t="str">
        <f>_xlfn.IFNA(VLOOKUP(L1106,ALL_CMS_WOs!C$1:F$6984,4,FALSE),"")</f>
        <v>Closed</v>
      </c>
      <c r="N1106" s="38" t="s">
        <v>75</v>
      </c>
      <c r="O1106" s="38"/>
      <c r="P1106" s="46">
        <v>44979</v>
      </c>
      <c r="Q1106" s="38" t="s">
        <v>1314</v>
      </c>
      <c r="R1106" s="46"/>
      <c r="S1106" s="38" t="s">
        <v>144</v>
      </c>
      <c r="T1106" s="38">
        <f>Events[[#This Row],[Date Resolved]]-Events[[#This Row],[Event Date]]</f>
        <v>286</v>
      </c>
    </row>
    <row r="1107" spans="1:20" hidden="1" x14ac:dyDescent="0.25">
      <c r="A1107" s="121" t="s">
        <v>1292</v>
      </c>
      <c r="B1107" s="38" t="s">
        <v>69</v>
      </c>
      <c r="C1107" s="38">
        <v>3021</v>
      </c>
      <c r="D1107" s="126" t="s">
        <v>1315</v>
      </c>
      <c r="E1107" s="38" t="s">
        <v>196</v>
      </c>
      <c r="F1107" s="38" t="s">
        <v>98</v>
      </c>
      <c r="G1107" s="46">
        <v>44994</v>
      </c>
      <c r="H1107" s="46"/>
      <c r="I1107" s="38">
        <v>2</v>
      </c>
      <c r="J1107" s="97" t="s">
        <v>1316</v>
      </c>
      <c r="K1107" s="38" t="s">
        <v>174</v>
      </c>
      <c r="L1107" s="38">
        <v>3095074</v>
      </c>
      <c r="M1107" s="38" t="str">
        <f>_xlfn.IFNA(VLOOKUP(L1107,ALL_CMS_WOs!C$1:F$6984,4,FALSE),"")</f>
        <v>Closed</v>
      </c>
      <c r="N1107" s="38" t="s">
        <v>75</v>
      </c>
      <c r="O1107" s="38"/>
      <c r="P1107" s="46">
        <v>45077</v>
      </c>
      <c r="Q1107" s="46"/>
      <c r="R1107" s="38"/>
      <c r="S1107" s="43" t="s">
        <v>76</v>
      </c>
      <c r="T1107" s="38">
        <f>Events[[#This Row],[Date Resolved]]-Events[[#This Row],[Event Date]]</f>
        <v>83</v>
      </c>
    </row>
    <row r="1108" spans="1:20" hidden="1" x14ac:dyDescent="0.25">
      <c r="A1108" s="181" t="s">
        <v>1292</v>
      </c>
      <c r="B1108" s="38" t="s">
        <v>69</v>
      </c>
      <c r="C1108" s="38">
        <v>3021</v>
      </c>
      <c r="D1108" s="126" t="s">
        <v>1317</v>
      </c>
      <c r="E1108" s="80" t="s">
        <v>84</v>
      </c>
      <c r="F1108" s="80" t="s">
        <v>114</v>
      </c>
      <c r="G1108" s="46">
        <v>45586</v>
      </c>
      <c r="H1108" s="166"/>
      <c r="I1108" s="38">
        <v>3</v>
      </c>
      <c r="J1108" s="177" t="s">
        <v>1318</v>
      </c>
      <c r="K1108" s="80" t="s">
        <v>123</v>
      </c>
      <c r="L1108" s="38">
        <v>3448866</v>
      </c>
      <c r="M1108" s="38" t="str">
        <f>_xlfn.IFNA(VLOOKUP(L1108,ALL_CMS_WOs!C$1:F$6984,4,FALSE),"")</f>
        <v/>
      </c>
      <c r="N1108" s="38" t="s">
        <v>126</v>
      </c>
      <c r="P1108" s="46">
        <v>45603</v>
      </c>
      <c r="Q1108" s="46"/>
      <c r="R1108" s="38"/>
      <c r="S1108" s="38" t="s">
        <v>76</v>
      </c>
      <c r="T1108" s="38">
        <f>Events[[#This Row],[Date Resolved]]-Events[[#This Row],[Event Date]]</f>
        <v>17</v>
      </c>
    </row>
    <row r="1109" spans="1:20" hidden="1" x14ac:dyDescent="0.25">
      <c r="A1109" s="121" t="s">
        <v>1292</v>
      </c>
      <c r="B1109" s="38" t="s">
        <v>69</v>
      </c>
      <c r="C1109" s="99">
        <v>3023</v>
      </c>
      <c r="D1109" s="123"/>
      <c r="E1109" s="38" t="s">
        <v>84</v>
      </c>
      <c r="F1109" s="38" t="s">
        <v>114</v>
      </c>
      <c r="G1109" s="46">
        <v>44611</v>
      </c>
      <c r="H1109" s="46"/>
      <c r="I1109" s="38">
        <v>6</v>
      </c>
      <c r="J1109" s="122"/>
      <c r="K1109" s="38" t="s">
        <v>74</v>
      </c>
      <c r="L1109" s="99"/>
      <c r="M1109" s="38" t="str">
        <f>_xlfn.IFNA(VLOOKUP(L1109,ALL_CMS_WOs!C$1:F$6984,4,FALSE),"")</f>
        <v/>
      </c>
      <c r="N1109" s="38"/>
      <c r="O1109" s="38"/>
      <c r="P1109" s="46"/>
      <c r="Q1109" s="38" t="s">
        <v>1319</v>
      </c>
      <c r="R1109" s="114"/>
      <c r="S1109" s="38"/>
      <c r="T1109" s="38">
        <f>Events[[#This Row],[Date Resolved]]-Events[[#This Row],[Event Date]]</f>
        <v>-44611</v>
      </c>
    </row>
    <row r="1110" spans="1:20" hidden="1" x14ac:dyDescent="0.25">
      <c r="A1110" s="121" t="s">
        <v>1292</v>
      </c>
      <c r="B1110" s="38" t="s">
        <v>69</v>
      </c>
      <c r="C1110" s="104">
        <v>3025</v>
      </c>
      <c r="D1110" s="123"/>
      <c r="E1110" s="38" t="s">
        <v>84</v>
      </c>
      <c r="F1110" s="38" t="s">
        <v>85</v>
      </c>
      <c r="G1110" s="46">
        <v>44774</v>
      </c>
      <c r="H1110" s="46"/>
      <c r="I1110" s="38">
        <v>5</v>
      </c>
      <c r="J1110" s="122"/>
      <c r="K1110" s="38" t="s">
        <v>74</v>
      </c>
      <c r="L1110" s="99"/>
      <c r="M1110" s="38" t="str">
        <f>_xlfn.IFNA(VLOOKUP(L1110,ALL_CMS_WOs!C$1:F$6984,4,FALSE),"")</f>
        <v/>
      </c>
      <c r="N1110" s="38"/>
      <c r="O1110" s="38"/>
      <c r="P1110" s="46"/>
      <c r="Q1110" s="38" t="s">
        <v>1320</v>
      </c>
      <c r="R1110" s="114"/>
      <c r="S1110" s="38"/>
      <c r="T1110" s="38">
        <f>Events[[#This Row],[Date Resolved]]-Events[[#This Row],[Event Date]]</f>
        <v>-44774</v>
      </c>
    </row>
    <row r="1111" spans="1:20" hidden="1" x14ac:dyDescent="0.25">
      <c r="A1111" s="121" t="s">
        <v>1292</v>
      </c>
      <c r="B1111" s="38" t="s">
        <v>69</v>
      </c>
      <c r="C1111" s="104">
        <v>3028</v>
      </c>
      <c r="D1111" s="123"/>
      <c r="E1111" s="38" t="s">
        <v>84</v>
      </c>
      <c r="F1111" s="38" t="s">
        <v>85</v>
      </c>
      <c r="G1111" s="46">
        <v>44796</v>
      </c>
      <c r="H1111" s="46"/>
      <c r="I1111" s="38">
        <v>6</v>
      </c>
      <c r="J1111" s="122"/>
      <c r="K1111" s="38" t="s">
        <v>74</v>
      </c>
      <c r="L1111" s="99"/>
      <c r="M1111" s="38" t="str">
        <f>_xlfn.IFNA(VLOOKUP(L1111,ALL_CMS_WOs!C$1:F$6984,4,FALSE),"")</f>
        <v/>
      </c>
      <c r="N1111" s="38"/>
      <c r="O1111" s="38"/>
      <c r="P1111" s="46"/>
      <c r="Q1111" s="38" t="s">
        <v>1321</v>
      </c>
      <c r="R1111" s="114"/>
      <c r="S1111" s="38"/>
      <c r="T1111" s="38">
        <f>Events[[#This Row],[Date Resolved]]-Events[[#This Row],[Event Date]]</f>
        <v>-44796</v>
      </c>
    </row>
    <row r="1112" spans="1:20" hidden="1" x14ac:dyDescent="0.25">
      <c r="A1112" s="121" t="s">
        <v>1292</v>
      </c>
      <c r="B1112" s="38" t="s">
        <v>69</v>
      </c>
      <c r="C1112" s="38">
        <v>3028</v>
      </c>
      <c r="D1112" s="115" t="s">
        <v>77</v>
      </c>
      <c r="E1112" s="38" t="s">
        <v>78</v>
      </c>
      <c r="F1112" s="38" t="s">
        <v>79</v>
      </c>
      <c r="G1112" s="46">
        <v>44956</v>
      </c>
      <c r="H1112" s="46"/>
      <c r="I1112" s="38">
        <v>4</v>
      </c>
      <c r="J1112" s="81" t="s">
        <v>1322</v>
      </c>
      <c r="K1112" s="38" t="s">
        <v>81</v>
      </c>
      <c r="L1112" s="38">
        <v>3073775</v>
      </c>
      <c r="M1112" s="38" t="str">
        <f>_xlfn.IFNA(VLOOKUP(L1112,ALL_CMS_WOs!C$1:F$6984,4,FALSE),"")</f>
        <v>Closed</v>
      </c>
      <c r="N1112" s="38" t="s">
        <v>75</v>
      </c>
      <c r="O1112" s="38"/>
      <c r="P1112" s="46">
        <v>45032</v>
      </c>
      <c r="Q1112" s="46"/>
      <c r="R1112" s="38"/>
      <c r="S1112" s="43" t="s">
        <v>76</v>
      </c>
      <c r="T1112" s="38">
        <f>Events[[#This Row],[Date Resolved]]-Events[[#This Row],[Event Date]]</f>
        <v>76</v>
      </c>
    </row>
    <row r="1113" spans="1:20" hidden="1" x14ac:dyDescent="0.25">
      <c r="A1113" s="121" t="s">
        <v>1292</v>
      </c>
      <c r="B1113" s="38" t="s">
        <v>69</v>
      </c>
      <c r="C1113" s="38">
        <v>3028</v>
      </c>
      <c r="D1113" s="126" t="s">
        <v>77</v>
      </c>
      <c r="E1113" s="38" t="s">
        <v>78</v>
      </c>
      <c r="F1113" s="38" t="s">
        <v>79</v>
      </c>
      <c r="G1113" s="46">
        <v>45132</v>
      </c>
      <c r="H1113" s="46"/>
      <c r="I1113" s="38">
        <v>4</v>
      </c>
      <c r="J1113" s="97" t="s">
        <v>1323</v>
      </c>
      <c r="K1113" s="38" t="s">
        <v>81</v>
      </c>
      <c r="L1113" s="38">
        <v>3161687</v>
      </c>
      <c r="M1113" s="38" t="str">
        <f>_xlfn.IFNA(VLOOKUP(L1113,ALL_CMS_WOs!C$1:F$6984,4,FALSE),"")</f>
        <v>Closed</v>
      </c>
      <c r="N1113" s="38" t="s">
        <v>126</v>
      </c>
      <c r="O1113" s="38"/>
      <c r="P1113" s="46">
        <v>45180</v>
      </c>
      <c r="Q1113" s="46"/>
      <c r="R1113" s="38"/>
      <c r="S1113" s="38" t="s">
        <v>76</v>
      </c>
      <c r="T1113" s="38">
        <f>Events[[#This Row],[Date Resolved]]-Events[[#This Row],[Event Date]]</f>
        <v>48</v>
      </c>
    </row>
    <row r="1114" spans="1:20" hidden="1" x14ac:dyDescent="0.25">
      <c r="A1114" s="181" t="s">
        <v>1292</v>
      </c>
      <c r="B1114" s="38" t="s">
        <v>69</v>
      </c>
      <c r="C1114" s="38">
        <v>3028</v>
      </c>
      <c r="D1114" s="126" t="s">
        <v>77</v>
      </c>
      <c r="E1114" s="80" t="s">
        <v>78</v>
      </c>
      <c r="F1114" s="80" t="s">
        <v>79</v>
      </c>
      <c r="G1114" s="46">
        <v>45560</v>
      </c>
      <c r="H1114" s="166"/>
      <c r="I1114" s="38">
        <v>3</v>
      </c>
      <c r="J1114" s="177" t="s">
        <v>1324</v>
      </c>
      <c r="K1114" s="80" t="s">
        <v>81</v>
      </c>
      <c r="L1114" s="38">
        <v>3436023</v>
      </c>
      <c r="M1114" s="38" t="str">
        <f>_xlfn.IFNA(VLOOKUP(L1114,ALL_CMS_WOs!C$1:F$6984,4,FALSE),"")</f>
        <v>Ready to Schedule</v>
      </c>
      <c r="N1114" s="38" t="s">
        <v>126</v>
      </c>
      <c r="P1114" s="46">
        <v>45575</v>
      </c>
      <c r="Q1114" s="46"/>
      <c r="R1114" s="38"/>
      <c r="S1114" s="38" t="s">
        <v>76</v>
      </c>
      <c r="T1114" s="38">
        <f>Events[[#This Row],[Date Resolved]]-Events[[#This Row],[Event Date]]</f>
        <v>15</v>
      </c>
    </row>
    <row r="1115" spans="1:20" hidden="1" x14ac:dyDescent="0.25">
      <c r="A1115" s="121" t="s">
        <v>1292</v>
      </c>
      <c r="B1115" s="38" t="s">
        <v>69</v>
      </c>
      <c r="C1115" s="99">
        <v>3029</v>
      </c>
      <c r="D1115" s="123"/>
      <c r="E1115" s="38" t="s">
        <v>84</v>
      </c>
      <c r="F1115" s="38" t="s">
        <v>22</v>
      </c>
      <c r="G1115" s="46">
        <v>44630</v>
      </c>
      <c r="H1115" s="46"/>
      <c r="I1115" s="38">
        <v>6</v>
      </c>
      <c r="J1115" s="122"/>
      <c r="K1115" s="38" t="s">
        <v>74</v>
      </c>
      <c r="L1115" s="99"/>
      <c r="M1115" s="38" t="str">
        <f>_xlfn.IFNA(VLOOKUP(L1115,ALL_CMS_WOs!C$1:F$6984,4,FALSE),"")</f>
        <v/>
      </c>
      <c r="N1115" s="38"/>
      <c r="O1115" s="38"/>
      <c r="P1115" s="46"/>
      <c r="Q1115" s="38" t="s">
        <v>1325</v>
      </c>
      <c r="R1115" s="114"/>
      <c r="S1115" s="38"/>
      <c r="T1115" s="38">
        <f>Events[[#This Row],[Date Resolved]]-Events[[#This Row],[Event Date]]</f>
        <v>-44630</v>
      </c>
    </row>
    <row r="1116" spans="1:20" hidden="1" x14ac:dyDescent="0.25">
      <c r="A1116" s="121" t="s">
        <v>1292</v>
      </c>
      <c r="B1116" s="38" t="s">
        <v>69</v>
      </c>
      <c r="C1116" s="38">
        <v>3030</v>
      </c>
      <c r="D1116" s="126" t="s">
        <v>77</v>
      </c>
      <c r="E1116" s="38" t="s">
        <v>78</v>
      </c>
      <c r="F1116" s="38" t="s">
        <v>79</v>
      </c>
      <c r="G1116" s="46">
        <v>45013</v>
      </c>
      <c r="H1116" s="46"/>
      <c r="I1116" s="38">
        <v>2</v>
      </c>
      <c r="J1116" s="97" t="s">
        <v>1326</v>
      </c>
      <c r="K1116" s="38" t="s">
        <v>81</v>
      </c>
      <c r="L1116" s="38">
        <v>3103797</v>
      </c>
      <c r="M1116" s="38" t="str">
        <f>_xlfn.IFNA(VLOOKUP(L1116,ALL_CMS_WOs!C$1:F$6984,4,FALSE),"")</f>
        <v>Closed</v>
      </c>
      <c r="N1116" s="38" t="s">
        <v>75</v>
      </c>
      <c r="O1116" s="38"/>
      <c r="P1116" s="46">
        <v>45022</v>
      </c>
      <c r="Q1116" s="46"/>
      <c r="R1116" s="38"/>
      <c r="S1116" s="43" t="s">
        <v>76</v>
      </c>
      <c r="T1116" s="38">
        <f>Events[[#This Row],[Date Resolved]]-Events[[#This Row],[Event Date]]</f>
        <v>9</v>
      </c>
    </row>
    <row r="1117" spans="1:20" hidden="1" x14ac:dyDescent="0.25">
      <c r="A1117" s="121" t="s">
        <v>1292</v>
      </c>
      <c r="B1117" s="38" t="s">
        <v>69</v>
      </c>
      <c r="C1117" s="38">
        <v>3031</v>
      </c>
      <c r="D1117" s="126" t="s">
        <v>77</v>
      </c>
      <c r="E1117" s="38" t="s">
        <v>78</v>
      </c>
      <c r="F1117" s="38" t="s">
        <v>79</v>
      </c>
      <c r="G1117" s="46">
        <v>45132</v>
      </c>
      <c r="H1117" s="46"/>
      <c r="I1117" s="38">
        <v>4</v>
      </c>
      <c r="J1117" s="97" t="s">
        <v>1323</v>
      </c>
      <c r="K1117" s="38" t="s">
        <v>81</v>
      </c>
      <c r="L1117" s="38">
        <v>3161691</v>
      </c>
      <c r="M1117" s="38" t="str">
        <f>_xlfn.IFNA(VLOOKUP(L1117,ALL_CMS_WOs!C$1:F$6984,4,FALSE),"")</f>
        <v>Closed</v>
      </c>
      <c r="N1117" s="38" t="s">
        <v>126</v>
      </c>
      <c r="O1117" s="38"/>
      <c r="P1117" s="46">
        <v>45585</v>
      </c>
      <c r="Q1117" s="46"/>
      <c r="R1117" s="38"/>
      <c r="S1117" s="38" t="s">
        <v>76</v>
      </c>
      <c r="T1117" s="38">
        <f>Events[[#This Row],[Date Resolved]]-Events[[#This Row],[Event Date]]</f>
        <v>453</v>
      </c>
    </row>
    <row r="1118" spans="1:20" hidden="1" x14ac:dyDescent="0.25">
      <c r="A1118" s="121" t="s">
        <v>1292</v>
      </c>
      <c r="B1118" s="38" t="s">
        <v>69</v>
      </c>
      <c r="C1118" s="104">
        <v>3033</v>
      </c>
      <c r="D1118" s="123"/>
      <c r="E1118" s="38" t="s">
        <v>84</v>
      </c>
      <c r="F1118" s="38" t="s">
        <v>22</v>
      </c>
      <c r="G1118" s="46">
        <v>44877</v>
      </c>
      <c r="H1118" s="46"/>
      <c r="I1118" s="38">
        <v>6</v>
      </c>
      <c r="J1118" s="122"/>
      <c r="K1118" s="38" t="s">
        <v>74</v>
      </c>
      <c r="L1118" s="99"/>
      <c r="M1118" s="38" t="str">
        <f>_xlfn.IFNA(VLOOKUP(L1118,ALL_CMS_WOs!C$1:F$6984,4,FALSE),"")</f>
        <v/>
      </c>
      <c r="N1118" s="38"/>
      <c r="O1118" s="38"/>
      <c r="P1118" s="46"/>
      <c r="Q1118" s="38" t="s">
        <v>1327</v>
      </c>
      <c r="R1118" s="114"/>
      <c r="S1118" s="38"/>
      <c r="T1118" s="38">
        <f>Events[[#This Row],[Date Resolved]]-Events[[#This Row],[Event Date]]</f>
        <v>-44877</v>
      </c>
    </row>
    <row r="1119" spans="1:20" hidden="1" x14ac:dyDescent="0.25">
      <c r="A1119" s="121" t="s">
        <v>1292</v>
      </c>
      <c r="B1119" s="38" t="s">
        <v>69</v>
      </c>
      <c r="C1119" s="99">
        <v>3035</v>
      </c>
      <c r="D1119" s="123"/>
      <c r="E1119" s="38" t="s">
        <v>84</v>
      </c>
      <c r="F1119" s="38" t="s">
        <v>85</v>
      </c>
      <c r="G1119" s="46">
        <v>44633</v>
      </c>
      <c r="H1119" s="46"/>
      <c r="I1119" s="38">
        <v>5</v>
      </c>
      <c r="J1119" s="122"/>
      <c r="K1119" s="38" t="s">
        <v>74</v>
      </c>
      <c r="L1119" s="99"/>
      <c r="M1119" s="38" t="str">
        <f>_xlfn.IFNA(VLOOKUP(L1119,ALL_CMS_WOs!C$1:F$6984,4,FALSE),"")</f>
        <v/>
      </c>
      <c r="N1119" s="38"/>
      <c r="O1119" s="38"/>
      <c r="P1119" s="46"/>
      <c r="Q1119" s="38" t="s">
        <v>1328</v>
      </c>
      <c r="R1119" s="114"/>
      <c r="S1119" s="38"/>
      <c r="T1119" s="38">
        <f>Events[[#This Row],[Date Resolved]]-Events[[#This Row],[Event Date]]</f>
        <v>-44633</v>
      </c>
    </row>
    <row r="1120" spans="1:20" hidden="1" x14ac:dyDescent="0.25">
      <c r="A1120" s="121" t="s">
        <v>1292</v>
      </c>
      <c r="B1120" s="38" t="s">
        <v>69</v>
      </c>
      <c r="C1120" s="99">
        <v>3039</v>
      </c>
      <c r="D1120" s="123"/>
      <c r="E1120" s="38" t="s">
        <v>71</v>
      </c>
      <c r="F1120" s="38" t="s">
        <v>114</v>
      </c>
      <c r="G1120" s="46">
        <v>44611</v>
      </c>
      <c r="H1120" s="46"/>
      <c r="I1120" s="38">
        <v>6</v>
      </c>
      <c r="J1120" s="122"/>
      <c r="K1120" s="38" t="s">
        <v>74</v>
      </c>
      <c r="L1120" s="99"/>
      <c r="M1120" s="38" t="str">
        <f>_xlfn.IFNA(VLOOKUP(L1120,ALL_CMS_WOs!C$1:F$6984,4,FALSE),"")</f>
        <v/>
      </c>
      <c r="N1120" s="38"/>
      <c r="O1120" s="38"/>
      <c r="P1120" s="46"/>
      <c r="Q1120" s="38" t="s">
        <v>1329</v>
      </c>
      <c r="R1120" s="114"/>
      <c r="S1120" s="38"/>
      <c r="T1120" s="38">
        <f>Events[[#This Row],[Date Resolved]]-Events[[#This Row],[Event Date]]</f>
        <v>-44611</v>
      </c>
    </row>
    <row r="1121" spans="1:20" hidden="1" x14ac:dyDescent="0.25">
      <c r="A1121" s="121" t="s">
        <v>1292</v>
      </c>
      <c r="B1121" s="38" t="s">
        <v>69</v>
      </c>
      <c r="C1121" s="38">
        <v>3042</v>
      </c>
      <c r="D1121" s="123"/>
      <c r="E1121" s="38" t="s">
        <v>78</v>
      </c>
      <c r="F1121" s="43" t="s">
        <v>89</v>
      </c>
      <c r="G1121" s="46">
        <v>44650</v>
      </c>
      <c r="H1121" s="46"/>
      <c r="I1121" s="38"/>
      <c r="J1121" s="122" t="s">
        <v>338</v>
      </c>
      <c r="K1121" s="38"/>
      <c r="L1121" s="99"/>
      <c r="M1121" s="38" t="str">
        <f>_xlfn.IFNA(VLOOKUP(L1121,ALL_CMS_WOs!C$1:F$6984,4,FALSE),"")</f>
        <v/>
      </c>
      <c r="N1121" s="38"/>
      <c r="O1121" s="38"/>
      <c r="P1121" s="46">
        <v>44734</v>
      </c>
      <c r="Q1121" s="38"/>
      <c r="R1121" s="38"/>
      <c r="S1121" s="38"/>
      <c r="T1121" s="38">
        <f>Events[[#This Row],[Date Resolved]]-Events[[#This Row],[Event Date]]</f>
        <v>84</v>
      </c>
    </row>
    <row r="1122" spans="1:20" hidden="1" x14ac:dyDescent="0.25">
      <c r="A1122" s="121" t="s">
        <v>1292</v>
      </c>
      <c r="B1122" s="38" t="s">
        <v>69</v>
      </c>
      <c r="C1122" s="38">
        <v>3042</v>
      </c>
      <c r="D1122" s="126" t="s">
        <v>189</v>
      </c>
      <c r="E1122" s="38" t="s">
        <v>78</v>
      </c>
      <c r="F1122" s="38" t="s">
        <v>89</v>
      </c>
      <c r="G1122" s="46">
        <v>45302</v>
      </c>
      <c r="H1122" s="46"/>
      <c r="I1122" s="38">
        <v>4</v>
      </c>
      <c r="J1122" s="97" t="s">
        <v>1330</v>
      </c>
      <c r="K1122" s="38" t="s">
        <v>81</v>
      </c>
      <c r="L1122" s="38">
        <v>3336516</v>
      </c>
      <c r="M1122" s="38" t="str">
        <f>_xlfn.IFNA(VLOOKUP(L1122,ALL_CMS_WOs!C$1:F$6984,4,FALSE),"")</f>
        <v>Closed</v>
      </c>
      <c r="N1122" s="38" t="s">
        <v>126</v>
      </c>
      <c r="O1122" s="38"/>
      <c r="P1122" s="46">
        <v>45429</v>
      </c>
      <c r="Q1122" s="46"/>
      <c r="R1122" s="38"/>
      <c r="S1122" s="38" t="s">
        <v>76</v>
      </c>
      <c r="T1122" s="38">
        <f>Events[[#This Row],[Date Resolved]]-Events[[#This Row],[Event Date]]</f>
        <v>127</v>
      </c>
    </row>
    <row r="1123" spans="1:20" hidden="1" x14ac:dyDescent="0.25">
      <c r="A1123" s="121" t="s">
        <v>1292</v>
      </c>
      <c r="B1123" s="38" t="s">
        <v>69</v>
      </c>
      <c r="C1123" s="38">
        <v>3044</v>
      </c>
      <c r="D1123" s="123"/>
      <c r="E1123" s="38" t="s">
        <v>78</v>
      </c>
      <c r="F1123" s="43" t="s">
        <v>89</v>
      </c>
      <c r="G1123" s="46">
        <v>44650</v>
      </c>
      <c r="H1123" s="46"/>
      <c r="I1123" s="38"/>
      <c r="J1123" s="122" t="s">
        <v>338</v>
      </c>
      <c r="K1123" s="38"/>
      <c r="L1123" s="99"/>
      <c r="M1123" s="38" t="str">
        <f>_xlfn.IFNA(VLOOKUP(L1123,ALL_CMS_WOs!C$1:F$6984,4,FALSE),"")</f>
        <v/>
      </c>
      <c r="N1123" s="38"/>
      <c r="O1123" s="38"/>
      <c r="P1123" s="46">
        <v>44734</v>
      </c>
      <c r="Q1123" s="38"/>
      <c r="R1123" s="38"/>
      <c r="S1123" s="38"/>
      <c r="T1123" s="38">
        <f>Events[[#This Row],[Date Resolved]]-Events[[#This Row],[Event Date]]</f>
        <v>84</v>
      </c>
    </row>
    <row r="1124" spans="1:20" hidden="1" x14ac:dyDescent="0.25">
      <c r="A1124" s="121" t="s">
        <v>1292</v>
      </c>
      <c r="B1124" s="38" t="s">
        <v>69</v>
      </c>
      <c r="C1124" s="38">
        <v>3045</v>
      </c>
      <c r="D1124" s="126" t="s">
        <v>77</v>
      </c>
      <c r="E1124" s="38" t="s">
        <v>78</v>
      </c>
      <c r="F1124" s="38" t="s">
        <v>79</v>
      </c>
      <c r="G1124" s="46">
        <v>45013</v>
      </c>
      <c r="H1124" s="46"/>
      <c r="I1124" s="38">
        <v>2</v>
      </c>
      <c r="J1124" s="97" t="s">
        <v>1326</v>
      </c>
      <c r="K1124" s="38" t="s">
        <v>81</v>
      </c>
      <c r="L1124" s="38">
        <v>3103796</v>
      </c>
      <c r="M1124" s="38" t="str">
        <f>_xlfn.IFNA(VLOOKUP(L1124,ALL_CMS_WOs!C$1:F$6984,4,FALSE),"")</f>
        <v>Closed</v>
      </c>
      <c r="N1124" s="38" t="s">
        <v>126</v>
      </c>
      <c r="O1124" s="38"/>
      <c r="P1124" s="46">
        <v>45345</v>
      </c>
      <c r="Q1124" s="46"/>
      <c r="R1124" s="38"/>
      <c r="S1124" s="38" t="s">
        <v>76</v>
      </c>
      <c r="T1124" s="38">
        <f>Events[[#This Row],[Date Resolved]]-Events[[#This Row],[Event Date]]</f>
        <v>332</v>
      </c>
    </row>
    <row r="1125" spans="1:20" hidden="1" x14ac:dyDescent="0.25">
      <c r="A1125" s="121" t="s">
        <v>1292</v>
      </c>
      <c r="B1125" s="38" t="s">
        <v>69</v>
      </c>
      <c r="C1125" s="99">
        <v>3046</v>
      </c>
      <c r="D1125" s="123"/>
      <c r="E1125" s="38" t="s">
        <v>71</v>
      </c>
      <c r="F1125" s="38" t="s">
        <v>22</v>
      </c>
      <c r="G1125" s="46">
        <v>44602</v>
      </c>
      <c r="H1125" s="46"/>
      <c r="I1125" s="38">
        <v>5</v>
      </c>
      <c r="J1125" s="122"/>
      <c r="K1125" s="38" t="s">
        <v>74</v>
      </c>
      <c r="L1125" s="99"/>
      <c r="M1125" s="38" t="str">
        <f>_xlfn.IFNA(VLOOKUP(L1125,ALL_CMS_WOs!C$1:F$6984,4,FALSE),"")</f>
        <v/>
      </c>
      <c r="N1125" s="38"/>
      <c r="O1125" s="38"/>
      <c r="P1125" s="46"/>
      <c r="Q1125" s="38" t="s">
        <v>1331</v>
      </c>
      <c r="R1125" s="114"/>
      <c r="S1125" s="38"/>
      <c r="T1125" s="38">
        <f>Events[[#This Row],[Date Resolved]]-Events[[#This Row],[Event Date]]</f>
        <v>-44602</v>
      </c>
    </row>
    <row r="1126" spans="1:20" hidden="1" x14ac:dyDescent="0.25">
      <c r="A1126" s="121" t="s">
        <v>1292</v>
      </c>
      <c r="B1126" s="38" t="s">
        <v>69</v>
      </c>
      <c r="C1126" s="104">
        <v>3046</v>
      </c>
      <c r="D1126" s="123"/>
      <c r="E1126" s="38" t="s">
        <v>84</v>
      </c>
      <c r="F1126" s="38" t="s">
        <v>85</v>
      </c>
      <c r="G1126" s="46">
        <v>44729</v>
      </c>
      <c r="H1126" s="46"/>
      <c r="I1126" s="38">
        <v>5</v>
      </c>
      <c r="J1126" s="122"/>
      <c r="K1126" s="38" t="s">
        <v>74</v>
      </c>
      <c r="L1126" s="99"/>
      <c r="M1126" s="38" t="str">
        <f>_xlfn.IFNA(VLOOKUP(L1126,ALL_CMS_WOs!C$1:F$6984,4,FALSE),"")</f>
        <v/>
      </c>
      <c r="N1126" s="38"/>
      <c r="O1126" s="38"/>
      <c r="P1126" s="46"/>
      <c r="Q1126" s="38" t="s">
        <v>1332</v>
      </c>
      <c r="R1126" s="114"/>
      <c r="S1126" s="38"/>
      <c r="T1126" s="38">
        <f>Events[[#This Row],[Date Resolved]]-Events[[#This Row],[Event Date]]</f>
        <v>-44729</v>
      </c>
    </row>
    <row r="1127" spans="1:20" hidden="1" x14ac:dyDescent="0.25">
      <c r="A1127" s="121" t="s">
        <v>1292</v>
      </c>
      <c r="B1127" s="38" t="s">
        <v>69</v>
      </c>
      <c r="C1127" s="104">
        <v>3050</v>
      </c>
      <c r="D1127" s="123"/>
      <c r="E1127" s="38" t="s">
        <v>84</v>
      </c>
      <c r="F1127" s="38" t="s">
        <v>22</v>
      </c>
      <c r="G1127" s="46">
        <v>44730</v>
      </c>
      <c r="H1127" s="46"/>
      <c r="I1127" s="38">
        <v>6</v>
      </c>
      <c r="J1127" s="122"/>
      <c r="K1127" s="38" t="s">
        <v>74</v>
      </c>
      <c r="L1127" s="99"/>
      <c r="M1127" s="38" t="str">
        <f>_xlfn.IFNA(VLOOKUP(L1127,ALL_CMS_WOs!C$1:F$6984,4,FALSE),"")</f>
        <v/>
      </c>
      <c r="N1127" s="38"/>
      <c r="O1127" s="38"/>
      <c r="P1127" s="46"/>
      <c r="Q1127" s="38" t="s">
        <v>1333</v>
      </c>
      <c r="R1127" s="114"/>
      <c r="S1127" s="38"/>
      <c r="T1127" s="38">
        <f>Events[[#This Row],[Date Resolved]]-Events[[#This Row],[Event Date]]</f>
        <v>-44730</v>
      </c>
    </row>
    <row r="1128" spans="1:20" hidden="1" x14ac:dyDescent="0.25">
      <c r="A1128" s="121" t="s">
        <v>1292</v>
      </c>
      <c r="B1128" s="38" t="s">
        <v>69</v>
      </c>
      <c r="C1128" s="99">
        <v>3053</v>
      </c>
      <c r="D1128" s="123"/>
      <c r="E1128" s="38" t="s">
        <v>84</v>
      </c>
      <c r="F1128" s="38" t="s">
        <v>114</v>
      </c>
      <c r="G1128" s="46">
        <v>44630</v>
      </c>
      <c r="H1128" s="46"/>
      <c r="I1128" s="38">
        <v>5</v>
      </c>
      <c r="J1128" s="122"/>
      <c r="K1128" s="38" t="s">
        <v>74</v>
      </c>
      <c r="L1128" s="99"/>
      <c r="M1128" s="38" t="str">
        <f>_xlfn.IFNA(VLOOKUP(L1128,ALL_CMS_WOs!C$1:F$6984,4,FALSE),"")</f>
        <v/>
      </c>
      <c r="N1128" s="38"/>
      <c r="O1128" s="38"/>
      <c r="P1128" s="46"/>
      <c r="Q1128" s="38" t="s">
        <v>1334</v>
      </c>
      <c r="R1128" s="114"/>
      <c r="S1128" s="38"/>
      <c r="T1128" s="38">
        <f>Events[[#This Row],[Date Resolved]]-Events[[#This Row],[Event Date]]</f>
        <v>-44630</v>
      </c>
    </row>
    <row r="1129" spans="1:20" hidden="1" x14ac:dyDescent="0.25">
      <c r="A1129" s="121" t="s">
        <v>1292</v>
      </c>
      <c r="B1129" s="38" t="s">
        <v>69</v>
      </c>
      <c r="C1129" s="104">
        <v>3053</v>
      </c>
      <c r="D1129" s="115"/>
      <c r="E1129" s="38" t="s">
        <v>84</v>
      </c>
      <c r="F1129" s="38" t="s">
        <v>85</v>
      </c>
      <c r="G1129" s="46">
        <v>44774</v>
      </c>
      <c r="H1129" s="46"/>
      <c r="I1129" s="38">
        <v>3</v>
      </c>
      <c r="J1129" s="43"/>
      <c r="K1129" s="38" t="s">
        <v>278</v>
      </c>
      <c r="L1129" s="99">
        <v>3041390</v>
      </c>
      <c r="M1129" s="38" t="str">
        <f>_xlfn.IFNA(VLOOKUP(L1129,ALL_CMS_WOs!C$1:F$6984,4,FALSE),"")</f>
        <v>Cancelled</v>
      </c>
      <c r="N1129" s="38" t="s">
        <v>91</v>
      </c>
      <c r="O1129" s="38"/>
      <c r="P1129" s="46"/>
      <c r="Q1129" s="38" t="s">
        <v>1335</v>
      </c>
      <c r="R1129" s="114"/>
      <c r="S1129" s="38"/>
      <c r="T1129" s="38">
        <f>Events[[#This Row],[Date Resolved]]-Events[[#This Row],[Event Date]]</f>
        <v>-44774</v>
      </c>
    </row>
    <row r="1130" spans="1:20" hidden="1" x14ac:dyDescent="0.25">
      <c r="A1130" s="121" t="s">
        <v>1292</v>
      </c>
      <c r="B1130" s="38" t="s">
        <v>69</v>
      </c>
      <c r="C1130" s="104">
        <v>3055</v>
      </c>
      <c r="D1130" s="115"/>
      <c r="E1130" s="38" t="s">
        <v>84</v>
      </c>
      <c r="F1130" s="38" t="s">
        <v>85</v>
      </c>
      <c r="G1130" s="46">
        <v>44778</v>
      </c>
      <c r="H1130" s="46"/>
      <c r="I1130" s="38">
        <v>3</v>
      </c>
      <c r="J1130" s="43"/>
      <c r="K1130" s="38" t="s">
        <v>141</v>
      </c>
      <c r="L1130" s="99">
        <v>2973165</v>
      </c>
      <c r="M1130" s="38" t="str">
        <f>_xlfn.IFNA(VLOOKUP(L1130,ALL_CMS_WOs!C$1:F$6984,4,FALSE),"")</f>
        <v>Cancelled</v>
      </c>
      <c r="N1130" s="38" t="s">
        <v>91</v>
      </c>
      <c r="O1130" s="38"/>
      <c r="P1130" s="46"/>
      <c r="Q1130" s="38" t="s">
        <v>1336</v>
      </c>
      <c r="R1130" s="114"/>
      <c r="S1130" s="38"/>
      <c r="T1130" s="38">
        <f>Events[[#This Row],[Date Resolved]]-Events[[#This Row],[Event Date]]</f>
        <v>-44778</v>
      </c>
    </row>
    <row r="1131" spans="1:20" hidden="1" x14ac:dyDescent="0.25">
      <c r="A1131" s="181" t="s">
        <v>1292</v>
      </c>
      <c r="B1131" s="38" t="s">
        <v>82</v>
      </c>
      <c r="C1131" s="149">
        <v>3055</v>
      </c>
      <c r="D1131" s="126" t="s">
        <v>1337</v>
      </c>
      <c r="E1131" s="80" t="s">
        <v>94</v>
      </c>
      <c r="F1131" s="80" t="s">
        <v>22</v>
      </c>
      <c r="G1131" s="46">
        <v>45579</v>
      </c>
      <c r="H1131" s="166"/>
      <c r="I1131" s="38">
        <v>3</v>
      </c>
      <c r="J1131" s="177" t="s">
        <v>1338</v>
      </c>
      <c r="K1131" s="80" t="s">
        <v>169</v>
      </c>
      <c r="L1131" s="38">
        <v>3445600</v>
      </c>
      <c r="M1131" s="38" t="str">
        <f>_xlfn.IFNA(VLOOKUP(L1131,ALL_CMS_WOs!C$1:F$6984,4,FALSE),"")</f>
        <v>Ready to Schedule</v>
      </c>
      <c r="N1131" s="38" t="s">
        <v>126</v>
      </c>
      <c r="P1131" s="46"/>
      <c r="Q1131" s="46"/>
      <c r="R1131" s="38"/>
      <c r="S1131" s="38" t="s">
        <v>97</v>
      </c>
      <c r="T1131" s="38">
        <f>Events[[#This Row],[Date Resolved]]-Events[[#This Row],[Event Date]]</f>
        <v>-45579</v>
      </c>
    </row>
    <row r="1132" spans="1:20" hidden="1" x14ac:dyDescent="0.25">
      <c r="A1132" s="121" t="s">
        <v>1292</v>
      </c>
      <c r="B1132" s="38" t="s">
        <v>69</v>
      </c>
      <c r="C1132" s="99">
        <v>3056</v>
      </c>
      <c r="D1132" s="123"/>
      <c r="E1132" s="38" t="s">
        <v>84</v>
      </c>
      <c r="F1132" s="38" t="s">
        <v>22</v>
      </c>
      <c r="G1132" s="46">
        <v>44632</v>
      </c>
      <c r="H1132" s="46"/>
      <c r="I1132" s="38">
        <v>6</v>
      </c>
      <c r="J1132" s="122"/>
      <c r="K1132" s="38" t="s">
        <v>74</v>
      </c>
      <c r="L1132" s="99"/>
      <c r="M1132" s="38" t="str">
        <f>_xlfn.IFNA(VLOOKUP(L1132,ALL_CMS_WOs!C$1:F$6984,4,FALSE),"")</f>
        <v/>
      </c>
      <c r="N1132" s="38"/>
      <c r="O1132" s="38"/>
      <c r="P1132" s="46"/>
      <c r="Q1132" s="38" t="s">
        <v>1339</v>
      </c>
      <c r="R1132" s="114"/>
      <c r="S1132" s="38"/>
      <c r="T1132" s="38">
        <f>Events[[#This Row],[Date Resolved]]-Events[[#This Row],[Event Date]]</f>
        <v>-44632</v>
      </c>
    </row>
    <row r="1133" spans="1:20" hidden="1" x14ac:dyDescent="0.25">
      <c r="A1133" s="121" t="s">
        <v>1292</v>
      </c>
      <c r="B1133" s="38" t="s">
        <v>69</v>
      </c>
      <c r="C1133" s="99">
        <v>3059</v>
      </c>
      <c r="D1133" s="123"/>
      <c r="E1133" s="38" t="s">
        <v>84</v>
      </c>
      <c r="F1133" s="38" t="s">
        <v>114</v>
      </c>
      <c r="G1133" s="46">
        <v>44611</v>
      </c>
      <c r="H1133" s="46"/>
      <c r="I1133" s="38">
        <v>6</v>
      </c>
      <c r="J1133" s="122"/>
      <c r="K1133" s="38" t="s">
        <v>74</v>
      </c>
      <c r="L1133" s="99"/>
      <c r="M1133" s="38" t="str">
        <f>_xlfn.IFNA(VLOOKUP(L1133,ALL_CMS_WOs!C$1:F$6984,4,FALSE),"")</f>
        <v/>
      </c>
      <c r="N1133" s="38"/>
      <c r="O1133" s="38"/>
      <c r="P1133" s="46"/>
      <c r="Q1133" s="38" t="s">
        <v>1340</v>
      </c>
      <c r="R1133" s="114"/>
      <c r="S1133" s="38"/>
      <c r="T1133" s="38">
        <f>Events[[#This Row],[Date Resolved]]-Events[[#This Row],[Event Date]]</f>
        <v>-44611</v>
      </c>
    </row>
    <row r="1134" spans="1:20" hidden="1" x14ac:dyDescent="0.25">
      <c r="A1134" s="121" t="s">
        <v>1292</v>
      </c>
      <c r="B1134" s="38" t="s">
        <v>69</v>
      </c>
      <c r="C1134" s="104">
        <v>3060</v>
      </c>
      <c r="D1134" s="123"/>
      <c r="E1134" s="38" t="s">
        <v>84</v>
      </c>
      <c r="F1134" s="38" t="s">
        <v>85</v>
      </c>
      <c r="G1134" s="46">
        <v>44774</v>
      </c>
      <c r="H1134" s="46"/>
      <c r="I1134" s="38">
        <v>6</v>
      </c>
      <c r="J1134" s="122"/>
      <c r="K1134" s="38" t="s">
        <v>74</v>
      </c>
      <c r="L1134" s="99"/>
      <c r="M1134" s="38" t="str">
        <f>_xlfn.IFNA(VLOOKUP(L1134,ALL_CMS_WOs!C$1:F$6984,4,FALSE),"")</f>
        <v/>
      </c>
      <c r="N1134" s="38"/>
      <c r="O1134" s="38"/>
      <c r="P1134" s="46"/>
      <c r="Q1134" s="38" t="s">
        <v>1341</v>
      </c>
      <c r="R1134" s="114"/>
      <c r="S1134" s="38"/>
      <c r="T1134" s="38">
        <f>Events[[#This Row],[Date Resolved]]-Events[[#This Row],[Event Date]]</f>
        <v>-44774</v>
      </c>
    </row>
    <row r="1135" spans="1:20" hidden="1" x14ac:dyDescent="0.25">
      <c r="A1135" s="121" t="s">
        <v>1292</v>
      </c>
      <c r="B1135" s="38" t="s">
        <v>69</v>
      </c>
      <c r="C1135" s="38">
        <v>3061</v>
      </c>
      <c r="D1135" s="115"/>
      <c r="E1135" s="38" t="s">
        <v>78</v>
      </c>
      <c r="F1135" s="43" t="s">
        <v>89</v>
      </c>
      <c r="G1135" s="46">
        <v>44650</v>
      </c>
      <c r="H1135" s="46"/>
      <c r="I1135" s="38">
        <v>5</v>
      </c>
      <c r="J1135" s="43" t="s">
        <v>1342</v>
      </c>
      <c r="K1135" s="38" t="s">
        <v>81</v>
      </c>
      <c r="L1135" s="99">
        <v>2948412</v>
      </c>
      <c r="M1135" s="38" t="str">
        <f>_xlfn.IFNA(VLOOKUP(L1135,ALL_CMS_WOs!C$1:F$6984,4,FALSE),"")</f>
        <v>Cancelled</v>
      </c>
      <c r="N1135" s="38" t="s">
        <v>91</v>
      </c>
      <c r="O1135" s="38"/>
      <c r="P1135" s="46"/>
      <c r="Q1135" s="38" t="s">
        <v>1343</v>
      </c>
      <c r="R1135" s="46"/>
      <c r="S1135" s="38"/>
      <c r="T1135" s="38">
        <f>Events[[#This Row],[Date Resolved]]-Events[[#This Row],[Event Date]]</f>
        <v>-44650</v>
      </c>
    </row>
    <row r="1136" spans="1:20" hidden="1" x14ac:dyDescent="0.25">
      <c r="A1136" s="121" t="s">
        <v>1292</v>
      </c>
      <c r="B1136" s="38" t="s">
        <v>69</v>
      </c>
      <c r="C1136" s="38">
        <v>3061</v>
      </c>
      <c r="D1136" s="126" t="s">
        <v>1344</v>
      </c>
      <c r="E1136" s="38" t="s">
        <v>78</v>
      </c>
      <c r="F1136" s="38" t="s">
        <v>20</v>
      </c>
      <c r="G1136" s="46">
        <v>44956</v>
      </c>
      <c r="H1136" s="46"/>
      <c r="I1136" s="38">
        <v>4</v>
      </c>
      <c r="J1136" s="131" t="s">
        <v>1345</v>
      </c>
      <c r="K1136" s="38" t="s">
        <v>81</v>
      </c>
      <c r="L1136" s="99">
        <v>3073895</v>
      </c>
      <c r="M1136" s="38" t="str">
        <f>_xlfn.IFNA(VLOOKUP(L1136,ALL_CMS_WOs!C$1:F$6984,4,FALSE),"")</f>
        <v>Closed</v>
      </c>
      <c r="N1136" s="38" t="s">
        <v>75</v>
      </c>
      <c r="O1136" s="38"/>
      <c r="P1136" s="46">
        <v>44979</v>
      </c>
      <c r="Q1136" s="46"/>
      <c r="R1136" s="38"/>
      <c r="S1136" s="43" t="s">
        <v>76</v>
      </c>
      <c r="T1136" s="38">
        <f>Events[[#This Row],[Date Resolved]]-Events[[#This Row],[Event Date]]</f>
        <v>23</v>
      </c>
    </row>
    <row r="1137" spans="1:20" hidden="1" x14ac:dyDescent="0.25">
      <c r="A1137" s="180" t="s">
        <v>1292</v>
      </c>
      <c r="B1137" s="97" t="s">
        <v>69</v>
      </c>
      <c r="C1137" s="97">
        <v>3061</v>
      </c>
      <c r="D1137" s="126" t="s">
        <v>1346</v>
      </c>
      <c r="E1137" s="177" t="s">
        <v>78</v>
      </c>
      <c r="F1137" s="177" t="s">
        <v>20</v>
      </c>
      <c r="G1137" s="166">
        <v>45426</v>
      </c>
      <c r="H1137" s="166"/>
      <c r="I1137" s="97">
        <v>5</v>
      </c>
      <c r="J1137" s="177" t="s">
        <v>1347</v>
      </c>
      <c r="K1137" s="177" t="s">
        <v>81</v>
      </c>
      <c r="L1137" s="97">
        <v>3350921</v>
      </c>
      <c r="M1137" s="97" t="str">
        <f>_xlfn.IFNA(VLOOKUP(L1137,ALL_CMS_WOs!C$1:F$6984,4,FALSE),"")</f>
        <v>Closed</v>
      </c>
      <c r="N1137" s="97" t="s">
        <v>126</v>
      </c>
      <c r="P1137" s="166">
        <v>45433</v>
      </c>
      <c r="R1137" s="38"/>
      <c r="S1137" s="97" t="s">
        <v>97</v>
      </c>
      <c r="T1137" s="97">
        <f>Events[[#This Row],[Date Resolved]]-Events[[#This Row],[Event Date]]</f>
        <v>7</v>
      </c>
    </row>
    <row r="1138" spans="1:20" hidden="1" x14ac:dyDescent="0.25">
      <c r="A1138" s="121" t="s">
        <v>1292</v>
      </c>
      <c r="B1138" s="38" t="s">
        <v>69</v>
      </c>
      <c r="C1138" s="104">
        <v>3062</v>
      </c>
      <c r="D1138" s="123"/>
      <c r="E1138" s="38" t="s">
        <v>187</v>
      </c>
      <c r="F1138" s="38" t="s">
        <v>114</v>
      </c>
      <c r="G1138" s="46">
        <v>44672</v>
      </c>
      <c r="H1138" s="46"/>
      <c r="I1138" s="38">
        <v>6</v>
      </c>
      <c r="J1138" s="122"/>
      <c r="K1138" s="38"/>
      <c r="L1138" s="99"/>
      <c r="M1138" s="38" t="str">
        <f>_xlfn.IFNA(VLOOKUP(L1138,ALL_CMS_WOs!C$1:F$6984,4,FALSE),"")</f>
        <v/>
      </c>
      <c r="N1138" s="38"/>
      <c r="O1138" s="38"/>
      <c r="P1138" s="46"/>
      <c r="Q1138" s="38" t="s">
        <v>1348</v>
      </c>
      <c r="R1138" s="114"/>
      <c r="S1138" s="38"/>
      <c r="T1138" s="38">
        <f>Events[[#This Row],[Date Resolved]]-Events[[#This Row],[Event Date]]</f>
        <v>-44672</v>
      </c>
    </row>
    <row r="1139" spans="1:20" hidden="1" x14ac:dyDescent="0.25">
      <c r="A1139" s="121" t="s">
        <v>1292</v>
      </c>
      <c r="B1139" s="38" t="s">
        <v>69</v>
      </c>
      <c r="C1139" s="99">
        <v>3062</v>
      </c>
      <c r="D1139" s="123"/>
      <c r="E1139" s="38" t="s">
        <v>84</v>
      </c>
      <c r="F1139" s="38" t="s">
        <v>72</v>
      </c>
      <c r="G1139" s="46">
        <v>44630</v>
      </c>
      <c r="H1139" s="46"/>
      <c r="I1139" s="38">
        <v>6</v>
      </c>
      <c r="J1139" s="122"/>
      <c r="K1139" s="38" t="s">
        <v>74</v>
      </c>
      <c r="L1139" s="99"/>
      <c r="M1139" s="38" t="str">
        <f>_xlfn.IFNA(VLOOKUP(L1139,ALL_CMS_WOs!C$1:F$6984,4,FALSE),"")</f>
        <v/>
      </c>
      <c r="N1139" s="38"/>
      <c r="O1139" s="38"/>
      <c r="P1139" s="46"/>
      <c r="Q1139" s="38" t="s">
        <v>1349</v>
      </c>
      <c r="R1139" s="114"/>
      <c r="S1139" s="38"/>
      <c r="T1139" s="38">
        <f>Events[[#This Row],[Date Resolved]]-Events[[#This Row],[Event Date]]</f>
        <v>-44630</v>
      </c>
    </row>
    <row r="1140" spans="1:20" hidden="1" x14ac:dyDescent="0.25">
      <c r="A1140" s="121" t="s">
        <v>1292</v>
      </c>
      <c r="B1140" s="38" t="s">
        <v>69</v>
      </c>
      <c r="C1140" s="99">
        <v>3065</v>
      </c>
      <c r="D1140" s="123"/>
      <c r="E1140" s="38" t="s">
        <v>84</v>
      </c>
      <c r="F1140" s="38" t="s">
        <v>114</v>
      </c>
      <c r="G1140" s="46">
        <v>44678</v>
      </c>
      <c r="H1140" s="46"/>
      <c r="I1140" s="38">
        <v>5</v>
      </c>
      <c r="J1140" s="122"/>
      <c r="K1140" s="38" t="s">
        <v>74</v>
      </c>
      <c r="L1140" s="99"/>
      <c r="M1140" s="38" t="str">
        <f>_xlfn.IFNA(VLOOKUP(L1140,ALL_CMS_WOs!C$1:F$6984,4,FALSE),"")</f>
        <v/>
      </c>
      <c r="N1140" s="38"/>
      <c r="O1140" s="38"/>
      <c r="P1140" s="46"/>
      <c r="Q1140" s="38" t="s">
        <v>1350</v>
      </c>
      <c r="R1140" s="38"/>
      <c r="S1140" s="38"/>
      <c r="T1140" s="38">
        <f>Events[[#This Row],[Date Resolved]]-Events[[#This Row],[Event Date]]</f>
        <v>-44678</v>
      </c>
    </row>
    <row r="1141" spans="1:20" hidden="1" x14ac:dyDescent="0.25">
      <c r="A1141" s="121" t="s">
        <v>1292</v>
      </c>
      <c r="B1141" s="38" t="s">
        <v>69</v>
      </c>
      <c r="C1141" s="38">
        <v>3065</v>
      </c>
      <c r="D1141" s="115" t="s">
        <v>77</v>
      </c>
      <c r="E1141" s="38" t="s">
        <v>78</v>
      </c>
      <c r="F1141" s="38" t="s">
        <v>79</v>
      </c>
      <c r="G1141" s="46">
        <v>44650</v>
      </c>
      <c r="H1141" s="46"/>
      <c r="I1141" s="38">
        <v>4</v>
      </c>
      <c r="J1141" s="43" t="s">
        <v>1351</v>
      </c>
      <c r="K1141" s="38" t="s">
        <v>81</v>
      </c>
      <c r="L1141" s="38">
        <v>2904427</v>
      </c>
      <c r="M1141" s="38" t="str">
        <f>_xlfn.IFNA(VLOOKUP(L1141,ALL_CMS_WOs!C$1:F$6984,4,FALSE),"")</f>
        <v>Closed</v>
      </c>
      <c r="N1141" s="38" t="s">
        <v>75</v>
      </c>
      <c r="O1141" s="38"/>
      <c r="P1141" s="46"/>
      <c r="Q1141" s="38" t="s">
        <v>1352</v>
      </c>
      <c r="R1141" s="46"/>
      <c r="S1141" s="38" t="s">
        <v>144</v>
      </c>
      <c r="T1141" s="38">
        <f>Events[[#This Row],[Date Resolved]]-Events[[#This Row],[Event Date]]</f>
        <v>-44650</v>
      </c>
    </row>
    <row r="1142" spans="1:20" hidden="1" x14ac:dyDescent="0.25">
      <c r="A1142" s="121" t="s">
        <v>1292</v>
      </c>
      <c r="B1142" s="38" t="s">
        <v>82</v>
      </c>
      <c r="C1142" s="38">
        <v>3065</v>
      </c>
      <c r="D1142" s="126" t="s">
        <v>133</v>
      </c>
      <c r="E1142" s="38" t="s">
        <v>84</v>
      </c>
      <c r="F1142" s="38" t="s">
        <v>72</v>
      </c>
      <c r="G1142" s="46">
        <v>45208</v>
      </c>
      <c r="H1142" s="46"/>
      <c r="I1142" s="38">
        <v>3</v>
      </c>
      <c r="J1142" s="97" t="s">
        <v>1353</v>
      </c>
      <c r="K1142" s="38" t="s">
        <v>74</v>
      </c>
      <c r="L1142" s="38">
        <v>3204137</v>
      </c>
      <c r="M1142" s="38" t="str">
        <f>_xlfn.IFNA(VLOOKUP(L1142,ALL_CMS_WOs!C$1:F$6984,4,FALSE),"")</f>
        <v>Closed</v>
      </c>
      <c r="N1142" s="38" t="s">
        <v>75</v>
      </c>
      <c r="O1142" s="38"/>
      <c r="P1142" s="46"/>
      <c r="Q1142" s="46"/>
      <c r="R1142" s="38"/>
      <c r="S1142" s="38" t="s">
        <v>88</v>
      </c>
      <c r="T1142" s="38">
        <f>Events[[#This Row],[Date Resolved]]-Events[[#This Row],[Event Date]]</f>
        <v>-45208</v>
      </c>
    </row>
    <row r="1143" spans="1:20" hidden="1" x14ac:dyDescent="0.25">
      <c r="A1143" s="121" t="s">
        <v>1292</v>
      </c>
      <c r="B1143" s="38" t="s">
        <v>69</v>
      </c>
      <c r="C1143" s="104">
        <v>3067</v>
      </c>
      <c r="D1143" s="123"/>
      <c r="E1143" s="38" t="s">
        <v>84</v>
      </c>
      <c r="F1143" s="38" t="s">
        <v>85</v>
      </c>
      <c r="G1143" s="46">
        <v>44774</v>
      </c>
      <c r="H1143" s="46"/>
      <c r="I1143" s="38">
        <v>6</v>
      </c>
      <c r="J1143" s="122"/>
      <c r="K1143" s="38" t="s">
        <v>74</v>
      </c>
      <c r="L1143" s="99"/>
      <c r="M1143" s="38" t="str">
        <f>_xlfn.IFNA(VLOOKUP(L1143,ALL_CMS_WOs!C$1:F$6984,4,FALSE),"")</f>
        <v/>
      </c>
      <c r="N1143" s="38"/>
      <c r="O1143" s="38"/>
      <c r="P1143" s="46"/>
      <c r="Q1143" s="38" t="s">
        <v>1354</v>
      </c>
      <c r="R1143" s="114"/>
      <c r="S1143" s="38"/>
      <c r="T1143" s="38">
        <f>Events[[#This Row],[Date Resolved]]-Events[[#This Row],[Event Date]]</f>
        <v>-44774</v>
      </c>
    </row>
    <row r="1144" spans="1:20" hidden="1" x14ac:dyDescent="0.25">
      <c r="A1144" s="121" t="s">
        <v>1292</v>
      </c>
      <c r="B1144" s="38" t="s">
        <v>69</v>
      </c>
      <c r="C1144" s="99">
        <v>3069</v>
      </c>
      <c r="D1144" s="123"/>
      <c r="E1144" s="38" t="s">
        <v>84</v>
      </c>
      <c r="F1144" s="38" t="s">
        <v>20</v>
      </c>
      <c r="G1144" s="46">
        <v>44878</v>
      </c>
      <c r="H1144" s="46"/>
      <c r="I1144" s="38"/>
      <c r="J1144" s="122"/>
      <c r="K1144" s="38" t="s">
        <v>74</v>
      </c>
      <c r="L1144" s="99"/>
      <c r="M1144" s="38" t="str">
        <f>_xlfn.IFNA(VLOOKUP(L1144,ALL_CMS_WOs!C$1:F$6984,4,FALSE),"")</f>
        <v/>
      </c>
      <c r="N1144" s="38"/>
      <c r="O1144" s="38"/>
      <c r="P1144" s="46"/>
      <c r="Q1144" s="38" t="s">
        <v>1355</v>
      </c>
      <c r="R1144" s="114"/>
      <c r="S1144" s="38"/>
      <c r="T1144" s="38">
        <f>Events[[#This Row],[Date Resolved]]-Events[[#This Row],[Event Date]]</f>
        <v>-44878</v>
      </c>
    </row>
    <row r="1145" spans="1:20" hidden="1" x14ac:dyDescent="0.25">
      <c r="A1145" s="173" t="s">
        <v>1292</v>
      </c>
      <c r="B1145" s="97" t="s">
        <v>69</v>
      </c>
      <c r="C1145" s="97">
        <v>3071</v>
      </c>
      <c r="D1145" s="126" t="s">
        <v>1356</v>
      </c>
      <c r="E1145" s="177" t="s">
        <v>78</v>
      </c>
      <c r="F1145" s="177" t="s">
        <v>20</v>
      </c>
      <c r="G1145" s="166">
        <v>45426</v>
      </c>
      <c r="H1145" s="166"/>
      <c r="I1145" s="97">
        <v>5</v>
      </c>
      <c r="J1145" s="177" t="s">
        <v>1357</v>
      </c>
      <c r="K1145" s="177" t="s">
        <v>81</v>
      </c>
      <c r="L1145" s="97">
        <v>3350919</v>
      </c>
      <c r="M1145" s="97" t="str">
        <f>_xlfn.IFNA(VLOOKUP(L1145,ALL_CMS_WOs!C$1:F$6984,4,FALSE),"")</f>
        <v>Closed</v>
      </c>
      <c r="N1145" s="97" t="s">
        <v>126</v>
      </c>
      <c r="R1145" s="38"/>
      <c r="S1145" s="97" t="s">
        <v>97</v>
      </c>
      <c r="T1145" s="97">
        <f>Events[[#This Row],[Date Resolved]]-Events[[#This Row],[Event Date]]</f>
        <v>-45426</v>
      </c>
    </row>
    <row r="1146" spans="1:20" hidden="1" x14ac:dyDescent="0.25">
      <c r="A1146" s="173" t="s">
        <v>1358</v>
      </c>
      <c r="B1146" s="97" t="s">
        <v>82</v>
      </c>
      <c r="C1146" s="174" t="s">
        <v>1359</v>
      </c>
      <c r="D1146" s="126" t="s">
        <v>1360</v>
      </c>
      <c r="E1146" s="97" t="s">
        <v>102</v>
      </c>
      <c r="F1146" s="97" t="s">
        <v>20</v>
      </c>
      <c r="G1146" s="166">
        <v>45400</v>
      </c>
      <c r="H1146" s="166">
        <v>45718</v>
      </c>
      <c r="I1146" s="97">
        <v>4</v>
      </c>
      <c r="J1146" s="97" t="s">
        <v>1361</v>
      </c>
      <c r="K1146" s="97" t="s">
        <v>74</v>
      </c>
      <c r="L1146" s="174"/>
      <c r="M1146" s="97" t="str">
        <f>_xlfn.IFNA(VLOOKUP(L1146,ALL_CMS_WOs!C$1:F$6984,4,FALSE),"")</f>
        <v/>
      </c>
      <c r="R1146" s="38"/>
      <c r="S1146" s="97" t="s">
        <v>97</v>
      </c>
      <c r="T1146" s="38">
        <f>Events[[#This Row],[Date Resolved]]-Events[[#This Row],[Event Date]]</f>
        <v>-45400</v>
      </c>
    </row>
    <row r="1147" spans="1:20" hidden="1" x14ac:dyDescent="0.25">
      <c r="A1147" s="180" t="s">
        <v>39</v>
      </c>
      <c r="B1147" s="97" t="s">
        <v>82</v>
      </c>
      <c r="C1147" s="174" t="s">
        <v>1362</v>
      </c>
      <c r="D1147" s="126" t="s">
        <v>1363</v>
      </c>
      <c r="E1147" s="177" t="s">
        <v>102</v>
      </c>
      <c r="F1147" s="177" t="s">
        <v>22</v>
      </c>
      <c r="G1147" s="166">
        <v>45483</v>
      </c>
      <c r="H1147" s="166"/>
      <c r="I1147" s="97">
        <v>5</v>
      </c>
      <c r="J1147" s="177" t="s">
        <v>1364</v>
      </c>
      <c r="K1147" s="177" t="s">
        <v>74</v>
      </c>
      <c r="L1147" s="174"/>
      <c r="R1147" s="38"/>
      <c r="S1147" s="97" t="s">
        <v>97</v>
      </c>
      <c r="T1147" s="97">
        <f>Events[[#This Row],[Date Resolved]]-Events[[#This Row],[Event Date]]</f>
        <v>-45483</v>
      </c>
    </row>
    <row r="1148" spans="1:20" hidden="1" x14ac:dyDescent="0.25">
      <c r="A1148" s="180" t="s">
        <v>1358</v>
      </c>
      <c r="B1148" s="97" t="s">
        <v>82</v>
      </c>
      <c r="C1148" s="174" t="s">
        <v>1362</v>
      </c>
      <c r="D1148" s="126" t="s">
        <v>1365</v>
      </c>
      <c r="E1148" s="177" t="s">
        <v>71</v>
      </c>
      <c r="F1148" s="177" t="s">
        <v>98</v>
      </c>
      <c r="G1148" s="166">
        <v>45679</v>
      </c>
      <c r="H1148" s="166"/>
      <c r="I1148" s="97">
        <v>3</v>
      </c>
      <c r="J1148" s="177" t="s">
        <v>1366</v>
      </c>
      <c r="K1148" s="177" t="s">
        <v>174</v>
      </c>
      <c r="L1148" s="97">
        <v>3498335</v>
      </c>
      <c r="N1148" s="97" t="s">
        <v>126</v>
      </c>
      <c r="R1148" s="38"/>
      <c r="S1148" s="97" t="s">
        <v>97</v>
      </c>
    </row>
    <row r="1149" spans="1:20" hidden="1" x14ac:dyDescent="0.25">
      <c r="A1149" s="124" t="s">
        <v>39</v>
      </c>
      <c r="B1149" s="38" t="s">
        <v>69</v>
      </c>
      <c r="C1149" s="99" t="s">
        <v>1367</v>
      </c>
      <c r="D1149" s="38"/>
      <c r="E1149" s="38" t="s">
        <v>78</v>
      </c>
      <c r="F1149" s="38" t="s">
        <v>20</v>
      </c>
      <c r="G1149" s="46">
        <v>44725</v>
      </c>
      <c r="H1149" s="46"/>
      <c r="I1149" s="38"/>
      <c r="J1149" s="38" t="s">
        <v>1368</v>
      </c>
      <c r="K1149" s="38" t="s">
        <v>81</v>
      </c>
      <c r="L1149" s="99">
        <v>2944789</v>
      </c>
      <c r="M1149" s="38" t="str">
        <f>_xlfn.IFNA(VLOOKUP(L1149,ALL_CMS_WOs!C$1:F$6984,4,FALSE),"")</f>
        <v>Closed</v>
      </c>
      <c r="N1149" s="38" t="s">
        <v>75</v>
      </c>
      <c r="O1149" s="38"/>
      <c r="P1149" s="46">
        <v>44781</v>
      </c>
      <c r="Q1149" s="38"/>
      <c r="R1149" s="38"/>
      <c r="S1149" s="38"/>
      <c r="T1149" s="38">
        <f>Events[[#This Row],[Date Resolved]]-Events[[#This Row],[Event Date]]</f>
        <v>56</v>
      </c>
    </row>
    <row r="1150" spans="1:20" hidden="1" x14ac:dyDescent="0.25">
      <c r="A1150" s="180" t="s">
        <v>1358</v>
      </c>
      <c r="B1150" s="97" t="s">
        <v>82</v>
      </c>
      <c r="C1150" s="174" t="s">
        <v>1369</v>
      </c>
      <c r="D1150" s="126" t="s">
        <v>1370</v>
      </c>
      <c r="E1150" s="177" t="s">
        <v>102</v>
      </c>
      <c r="F1150" s="177" t="s">
        <v>20</v>
      </c>
      <c r="G1150" s="166">
        <v>45400</v>
      </c>
      <c r="H1150" s="166">
        <v>45717</v>
      </c>
      <c r="I1150" s="97">
        <v>2</v>
      </c>
      <c r="J1150" s="177" t="s">
        <v>1371</v>
      </c>
      <c r="K1150" s="177" t="s">
        <v>87</v>
      </c>
      <c r="L1150" s="97">
        <v>3335527</v>
      </c>
      <c r="M1150" s="97" t="str">
        <f>_xlfn.IFNA(VLOOKUP(L1150,ALL_CMS_WOs!C$1:F$6984,4,FALSE),"")</f>
        <v>Closed</v>
      </c>
      <c r="N1150" s="97" t="s">
        <v>75</v>
      </c>
      <c r="R1150" s="38"/>
      <c r="S1150" s="97" t="s">
        <v>88</v>
      </c>
      <c r="T1150" s="38">
        <f>Events[[#This Row],[Date Resolved]]-Events[[#This Row],[Event Date]]</f>
        <v>-45400</v>
      </c>
    </row>
    <row r="1151" spans="1:20" hidden="1" x14ac:dyDescent="0.25">
      <c r="A1151" s="180" t="s">
        <v>39</v>
      </c>
      <c r="B1151" s="97" t="s">
        <v>69</v>
      </c>
      <c r="C1151" s="174" t="s">
        <v>1372</v>
      </c>
      <c r="D1151" s="126" t="s">
        <v>1373</v>
      </c>
      <c r="E1151" s="177" t="s">
        <v>102</v>
      </c>
      <c r="F1151" s="177" t="s">
        <v>85</v>
      </c>
      <c r="G1151" s="166">
        <v>45456</v>
      </c>
      <c r="H1151" s="166">
        <v>45633</v>
      </c>
      <c r="I1151" s="97">
        <v>2</v>
      </c>
      <c r="J1151" s="177" t="s">
        <v>1374</v>
      </c>
      <c r="K1151" s="177" t="s">
        <v>104</v>
      </c>
      <c r="L1151" s="97">
        <v>3346160</v>
      </c>
      <c r="M1151" s="97" t="str">
        <f>_xlfn.IFNA(VLOOKUP(L1151,ALL_CMS_WOs!C$1:F$6984,4,FALSE),"")</f>
        <v>Closed</v>
      </c>
      <c r="N1151" s="97" t="s">
        <v>75</v>
      </c>
      <c r="O1151" s="97" t="s">
        <v>1375</v>
      </c>
      <c r="R1151" s="38"/>
      <c r="S1151" s="97" t="s">
        <v>76</v>
      </c>
    </row>
    <row r="1152" spans="1:20" hidden="1" x14ac:dyDescent="0.25">
      <c r="A1152" s="180" t="s">
        <v>39</v>
      </c>
      <c r="B1152" s="97" t="s">
        <v>82</v>
      </c>
      <c r="C1152" s="174" t="s">
        <v>1372</v>
      </c>
      <c r="D1152" s="126" t="s">
        <v>1376</v>
      </c>
      <c r="E1152" s="177" t="s">
        <v>102</v>
      </c>
      <c r="F1152" s="177" t="s">
        <v>85</v>
      </c>
      <c r="G1152" s="166">
        <v>45420</v>
      </c>
      <c r="H1152" s="166"/>
      <c r="I1152" s="97">
        <v>2</v>
      </c>
      <c r="J1152" s="177" t="s">
        <v>1377</v>
      </c>
      <c r="K1152" s="177" t="s">
        <v>74</v>
      </c>
      <c r="L1152" s="97">
        <v>3346160</v>
      </c>
      <c r="M1152" s="97" t="str">
        <f>_xlfn.IFNA(VLOOKUP(L1152,ALL_CMS_WOs!C$1:F$6984,4,FALSE),"")</f>
        <v>Closed</v>
      </c>
      <c r="N1152" s="97" t="s">
        <v>75</v>
      </c>
      <c r="R1152" s="38"/>
      <c r="S1152" s="97" t="s">
        <v>76</v>
      </c>
      <c r="T1152" s="38">
        <f>Events[[#This Row],[Date Resolved]]-Events[[#This Row],[Event Date]]</f>
        <v>-45420</v>
      </c>
    </row>
    <row r="1153" spans="1:20" hidden="1" x14ac:dyDescent="0.25">
      <c r="A1153" s="125" t="s">
        <v>1358</v>
      </c>
      <c r="B1153" s="43" t="s">
        <v>69</v>
      </c>
      <c r="C1153" s="101" t="s">
        <v>1378</v>
      </c>
      <c r="D1153" s="115" t="s">
        <v>195</v>
      </c>
      <c r="E1153" s="43" t="s">
        <v>102</v>
      </c>
      <c r="F1153" s="43" t="s">
        <v>85</v>
      </c>
      <c r="G1153" s="93">
        <v>44984</v>
      </c>
      <c r="H1153" s="93"/>
      <c r="I1153" s="43">
        <v>2</v>
      </c>
      <c r="J1153" s="42" t="s">
        <v>1379</v>
      </c>
      <c r="K1153" s="130" t="s">
        <v>104</v>
      </c>
      <c r="L1153" s="108">
        <v>3087678</v>
      </c>
      <c r="M1153" s="38" t="str">
        <f>_xlfn.IFNA(VLOOKUP(L1153,ALL_CMS_WOs!C$1:F$6984,4,FALSE),"")</f>
        <v>Closed</v>
      </c>
      <c r="N1153" s="43" t="s">
        <v>75</v>
      </c>
      <c r="O1153" s="43"/>
      <c r="P1153" s="93">
        <v>45072</v>
      </c>
      <c r="Q1153" s="43" t="s">
        <v>1380</v>
      </c>
      <c r="R1153" s="43"/>
      <c r="S1153" s="88" t="s">
        <v>76</v>
      </c>
      <c r="T1153" s="38">
        <f>Events[[#This Row],[Date Resolved]]-Events[[#This Row],[Event Date]]</f>
        <v>88</v>
      </c>
    </row>
    <row r="1154" spans="1:20" hidden="1" x14ac:dyDescent="0.25">
      <c r="A1154" s="121" t="s">
        <v>1358</v>
      </c>
      <c r="B1154" s="38" t="s">
        <v>69</v>
      </c>
      <c r="C1154" s="99" t="s">
        <v>1381</v>
      </c>
      <c r="D1154" s="85" t="s">
        <v>120</v>
      </c>
      <c r="E1154" s="38" t="s">
        <v>84</v>
      </c>
      <c r="F1154" s="38" t="s">
        <v>114</v>
      </c>
      <c r="G1154" s="46">
        <v>44495</v>
      </c>
      <c r="H1154" s="46"/>
      <c r="I1154" s="38">
        <v>5</v>
      </c>
      <c r="J1154" s="138"/>
      <c r="K1154" s="38" t="s">
        <v>74</v>
      </c>
      <c r="L1154" s="99"/>
      <c r="M1154" s="38" t="str">
        <f>_xlfn.IFNA(VLOOKUP(L1154,ALL_CMS_WOs!C$1:F$6984,4,FALSE),"")</f>
        <v/>
      </c>
      <c r="N1154" s="38" t="s">
        <v>95</v>
      </c>
      <c r="O1154" s="38"/>
      <c r="P1154" s="46"/>
      <c r="Q1154" s="38" t="s">
        <v>1382</v>
      </c>
      <c r="R1154" s="38"/>
      <c r="S1154" s="38" t="s">
        <v>97</v>
      </c>
      <c r="T1154" s="38">
        <f>Events[[#This Row],[Date Resolved]]-Events[[#This Row],[Event Date]]</f>
        <v>-44495</v>
      </c>
    </row>
    <row r="1155" spans="1:20" x14ac:dyDescent="0.25">
      <c r="A1155" s="181" t="s">
        <v>15</v>
      </c>
      <c r="B1155" s="38" t="s">
        <v>69</v>
      </c>
      <c r="C1155" s="99" t="s">
        <v>1383</v>
      </c>
      <c r="D1155" s="126" t="s">
        <v>189</v>
      </c>
      <c r="E1155" s="80" t="s">
        <v>78</v>
      </c>
      <c r="F1155" s="80" t="s">
        <v>89</v>
      </c>
      <c r="G1155" s="46">
        <v>45806</v>
      </c>
      <c r="H1155" s="166"/>
      <c r="I1155" s="38">
        <v>3</v>
      </c>
      <c r="J1155" s="177" t="s">
        <v>1384</v>
      </c>
      <c r="K1155" s="80" t="s">
        <v>81</v>
      </c>
      <c r="L1155" s="99" t="s">
        <v>1385</v>
      </c>
      <c r="N1155" s="38"/>
      <c r="P1155" s="46"/>
      <c r="Q1155" s="46"/>
      <c r="R1155" s="38"/>
      <c r="S1155" s="38"/>
      <c r="T1155" s="38"/>
    </row>
    <row r="1156" spans="1:20" x14ac:dyDescent="0.25">
      <c r="A1156" s="180" t="s">
        <v>15</v>
      </c>
      <c r="B1156" s="97" t="s">
        <v>69</v>
      </c>
      <c r="C1156" s="174" t="s">
        <v>1386</v>
      </c>
      <c r="D1156" s="126" t="s">
        <v>148</v>
      </c>
      <c r="E1156" s="177" t="s">
        <v>84</v>
      </c>
      <c r="F1156" s="177" t="s">
        <v>72</v>
      </c>
      <c r="G1156" s="166">
        <v>46028</v>
      </c>
      <c r="H1156" s="166"/>
      <c r="I1156" s="97">
        <v>3</v>
      </c>
      <c r="J1156" s="177" t="s">
        <v>1387</v>
      </c>
      <c r="K1156" s="177" t="s">
        <v>174</v>
      </c>
      <c r="L1156" s="174" t="s">
        <v>1388</v>
      </c>
      <c r="N1156" s="38"/>
      <c r="P1156" s="46"/>
      <c r="Q1156" s="46"/>
      <c r="R1156" s="38"/>
      <c r="S1156" s="38"/>
      <c r="T1156" s="38"/>
    </row>
    <row r="1157" spans="1:20" x14ac:dyDescent="0.25">
      <c r="A1157" s="181" t="s">
        <v>15</v>
      </c>
      <c r="B1157" s="38" t="s">
        <v>82</v>
      </c>
      <c r="C1157" s="99" t="s">
        <v>1389</v>
      </c>
      <c r="D1157" s="123" t="s">
        <v>290</v>
      </c>
      <c r="E1157" s="80" t="s">
        <v>78</v>
      </c>
      <c r="F1157" s="80" t="s">
        <v>114</v>
      </c>
      <c r="G1157" s="46">
        <v>45603</v>
      </c>
      <c r="H1157" s="166"/>
      <c r="I1157" s="38">
        <v>4</v>
      </c>
      <c r="J1157" s="177" t="s">
        <v>1390</v>
      </c>
      <c r="K1157" s="80" t="s">
        <v>81</v>
      </c>
      <c r="L1157" s="99" t="s">
        <v>1391</v>
      </c>
      <c r="N1157" s="38"/>
      <c r="P1157" s="46"/>
      <c r="Q1157" s="46"/>
      <c r="R1157" s="38"/>
      <c r="S1157" s="38"/>
      <c r="T1157" s="38"/>
    </row>
    <row r="1158" spans="1:20" x14ac:dyDescent="0.25">
      <c r="A1158" s="181" t="s">
        <v>15</v>
      </c>
      <c r="B1158" s="38" t="s">
        <v>69</v>
      </c>
      <c r="C1158" s="99" t="s">
        <v>1392</v>
      </c>
      <c r="D1158" s="126" t="s">
        <v>1393</v>
      </c>
      <c r="E1158" s="80" t="s">
        <v>71</v>
      </c>
      <c r="F1158" s="80" t="s">
        <v>20</v>
      </c>
      <c r="G1158" s="46">
        <v>45536</v>
      </c>
      <c r="H1158" s="166">
        <v>45717</v>
      </c>
      <c r="I1158" s="38">
        <v>2</v>
      </c>
      <c r="J1158" s="177" t="s">
        <v>1394</v>
      </c>
      <c r="K1158" s="80" t="s">
        <v>87</v>
      </c>
      <c r="L1158" s="99"/>
      <c r="N1158" s="38"/>
      <c r="P1158" s="46"/>
      <c r="Q1158" s="46"/>
      <c r="R1158" s="38"/>
      <c r="S1158" s="38"/>
      <c r="T1158" s="38"/>
    </row>
    <row r="1159" spans="1:20" x14ac:dyDescent="0.25">
      <c r="A1159" s="181" t="s">
        <v>15</v>
      </c>
      <c r="B1159" s="38" t="s">
        <v>69</v>
      </c>
      <c r="C1159" s="99" t="s">
        <v>1395</v>
      </c>
      <c r="D1159" s="126" t="s">
        <v>189</v>
      </c>
      <c r="E1159" s="80" t="s">
        <v>78</v>
      </c>
      <c r="F1159" s="80" t="s">
        <v>89</v>
      </c>
      <c r="G1159" s="46">
        <v>45806</v>
      </c>
      <c r="H1159" s="166"/>
      <c r="I1159" s="38">
        <v>3</v>
      </c>
      <c r="J1159" s="177" t="s">
        <v>1384</v>
      </c>
      <c r="K1159" s="80" t="s">
        <v>81</v>
      </c>
      <c r="L1159" s="99" t="s">
        <v>1396</v>
      </c>
      <c r="N1159" s="38"/>
      <c r="P1159" s="46"/>
      <c r="Q1159" s="46"/>
      <c r="R1159" s="38"/>
      <c r="S1159" s="38"/>
      <c r="T1159" s="38"/>
    </row>
    <row r="1160" spans="1:20" x14ac:dyDescent="0.25">
      <c r="A1160" s="181" t="s">
        <v>15</v>
      </c>
      <c r="B1160" s="38" t="s">
        <v>82</v>
      </c>
      <c r="C1160" s="99" t="s">
        <v>7483</v>
      </c>
      <c r="D1160" s="123" t="s">
        <v>1393</v>
      </c>
      <c r="E1160" s="80" t="s">
        <v>71</v>
      </c>
      <c r="F1160" s="80" t="s">
        <v>20</v>
      </c>
      <c r="G1160" s="46">
        <v>46211</v>
      </c>
      <c r="H1160" s="166"/>
      <c r="I1160" s="38"/>
      <c r="J1160" s="192" t="s">
        <v>7484</v>
      </c>
      <c r="K1160" s="80" t="s">
        <v>81</v>
      </c>
      <c r="L1160" s="99" t="s">
        <v>7485</v>
      </c>
      <c r="N1160" s="38"/>
      <c r="P1160" s="46"/>
      <c r="Q1160" s="46"/>
      <c r="R1160" s="38"/>
      <c r="S1160" s="38"/>
      <c r="T1160" s="38"/>
    </row>
    <row r="1161" spans="1:20" x14ac:dyDescent="0.25">
      <c r="A1161" s="181" t="s">
        <v>15</v>
      </c>
      <c r="B1161" s="38" t="s">
        <v>69</v>
      </c>
      <c r="C1161" s="99" t="s">
        <v>1399</v>
      </c>
      <c r="D1161" s="126" t="s">
        <v>152</v>
      </c>
      <c r="E1161" s="80" t="s">
        <v>71</v>
      </c>
      <c r="F1161" s="80" t="s">
        <v>85</v>
      </c>
      <c r="G1161" s="46"/>
      <c r="H1161" s="166"/>
      <c r="I1161" s="38">
        <v>2</v>
      </c>
      <c r="J1161" s="177" t="s">
        <v>1400</v>
      </c>
      <c r="K1161" s="80" t="s">
        <v>87</v>
      </c>
      <c r="L1161" s="99"/>
      <c r="N1161" s="38"/>
      <c r="P1161" s="46"/>
      <c r="Q1161" s="46"/>
      <c r="R1161" s="38"/>
      <c r="S1161" s="38"/>
      <c r="T1161" s="38"/>
    </row>
    <row r="1162" spans="1:20" x14ac:dyDescent="0.25">
      <c r="A1162" s="181" t="s">
        <v>15</v>
      </c>
      <c r="B1162" s="38" t="s">
        <v>69</v>
      </c>
      <c r="C1162" s="99" t="s">
        <v>1395</v>
      </c>
      <c r="D1162" s="126" t="s">
        <v>152</v>
      </c>
      <c r="E1162" s="80" t="s">
        <v>71</v>
      </c>
      <c r="F1162" s="80" t="s">
        <v>85</v>
      </c>
      <c r="G1162" s="46"/>
      <c r="H1162" s="166"/>
      <c r="I1162" s="38">
        <v>2</v>
      </c>
      <c r="J1162" s="192"/>
      <c r="K1162" s="80" t="s">
        <v>278</v>
      </c>
      <c r="L1162" s="99"/>
      <c r="N1162" s="38"/>
      <c r="P1162" s="46"/>
      <c r="Q1162" s="46"/>
      <c r="R1162" s="38"/>
      <c r="S1162" s="38"/>
      <c r="T1162" s="38"/>
    </row>
    <row r="1163" spans="1:20" x14ac:dyDescent="0.25">
      <c r="A1163" s="181" t="s">
        <v>15</v>
      </c>
      <c r="B1163" s="38" t="s">
        <v>82</v>
      </c>
      <c r="C1163" s="99" t="s">
        <v>1392</v>
      </c>
      <c r="D1163" s="126" t="s">
        <v>290</v>
      </c>
      <c r="E1163" s="80" t="s">
        <v>78</v>
      </c>
      <c r="F1163" s="80" t="s">
        <v>114</v>
      </c>
      <c r="G1163" s="46">
        <v>46049</v>
      </c>
      <c r="H1163" s="166"/>
      <c r="I1163" s="38">
        <v>5</v>
      </c>
      <c r="J1163" s="177" t="s">
        <v>1397</v>
      </c>
      <c r="K1163" s="80" t="s">
        <v>81</v>
      </c>
      <c r="L1163" s="99" t="s">
        <v>1398</v>
      </c>
      <c r="N1163" s="38"/>
      <c r="P1163" s="46"/>
      <c r="Q1163" s="46"/>
      <c r="R1163" s="38"/>
      <c r="S1163" s="38"/>
      <c r="T1163" s="38"/>
    </row>
    <row r="1164" spans="1:20" s="43" customFormat="1" x14ac:dyDescent="0.25">
      <c r="A1164" s="181" t="s">
        <v>15</v>
      </c>
      <c r="B1164" s="38" t="s">
        <v>69</v>
      </c>
      <c r="C1164" s="99" t="s">
        <v>1404</v>
      </c>
      <c r="D1164" s="126" t="s">
        <v>1393</v>
      </c>
      <c r="E1164" s="80" t="s">
        <v>71</v>
      </c>
      <c r="F1164" s="80" t="s">
        <v>20</v>
      </c>
      <c r="G1164" s="46"/>
      <c r="H1164" s="166"/>
      <c r="I1164" s="38">
        <v>2</v>
      </c>
      <c r="J1164" s="177" t="s">
        <v>1405</v>
      </c>
      <c r="K1164" s="80" t="s">
        <v>87</v>
      </c>
      <c r="L1164" s="99" t="s">
        <v>1406</v>
      </c>
      <c r="M1164" s="97"/>
      <c r="N1164" s="38"/>
      <c r="O1164" s="97"/>
      <c r="P1164" s="46"/>
      <c r="Q1164" s="46"/>
      <c r="R1164" s="38"/>
      <c r="S1164" s="38"/>
      <c r="T1164" s="38"/>
    </row>
    <row r="1165" spans="1:20" s="43" customFormat="1" x14ac:dyDescent="0.25">
      <c r="A1165" s="181" t="s">
        <v>15</v>
      </c>
      <c r="B1165" s="38" t="s">
        <v>69</v>
      </c>
      <c r="C1165" s="99" t="s">
        <v>1407</v>
      </c>
      <c r="D1165" s="126" t="s">
        <v>189</v>
      </c>
      <c r="E1165" s="80" t="s">
        <v>78</v>
      </c>
      <c r="F1165" s="80" t="s">
        <v>89</v>
      </c>
      <c r="G1165" s="46">
        <v>45715</v>
      </c>
      <c r="H1165" s="166"/>
      <c r="I1165" s="38">
        <v>3</v>
      </c>
      <c r="J1165" s="177" t="s">
        <v>1408</v>
      </c>
      <c r="K1165" s="80"/>
      <c r="L1165" s="99"/>
      <c r="M1165" s="97"/>
      <c r="N1165" s="38"/>
      <c r="O1165" s="97"/>
      <c r="P1165" s="46"/>
      <c r="Q1165" s="46"/>
      <c r="R1165" s="38"/>
      <c r="S1165" s="38"/>
      <c r="T1165" s="38"/>
    </row>
    <row r="1166" spans="1:20" s="43" customFormat="1" x14ac:dyDescent="0.25">
      <c r="A1166" s="181" t="s">
        <v>15</v>
      </c>
      <c r="B1166" s="38" t="s">
        <v>69</v>
      </c>
      <c r="C1166" s="99" t="s">
        <v>1404</v>
      </c>
      <c r="D1166" s="126" t="s">
        <v>1409</v>
      </c>
      <c r="E1166" s="80" t="s">
        <v>78</v>
      </c>
      <c r="F1166" s="80" t="s">
        <v>439</v>
      </c>
      <c r="G1166" s="46">
        <v>45603</v>
      </c>
      <c r="H1166" s="166"/>
      <c r="I1166" s="38">
        <v>4</v>
      </c>
      <c r="J1166" s="177" t="s">
        <v>1410</v>
      </c>
      <c r="K1166" s="80" t="s">
        <v>81</v>
      </c>
      <c r="L1166" s="99" t="s">
        <v>1411</v>
      </c>
      <c r="M1166" s="97"/>
      <c r="N1166" s="38"/>
      <c r="O1166" s="97"/>
      <c r="P1166" s="46"/>
      <c r="Q1166" s="46"/>
      <c r="R1166" s="38"/>
      <c r="S1166" s="38"/>
      <c r="T1166" s="38"/>
    </row>
    <row r="1167" spans="1:20" x14ac:dyDescent="0.25">
      <c r="A1167" s="181" t="s">
        <v>15</v>
      </c>
      <c r="B1167" s="38" t="s">
        <v>82</v>
      </c>
      <c r="C1167" s="99" t="s">
        <v>7508</v>
      </c>
      <c r="D1167" s="123" t="s">
        <v>664</v>
      </c>
      <c r="E1167" s="80" t="s">
        <v>71</v>
      </c>
      <c r="F1167" s="80" t="s">
        <v>114</v>
      </c>
      <c r="G1167" s="46">
        <v>46230</v>
      </c>
      <c r="H1167" s="166"/>
      <c r="I1167" s="38"/>
      <c r="J1167" s="192" t="s">
        <v>7522</v>
      </c>
      <c r="K1167" s="80" t="s">
        <v>74</v>
      </c>
      <c r="L1167" s="99"/>
      <c r="N1167" s="38"/>
      <c r="P1167" s="46"/>
      <c r="Q1167" s="46"/>
      <c r="R1167" s="38"/>
      <c r="S1167" s="38"/>
      <c r="T1167" s="38"/>
    </row>
    <row r="1168" spans="1:20" s="43" customFormat="1" x14ac:dyDescent="0.25">
      <c r="A1168" s="181" t="s">
        <v>15</v>
      </c>
      <c r="B1168" s="38" t="s">
        <v>82</v>
      </c>
      <c r="C1168" s="99" t="s">
        <v>1401</v>
      </c>
      <c r="D1168" s="123" t="s">
        <v>1402</v>
      </c>
      <c r="E1168" s="80" t="s">
        <v>84</v>
      </c>
      <c r="F1168" s="80" t="s">
        <v>20</v>
      </c>
      <c r="G1168" s="46">
        <v>45806</v>
      </c>
      <c r="H1168" s="166"/>
      <c r="I1168" s="38">
        <v>6</v>
      </c>
      <c r="J1168" s="177" t="s">
        <v>1403</v>
      </c>
      <c r="K1168" s="80"/>
      <c r="L1168" s="99"/>
      <c r="M1168" s="97"/>
      <c r="N1168" s="38"/>
      <c r="O1168" s="97"/>
      <c r="P1168" s="46"/>
      <c r="Q1168" s="46"/>
      <c r="R1168" s="38"/>
      <c r="S1168" s="38"/>
      <c r="T1168" s="38"/>
    </row>
    <row r="1169" spans="1:20" x14ac:dyDescent="0.25">
      <c r="A1169" s="181" t="s">
        <v>15</v>
      </c>
      <c r="B1169" s="38" t="s">
        <v>82</v>
      </c>
      <c r="C1169" s="99" t="s">
        <v>1412</v>
      </c>
      <c r="D1169" s="123" t="s">
        <v>1393</v>
      </c>
      <c r="E1169" s="80" t="s">
        <v>71</v>
      </c>
      <c r="F1169" s="80" t="s">
        <v>20</v>
      </c>
      <c r="G1169" s="46">
        <v>45784</v>
      </c>
      <c r="H1169" s="166"/>
      <c r="I1169" s="38">
        <v>2</v>
      </c>
      <c r="J1169" s="177" t="s">
        <v>1413</v>
      </c>
      <c r="K1169" s="80" t="s">
        <v>169</v>
      </c>
      <c r="L1169" s="99" t="s">
        <v>1414</v>
      </c>
      <c r="N1169" s="38"/>
      <c r="P1169" s="46"/>
      <c r="Q1169" s="46"/>
      <c r="R1169" s="38"/>
      <c r="S1169" s="38"/>
      <c r="T1169" s="38"/>
    </row>
    <row r="1170" spans="1:20" x14ac:dyDescent="0.25">
      <c r="A1170" s="181" t="s">
        <v>15</v>
      </c>
      <c r="B1170" s="38" t="s">
        <v>69</v>
      </c>
      <c r="C1170" s="99" t="s">
        <v>1421</v>
      </c>
      <c r="D1170" s="123" t="s">
        <v>1393</v>
      </c>
      <c r="E1170" s="80" t="s">
        <v>84</v>
      </c>
      <c r="F1170" s="80" t="s">
        <v>20</v>
      </c>
      <c r="G1170" s="46">
        <v>45838</v>
      </c>
      <c r="H1170" s="166"/>
      <c r="I1170" s="38">
        <v>4</v>
      </c>
      <c r="J1170" s="179" t="s">
        <v>1422</v>
      </c>
      <c r="K1170" s="80" t="s">
        <v>169</v>
      </c>
      <c r="L1170" s="99" t="s">
        <v>1423</v>
      </c>
      <c r="N1170" s="38"/>
      <c r="P1170" s="46"/>
      <c r="Q1170" s="46"/>
      <c r="R1170" s="38"/>
      <c r="S1170" s="38"/>
      <c r="T1170" s="38"/>
    </row>
    <row r="1171" spans="1:20" x14ac:dyDescent="0.25">
      <c r="A1171" s="181" t="s">
        <v>15</v>
      </c>
      <c r="B1171" s="38" t="s">
        <v>69</v>
      </c>
      <c r="C1171" s="99" t="s">
        <v>1424</v>
      </c>
      <c r="D1171" s="126" t="s">
        <v>1425</v>
      </c>
      <c r="E1171" s="80" t="s">
        <v>78</v>
      </c>
      <c r="F1171" s="80" t="s">
        <v>439</v>
      </c>
      <c r="G1171" s="46">
        <v>46049</v>
      </c>
      <c r="H1171" s="166"/>
      <c r="I1171" s="38">
        <v>5</v>
      </c>
      <c r="J1171" s="177" t="s">
        <v>1426</v>
      </c>
      <c r="K1171" s="80" t="s">
        <v>81</v>
      </c>
      <c r="L1171" s="99" t="s">
        <v>1427</v>
      </c>
      <c r="N1171" s="38"/>
      <c r="P1171" s="46"/>
      <c r="Q1171" s="46"/>
      <c r="R1171" s="38"/>
      <c r="S1171" s="38"/>
      <c r="T1171" s="38"/>
    </row>
    <row r="1172" spans="1:20" ht="14.25" customHeight="1" x14ac:dyDescent="0.25">
      <c r="A1172" s="181" t="s">
        <v>15</v>
      </c>
      <c r="B1172" s="38" t="s">
        <v>82</v>
      </c>
      <c r="C1172" s="99" t="s">
        <v>7509</v>
      </c>
      <c r="D1172" s="126" t="s">
        <v>1418</v>
      </c>
      <c r="E1172" s="80" t="s">
        <v>78</v>
      </c>
      <c r="F1172" s="80" t="s">
        <v>20</v>
      </c>
      <c r="G1172" s="46">
        <v>46230</v>
      </c>
      <c r="H1172" s="166"/>
      <c r="I1172" s="38"/>
      <c r="J1172" s="192" t="s">
        <v>7510</v>
      </c>
      <c r="K1172" s="80" t="s">
        <v>81</v>
      </c>
      <c r="L1172" s="99" t="s">
        <v>7513</v>
      </c>
      <c r="N1172" s="38"/>
      <c r="P1172" s="46"/>
      <c r="Q1172" s="46"/>
      <c r="R1172" s="38"/>
      <c r="S1172" s="38"/>
      <c r="T1172" s="38"/>
    </row>
    <row r="1173" spans="1:20" ht="29.25" customHeight="1" x14ac:dyDescent="0.25">
      <c r="A1173" s="181" t="s">
        <v>15</v>
      </c>
      <c r="B1173" s="38" t="s">
        <v>82</v>
      </c>
      <c r="C1173" s="99" t="s">
        <v>1407</v>
      </c>
      <c r="D1173" s="126" t="s">
        <v>1415</v>
      </c>
      <c r="E1173" s="80" t="s">
        <v>78</v>
      </c>
      <c r="F1173" s="80" t="s">
        <v>114</v>
      </c>
      <c r="G1173" s="46">
        <v>45971</v>
      </c>
      <c r="H1173" s="166"/>
      <c r="I1173" s="38">
        <v>4</v>
      </c>
      <c r="J1173" s="177" t="s">
        <v>1416</v>
      </c>
      <c r="K1173" s="80" t="s">
        <v>81</v>
      </c>
      <c r="L1173" s="99" t="s">
        <v>1417</v>
      </c>
      <c r="N1173" s="38"/>
      <c r="P1173" s="46"/>
      <c r="Q1173" s="46"/>
      <c r="R1173" s="38"/>
      <c r="S1173" s="38"/>
      <c r="T1173" s="38"/>
    </row>
    <row r="1174" spans="1:20" x14ac:dyDescent="0.25">
      <c r="A1174" s="181" t="s">
        <v>15</v>
      </c>
      <c r="B1174" s="38" t="s">
        <v>69</v>
      </c>
      <c r="C1174" s="99" t="s">
        <v>1434</v>
      </c>
      <c r="D1174" s="126" t="s">
        <v>189</v>
      </c>
      <c r="E1174" s="80" t="s">
        <v>78</v>
      </c>
      <c r="F1174" s="80" t="s">
        <v>89</v>
      </c>
      <c r="G1174" s="46">
        <v>45952</v>
      </c>
      <c r="H1174" s="166"/>
      <c r="I1174" s="38">
        <v>3</v>
      </c>
      <c r="J1174" s="177" t="s">
        <v>1435</v>
      </c>
      <c r="K1174" s="80" t="s">
        <v>81</v>
      </c>
      <c r="L1174" s="99"/>
      <c r="N1174" s="38"/>
      <c r="P1174" s="46"/>
      <c r="Q1174" s="46"/>
      <c r="R1174" s="38"/>
      <c r="S1174" s="38"/>
      <c r="T1174" s="38"/>
    </row>
    <row r="1175" spans="1:20" x14ac:dyDescent="0.25">
      <c r="A1175" s="181" t="s">
        <v>15</v>
      </c>
      <c r="B1175" s="38" t="s">
        <v>82</v>
      </c>
      <c r="C1175" s="99" t="s">
        <v>1407</v>
      </c>
      <c r="D1175" s="126" t="s">
        <v>1418</v>
      </c>
      <c r="E1175" s="80" t="s">
        <v>78</v>
      </c>
      <c r="F1175" s="80" t="s">
        <v>20</v>
      </c>
      <c r="G1175" s="46">
        <v>46021</v>
      </c>
      <c r="H1175" s="166"/>
      <c r="I1175" s="38">
        <v>3</v>
      </c>
      <c r="J1175" s="177" t="s">
        <v>1419</v>
      </c>
      <c r="K1175" s="80" t="s">
        <v>81</v>
      </c>
      <c r="L1175" s="99" t="s">
        <v>1420</v>
      </c>
      <c r="N1175" s="38"/>
      <c r="P1175" s="46"/>
      <c r="Q1175" s="46"/>
      <c r="R1175" s="38"/>
      <c r="S1175" s="38"/>
      <c r="T1175" s="38"/>
    </row>
    <row r="1176" spans="1:20" x14ac:dyDescent="0.25">
      <c r="A1176" s="181" t="s">
        <v>28</v>
      </c>
      <c r="B1176" s="38" t="s">
        <v>69</v>
      </c>
      <c r="C1176" s="99" t="s">
        <v>1439</v>
      </c>
      <c r="D1176" s="126" t="s">
        <v>1393</v>
      </c>
      <c r="E1176" s="80" t="s">
        <v>84</v>
      </c>
      <c r="F1176" s="80" t="s">
        <v>20</v>
      </c>
      <c r="G1176" s="46">
        <v>45017</v>
      </c>
      <c r="H1176" s="166">
        <v>45757</v>
      </c>
      <c r="I1176" s="38">
        <v>2</v>
      </c>
      <c r="J1176" s="177" t="s">
        <v>1440</v>
      </c>
      <c r="K1176" s="80" t="s">
        <v>107</v>
      </c>
      <c r="L1176" s="99"/>
      <c r="N1176" s="38"/>
      <c r="P1176" s="46"/>
      <c r="Q1176" s="46"/>
      <c r="R1176" s="38"/>
      <c r="S1176" s="38"/>
      <c r="T1176" s="38"/>
    </row>
    <row r="1177" spans="1:20" x14ac:dyDescent="0.25">
      <c r="A1177" s="181" t="s">
        <v>31</v>
      </c>
      <c r="B1177" s="38" t="s">
        <v>69</v>
      </c>
      <c r="C1177" s="99" t="s">
        <v>1441</v>
      </c>
      <c r="D1177" s="126" t="s">
        <v>1393</v>
      </c>
      <c r="E1177" s="80" t="s">
        <v>84</v>
      </c>
      <c r="F1177" s="80" t="s">
        <v>20</v>
      </c>
      <c r="G1177" s="46">
        <v>45810</v>
      </c>
      <c r="H1177" s="166"/>
      <c r="I1177" s="38">
        <v>2</v>
      </c>
      <c r="J1177" s="177" t="s">
        <v>1442</v>
      </c>
      <c r="K1177" s="80" t="s">
        <v>169</v>
      </c>
      <c r="L1177" s="99" t="s">
        <v>1443</v>
      </c>
      <c r="N1177" s="38"/>
      <c r="P1177" s="46"/>
      <c r="Q1177" s="46"/>
      <c r="R1177" s="38"/>
      <c r="S1177" s="38"/>
      <c r="T1177" s="38"/>
    </row>
    <row r="1178" spans="1:20" x14ac:dyDescent="0.25">
      <c r="A1178" s="181" t="s">
        <v>31</v>
      </c>
      <c r="B1178" s="38" t="s">
        <v>69</v>
      </c>
      <c r="C1178" s="99" t="s">
        <v>1444</v>
      </c>
      <c r="D1178" s="126" t="s">
        <v>1445</v>
      </c>
      <c r="E1178" s="80" t="s">
        <v>78</v>
      </c>
      <c r="F1178" s="80" t="s">
        <v>20</v>
      </c>
      <c r="G1178" s="46">
        <v>45576</v>
      </c>
      <c r="H1178" s="166"/>
      <c r="I1178" s="38">
        <v>4</v>
      </c>
      <c r="J1178" s="177" t="s">
        <v>1446</v>
      </c>
      <c r="K1178" s="80" t="s">
        <v>81</v>
      </c>
      <c r="L1178" s="99" t="s">
        <v>1447</v>
      </c>
      <c r="N1178" s="38" t="s">
        <v>1448</v>
      </c>
      <c r="P1178" s="46"/>
      <c r="Q1178" s="46"/>
      <c r="R1178" s="38"/>
      <c r="S1178" s="38" t="s">
        <v>97</v>
      </c>
      <c r="T1178" s="38"/>
    </row>
    <row r="1179" spans="1:20" x14ac:dyDescent="0.25">
      <c r="A1179" s="181" t="s">
        <v>31</v>
      </c>
      <c r="B1179" s="38" t="s">
        <v>82</v>
      </c>
      <c r="C1179" s="99" t="s">
        <v>1851</v>
      </c>
      <c r="D1179" s="226" t="s">
        <v>152</v>
      </c>
      <c r="E1179" s="80" t="s">
        <v>84</v>
      </c>
      <c r="F1179" s="80" t="s">
        <v>85</v>
      </c>
      <c r="G1179" s="46">
        <v>45791</v>
      </c>
      <c r="H1179" s="166"/>
      <c r="I1179" s="38">
        <v>3</v>
      </c>
      <c r="J1179" s="46" t="s">
        <v>1852</v>
      </c>
      <c r="K1179" s="80" t="s">
        <v>278</v>
      </c>
      <c r="L1179" s="99"/>
      <c r="N1179" s="38"/>
      <c r="P1179" s="46"/>
      <c r="Q1179" s="46"/>
      <c r="R1179" s="38"/>
      <c r="S1179" s="38"/>
      <c r="T1179" s="38"/>
    </row>
    <row r="1180" spans="1:20" s="97" customFormat="1" x14ac:dyDescent="0.25">
      <c r="A1180" s="181" t="s">
        <v>31</v>
      </c>
      <c r="B1180" s="38" t="s">
        <v>82</v>
      </c>
      <c r="C1180" s="99" t="s">
        <v>1441</v>
      </c>
      <c r="D1180" s="126" t="s">
        <v>1425</v>
      </c>
      <c r="E1180" s="80" t="s">
        <v>78</v>
      </c>
      <c r="F1180" s="80" t="s">
        <v>439</v>
      </c>
      <c r="G1180" s="46">
        <v>45863</v>
      </c>
      <c r="H1180" s="166"/>
      <c r="I1180" s="38">
        <v>3</v>
      </c>
      <c r="J1180" s="177" t="s">
        <v>1803</v>
      </c>
      <c r="K1180" s="80" t="s">
        <v>81</v>
      </c>
      <c r="L1180" s="99" t="s">
        <v>1804</v>
      </c>
      <c r="N1180" s="38"/>
      <c r="P1180" s="46"/>
      <c r="Q1180" s="46"/>
      <c r="R1180" s="38"/>
      <c r="S1180" s="38"/>
      <c r="T1180" s="38"/>
    </row>
    <row r="1181" spans="1:20" ht="25.5" customHeight="1" x14ac:dyDescent="0.25">
      <c r="A1181" s="181" t="s">
        <v>31</v>
      </c>
      <c r="B1181" s="38" t="s">
        <v>82</v>
      </c>
      <c r="C1181" s="99" t="s">
        <v>1441</v>
      </c>
      <c r="D1181" s="126" t="s">
        <v>1454</v>
      </c>
      <c r="E1181" s="177" t="s">
        <v>78</v>
      </c>
      <c r="F1181" s="177" t="s">
        <v>20</v>
      </c>
      <c r="G1181" s="166">
        <v>46140</v>
      </c>
      <c r="H1181" s="166"/>
      <c r="I1181" s="97">
        <v>3</v>
      </c>
      <c r="J1181" s="177" t="s">
        <v>1455</v>
      </c>
      <c r="K1181" s="80" t="s">
        <v>81</v>
      </c>
      <c r="L1181" s="99" t="s">
        <v>1456</v>
      </c>
      <c r="N1181" s="38"/>
      <c r="P1181" s="46"/>
      <c r="Q1181" s="46"/>
      <c r="R1181" s="38"/>
      <c r="S1181" s="38"/>
      <c r="T1181" s="38"/>
    </row>
    <row r="1182" spans="1:20" x14ac:dyDescent="0.25">
      <c r="A1182" s="181" t="s">
        <v>31</v>
      </c>
      <c r="B1182" s="38" t="s">
        <v>82</v>
      </c>
      <c r="C1182" s="99" t="s">
        <v>1444</v>
      </c>
      <c r="D1182" s="102" t="s">
        <v>1393</v>
      </c>
      <c r="E1182" s="80"/>
      <c r="F1182" s="80"/>
      <c r="G1182" s="46"/>
      <c r="H1182" s="166"/>
      <c r="I1182" s="38"/>
      <c r="J1182" s="192"/>
      <c r="K1182" s="80"/>
      <c r="L1182" s="99"/>
      <c r="N1182" s="38"/>
      <c r="P1182" s="46"/>
      <c r="Q1182" s="46"/>
      <c r="R1182" s="38"/>
      <c r="S1182" s="38"/>
      <c r="T1182" s="38"/>
    </row>
    <row r="1183" spans="1:20" x14ac:dyDescent="0.25">
      <c r="A1183" s="181" t="s">
        <v>31</v>
      </c>
      <c r="B1183" s="38" t="s">
        <v>69</v>
      </c>
      <c r="C1183" s="99" t="s">
        <v>1460</v>
      </c>
      <c r="D1183" s="126" t="s">
        <v>837</v>
      </c>
      <c r="E1183" s="80" t="s">
        <v>84</v>
      </c>
      <c r="F1183" s="80" t="s">
        <v>114</v>
      </c>
      <c r="G1183" s="46">
        <v>45576</v>
      </c>
      <c r="H1183" s="166"/>
      <c r="I1183" s="38">
        <v>5</v>
      </c>
      <c r="J1183" s="177" t="s">
        <v>1461</v>
      </c>
      <c r="K1183" s="80" t="s">
        <v>74</v>
      </c>
      <c r="L1183" s="99"/>
      <c r="N1183" s="38"/>
      <c r="P1183" s="46"/>
      <c r="Q1183" s="46"/>
      <c r="R1183" s="38"/>
      <c r="S1183" s="38" t="s">
        <v>97</v>
      </c>
      <c r="T1183" s="38">
        <f>Events[[#This Row],[Date Resolved]]-Events[[#This Row],[Event Date]]</f>
        <v>-45576</v>
      </c>
    </row>
    <row r="1184" spans="1:20" x14ac:dyDescent="0.25">
      <c r="A1184" s="181" t="s">
        <v>31</v>
      </c>
      <c r="B1184" s="38" t="s">
        <v>82</v>
      </c>
      <c r="C1184" s="99" t="s">
        <v>1478</v>
      </c>
      <c r="D1184" s="225" t="s">
        <v>837</v>
      </c>
      <c r="E1184" s="80" t="s">
        <v>84</v>
      </c>
      <c r="F1184" s="80" t="s">
        <v>114</v>
      </c>
      <c r="G1184" s="46">
        <v>46021</v>
      </c>
      <c r="H1184" s="166"/>
      <c r="I1184" s="38">
        <v>6</v>
      </c>
      <c r="J1184" s="177" t="s">
        <v>1479</v>
      </c>
      <c r="K1184" s="80"/>
      <c r="L1184" s="99"/>
      <c r="N1184" s="38"/>
      <c r="P1184" s="46"/>
      <c r="Q1184" s="46"/>
      <c r="R1184" s="38"/>
      <c r="S1184" s="38"/>
      <c r="T1184" s="38"/>
    </row>
    <row r="1185" spans="1:20" x14ac:dyDescent="0.25">
      <c r="A1185" s="180" t="s">
        <v>31</v>
      </c>
      <c r="B1185" s="97" t="s">
        <v>69</v>
      </c>
      <c r="C1185" s="174" t="s">
        <v>1457</v>
      </c>
      <c r="D1185" s="126" t="s">
        <v>290</v>
      </c>
      <c r="E1185" s="177" t="s">
        <v>78</v>
      </c>
      <c r="F1185" s="177" t="s">
        <v>114</v>
      </c>
      <c r="G1185" s="166">
        <v>46049</v>
      </c>
      <c r="H1185" s="166"/>
      <c r="I1185" s="97">
        <v>5</v>
      </c>
      <c r="J1185" s="177" t="s">
        <v>1465</v>
      </c>
      <c r="K1185" s="177" t="s">
        <v>81</v>
      </c>
      <c r="L1185" s="174" t="s">
        <v>1466</v>
      </c>
      <c r="N1185" s="38"/>
      <c r="P1185" s="46"/>
      <c r="Q1185" s="46"/>
      <c r="R1185" s="38"/>
      <c r="S1185" s="38"/>
      <c r="T1185" s="38"/>
    </row>
    <row r="1186" spans="1:20" s="97" customFormat="1" x14ac:dyDescent="0.25">
      <c r="A1186" s="180" t="s">
        <v>28</v>
      </c>
      <c r="B1186" s="97" t="s">
        <v>82</v>
      </c>
      <c r="C1186" s="174" t="s">
        <v>1467</v>
      </c>
      <c r="D1186" s="126" t="s">
        <v>1483</v>
      </c>
      <c r="E1186" s="177" t="s">
        <v>78</v>
      </c>
      <c r="F1186" s="177" t="s">
        <v>439</v>
      </c>
      <c r="G1186" s="166">
        <v>45657</v>
      </c>
      <c r="H1186" s="166"/>
      <c r="I1186" s="97">
        <v>4</v>
      </c>
      <c r="J1186" s="177" t="s">
        <v>1484</v>
      </c>
      <c r="K1186" s="177" t="s">
        <v>81</v>
      </c>
      <c r="L1186" s="174" t="s">
        <v>1485</v>
      </c>
      <c r="M1186" s="99"/>
      <c r="N1186" s="38"/>
      <c r="P1186" s="46"/>
      <c r="Q1186" s="46"/>
      <c r="R1186" s="38"/>
      <c r="S1186" s="38"/>
      <c r="T1186" s="38"/>
    </row>
    <row r="1187" spans="1:20" x14ac:dyDescent="0.25">
      <c r="A1187" s="181" t="s">
        <v>31</v>
      </c>
      <c r="B1187" s="38" t="s">
        <v>82</v>
      </c>
      <c r="C1187" s="99" t="s">
        <v>1451</v>
      </c>
      <c r="D1187" s="126" t="s">
        <v>1393</v>
      </c>
      <c r="E1187" s="80" t="s">
        <v>84</v>
      </c>
      <c r="F1187" s="80" t="s">
        <v>20</v>
      </c>
      <c r="G1187" s="46">
        <v>45965</v>
      </c>
      <c r="H1187" s="166"/>
      <c r="I1187" s="38">
        <v>3</v>
      </c>
      <c r="J1187" s="177" t="s">
        <v>1452</v>
      </c>
      <c r="K1187" s="80" t="s">
        <v>169</v>
      </c>
      <c r="L1187" s="99" t="s">
        <v>1453</v>
      </c>
      <c r="N1187" s="38"/>
      <c r="P1187" s="46"/>
      <c r="Q1187" s="46"/>
      <c r="R1187" s="38"/>
      <c r="S1187" s="38"/>
      <c r="T1187" s="38"/>
    </row>
    <row r="1188" spans="1:20" x14ac:dyDescent="0.25">
      <c r="A1188" s="181" t="s">
        <v>31</v>
      </c>
      <c r="B1188" s="38" t="s">
        <v>82</v>
      </c>
      <c r="C1188" s="99" t="s">
        <v>1457</v>
      </c>
      <c r="D1188" s="123" t="s">
        <v>1409</v>
      </c>
      <c r="E1188" s="80" t="s">
        <v>78</v>
      </c>
      <c r="F1188" s="80" t="s">
        <v>439</v>
      </c>
      <c r="G1188" s="46">
        <v>46140</v>
      </c>
      <c r="H1188" s="166"/>
      <c r="I1188" s="38">
        <v>3</v>
      </c>
      <c r="J1188" s="192" t="s">
        <v>1458</v>
      </c>
      <c r="K1188" s="80" t="s">
        <v>81</v>
      </c>
      <c r="L1188" s="99" t="s">
        <v>1459</v>
      </c>
      <c r="N1188" s="38"/>
      <c r="P1188" s="46"/>
      <c r="Q1188" s="46"/>
      <c r="R1188" s="38"/>
      <c r="S1188" s="38"/>
      <c r="T1188" s="38"/>
    </row>
    <row r="1189" spans="1:20" s="97" customFormat="1" x14ac:dyDescent="0.25">
      <c r="A1189" s="181" t="s">
        <v>31</v>
      </c>
      <c r="B1189" s="38" t="s">
        <v>69</v>
      </c>
      <c r="C1189" s="99" t="s">
        <v>1474</v>
      </c>
      <c r="D1189" s="126" t="s">
        <v>1475</v>
      </c>
      <c r="E1189" s="80" t="s">
        <v>78</v>
      </c>
      <c r="F1189" s="80" t="s">
        <v>439</v>
      </c>
      <c r="G1189" s="46">
        <v>45916</v>
      </c>
      <c r="H1189" s="166"/>
      <c r="I1189" s="38">
        <v>4</v>
      </c>
      <c r="J1189" s="177" t="s">
        <v>1476</v>
      </c>
      <c r="K1189" s="80" t="s">
        <v>81</v>
      </c>
      <c r="L1189" s="99" t="s">
        <v>1477</v>
      </c>
      <c r="N1189" s="38"/>
      <c r="P1189" s="46"/>
      <c r="Q1189" s="46"/>
      <c r="R1189" s="38"/>
      <c r="S1189" s="38"/>
      <c r="T1189" s="38"/>
    </row>
    <row r="1190" spans="1:20" s="149" customFormat="1" x14ac:dyDescent="0.25">
      <c r="A1190" s="181" t="s">
        <v>31</v>
      </c>
      <c r="B1190" s="38" t="s">
        <v>82</v>
      </c>
      <c r="C1190" s="99" t="s">
        <v>1470</v>
      </c>
      <c r="D1190" s="126" t="s">
        <v>837</v>
      </c>
      <c r="E1190" s="80" t="s">
        <v>84</v>
      </c>
      <c r="F1190" s="80" t="s">
        <v>114</v>
      </c>
      <c r="G1190" s="46">
        <v>45576</v>
      </c>
      <c r="H1190" s="166"/>
      <c r="I1190" s="38">
        <v>5</v>
      </c>
      <c r="J1190" s="177" t="s">
        <v>1471</v>
      </c>
      <c r="K1190" s="80" t="s">
        <v>74</v>
      </c>
      <c r="L1190" s="99"/>
      <c r="M1190" s="97"/>
      <c r="N1190" s="38"/>
      <c r="O1190" s="97"/>
      <c r="P1190" s="46"/>
      <c r="Q1190" s="46"/>
      <c r="R1190" s="38"/>
      <c r="S1190" s="38" t="s">
        <v>97</v>
      </c>
      <c r="T1190" s="38">
        <f>Events[[#This Row],[Date Resolved]]-Events[[#This Row],[Event Date]]</f>
        <v>-45576</v>
      </c>
    </row>
    <row r="1191" spans="1:20" s="97" customFormat="1" x14ac:dyDescent="0.25">
      <c r="A1191" s="181" t="s">
        <v>31</v>
      </c>
      <c r="B1191" s="38" t="s">
        <v>82</v>
      </c>
      <c r="C1191" s="99" t="s">
        <v>1472</v>
      </c>
      <c r="D1191" s="126" t="s">
        <v>1468</v>
      </c>
      <c r="E1191" s="80" t="s">
        <v>84</v>
      </c>
      <c r="F1191" s="80" t="s">
        <v>114</v>
      </c>
      <c r="G1191" s="46">
        <v>45826</v>
      </c>
      <c r="H1191" s="166"/>
      <c r="I1191" s="38">
        <v>6</v>
      </c>
      <c r="J1191" s="177" t="s">
        <v>1473</v>
      </c>
      <c r="K1191" s="80"/>
      <c r="L1191" s="99"/>
      <c r="N1191" s="38"/>
      <c r="P1191" s="46"/>
      <c r="Q1191" s="46"/>
      <c r="R1191" s="38"/>
      <c r="S1191" s="38"/>
      <c r="T1191" s="38"/>
    </row>
    <row r="1192" spans="1:20" s="97" customFormat="1" x14ac:dyDescent="0.25">
      <c r="A1192" s="181" t="s">
        <v>28</v>
      </c>
      <c r="B1192" s="38" t="s">
        <v>82</v>
      </c>
      <c r="C1192" s="99" t="s">
        <v>1467</v>
      </c>
      <c r="D1192" s="123" t="s">
        <v>1483</v>
      </c>
      <c r="E1192" s="80" t="s">
        <v>78</v>
      </c>
      <c r="F1192" s="80" t="s">
        <v>439</v>
      </c>
      <c r="G1192" s="46">
        <v>45657</v>
      </c>
      <c r="H1192" s="166"/>
      <c r="I1192" s="38">
        <v>4</v>
      </c>
      <c r="J1192" s="192" t="s">
        <v>7461</v>
      </c>
      <c r="K1192" s="80" t="s">
        <v>81</v>
      </c>
      <c r="L1192" s="99" t="s">
        <v>7464</v>
      </c>
      <c r="N1192" s="38"/>
      <c r="P1192" s="46"/>
      <c r="Q1192" s="46"/>
      <c r="R1192" s="38"/>
      <c r="S1192" s="38"/>
      <c r="T1192" s="38"/>
    </row>
    <row r="1193" spans="1:20" s="97" customFormat="1" x14ac:dyDescent="0.25">
      <c r="A1193" s="181" t="s">
        <v>28</v>
      </c>
      <c r="B1193" s="38" t="s">
        <v>82</v>
      </c>
      <c r="C1193" s="99" t="s">
        <v>1467</v>
      </c>
      <c r="D1193" s="126" t="s">
        <v>1468</v>
      </c>
      <c r="E1193" s="80" t="s">
        <v>84</v>
      </c>
      <c r="F1193" s="80" t="s">
        <v>114</v>
      </c>
      <c r="G1193" s="46">
        <v>45832</v>
      </c>
      <c r="H1193" s="166"/>
      <c r="I1193" s="38">
        <v>3</v>
      </c>
      <c r="J1193" s="177" t="s">
        <v>1469</v>
      </c>
      <c r="K1193" s="80"/>
      <c r="L1193" s="99"/>
      <c r="N1193" s="38"/>
      <c r="P1193" s="46"/>
      <c r="Q1193" s="46"/>
      <c r="R1193" s="38"/>
      <c r="S1193" s="38"/>
      <c r="T1193" s="38"/>
    </row>
    <row r="1194" spans="1:20" s="97" customFormat="1" x14ac:dyDescent="0.25">
      <c r="A1194" s="181" t="s">
        <v>31</v>
      </c>
      <c r="B1194" s="38" t="s">
        <v>82</v>
      </c>
      <c r="C1194" s="99" t="s">
        <v>7474</v>
      </c>
      <c r="D1194" s="123" t="s">
        <v>7475</v>
      </c>
      <c r="E1194" s="80" t="s">
        <v>84</v>
      </c>
      <c r="F1194" s="80" t="s">
        <v>98</v>
      </c>
      <c r="G1194" s="46">
        <v>46211</v>
      </c>
      <c r="H1194" s="166"/>
      <c r="I1194" s="38"/>
      <c r="J1194" s="192" t="s">
        <v>7476</v>
      </c>
      <c r="K1194" s="80" t="s">
        <v>74</v>
      </c>
      <c r="L1194" s="99"/>
      <c r="N1194" s="38"/>
      <c r="P1194" s="46"/>
      <c r="Q1194" s="46"/>
      <c r="R1194" s="38"/>
      <c r="S1194" s="38"/>
      <c r="T1194" s="38"/>
    </row>
    <row r="1195" spans="1:20" x14ac:dyDescent="0.25">
      <c r="A1195" s="181" t="s">
        <v>31</v>
      </c>
      <c r="B1195" s="38" t="s">
        <v>82</v>
      </c>
      <c r="C1195" s="99" t="s">
        <v>1503</v>
      </c>
      <c r="D1195" s="126" t="s">
        <v>1393</v>
      </c>
      <c r="E1195" s="80" t="s">
        <v>84</v>
      </c>
      <c r="F1195" s="80" t="s">
        <v>20</v>
      </c>
      <c r="G1195" s="46">
        <v>45810</v>
      </c>
      <c r="H1195" s="166"/>
      <c r="I1195" s="38">
        <v>2</v>
      </c>
      <c r="J1195" s="177" t="s">
        <v>1442</v>
      </c>
      <c r="K1195" s="80" t="s">
        <v>169</v>
      </c>
      <c r="L1195" s="99" t="s">
        <v>1504</v>
      </c>
      <c r="N1195" s="38"/>
      <c r="P1195" s="46"/>
      <c r="Q1195" s="46"/>
      <c r="R1195" s="38"/>
      <c r="S1195" s="38"/>
      <c r="T1195" s="38"/>
    </row>
    <row r="1196" spans="1:20" x14ac:dyDescent="0.25">
      <c r="A1196" s="181" t="s">
        <v>28</v>
      </c>
      <c r="B1196" s="38" t="s">
        <v>82</v>
      </c>
      <c r="C1196" s="99" t="s">
        <v>1486</v>
      </c>
      <c r="D1196" s="102" t="s">
        <v>1487</v>
      </c>
      <c r="E1196" s="80" t="s">
        <v>84</v>
      </c>
      <c r="F1196" s="80" t="s">
        <v>20</v>
      </c>
      <c r="G1196" s="46">
        <v>45723</v>
      </c>
      <c r="H1196" s="166"/>
      <c r="I1196" s="38">
        <v>6</v>
      </c>
      <c r="J1196" s="80" t="s">
        <v>1488</v>
      </c>
      <c r="K1196" s="80"/>
      <c r="L1196" s="99"/>
      <c r="N1196" s="38"/>
      <c r="P1196" s="46"/>
      <c r="Q1196" s="46"/>
      <c r="R1196" s="38"/>
      <c r="S1196" s="38"/>
      <c r="T1196" s="38"/>
    </row>
    <row r="1197" spans="1:20" s="97" customFormat="1" x14ac:dyDescent="0.25">
      <c r="A1197" s="181" t="s">
        <v>28</v>
      </c>
      <c r="B1197" s="38" t="s">
        <v>82</v>
      </c>
      <c r="C1197" s="174" t="s">
        <v>1496</v>
      </c>
      <c r="D1197" s="126" t="s">
        <v>1497</v>
      </c>
      <c r="E1197" s="177" t="s">
        <v>78</v>
      </c>
      <c r="F1197" s="177" t="s">
        <v>20</v>
      </c>
      <c r="G1197" s="166">
        <v>45741</v>
      </c>
      <c r="H1197" s="166"/>
      <c r="I1197" s="97">
        <v>5</v>
      </c>
      <c r="J1197" s="177" t="s">
        <v>1498</v>
      </c>
      <c r="K1197" s="80" t="s">
        <v>81</v>
      </c>
      <c r="L1197" s="99" t="s">
        <v>1499</v>
      </c>
      <c r="N1197" s="38"/>
      <c r="P1197" s="46"/>
      <c r="Q1197" s="46"/>
      <c r="R1197" s="38"/>
      <c r="S1197" s="38"/>
      <c r="T1197" s="38"/>
    </row>
    <row r="1198" spans="1:20" s="176" customFormat="1" x14ac:dyDescent="0.25">
      <c r="A1198" s="181" t="s">
        <v>31</v>
      </c>
      <c r="B1198" s="38" t="s">
        <v>82</v>
      </c>
      <c r="C1198" s="99" t="s">
        <v>2218</v>
      </c>
      <c r="D1198" s="126" t="s">
        <v>2219</v>
      </c>
      <c r="E1198" s="80" t="s">
        <v>78</v>
      </c>
      <c r="F1198" s="80" t="s">
        <v>439</v>
      </c>
      <c r="G1198" s="46">
        <v>45576</v>
      </c>
      <c r="H1198" s="166"/>
      <c r="I1198" s="38">
        <v>4</v>
      </c>
      <c r="J1198" s="177" t="s">
        <v>2220</v>
      </c>
      <c r="K1198" s="80" t="s">
        <v>81</v>
      </c>
      <c r="L1198" s="99" t="s">
        <v>2221</v>
      </c>
      <c r="M1198" s="97"/>
      <c r="N1198" s="38" t="s">
        <v>1448</v>
      </c>
      <c r="O1198" s="97"/>
      <c r="P1198" s="46"/>
      <c r="Q1198" s="46"/>
      <c r="R1198" s="38"/>
      <c r="S1198" s="38" t="s">
        <v>97</v>
      </c>
      <c r="T1198" s="38"/>
    </row>
    <row r="1199" spans="1:20" x14ac:dyDescent="0.25">
      <c r="A1199" s="181" t="s">
        <v>31</v>
      </c>
      <c r="B1199" s="38" t="s">
        <v>69</v>
      </c>
      <c r="C1199" s="99" t="s">
        <v>2218</v>
      </c>
      <c r="D1199" s="123" t="s">
        <v>2219</v>
      </c>
      <c r="E1199" s="80" t="s">
        <v>78</v>
      </c>
      <c r="F1199" s="80" t="s">
        <v>439</v>
      </c>
      <c r="G1199" s="46">
        <v>46211</v>
      </c>
      <c r="H1199" s="166"/>
      <c r="I1199" s="38">
        <v>4</v>
      </c>
      <c r="J1199" s="192" t="s">
        <v>2220</v>
      </c>
      <c r="K1199" s="80" t="s">
        <v>81</v>
      </c>
      <c r="L1199" s="99" t="s">
        <v>7479</v>
      </c>
      <c r="N1199" s="38" t="s">
        <v>1448</v>
      </c>
      <c r="P1199" s="46"/>
      <c r="Q1199" s="46"/>
      <c r="R1199" s="38" t="s">
        <v>97</v>
      </c>
      <c r="S1199" s="38"/>
      <c r="T1199" s="38"/>
    </row>
    <row r="1200" spans="1:20" x14ac:dyDescent="0.25">
      <c r="A1200" s="181" t="s">
        <v>28</v>
      </c>
      <c r="B1200" s="38" t="s">
        <v>69</v>
      </c>
      <c r="C1200" s="99" t="s">
        <v>1500</v>
      </c>
      <c r="D1200" s="126" t="s">
        <v>1508</v>
      </c>
      <c r="E1200" s="80" t="s">
        <v>84</v>
      </c>
      <c r="F1200" s="80" t="s">
        <v>114</v>
      </c>
      <c r="G1200" s="46">
        <v>45540</v>
      </c>
      <c r="H1200" s="166">
        <v>45627</v>
      </c>
      <c r="I1200" s="38">
        <v>5</v>
      </c>
      <c r="J1200" s="177" t="s">
        <v>1509</v>
      </c>
      <c r="K1200" s="80" t="s">
        <v>74</v>
      </c>
      <c r="L1200" s="99"/>
      <c r="N1200" s="38"/>
      <c r="P1200" s="46"/>
      <c r="Q1200" s="46"/>
      <c r="R1200" s="38"/>
      <c r="S1200" s="38" t="s">
        <v>88</v>
      </c>
      <c r="T1200" s="38">
        <f>Events[[#This Row],[Date Resolved]]-Events[[#This Row],[Event Date]]</f>
        <v>-45540</v>
      </c>
    </row>
    <row r="1201" spans="1:20" s="97" customFormat="1" hidden="1" x14ac:dyDescent="0.25">
      <c r="A1201" s="121" t="s">
        <v>1510</v>
      </c>
      <c r="B1201" s="38" t="s">
        <v>69</v>
      </c>
      <c r="C1201" s="99" t="s">
        <v>1511</v>
      </c>
      <c r="D1201" s="43" t="s">
        <v>1512</v>
      </c>
      <c r="E1201" s="38" t="s">
        <v>137</v>
      </c>
      <c r="F1201" s="38" t="s">
        <v>114</v>
      </c>
      <c r="G1201" s="46">
        <v>44540</v>
      </c>
      <c r="H1201" s="46"/>
      <c r="I1201" s="38">
        <v>1</v>
      </c>
      <c r="J1201" s="85" t="s">
        <v>1513</v>
      </c>
      <c r="K1201" s="38" t="s">
        <v>104</v>
      </c>
      <c r="L1201" s="99"/>
      <c r="M1201" s="38" t="str">
        <f>_xlfn.IFNA(VLOOKUP(L1201,ALL_CMS_WOs!C$1:F$6984,4,FALSE),"")</f>
        <v/>
      </c>
      <c r="N1201" s="38" t="s">
        <v>95</v>
      </c>
      <c r="O1201" s="38"/>
      <c r="P1201" s="140">
        <v>44867</v>
      </c>
      <c r="Q1201" s="54" t="s">
        <v>1514</v>
      </c>
      <c r="R1201" s="54"/>
      <c r="S1201" s="38" t="s">
        <v>76</v>
      </c>
      <c r="T1201" s="38">
        <f>Events[[#This Row],[Date Resolved]]-Events[[#This Row],[Event Date]]</f>
        <v>327</v>
      </c>
    </row>
    <row r="1202" spans="1:20" hidden="1" x14ac:dyDescent="0.25">
      <c r="A1202" s="121" t="s">
        <v>1510</v>
      </c>
      <c r="B1202" s="38" t="s">
        <v>69</v>
      </c>
      <c r="C1202" s="99" t="s">
        <v>1511</v>
      </c>
      <c r="D1202" s="115" t="s">
        <v>1515</v>
      </c>
      <c r="E1202" s="38" t="s">
        <v>78</v>
      </c>
      <c r="F1202" s="38" t="s">
        <v>98</v>
      </c>
      <c r="G1202" s="46">
        <v>44956</v>
      </c>
      <c r="H1202" s="46"/>
      <c r="I1202" s="38">
        <v>2</v>
      </c>
      <c r="J1202" s="85" t="s">
        <v>1516</v>
      </c>
      <c r="K1202" s="38" t="s">
        <v>81</v>
      </c>
      <c r="L1202" s="104">
        <v>3073779</v>
      </c>
      <c r="M1202" s="38" t="str">
        <f>_xlfn.IFNA(VLOOKUP(L1202,ALL_CMS_WOs!C$1:F$6984,4,FALSE),"")</f>
        <v>Closed</v>
      </c>
      <c r="N1202" s="38" t="s">
        <v>75</v>
      </c>
      <c r="O1202" s="38"/>
      <c r="P1202" s="140"/>
      <c r="Q1202" s="54" t="s">
        <v>1517</v>
      </c>
      <c r="S1202" s="38" t="s">
        <v>97</v>
      </c>
      <c r="T1202" s="38">
        <f>Events[[#This Row],[Date Resolved]]-Events[[#This Row],[Event Date]]</f>
        <v>-44956</v>
      </c>
    </row>
    <row r="1203" spans="1:20" hidden="1" x14ac:dyDescent="0.25">
      <c r="A1203" s="121" t="s">
        <v>1510</v>
      </c>
      <c r="B1203" s="38" t="s">
        <v>69</v>
      </c>
      <c r="C1203" s="99" t="s">
        <v>1511</v>
      </c>
      <c r="D1203" s="43" t="s">
        <v>1518</v>
      </c>
      <c r="E1203" s="38" t="s">
        <v>137</v>
      </c>
      <c r="F1203" s="38" t="s">
        <v>85</v>
      </c>
      <c r="G1203" s="46">
        <v>44697</v>
      </c>
      <c r="H1203" s="46"/>
      <c r="I1203" s="38">
        <v>1</v>
      </c>
      <c r="J1203" s="85" t="s">
        <v>1519</v>
      </c>
      <c r="K1203" s="38" t="s">
        <v>104</v>
      </c>
      <c r="L1203" s="99"/>
      <c r="M1203" s="38" t="str">
        <f>_xlfn.IFNA(VLOOKUP(L1203,ALL_CMS_WOs!C$1:F$6984,4,FALSE),"")</f>
        <v/>
      </c>
      <c r="N1203" s="38" t="s">
        <v>95</v>
      </c>
      <c r="O1203" s="38"/>
      <c r="P1203" s="140"/>
      <c r="Q1203" s="54" t="s">
        <v>1520</v>
      </c>
      <c r="S1203" s="38" t="s">
        <v>97</v>
      </c>
      <c r="T1203" s="38">
        <f>Events[[#This Row],[Date Resolved]]-Events[[#This Row],[Event Date]]</f>
        <v>-44697</v>
      </c>
    </row>
    <row r="1204" spans="1:20" s="97" customFormat="1" hidden="1" x14ac:dyDescent="0.25">
      <c r="A1204" s="180" t="s">
        <v>1510</v>
      </c>
      <c r="B1204" s="97" t="s">
        <v>82</v>
      </c>
      <c r="C1204" s="174" t="s">
        <v>1511</v>
      </c>
      <c r="D1204" s="126" t="s">
        <v>1521</v>
      </c>
      <c r="E1204" s="177" t="s">
        <v>71</v>
      </c>
      <c r="F1204" s="177" t="s">
        <v>98</v>
      </c>
      <c r="G1204" s="166">
        <v>45686</v>
      </c>
      <c r="H1204" s="166"/>
      <c r="I1204" s="97">
        <v>3</v>
      </c>
      <c r="J1204" s="177" t="s">
        <v>1522</v>
      </c>
      <c r="K1204" s="177" t="s">
        <v>174</v>
      </c>
      <c r="L1204" s="97">
        <v>3500537</v>
      </c>
      <c r="N1204" s="97" t="s">
        <v>126</v>
      </c>
      <c r="P1204" s="166"/>
      <c r="Q1204" s="166"/>
      <c r="R1204" s="38"/>
      <c r="S1204" s="97" t="s">
        <v>97</v>
      </c>
    </row>
    <row r="1205" spans="1:20" hidden="1" x14ac:dyDescent="0.25">
      <c r="A1205" s="180" t="s">
        <v>1358</v>
      </c>
      <c r="B1205" s="97" t="s">
        <v>82</v>
      </c>
      <c r="C1205" s="174" t="s">
        <v>1511</v>
      </c>
      <c r="D1205" s="126" t="s">
        <v>1523</v>
      </c>
      <c r="E1205" s="177" t="s">
        <v>71</v>
      </c>
      <c r="F1205" s="177" t="s">
        <v>20</v>
      </c>
      <c r="G1205" s="166">
        <v>45643</v>
      </c>
      <c r="H1205" s="166"/>
      <c r="I1205" s="97">
        <v>3</v>
      </c>
      <c r="J1205" s="177" t="s">
        <v>1524</v>
      </c>
      <c r="K1205" s="177" t="s">
        <v>107</v>
      </c>
      <c r="L1205" s="97">
        <v>3480623</v>
      </c>
      <c r="R1205" s="38"/>
      <c r="S1205" s="97" t="s">
        <v>97</v>
      </c>
    </row>
    <row r="1206" spans="1:20" hidden="1" x14ac:dyDescent="0.25">
      <c r="A1206" s="121" t="s">
        <v>39</v>
      </c>
      <c r="B1206" s="54" t="s">
        <v>69</v>
      </c>
      <c r="C1206" s="99" t="s">
        <v>1525</v>
      </c>
      <c r="D1206" s="136"/>
      <c r="E1206" s="54" t="s">
        <v>84</v>
      </c>
      <c r="F1206" s="38" t="s">
        <v>114</v>
      </c>
      <c r="G1206" s="140">
        <v>44621</v>
      </c>
      <c r="H1206" s="140"/>
      <c r="I1206" s="54">
        <v>5</v>
      </c>
      <c r="J1206" s="136"/>
      <c r="K1206" s="54" t="s">
        <v>74</v>
      </c>
      <c r="L1206" s="141"/>
      <c r="M1206" s="54" t="str">
        <f>_xlfn.IFNA(VLOOKUP(L1206,ALL_CMS_WOs!C$1:F$6984,4,FALSE),"")</f>
        <v/>
      </c>
      <c r="N1206" s="54" t="s">
        <v>95</v>
      </c>
      <c r="O1206" s="54"/>
      <c r="P1206" s="140"/>
      <c r="Q1206" s="140"/>
      <c r="R1206" s="54" t="s">
        <v>1526</v>
      </c>
      <c r="S1206" s="38" t="s">
        <v>97</v>
      </c>
      <c r="T1206" s="38">
        <f>Events[[#This Row],[Date Resolved]]-Events[[#This Row],[Event Date]]</f>
        <v>-44621</v>
      </c>
    </row>
    <row r="1207" spans="1:20" hidden="1" x14ac:dyDescent="0.25">
      <c r="A1207" s="121" t="s">
        <v>1510</v>
      </c>
      <c r="B1207" s="38" t="s">
        <v>69</v>
      </c>
      <c r="C1207" s="99" t="s">
        <v>1527</v>
      </c>
      <c r="D1207" s="122"/>
      <c r="E1207" s="38" t="s">
        <v>71</v>
      </c>
      <c r="F1207" s="38" t="s">
        <v>20</v>
      </c>
      <c r="G1207" s="46">
        <v>44437</v>
      </c>
      <c r="H1207" s="46"/>
      <c r="I1207" s="38">
        <v>2</v>
      </c>
      <c r="J1207" s="122"/>
      <c r="K1207" s="38" t="s">
        <v>74</v>
      </c>
      <c r="L1207" s="99"/>
      <c r="M1207" s="38" t="str">
        <f>_xlfn.IFNA(VLOOKUP(L1207,ALL_CMS_WOs!C$1:F$6984,4,FALSE),"")</f>
        <v/>
      </c>
      <c r="N1207" s="38" t="s">
        <v>95</v>
      </c>
      <c r="O1207" s="38"/>
      <c r="P1207" s="46"/>
      <c r="Q1207" s="38"/>
      <c r="R1207" s="38" t="s">
        <v>1528</v>
      </c>
      <c r="S1207" s="38" t="s">
        <v>97</v>
      </c>
      <c r="T1207" s="38">
        <f>Events[[#This Row],[Date Resolved]]-Events[[#This Row],[Event Date]]</f>
        <v>-44437</v>
      </c>
    </row>
    <row r="1208" spans="1:20" hidden="1" x14ac:dyDescent="0.25">
      <c r="A1208" s="121" t="s">
        <v>39</v>
      </c>
      <c r="B1208" s="54" t="s">
        <v>69</v>
      </c>
      <c r="C1208" s="99" t="s">
        <v>1527</v>
      </c>
      <c r="D1208" s="136"/>
      <c r="E1208" s="54" t="s">
        <v>84</v>
      </c>
      <c r="F1208" s="38" t="s">
        <v>114</v>
      </c>
      <c r="G1208" s="140">
        <v>44595</v>
      </c>
      <c r="H1208" s="140"/>
      <c r="I1208" s="54">
        <v>5</v>
      </c>
      <c r="J1208" s="136"/>
      <c r="K1208" s="54" t="s">
        <v>74</v>
      </c>
      <c r="L1208" s="141"/>
      <c r="M1208" s="54" t="str">
        <f>_xlfn.IFNA(VLOOKUP(L1208,ALL_CMS_WOs!C$1:F$6984,4,FALSE),"")</f>
        <v/>
      </c>
      <c r="N1208" s="54" t="s">
        <v>95</v>
      </c>
      <c r="O1208" s="54"/>
      <c r="P1208" s="140"/>
      <c r="Q1208" s="140"/>
      <c r="R1208" s="54" t="s">
        <v>1529</v>
      </c>
      <c r="S1208" s="38" t="s">
        <v>97</v>
      </c>
      <c r="T1208" s="38">
        <f>Events[[#This Row],[Date Resolved]]-Events[[#This Row],[Event Date]]</f>
        <v>-44595</v>
      </c>
    </row>
    <row r="1209" spans="1:20" hidden="1" x14ac:dyDescent="0.25">
      <c r="A1209" s="124" t="s">
        <v>39</v>
      </c>
      <c r="B1209" s="38" t="s">
        <v>69</v>
      </c>
      <c r="C1209" s="99" t="s">
        <v>1527</v>
      </c>
      <c r="D1209" s="38"/>
      <c r="E1209" s="38" t="s">
        <v>77</v>
      </c>
      <c r="F1209" s="38" t="s">
        <v>79</v>
      </c>
      <c r="G1209" s="46">
        <v>44627</v>
      </c>
      <c r="H1209" s="46"/>
      <c r="I1209" s="38"/>
      <c r="J1209" s="38" t="s">
        <v>1530</v>
      </c>
      <c r="K1209" s="38" t="s">
        <v>81</v>
      </c>
      <c r="L1209" s="99">
        <v>2813074</v>
      </c>
      <c r="M1209" s="38" t="str">
        <f>_xlfn.IFNA(VLOOKUP(L1209,ALL_CMS_WOs!C$1:F$6984,4,FALSE),"")</f>
        <v/>
      </c>
      <c r="N1209" s="38" t="s">
        <v>75</v>
      </c>
      <c r="O1209" s="38"/>
      <c r="P1209" s="46">
        <v>44740</v>
      </c>
      <c r="Q1209" s="38" t="s">
        <v>1531</v>
      </c>
      <c r="R1209" s="38"/>
      <c r="S1209" s="38"/>
      <c r="T1209" s="38">
        <f>Events[[#This Row],[Date Resolved]]-Events[[#This Row],[Event Date]]</f>
        <v>113</v>
      </c>
    </row>
    <row r="1210" spans="1:20" s="97" customFormat="1" hidden="1" x14ac:dyDescent="0.25">
      <c r="A1210" s="121" t="s">
        <v>39</v>
      </c>
      <c r="B1210" s="54" t="s">
        <v>69</v>
      </c>
      <c r="C1210" s="99" t="s">
        <v>1527</v>
      </c>
      <c r="D1210" s="136"/>
      <c r="E1210" s="54" t="s">
        <v>84</v>
      </c>
      <c r="F1210" s="54" t="s">
        <v>85</v>
      </c>
      <c r="G1210" s="140">
        <v>44771</v>
      </c>
      <c r="H1210" s="140"/>
      <c r="I1210" s="54">
        <v>5</v>
      </c>
      <c r="J1210" s="136"/>
      <c r="K1210" s="54" t="s">
        <v>74</v>
      </c>
      <c r="L1210" s="141"/>
      <c r="M1210" s="54" t="str">
        <f>_xlfn.IFNA(VLOOKUP(L1210,ALL_CMS_WOs!C$1:F$6984,4,FALSE),"")</f>
        <v/>
      </c>
      <c r="N1210" s="54" t="s">
        <v>95</v>
      </c>
      <c r="O1210" s="54"/>
      <c r="P1210" s="140"/>
      <c r="Q1210" s="140"/>
      <c r="R1210" s="145" t="s">
        <v>1532</v>
      </c>
      <c r="S1210" s="38" t="s">
        <v>97</v>
      </c>
      <c r="T1210" s="38">
        <f>Events[[#This Row],[Date Resolved]]-Events[[#This Row],[Event Date]]</f>
        <v>-44771</v>
      </c>
    </row>
    <row r="1211" spans="1:20" s="97" customFormat="1" hidden="1" x14ac:dyDescent="0.25">
      <c r="A1211" s="181" t="s">
        <v>1358</v>
      </c>
      <c r="B1211" s="38" t="s">
        <v>69</v>
      </c>
      <c r="C1211" s="99" t="s">
        <v>1527</v>
      </c>
      <c r="D1211" s="102" t="s">
        <v>1533</v>
      </c>
      <c r="E1211" s="80" t="s">
        <v>78</v>
      </c>
      <c r="F1211" s="80" t="s">
        <v>89</v>
      </c>
      <c r="G1211" s="46">
        <v>45434</v>
      </c>
      <c r="H1211" s="46"/>
      <c r="I1211" s="38">
        <v>5</v>
      </c>
      <c r="J1211" s="80" t="s">
        <v>1534</v>
      </c>
      <c r="K1211" s="80" t="s">
        <v>81</v>
      </c>
      <c r="L1211" s="38">
        <v>3353801</v>
      </c>
      <c r="M1211" s="38"/>
      <c r="N1211" s="38" t="s">
        <v>126</v>
      </c>
      <c r="O1211" s="38"/>
      <c r="P1211" s="46"/>
      <c r="Q1211" s="46"/>
      <c r="R1211" s="38"/>
      <c r="S1211" s="38" t="s">
        <v>97</v>
      </c>
      <c r="T1211" s="38"/>
    </row>
    <row r="1212" spans="1:20" hidden="1" x14ac:dyDescent="0.25">
      <c r="A1212" s="121" t="s">
        <v>1358</v>
      </c>
      <c r="B1212" s="38" t="s">
        <v>69</v>
      </c>
      <c r="C1212" s="99" t="s">
        <v>1535</v>
      </c>
      <c r="D1212" s="126" t="s">
        <v>1536</v>
      </c>
      <c r="E1212" s="38" t="s">
        <v>102</v>
      </c>
      <c r="F1212" s="38" t="s">
        <v>85</v>
      </c>
      <c r="G1212" s="46">
        <v>44980</v>
      </c>
      <c r="H1212" s="46"/>
      <c r="I1212" s="38">
        <v>2</v>
      </c>
      <c r="J1212" s="146" t="s">
        <v>1537</v>
      </c>
      <c r="K1212" s="149" t="s">
        <v>104</v>
      </c>
      <c r="L1212" s="112">
        <v>3107704</v>
      </c>
      <c r="M1212" s="38" t="str">
        <f>_xlfn.IFNA(VLOOKUP(L1212,ALL_CMS_WOs!C$1:F$6984,4,FALSE),"")</f>
        <v>Closed</v>
      </c>
      <c r="N1212" s="88" t="s">
        <v>75</v>
      </c>
      <c r="O1212" s="88"/>
      <c r="P1212" s="46">
        <v>45113</v>
      </c>
      <c r="Q1212" s="46"/>
      <c r="R1212" s="38"/>
      <c r="S1212" s="43" t="s">
        <v>76</v>
      </c>
      <c r="T1212" s="38">
        <f>Events[[#This Row],[Date Resolved]]-Events[[#This Row],[Event Date]]</f>
        <v>133</v>
      </c>
    </row>
    <row r="1213" spans="1:20" hidden="1" x14ac:dyDescent="0.25">
      <c r="A1213" s="125" t="s">
        <v>1358</v>
      </c>
      <c r="B1213" s="43" t="s">
        <v>69</v>
      </c>
      <c r="C1213" s="101" t="s">
        <v>1538</v>
      </c>
      <c r="D1213" s="43" t="s">
        <v>1539</v>
      </c>
      <c r="E1213" s="43" t="s">
        <v>84</v>
      </c>
      <c r="F1213" s="43" t="s">
        <v>85</v>
      </c>
      <c r="G1213" s="93">
        <v>44505</v>
      </c>
      <c r="H1213" s="93">
        <v>45568</v>
      </c>
      <c r="I1213" s="43">
        <v>4</v>
      </c>
      <c r="J1213" s="42" t="s">
        <v>1540</v>
      </c>
      <c r="K1213" s="43" t="s">
        <v>107</v>
      </c>
      <c r="L1213" s="101">
        <v>2725805</v>
      </c>
      <c r="M1213" s="38" t="str">
        <f>_xlfn.IFNA(VLOOKUP(L1213,ALL_CMS_WOs!C$1:F$6984,4,FALSE),"")</f>
        <v>Cancelled</v>
      </c>
      <c r="N1213" s="43" t="s">
        <v>91</v>
      </c>
      <c r="O1213" s="93" t="s">
        <v>666</v>
      </c>
      <c r="P1213" s="93"/>
      <c r="Q1213" s="93" t="s">
        <v>1541</v>
      </c>
      <c r="R1213" s="43" t="s">
        <v>1542</v>
      </c>
      <c r="S1213" s="38" t="s">
        <v>76</v>
      </c>
      <c r="T1213" s="38">
        <f>Events[[#This Row],[Date Resolved]]-Events[[#This Row],[Event Date]]</f>
        <v>-44505</v>
      </c>
    </row>
    <row r="1214" spans="1:20" s="97" customFormat="1" hidden="1" x14ac:dyDescent="0.25">
      <c r="A1214" s="121" t="s">
        <v>1358</v>
      </c>
      <c r="B1214" s="38" t="s">
        <v>69</v>
      </c>
      <c r="C1214" s="99" t="s">
        <v>1543</v>
      </c>
      <c r="D1214" s="122"/>
      <c r="E1214" s="38" t="s">
        <v>121</v>
      </c>
      <c r="F1214" s="38" t="s">
        <v>85</v>
      </c>
      <c r="G1214" s="46">
        <v>44727</v>
      </c>
      <c r="H1214" s="46"/>
      <c r="I1214" s="38">
        <v>5</v>
      </c>
      <c r="J1214" s="122"/>
      <c r="K1214" s="38" t="s">
        <v>143</v>
      </c>
      <c r="L1214" s="99"/>
      <c r="M1214" s="38" t="str">
        <f>_xlfn.IFNA(VLOOKUP(L1214,ALL_CMS_WOs!C$1:F$6984,4,FALSE),"")</f>
        <v/>
      </c>
      <c r="N1214" s="38" t="s">
        <v>95</v>
      </c>
      <c r="O1214" s="38"/>
      <c r="P1214" s="46"/>
      <c r="Q1214" s="99" t="s">
        <v>1544</v>
      </c>
      <c r="R1214" s="38"/>
      <c r="S1214" s="38" t="s">
        <v>303</v>
      </c>
      <c r="T1214" s="38">
        <f>Events[[#This Row],[Date Resolved]]-Events[[#This Row],[Event Date]]</f>
        <v>-44727</v>
      </c>
    </row>
    <row r="1215" spans="1:20" s="97" customFormat="1" hidden="1" x14ac:dyDescent="0.25">
      <c r="A1215" s="124" t="s">
        <v>1358</v>
      </c>
      <c r="B1215" s="38" t="s">
        <v>69</v>
      </c>
      <c r="C1215" s="99" t="s">
        <v>1543</v>
      </c>
      <c r="D1215" s="38" t="s">
        <v>1545</v>
      </c>
      <c r="E1215" s="38" t="s">
        <v>78</v>
      </c>
      <c r="F1215" s="38" t="s">
        <v>114</v>
      </c>
      <c r="G1215" s="46">
        <v>44813</v>
      </c>
      <c r="H1215" s="46"/>
      <c r="I1215" s="38">
        <v>5</v>
      </c>
      <c r="J1215" t="s">
        <v>394</v>
      </c>
      <c r="K1215" s="38" t="s">
        <v>81</v>
      </c>
      <c r="L1215" s="38">
        <v>3053231</v>
      </c>
      <c r="M1215" s="38" t="str">
        <f>_xlfn.IFNA(VLOOKUP(L1215,ALL_CMS_WOs!C$1:F$6984,4,FALSE),"")</f>
        <v>Closed</v>
      </c>
      <c r="N1215" s="38" t="s">
        <v>126</v>
      </c>
      <c r="O1215" s="38"/>
      <c r="P1215" s="46"/>
      <c r="Q1215" s="46"/>
      <c r="R1215" s="38" t="s">
        <v>1546</v>
      </c>
      <c r="S1215" s="38" t="s">
        <v>97</v>
      </c>
      <c r="T1215" s="38">
        <f>Events[[#This Row],[Date Resolved]]-Events[[#This Row],[Event Date]]</f>
        <v>-44813</v>
      </c>
    </row>
    <row r="1216" spans="1:20" hidden="1" x14ac:dyDescent="0.25">
      <c r="A1216" s="121" t="s">
        <v>1358</v>
      </c>
      <c r="B1216" s="38" t="s">
        <v>69</v>
      </c>
      <c r="C1216" s="99" t="s">
        <v>1547</v>
      </c>
      <c r="D1216" s="136"/>
      <c r="E1216" s="38" t="s">
        <v>84</v>
      </c>
      <c r="F1216" s="38" t="s">
        <v>85</v>
      </c>
      <c r="G1216" s="46">
        <v>44444</v>
      </c>
      <c r="H1216" s="46"/>
      <c r="I1216" s="38">
        <v>5</v>
      </c>
      <c r="J1216" s="138"/>
      <c r="K1216" s="38" t="s">
        <v>74</v>
      </c>
      <c r="L1216" s="99">
        <v>2725808</v>
      </c>
      <c r="M1216" s="38" t="str">
        <f>_xlfn.IFNA(VLOOKUP(L1216,ALL_CMS_WOs!C$1:F$6984,4,FALSE),"")</f>
        <v>Cancelled</v>
      </c>
      <c r="N1216" s="38" t="s">
        <v>91</v>
      </c>
      <c r="O1216" s="38"/>
      <c r="P1216" s="46"/>
      <c r="Q1216" s="46"/>
      <c r="R1216" s="38" t="s">
        <v>1548</v>
      </c>
      <c r="S1216" s="38" t="s">
        <v>97</v>
      </c>
      <c r="T1216" s="38">
        <f>Events[[#This Row],[Date Resolved]]-Events[[#This Row],[Event Date]]</f>
        <v>-44444</v>
      </c>
    </row>
    <row r="1217" spans="1:20" hidden="1" x14ac:dyDescent="0.25">
      <c r="A1217" s="121" t="s">
        <v>39</v>
      </c>
      <c r="B1217" s="54" t="s">
        <v>69</v>
      </c>
      <c r="C1217" s="99" t="s">
        <v>1549</v>
      </c>
      <c r="D1217" s="136"/>
      <c r="E1217" s="54" t="s">
        <v>84</v>
      </c>
      <c r="F1217" s="38" t="s">
        <v>114</v>
      </c>
      <c r="G1217" s="140">
        <v>44619</v>
      </c>
      <c r="H1217" s="140"/>
      <c r="I1217" s="54">
        <v>5</v>
      </c>
      <c r="J1217" s="136"/>
      <c r="K1217" s="54" t="s">
        <v>74</v>
      </c>
      <c r="L1217" s="141"/>
      <c r="M1217" s="54" t="str">
        <f>_xlfn.IFNA(VLOOKUP(L1217,ALL_CMS_WOs!C$1:F$6984,4,FALSE),"")</f>
        <v/>
      </c>
      <c r="N1217" s="54" t="s">
        <v>95</v>
      </c>
      <c r="O1217" s="54"/>
      <c r="P1217" s="140"/>
      <c r="Q1217" s="140"/>
      <c r="R1217" s="54" t="s">
        <v>1550</v>
      </c>
      <c r="S1217" s="38" t="s">
        <v>97</v>
      </c>
      <c r="T1217" s="38">
        <f>Events[[#This Row],[Date Resolved]]-Events[[#This Row],[Event Date]]</f>
        <v>-44619</v>
      </c>
    </row>
    <row r="1218" spans="1:20" hidden="1" x14ac:dyDescent="0.25">
      <c r="A1218" s="121" t="s">
        <v>39</v>
      </c>
      <c r="B1218" s="54" t="s">
        <v>69</v>
      </c>
      <c r="C1218" s="99" t="s">
        <v>1551</v>
      </c>
      <c r="D1218" s="136"/>
      <c r="E1218" s="54" t="s">
        <v>71</v>
      </c>
      <c r="F1218" s="38" t="s">
        <v>20</v>
      </c>
      <c r="G1218" s="140">
        <v>44657</v>
      </c>
      <c r="H1218" s="140"/>
      <c r="I1218" s="54">
        <v>5</v>
      </c>
      <c r="J1218" s="136"/>
      <c r="K1218" s="54" t="s">
        <v>74</v>
      </c>
      <c r="L1218" s="141"/>
      <c r="M1218" s="54" t="str">
        <f>_xlfn.IFNA(VLOOKUP(L1218,ALL_CMS_WOs!C$1:F$6984,4,FALSE),"")</f>
        <v/>
      </c>
      <c r="N1218" s="54" t="s">
        <v>95</v>
      </c>
      <c r="O1218" s="54"/>
      <c r="P1218" s="140"/>
      <c r="Q1218" s="140"/>
      <c r="R1218" s="54" t="s">
        <v>1552</v>
      </c>
      <c r="S1218" s="38" t="s">
        <v>97</v>
      </c>
      <c r="T1218" s="38">
        <f>Events[[#This Row],[Date Resolved]]-Events[[#This Row],[Event Date]]</f>
        <v>-44657</v>
      </c>
    </row>
    <row r="1219" spans="1:20" s="97" customFormat="1" hidden="1" x14ac:dyDescent="0.25">
      <c r="A1219" s="124" t="s">
        <v>39</v>
      </c>
      <c r="B1219" s="38" t="s">
        <v>69</v>
      </c>
      <c r="C1219" s="99" t="s">
        <v>1551</v>
      </c>
      <c r="D1219" s="38"/>
      <c r="E1219" s="38" t="s">
        <v>77</v>
      </c>
      <c r="F1219" s="38" t="s">
        <v>79</v>
      </c>
      <c r="G1219" s="46">
        <v>44600</v>
      </c>
      <c r="H1219" s="46"/>
      <c r="I1219" s="38"/>
      <c r="J1219" s="38" t="s">
        <v>1553</v>
      </c>
      <c r="K1219" s="38" t="s">
        <v>682</v>
      </c>
      <c r="L1219" s="99">
        <v>2800312</v>
      </c>
      <c r="M1219" s="38" t="str">
        <f>_xlfn.IFNA(VLOOKUP(L1219,ALL_CMS_WOs!C$1:F$6984,4,FALSE),"")</f>
        <v/>
      </c>
      <c r="N1219" s="38" t="s">
        <v>75</v>
      </c>
      <c r="O1219" s="38"/>
      <c r="P1219" s="46">
        <v>44645</v>
      </c>
      <c r="Q1219" s="38" t="s">
        <v>1554</v>
      </c>
      <c r="R1219" s="38"/>
      <c r="S1219" s="38"/>
      <c r="T1219" s="38">
        <f>Events[[#This Row],[Date Resolved]]-Events[[#This Row],[Event Date]]</f>
        <v>45</v>
      </c>
    </row>
    <row r="1220" spans="1:20" s="97" customFormat="1" hidden="1" x14ac:dyDescent="0.25">
      <c r="A1220" s="121" t="s">
        <v>39</v>
      </c>
      <c r="B1220" s="54" t="s">
        <v>69</v>
      </c>
      <c r="C1220" s="99" t="s">
        <v>1555</v>
      </c>
      <c r="D1220" s="136"/>
      <c r="E1220" s="54" t="s">
        <v>84</v>
      </c>
      <c r="F1220" s="54" t="s">
        <v>85</v>
      </c>
      <c r="G1220" s="140">
        <v>44630</v>
      </c>
      <c r="H1220" s="140"/>
      <c r="I1220" s="54">
        <v>5</v>
      </c>
      <c r="J1220" s="136"/>
      <c r="K1220" s="54" t="s">
        <v>74</v>
      </c>
      <c r="L1220" s="141"/>
      <c r="M1220" s="54" t="str">
        <f>_xlfn.IFNA(VLOOKUP(L1220,ALL_CMS_WOs!C$1:F$6984,4,FALSE),"")</f>
        <v/>
      </c>
      <c r="N1220" s="54" t="s">
        <v>95</v>
      </c>
      <c r="O1220" s="54"/>
      <c r="P1220" s="140"/>
      <c r="Q1220" s="140"/>
      <c r="R1220" s="54" t="s">
        <v>1556</v>
      </c>
      <c r="S1220" s="38" t="s">
        <v>97</v>
      </c>
      <c r="T1220" s="38">
        <f>Events[[#This Row],[Date Resolved]]-Events[[#This Row],[Event Date]]</f>
        <v>-44630</v>
      </c>
    </row>
    <row r="1221" spans="1:20" hidden="1" x14ac:dyDescent="0.25">
      <c r="A1221" s="121" t="s">
        <v>1510</v>
      </c>
      <c r="B1221" s="38" t="s">
        <v>69</v>
      </c>
      <c r="C1221" s="99" t="s">
        <v>1557</v>
      </c>
      <c r="D1221" s="43"/>
      <c r="E1221" s="38" t="s">
        <v>84</v>
      </c>
      <c r="F1221" s="38" t="s">
        <v>114</v>
      </c>
      <c r="G1221" s="46">
        <v>44884</v>
      </c>
      <c r="H1221" s="46"/>
      <c r="I1221" s="38">
        <v>5</v>
      </c>
      <c r="J1221" s="85" t="s">
        <v>1558</v>
      </c>
      <c r="K1221" s="38" t="s">
        <v>74</v>
      </c>
      <c r="L1221" s="99"/>
      <c r="M1221" s="38" t="str">
        <f>_xlfn.IFNA(VLOOKUP(L1221,ALL_CMS_WOs!C$1:F$6984,4,FALSE),"")</f>
        <v/>
      </c>
      <c r="N1221" s="38" t="s">
        <v>95</v>
      </c>
      <c r="O1221" s="38"/>
      <c r="P1221" s="140"/>
      <c r="Q1221" s="140"/>
      <c r="R1221" s="54" t="s">
        <v>1559</v>
      </c>
      <c r="S1221" s="38"/>
      <c r="T1221" s="38">
        <f>Events[[#This Row],[Date Resolved]]-Events[[#This Row],[Event Date]]</f>
        <v>-44884</v>
      </c>
    </row>
    <row r="1222" spans="1:20" s="97" customFormat="1" hidden="1" x14ac:dyDescent="0.25">
      <c r="A1222" s="121" t="s">
        <v>1510</v>
      </c>
      <c r="B1222" s="38" t="s">
        <v>69</v>
      </c>
      <c r="C1222" s="99" t="s">
        <v>1557</v>
      </c>
      <c r="D1222" s="43" t="s">
        <v>1560</v>
      </c>
      <c r="E1222" s="38" t="s">
        <v>121</v>
      </c>
      <c r="F1222" s="38" t="s">
        <v>85</v>
      </c>
      <c r="G1222" s="46">
        <v>44945</v>
      </c>
      <c r="H1222" s="46"/>
      <c r="I1222" s="38">
        <v>1</v>
      </c>
      <c r="J1222" s="85" t="s">
        <v>1561</v>
      </c>
      <c r="K1222" s="149" t="s">
        <v>104</v>
      </c>
      <c r="L1222" s="99"/>
      <c r="M1222" s="38" t="str">
        <f>_xlfn.IFNA(VLOOKUP(L1222,ALL_CMS_WOs!C$1:F$6984,4,FALSE),"")</f>
        <v/>
      </c>
      <c r="N1222" s="38" t="s">
        <v>95</v>
      </c>
      <c r="O1222" s="38"/>
      <c r="P1222" s="140"/>
      <c r="Q1222" s="140"/>
      <c r="R1222" s="54" t="s">
        <v>1562</v>
      </c>
      <c r="S1222" s="38" t="s">
        <v>76</v>
      </c>
      <c r="T1222" s="38">
        <f>Events[[#This Row],[Date Resolved]]-Events[[#This Row],[Event Date]]</f>
        <v>-44945</v>
      </c>
    </row>
    <row r="1223" spans="1:20" hidden="1" x14ac:dyDescent="0.25">
      <c r="A1223" s="180" t="s">
        <v>39</v>
      </c>
      <c r="B1223" s="97" t="s">
        <v>82</v>
      </c>
      <c r="C1223" s="174" t="s">
        <v>1563</v>
      </c>
      <c r="D1223" s="126" t="s">
        <v>1564</v>
      </c>
      <c r="E1223" s="177" t="s">
        <v>102</v>
      </c>
      <c r="F1223" s="177" t="s">
        <v>85</v>
      </c>
      <c r="G1223" s="166">
        <v>45572</v>
      </c>
      <c r="H1223" s="166"/>
      <c r="I1223" s="97">
        <v>2</v>
      </c>
      <c r="J1223" s="177" t="s">
        <v>1565</v>
      </c>
      <c r="K1223" s="177" t="s">
        <v>74</v>
      </c>
      <c r="L1223" s="97">
        <v>3442849</v>
      </c>
      <c r="M1223" s="97" t="str">
        <f>_xlfn.IFNA(VLOOKUP(L1223,ALL_CMS_WOs!C$1:F$6984,4,FALSE),"")</f>
        <v>Closed</v>
      </c>
      <c r="N1223" s="97" t="s">
        <v>75</v>
      </c>
      <c r="R1223" s="38"/>
      <c r="S1223" s="97" t="s">
        <v>97</v>
      </c>
      <c r="T1223" s="38">
        <f>Events[[#This Row],[Date Resolved]]-Events[[#This Row],[Event Date]]</f>
        <v>-45572</v>
      </c>
    </row>
    <row r="1224" spans="1:20" s="97" customFormat="1" hidden="1" x14ac:dyDescent="0.25">
      <c r="A1224" s="180" t="s">
        <v>1358</v>
      </c>
      <c r="B1224" s="97" t="s">
        <v>82</v>
      </c>
      <c r="C1224" s="174" t="s">
        <v>1566</v>
      </c>
      <c r="D1224" s="126" t="s">
        <v>1567</v>
      </c>
      <c r="E1224" s="177" t="s">
        <v>71</v>
      </c>
      <c r="F1224" s="177" t="s">
        <v>20</v>
      </c>
      <c r="G1224" s="166">
        <v>45594</v>
      </c>
      <c r="H1224" s="166"/>
      <c r="I1224" s="97">
        <v>3</v>
      </c>
      <c r="J1224" s="177" t="s">
        <v>1568</v>
      </c>
      <c r="K1224" s="177" t="s">
        <v>107</v>
      </c>
      <c r="N1224" s="97" t="s">
        <v>126</v>
      </c>
      <c r="P1224" s="166"/>
      <c r="Q1224" s="166"/>
      <c r="R1224" s="38"/>
      <c r="S1224" s="97" t="s">
        <v>88</v>
      </c>
      <c r="T1224" s="38">
        <f>Events[[#This Row],[Date Resolved]]-Events[[#This Row],[Event Date]]</f>
        <v>-45594</v>
      </c>
    </row>
    <row r="1225" spans="1:20" hidden="1" x14ac:dyDescent="0.25">
      <c r="A1225" s="124" t="s">
        <v>1358</v>
      </c>
      <c r="B1225" s="38" t="s">
        <v>69</v>
      </c>
      <c r="C1225" s="99" t="s">
        <v>1569</v>
      </c>
      <c r="D1225" s="38"/>
      <c r="E1225" s="38" t="s">
        <v>78</v>
      </c>
      <c r="F1225" s="38" t="s">
        <v>89</v>
      </c>
      <c r="G1225" s="46">
        <v>44788</v>
      </c>
      <c r="H1225" s="46"/>
      <c r="I1225" s="38"/>
      <c r="J1225" s="38" t="s">
        <v>1570</v>
      </c>
      <c r="K1225" s="38" t="s">
        <v>81</v>
      </c>
      <c r="L1225" s="99">
        <v>2989827</v>
      </c>
      <c r="M1225" s="38" t="str">
        <f>_xlfn.IFNA(VLOOKUP(L1225,ALL_CMS_WOs!C$1:F$6984,4,FALSE),"")</f>
        <v>Cancelled</v>
      </c>
      <c r="N1225" s="38" t="s">
        <v>91</v>
      </c>
      <c r="O1225" s="38"/>
      <c r="P1225" s="46">
        <v>44789</v>
      </c>
      <c r="Q1225" s="38" t="s">
        <v>1571</v>
      </c>
      <c r="R1225" s="38"/>
      <c r="S1225" s="38"/>
      <c r="T1225" s="38">
        <f>Events[[#This Row],[Date Resolved]]-Events[[#This Row],[Event Date]]</f>
        <v>1</v>
      </c>
    </row>
    <row r="1226" spans="1:20" s="97" customFormat="1" hidden="1" x14ac:dyDescent="0.25">
      <c r="A1226" s="121" t="s">
        <v>1358</v>
      </c>
      <c r="B1226" s="38" t="s">
        <v>69</v>
      </c>
      <c r="C1226" s="99" t="s">
        <v>1569</v>
      </c>
      <c r="D1226" s="43" t="s">
        <v>1572</v>
      </c>
      <c r="E1226" s="38" t="s">
        <v>84</v>
      </c>
      <c r="F1226" s="38" t="s">
        <v>114</v>
      </c>
      <c r="G1226" s="46">
        <v>44615</v>
      </c>
      <c r="H1226" s="46"/>
      <c r="I1226" s="38">
        <v>2</v>
      </c>
      <c r="J1226" s="42" t="s">
        <v>1573</v>
      </c>
      <c r="K1226" s="38" t="s">
        <v>74</v>
      </c>
      <c r="L1226" s="38">
        <v>2919842</v>
      </c>
      <c r="M1226" s="38" t="str">
        <f>_xlfn.IFNA(VLOOKUP(L1226,ALL_CMS_WOs!C$1:F$6984,4,FALSE),"")</f>
        <v>Cancelled</v>
      </c>
      <c r="N1226" s="38" t="s">
        <v>91</v>
      </c>
      <c r="O1226" s="38"/>
      <c r="P1226" s="46"/>
      <c r="Q1226" s="38" t="s">
        <v>1574</v>
      </c>
      <c r="R1226" s="132" t="s">
        <v>1575</v>
      </c>
      <c r="S1226" s="38" t="s">
        <v>97</v>
      </c>
      <c r="T1226" s="38">
        <f>Events[[#This Row],[Date Resolved]]-Events[[#This Row],[Event Date]]</f>
        <v>-44615</v>
      </c>
    </row>
    <row r="1227" spans="1:20" s="97" customFormat="1" hidden="1" x14ac:dyDescent="0.25">
      <c r="A1227" s="121" t="s">
        <v>1358</v>
      </c>
      <c r="B1227" s="38" t="s">
        <v>69</v>
      </c>
      <c r="C1227" s="99" t="s">
        <v>1576</v>
      </c>
      <c r="D1227" s="122"/>
      <c r="E1227" s="38" t="s">
        <v>121</v>
      </c>
      <c r="F1227" s="38" t="s">
        <v>85</v>
      </c>
      <c r="G1227" s="46">
        <v>44690</v>
      </c>
      <c r="H1227" s="46"/>
      <c r="I1227" s="38">
        <v>5</v>
      </c>
      <c r="J1227" s="122"/>
      <c r="K1227" s="38" t="s">
        <v>1577</v>
      </c>
      <c r="L1227" s="99"/>
      <c r="M1227" s="38" t="str">
        <f>_xlfn.IFNA(VLOOKUP(L1227,ALL_CMS_WOs!C$1:F$6984,4,FALSE),"")</f>
        <v/>
      </c>
      <c r="N1227" s="38" t="s">
        <v>95</v>
      </c>
      <c r="O1227" s="38"/>
      <c r="P1227" s="46"/>
      <c r="Q1227" s="99" t="s">
        <v>1578</v>
      </c>
      <c r="R1227" s="38"/>
      <c r="S1227" s="38" t="s">
        <v>303</v>
      </c>
      <c r="T1227" s="38">
        <f>Events[[#This Row],[Date Resolved]]-Events[[#This Row],[Event Date]]</f>
        <v>-44690</v>
      </c>
    </row>
    <row r="1228" spans="1:20" hidden="1" x14ac:dyDescent="0.25">
      <c r="A1228" s="125" t="s">
        <v>1358</v>
      </c>
      <c r="B1228" s="43" t="s">
        <v>82</v>
      </c>
      <c r="C1228" s="101" t="s">
        <v>1579</v>
      </c>
      <c r="D1228" s="115" t="s">
        <v>1580</v>
      </c>
      <c r="E1228" s="43" t="s">
        <v>78</v>
      </c>
      <c r="F1228" s="43" t="s">
        <v>85</v>
      </c>
      <c r="G1228" s="93">
        <v>44993</v>
      </c>
      <c r="H1228" s="93"/>
      <c r="I1228" s="43">
        <v>5</v>
      </c>
      <c r="J1228" s="42" t="s">
        <v>1581</v>
      </c>
      <c r="K1228" s="43" t="s">
        <v>81</v>
      </c>
      <c r="L1228" s="108">
        <v>3094928</v>
      </c>
      <c r="M1228" s="38" t="str">
        <f>_xlfn.IFNA(VLOOKUP(L1228,ALL_CMS_WOs!C$1:F$6984,4,FALSE),"")</f>
        <v>Closed</v>
      </c>
      <c r="N1228" s="43" t="s">
        <v>75</v>
      </c>
      <c r="O1228" s="43"/>
      <c r="P1228" s="93"/>
      <c r="Q1228" s="93"/>
      <c r="R1228" s="43"/>
      <c r="S1228" s="38" t="s">
        <v>97</v>
      </c>
      <c r="T1228" s="38">
        <f>Events[[#This Row],[Date Resolved]]-Events[[#This Row],[Event Date]]</f>
        <v>-44993</v>
      </c>
    </row>
    <row r="1229" spans="1:20" s="97" customFormat="1" hidden="1" x14ac:dyDescent="0.25">
      <c r="A1229" s="180" t="s">
        <v>1358</v>
      </c>
      <c r="B1229" s="97" t="s">
        <v>82</v>
      </c>
      <c r="C1229" s="174" t="s">
        <v>1582</v>
      </c>
      <c r="D1229" s="126" t="s">
        <v>1583</v>
      </c>
      <c r="E1229" s="177" t="s">
        <v>71</v>
      </c>
      <c r="F1229" s="177" t="s">
        <v>98</v>
      </c>
      <c r="G1229" s="166">
        <v>45708</v>
      </c>
      <c r="H1229" s="166"/>
      <c r="I1229" s="97">
        <v>5</v>
      </c>
      <c r="J1229" s="177" t="s">
        <v>1584</v>
      </c>
      <c r="K1229" s="177" t="s">
        <v>74</v>
      </c>
      <c r="L1229" s="174"/>
      <c r="P1229" s="166"/>
      <c r="Q1229" s="166"/>
      <c r="R1229" s="38"/>
    </row>
    <row r="1230" spans="1:20" s="97" customFormat="1" hidden="1" x14ac:dyDescent="0.25">
      <c r="A1230" s="125" t="s">
        <v>39</v>
      </c>
      <c r="B1230" s="43" t="s">
        <v>69</v>
      </c>
      <c r="C1230" s="101" t="s">
        <v>1585</v>
      </c>
      <c r="D1230" s="115" t="s">
        <v>1586</v>
      </c>
      <c r="E1230" s="43" t="s">
        <v>78</v>
      </c>
      <c r="F1230" s="38" t="s">
        <v>20</v>
      </c>
      <c r="G1230" s="93">
        <v>45029</v>
      </c>
      <c r="H1230" s="93"/>
      <c r="I1230" s="43">
        <v>5</v>
      </c>
      <c r="J1230" s="43" t="s">
        <v>1587</v>
      </c>
      <c r="K1230" s="43" t="s">
        <v>81</v>
      </c>
      <c r="L1230" s="43">
        <v>3112483</v>
      </c>
      <c r="M1230" s="43" t="str">
        <f>_xlfn.IFNA(VLOOKUP(L1230,ALL_CMS_WOs!C$1:F$6984,4,FALSE),"")</f>
        <v>Closed</v>
      </c>
      <c r="N1230" s="88" t="s">
        <v>75</v>
      </c>
      <c r="O1230" s="88"/>
      <c r="P1230" s="93">
        <v>45071</v>
      </c>
      <c r="Q1230" s="93"/>
      <c r="R1230" s="43"/>
      <c r="S1230" s="43" t="s">
        <v>76</v>
      </c>
      <c r="T1230" s="38">
        <f>Events[[#This Row],[Date Resolved]]-Events[[#This Row],[Event Date]]</f>
        <v>42</v>
      </c>
    </row>
    <row r="1231" spans="1:20" s="97" customFormat="1" hidden="1" x14ac:dyDescent="0.25">
      <c r="A1231" s="180" t="s">
        <v>1358</v>
      </c>
      <c r="B1231" s="97" t="s">
        <v>82</v>
      </c>
      <c r="C1231" s="174" t="s">
        <v>1585</v>
      </c>
      <c r="D1231" s="126" t="s">
        <v>316</v>
      </c>
      <c r="E1231" s="177" t="s">
        <v>71</v>
      </c>
      <c r="F1231" s="177" t="s">
        <v>20</v>
      </c>
      <c r="G1231" s="166">
        <v>45546</v>
      </c>
      <c r="H1231" s="166"/>
      <c r="I1231" s="97">
        <v>2</v>
      </c>
      <c r="J1231" s="177" t="s">
        <v>1588</v>
      </c>
      <c r="K1231" s="177" t="s">
        <v>169</v>
      </c>
      <c r="L1231" s="97">
        <v>3426100</v>
      </c>
      <c r="M1231" s="97" t="str">
        <f>_xlfn.IFNA(VLOOKUP(L1231,ALL_CMS_WOs!C$1:F$6984,4,FALSE),"")</f>
        <v>Closed</v>
      </c>
      <c r="N1231" s="97" t="s">
        <v>75</v>
      </c>
      <c r="P1231" s="166">
        <v>45561</v>
      </c>
      <c r="Q1231" s="166"/>
      <c r="R1231" s="38"/>
      <c r="S1231" s="97" t="s">
        <v>76</v>
      </c>
      <c r="T1231" s="38">
        <f>Events[[#This Row],[Date Resolved]]-Events[[#This Row],[Event Date]]</f>
        <v>15</v>
      </c>
    </row>
    <row r="1232" spans="1:20" s="97" customFormat="1" hidden="1" x14ac:dyDescent="0.25">
      <c r="A1232" s="121" t="s">
        <v>1358</v>
      </c>
      <c r="B1232" s="38" t="s">
        <v>69</v>
      </c>
      <c r="C1232" s="99" t="s">
        <v>1589</v>
      </c>
      <c r="D1232" s="122"/>
      <c r="E1232" s="38" t="s">
        <v>71</v>
      </c>
      <c r="F1232" s="38" t="s">
        <v>114</v>
      </c>
      <c r="G1232" s="46">
        <v>44524</v>
      </c>
      <c r="H1232" s="46"/>
      <c r="I1232" s="38">
        <v>5</v>
      </c>
      <c r="J1232" s="122"/>
      <c r="K1232" s="38"/>
      <c r="L1232" s="99">
        <v>2651731</v>
      </c>
      <c r="M1232" s="38" t="str">
        <f>_xlfn.IFNA(VLOOKUP(L1232,ALL_CMS_WOs!C$1:F$6984,4,FALSE),"")</f>
        <v>Closed</v>
      </c>
      <c r="N1232" s="38" t="s">
        <v>75</v>
      </c>
      <c r="O1232" s="38"/>
      <c r="P1232" s="46"/>
      <c r="Q1232" s="38"/>
      <c r="R1232" s="38"/>
      <c r="S1232" s="38" t="s">
        <v>144</v>
      </c>
      <c r="T1232" s="38">
        <f>Events[[#This Row],[Date Resolved]]-Events[[#This Row],[Event Date]]</f>
        <v>-44524</v>
      </c>
    </row>
    <row r="1233" spans="1:20" s="97" customFormat="1" hidden="1" x14ac:dyDescent="0.25">
      <c r="A1233" s="121" t="s">
        <v>1358</v>
      </c>
      <c r="B1233" s="38" t="s">
        <v>82</v>
      </c>
      <c r="C1233" s="99" t="s">
        <v>1590</v>
      </c>
      <c r="D1233" s="115" t="s">
        <v>1591</v>
      </c>
      <c r="E1233" s="38" t="s">
        <v>102</v>
      </c>
      <c r="F1233" s="38" t="s">
        <v>85</v>
      </c>
      <c r="G1233" s="46">
        <v>44950</v>
      </c>
      <c r="H1233" s="46">
        <v>45720</v>
      </c>
      <c r="I1233" s="38">
        <v>4</v>
      </c>
      <c r="J1233" s="42" t="s">
        <v>1592</v>
      </c>
      <c r="K1233" s="38" t="s">
        <v>107</v>
      </c>
      <c r="L1233" s="96">
        <v>3095090</v>
      </c>
      <c r="M1233" s="38" t="str">
        <f>_xlfn.IFNA(VLOOKUP(L1233,ALL_CMS_WOs!C$1:F$6984,4,FALSE),"")</f>
        <v>Closed</v>
      </c>
      <c r="N1233" s="38" t="s">
        <v>75</v>
      </c>
      <c r="O1233" s="46" t="s">
        <v>543</v>
      </c>
      <c r="P1233" s="46"/>
      <c r="Q1233" s="46" t="s">
        <v>1593</v>
      </c>
      <c r="R1233" s="133" t="s">
        <v>1594</v>
      </c>
      <c r="S1233" s="88" t="s">
        <v>88</v>
      </c>
      <c r="T1233" s="38">
        <f>Events[[#This Row],[Date Resolved]]-Events[[#This Row],[Event Date]]</f>
        <v>-44950</v>
      </c>
    </row>
    <row r="1234" spans="1:20" hidden="1" x14ac:dyDescent="0.25">
      <c r="A1234" s="125" t="s">
        <v>1358</v>
      </c>
      <c r="B1234" s="43" t="s">
        <v>82</v>
      </c>
      <c r="C1234" s="101" t="s">
        <v>1595</v>
      </c>
      <c r="D1234" s="115" t="s">
        <v>1596</v>
      </c>
      <c r="E1234" s="43" t="s">
        <v>102</v>
      </c>
      <c r="F1234" s="43" t="s">
        <v>85</v>
      </c>
      <c r="G1234" s="93">
        <v>44972</v>
      </c>
      <c r="H1234" s="93"/>
      <c r="I1234" s="43">
        <v>3</v>
      </c>
      <c r="J1234" s="42" t="s">
        <v>1597</v>
      </c>
      <c r="K1234" s="43" t="s">
        <v>278</v>
      </c>
      <c r="L1234" s="107">
        <v>3103261</v>
      </c>
      <c r="M1234" s="38" t="str">
        <f>_xlfn.IFNA(VLOOKUP(L1234,ALL_CMS_WOs!C$1:F$6984,4,FALSE),"")</f>
        <v>Closed</v>
      </c>
      <c r="N1234" s="43" t="s">
        <v>126</v>
      </c>
      <c r="O1234" s="43"/>
      <c r="P1234" s="93"/>
      <c r="Q1234" s="93" t="s">
        <v>1598</v>
      </c>
      <c r="R1234" s="43"/>
      <c r="S1234" s="38" t="s">
        <v>97</v>
      </c>
      <c r="T1234" s="38">
        <f>Events[[#This Row],[Date Resolved]]-Events[[#This Row],[Event Date]]</f>
        <v>-44972</v>
      </c>
    </row>
    <row r="1235" spans="1:20" hidden="1" x14ac:dyDescent="0.25">
      <c r="A1235" s="181" t="s">
        <v>1358</v>
      </c>
      <c r="B1235" s="38" t="s">
        <v>82</v>
      </c>
      <c r="C1235" s="99" t="s">
        <v>1595</v>
      </c>
      <c r="D1235" s="102" t="s">
        <v>1599</v>
      </c>
      <c r="E1235" s="80" t="s">
        <v>71</v>
      </c>
      <c r="F1235" s="80" t="s">
        <v>20</v>
      </c>
      <c r="G1235" s="46">
        <v>45546</v>
      </c>
      <c r="H1235" s="46"/>
      <c r="I1235" s="38">
        <v>1</v>
      </c>
      <c r="J1235" s="80" t="s">
        <v>1600</v>
      </c>
      <c r="K1235" s="80" t="s">
        <v>169</v>
      </c>
      <c r="L1235" s="38">
        <v>3426100</v>
      </c>
      <c r="M1235" s="97" t="str">
        <f>_xlfn.IFNA(VLOOKUP(L1235,ALL_CMS_WOs!C$1:F$6984,4,FALSE),"")</f>
        <v>Closed</v>
      </c>
      <c r="N1235" s="38" t="s">
        <v>75</v>
      </c>
      <c r="O1235" s="38"/>
      <c r="P1235" s="166">
        <v>45561</v>
      </c>
      <c r="Q1235" s="46"/>
      <c r="R1235" s="38"/>
      <c r="S1235" s="38" t="s">
        <v>76</v>
      </c>
      <c r="T1235" s="38">
        <f>Events[[#This Row],[Date Resolved]]-Events[[#This Row],[Event Date]]</f>
        <v>15</v>
      </c>
    </row>
    <row r="1236" spans="1:20" s="97" customFormat="1" hidden="1" x14ac:dyDescent="0.25">
      <c r="A1236" s="125" t="s">
        <v>1358</v>
      </c>
      <c r="B1236" s="43" t="s">
        <v>82</v>
      </c>
      <c r="C1236" s="101" t="s">
        <v>1601</v>
      </c>
      <c r="D1236" s="115" t="s">
        <v>1591</v>
      </c>
      <c r="E1236" s="43" t="s">
        <v>102</v>
      </c>
      <c r="F1236" s="43" t="s">
        <v>85</v>
      </c>
      <c r="G1236" s="93">
        <v>44965</v>
      </c>
      <c r="H1236" s="93"/>
      <c r="I1236" s="43">
        <v>4</v>
      </c>
      <c r="J1236" s="42" t="s">
        <v>1602</v>
      </c>
      <c r="K1236" s="43" t="s">
        <v>107</v>
      </c>
      <c r="L1236" s="108">
        <v>3095084</v>
      </c>
      <c r="M1236" s="38" t="str">
        <f>_xlfn.IFNA(VLOOKUP(L1236,ALL_CMS_WOs!C$1:F$6984,4,FALSE),"")</f>
        <v>Closed</v>
      </c>
      <c r="N1236" s="43" t="s">
        <v>75</v>
      </c>
      <c r="O1236" s="93" t="s">
        <v>543</v>
      </c>
      <c r="P1236" s="93"/>
      <c r="Q1236" s="93" t="s">
        <v>1603</v>
      </c>
      <c r="R1236" s="43" t="s">
        <v>1604</v>
      </c>
      <c r="S1236" s="88" t="s">
        <v>88</v>
      </c>
      <c r="T1236" s="38">
        <f>Events[[#This Row],[Date Resolved]]-Events[[#This Row],[Event Date]]</f>
        <v>-44965</v>
      </c>
    </row>
    <row r="1237" spans="1:20" s="97" customFormat="1" hidden="1" x14ac:dyDescent="0.25">
      <c r="A1237" s="124" t="s">
        <v>1358</v>
      </c>
      <c r="B1237" s="38" t="s">
        <v>69</v>
      </c>
      <c r="C1237" s="99" t="s">
        <v>1605</v>
      </c>
      <c r="D1237" s="38"/>
      <c r="E1237" s="38" t="s">
        <v>78</v>
      </c>
      <c r="F1237" s="38" t="s">
        <v>114</v>
      </c>
      <c r="G1237" s="46">
        <v>44601</v>
      </c>
      <c r="H1237" s="46"/>
      <c r="I1237" s="38"/>
      <c r="J1237" s="38" t="s">
        <v>1606</v>
      </c>
      <c r="K1237" s="38" t="s">
        <v>81</v>
      </c>
      <c r="L1237" s="99">
        <v>2800817</v>
      </c>
      <c r="M1237" s="38" t="str">
        <f>_xlfn.IFNA(VLOOKUP(L1237,ALL_CMS_WOs!C$1:F$6984,4,FALSE),"")</f>
        <v/>
      </c>
      <c r="N1237" s="38" t="s">
        <v>75</v>
      </c>
      <c r="O1237" s="38"/>
      <c r="P1237" s="46">
        <v>44679</v>
      </c>
      <c r="Q1237" s="38" t="s">
        <v>1607</v>
      </c>
      <c r="R1237" s="38"/>
      <c r="S1237" s="38"/>
      <c r="T1237" s="38">
        <f>Events[[#This Row],[Date Resolved]]-Events[[#This Row],[Event Date]]</f>
        <v>78</v>
      </c>
    </row>
    <row r="1238" spans="1:20" s="97" customFormat="1" hidden="1" x14ac:dyDescent="0.25">
      <c r="A1238" s="121" t="s">
        <v>1358</v>
      </c>
      <c r="B1238" s="38" t="s">
        <v>69</v>
      </c>
      <c r="C1238" s="99" t="s">
        <v>1605</v>
      </c>
      <c r="D1238" s="136"/>
      <c r="E1238" s="38" t="s">
        <v>84</v>
      </c>
      <c r="F1238" s="38" t="s">
        <v>85</v>
      </c>
      <c r="G1238" s="46">
        <v>44437</v>
      </c>
      <c r="H1238" s="46"/>
      <c r="I1238" s="38">
        <v>3</v>
      </c>
      <c r="J1238" s="138"/>
      <c r="K1238" s="38" t="s">
        <v>74</v>
      </c>
      <c r="L1238" s="96">
        <v>2645569</v>
      </c>
      <c r="M1238" s="38" t="str">
        <f>_xlfn.IFNA(VLOOKUP(L1238,ALL_CMS_WOs!C$1:F$6984,4,FALSE),"")</f>
        <v>Cancelled</v>
      </c>
      <c r="N1238" s="38" t="s">
        <v>91</v>
      </c>
      <c r="O1238" s="38"/>
      <c r="P1238" s="46"/>
      <c r="Q1238" s="46"/>
      <c r="R1238" s="38" t="s">
        <v>1608</v>
      </c>
      <c r="S1238" s="38" t="s">
        <v>97</v>
      </c>
      <c r="T1238" s="38">
        <f>Events[[#This Row],[Date Resolved]]-Events[[#This Row],[Event Date]]</f>
        <v>-44437</v>
      </c>
    </row>
    <row r="1239" spans="1:20" hidden="1" x14ac:dyDescent="0.25">
      <c r="A1239" s="121" t="s">
        <v>1358</v>
      </c>
      <c r="B1239" s="38" t="s">
        <v>69</v>
      </c>
      <c r="C1239" s="99" t="s">
        <v>1609</v>
      </c>
      <c r="D1239" s="136"/>
      <c r="E1239" s="38" t="s">
        <v>102</v>
      </c>
      <c r="F1239" s="38" t="s">
        <v>85</v>
      </c>
      <c r="G1239" s="46">
        <v>44788</v>
      </c>
      <c r="H1239" s="46"/>
      <c r="I1239" s="38">
        <v>5</v>
      </c>
      <c r="J1239" s="138"/>
      <c r="K1239" s="38" t="s">
        <v>74</v>
      </c>
      <c r="L1239" s="99"/>
      <c r="M1239" s="38" t="str">
        <f>_xlfn.IFNA(VLOOKUP(L1239,ALL_CMS_WOs!C$1:F$6984,4,FALSE),"")</f>
        <v/>
      </c>
      <c r="N1239" s="38" t="s">
        <v>95</v>
      </c>
      <c r="O1239" s="38"/>
      <c r="P1239" s="46"/>
      <c r="Q1239" s="46"/>
      <c r="R1239" s="38" t="s">
        <v>1610</v>
      </c>
      <c r="S1239" s="38"/>
      <c r="T1239" s="38">
        <f>Events[[#This Row],[Date Resolved]]-Events[[#This Row],[Event Date]]</f>
        <v>-44788</v>
      </c>
    </row>
    <row r="1240" spans="1:20" s="97" customFormat="1" hidden="1" x14ac:dyDescent="0.25">
      <c r="A1240" s="121" t="s">
        <v>1358</v>
      </c>
      <c r="B1240" s="38" t="s">
        <v>82</v>
      </c>
      <c r="C1240" s="99" t="s">
        <v>1609</v>
      </c>
      <c r="D1240" s="126" t="s">
        <v>1261</v>
      </c>
      <c r="E1240" s="38" t="s">
        <v>94</v>
      </c>
      <c r="F1240" s="38" t="s">
        <v>94</v>
      </c>
      <c r="G1240" s="46">
        <v>45341</v>
      </c>
      <c r="H1240" s="46"/>
      <c r="I1240" s="38">
        <v>6</v>
      </c>
      <c r="J1240" s="97" t="s">
        <v>1611</v>
      </c>
      <c r="K1240" s="38" t="s">
        <v>74</v>
      </c>
      <c r="L1240" s="99"/>
      <c r="M1240" s="38" t="str">
        <f>_xlfn.IFNA(VLOOKUP(L1240,ALL_CMS_WOs!C$1:F$6984,4,FALSE),"")</f>
        <v/>
      </c>
      <c r="N1240" s="38"/>
      <c r="O1240" s="38"/>
      <c r="P1240" s="46"/>
      <c r="Q1240" s="46"/>
      <c r="R1240" s="38"/>
      <c r="S1240" s="38" t="s">
        <v>97</v>
      </c>
      <c r="T1240" s="38">
        <f>Events[[#This Row],[Date Resolved]]-Events[[#This Row],[Event Date]]</f>
        <v>-45341</v>
      </c>
    </row>
    <row r="1241" spans="1:20" s="97" customFormat="1" hidden="1" x14ac:dyDescent="0.25">
      <c r="A1241" s="121" t="s">
        <v>1358</v>
      </c>
      <c r="B1241" s="38" t="s">
        <v>69</v>
      </c>
      <c r="C1241" s="99" t="s">
        <v>1612</v>
      </c>
      <c r="D1241" s="136"/>
      <c r="E1241" s="38" t="s">
        <v>84</v>
      </c>
      <c r="F1241" s="38" t="s">
        <v>22</v>
      </c>
      <c r="G1241" s="46">
        <v>44444</v>
      </c>
      <c r="H1241" s="46"/>
      <c r="I1241" s="38">
        <v>2</v>
      </c>
      <c r="J1241" s="138"/>
      <c r="K1241" s="38" t="s">
        <v>74</v>
      </c>
      <c r="L1241" s="99"/>
      <c r="M1241" s="38" t="str">
        <f>_xlfn.IFNA(VLOOKUP(L1241,ALL_CMS_WOs!C$1:F$6984,4,FALSE),"")</f>
        <v/>
      </c>
      <c r="N1241" s="38" t="s">
        <v>95</v>
      </c>
      <c r="O1241" s="38"/>
      <c r="P1241" s="46"/>
      <c r="Q1241" s="46" t="s">
        <v>1613</v>
      </c>
      <c r="R1241" s="38" t="s">
        <v>1614</v>
      </c>
      <c r="S1241" s="38" t="s">
        <v>97</v>
      </c>
      <c r="T1241" s="38">
        <f>Events[[#This Row],[Date Resolved]]-Events[[#This Row],[Event Date]]</f>
        <v>-44444</v>
      </c>
    </row>
    <row r="1242" spans="1:20" s="97" customFormat="1" hidden="1" x14ac:dyDescent="0.25">
      <c r="A1242" s="125" t="s">
        <v>1358</v>
      </c>
      <c r="B1242" s="43" t="s">
        <v>69</v>
      </c>
      <c r="C1242" s="101" t="s">
        <v>1612</v>
      </c>
      <c r="D1242" s="115" t="s">
        <v>195</v>
      </c>
      <c r="E1242" s="43" t="s">
        <v>102</v>
      </c>
      <c r="F1242" s="43" t="s">
        <v>85</v>
      </c>
      <c r="G1242" s="93">
        <v>44972</v>
      </c>
      <c r="H1242" s="93"/>
      <c r="I1242" s="43">
        <v>1</v>
      </c>
      <c r="J1242" s="42" t="s">
        <v>1615</v>
      </c>
      <c r="K1242" s="43" t="s">
        <v>87</v>
      </c>
      <c r="L1242" s="108">
        <v>3084636</v>
      </c>
      <c r="M1242" s="38" t="str">
        <f>_xlfn.IFNA(VLOOKUP(L1242,ALL_CMS_WOs!C$1:F$6984,4,FALSE),"")</f>
        <v>Closed</v>
      </c>
      <c r="N1242" s="88" t="s">
        <v>75</v>
      </c>
      <c r="O1242" s="88"/>
      <c r="P1242" s="93">
        <v>45119</v>
      </c>
      <c r="Q1242" s="93"/>
      <c r="R1242" s="43"/>
      <c r="S1242" s="43" t="s">
        <v>76</v>
      </c>
      <c r="T1242" s="38">
        <f>Events[[#This Row],[Date Resolved]]-Events[[#This Row],[Event Date]]</f>
        <v>147</v>
      </c>
    </row>
    <row r="1243" spans="1:20" s="195" customFormat="1" hidden="1" x14ac:dyDescent="0.25">
      <c r="A1243" s="121" t="s">
        <v>1510</v>
      </c>
      <c r="B1243" s="38" t="s">
        <v>69</v>
      </c>
      <c r="C1243" s="99" t="s">
        <v>1616</v>
      </c>
      <c r="D1243" s="43" t="s">
        <v>191</v>
      </c>
      <c r="E1243" s="38" t="s">
        <v>84</v>
      </c>
      <c r="F1243" s="38" t="s">
        <v>85</v>
      </c>
      <c r="G1243" s="46">
        <v>44312</v>
      </c>
      <c r="H1243" s="46"/>
      <c r="I1243" s="38">
        <v>6</v>
      </c>
      <c r="J1243" s="85" t="s">
        <v>1617</v>
      </c>
      <c r="K1243" s="38" t="s">
        <v>278</v>
      </c>
      <c r="L1243" s="99">
        <v>2938892</v>
      </c>
      <c r="M1243" s="38" t="str">
        <f>_xlfn.IFNA(VLOOKUP(L1243,ALL_CMS_WOs!C$1:F$6984,4,FALSE),"")</f>
        <v>Closed</v>
      </c>
      <c r="N1243" s="38" t="s">
        <v>75</v>
      </c>
      <c r="O1243" s="38"/>
      <c r="P1243" s="140"/>
      <c r="Q1243" s="140" t="s">
        <v>1618</v>
      </c>
      <c r="R1243" s="144" t="s">
        <v>1619</v>
      </c>
      <c r="S1243" s="38" t="s">
        <v>97</v>
      </c>
      <c r="T1243" s="38">
        <f>Events[[#This Row],[Date Resolved]]-Events[[#This Row],[Event Date]]</f>
        <v>-44312</v>
      </c>
    </row>
    <row r="1244" spans="1:20" s="97" customFormat="1" hidden="1" x14ac:dyDescent="0.25">
      <c r="A1244" s="121" t="s">
        <v>1358</v>
      </c>
      <c r="B1244" s="38" t="s">
        <v>82</v>
      </c>
      <c r="C1244" s="99" t="s">
        <v>1616</v>
      </c>
      <c r="D1244" s="126" t="s">
        <v>633</v>
      </c>
      <c r="E1244" s="38" t="s">
        <v>78</v>
      </c>
      <c r="F1244" s="38" t="s">
        <v>85</v>
      </c>
      <c r="G1244" s="46">
        <v>45163</v>
      </c>
      <c r="H1244" s="46"/>
      <c r="I1244" s="38">
        <v>3</v>
      </c>
      <c r="J1244" s="97" t="s">
        <v>1620</v>
      </c>
      <c r="K1244" s="38" t="s">
        <v>81</v>
      </c>
      <c r="L1244" s="38">
        <v>3196615</v>
      </c>
      <c r="M1244" s="38" t="str">
        <f>_xlfn.IFNA(VLOOKUP(L1244,ALL_CMS_WOs!C$1:F$6984,4,FALSE),"")</f>
        <v>Closed</v>
      </c>
      <c r="N1244" s="38" t="s">
        <v>75</v>
      </c>
      <c r="O1244" s="38"/>
      <c r="P1244" s="46"/>
      <c r="Q1244" s="46"/>
      <c r="R1244" s="38"/>
      <c r="S1244" s="38" t="s">
        <v>97</v>
      </c>
      <c r="T1244" s="38">
        <f>Events[[#This Row],[Date Resolved]]-Events[[#This Row],[Event Date]]</f>
        <v>-45163</v>
      </c>
    </row>
    <row r="1245" spans="1:20" hidden="1" x14ac:dyDescent="0.25">
      <c r="A1245" s="121" t="s">
        <v>1510</v>
      </c>
      <c r="B1245" s="38" t="s">
        <v>69</v>
      </c>
      <c r="C1245" s="99" t="s">
        <v>1621</v>
      </c>
      <c r="D1245" s="43"/>
      <c r="E1245" s="38" t="s">
        <v>187</v>
      </c>
      <c r="F1245" s="38" t="s">
        <v>114</v>
      </c>
      <c r="G1245" s="46">
        <v>44516</v>
      </c>
      <c r="H1245" s="46"/>
      <c r="I1245" s="38">
        <v>5</v>
      </c>
      <c r="J1245" s="85" t="s">
        <v>1558</v>
      </c>
      <c r="K1245" s="38" t="s">
        <v>74</v>
      </c>
      <c r="L1245" s="99"/>
      <c r="M1245" s="38" t="str">
        <f>_xlfn.IFNA(VLOOKUP(L1245,ALL_CMS_WOs!C$1:F$6984,4,FALSE),"")</f>
        <v/>
      </c>
      <c r="N1245" s="38" t="s">
        <v>95</v>
      </c>
      <c r="O1245" s="38"/>
      <c r="P1245" s="140"/>
      <c r="Q1245" s="140"/>
      <c r="R1245" s="54" t="s">
        <v>1622</v>
      </c>
      <c r="S1245" s="38" t="s">
        <v>97</v>
      </c>
      <c r="T1245" s="38">
        <f>Events[[#This Row],[Date Resolved]]-Events[[#This Row],[Event Date]]</f>
        <v>-44516</v>
      </c>
    </row>
    <row r="1246" spans="1:20" s="97" customFormat="1" hidden="1" x14ac:dyDescent="0.25">
      <c r="A1246" s="180" t="s">
        <v>1510</v>
      </c>
      <c r="B1246" s="97" t="s">
        <v>82</v>
      </c>
      <c r="C1246" s="174" t="s">
        <v>1621</v>
      </c>
      <c r="D1246" s="126" t="s">
        <v>1623</v>
      </c>
      <c r="E1246" s="177" t="s">
        <v>102</v>
      </c>
      <c r="F1246" s="177" t="s">
        <v>20</v>
      </c>
      <c r="G1246" s="166">
        <v>45497</v>
      </c>
      <c r="H1246" s="166">
        <v>45726</v>
      </c>
      <c r="I1246" s="97">
        <v>2</v>
      </c>
      <c r="J1246" s="177" t="s">
        <v>1624</v>
      </c>
      <c r="K1246" s="177" t="s">
        <v>107</v>
      </c>
      <c r="L1246" s="97">
        <v>3390814</v>
      </c>
      <c r="M1246" s="97" t="str">
        <f>_xlfn.IFNA(VLOOKUP(L1246,ALL_CMS_WOs!C$1:F$6984,4,FALSE),"")</f>
        <v>Closed</v>
      </c>
      <c r="N1246" s="97" t="s">
        <v>75</v>
      </c>
      <c r="P1246" s="166"/>
      <c r="Q1246" s="166"/>
      <c r="R1246" s="38"/>
      <c r="S1246" s="97" t="s">
        <v>88</v>
      </c>
      <c r="T1246" s="38">
        <f>Events[[#This Row],[Date Resolved]]-Events[[#This Row],[Event Date]]</f>
        <v>-45497</v>
      </c>
    </row>
    <row r="1247" spans="1:20" hidden="1" x14ac:dyDescent="0.25">
      <c r="A1247" s="180" t="s">
        <v>39</v>
      </c>
      <c r="B1247" s="97" t="s">
        <v>82</v>
      </c>
      <c r="C1247" s="174" t="s">
        <v>1621</v>
      </c>
      <c r="D1247" s="126" t="s">
        <v>1625</v>
      </c>
      <c r="E1247" s="177" t="s">
        <v>102</v>
      </c>
      <c r="F1247" s="177" t="s">
        <v>85</v>
      </c>
      <c r="G1247" s="166">
        <v>45482</v>
      </c>
      <c r="H1247" s="166"/>
      <c r="I1247" s="97">
        <v>5</v>
      </c>
      <c r="J1247" s="177" t="s">
        <v>1626</v>
      </c>
      <c r="K1247" s="177" t="s">
        <v>74</v>
      </c>
      <c r="L1247" s="174"/>
      <c r="R1247" s="38"/>
      <c r="S1247" s="97" t="s">
        <v>97</v>
      </c>
      <c r="T1247" s="38">
        <f>Events[[#This Row],[Date Resolved]]-Events[[#This Row],[Event Date]]</f>
        <v>-45482</v>
      </c>
    </row>
    <row r="1248" spans="1:20" s="97" customFormat="1" hidden="1" x14ac:dyDescent="0.25">
      <c r="A1248" s="121" t="s">
        <v>39</v>
      </c>
      <c r="B1248" s="38" t="s">
        <v>69</v>
      </c>
      <c r="C1248" s="99" t="s">
        <v>1627</v>
      </c>
      <c r="D1248" s="126" t="s">
        <v>1628</v>
      </c>
      <c r="E1248" s="38" t="s">
        <v>102</v>
      </c>
      <c r="F1248" s="38" t="s">
        <v>85</v>
      </c>
      <c r="G1248" s="46">
        <v>44999</v>
      </c>
      <c r="H1248" s="46"/>
      <c r="I1248" s="38">
        <v>5</v>
      </c>
      <c r="J1248" s="85" t="s">
        <v>1629</v>
      </c>
      <c r="K1248" s="38"/>
      <c r="L1248" s="99"/>
      <c r="M1248" s="38" t="str">
        <f>_xlfn.IFNA(VLOOKUP(L1248,ALL_CMS_WOs!C$1:F$6984,4,FALSE),"")</f>
        <v/>
      </c>
      <c r="N1248" s="38"/>
      <c r="O1248" s="38"/>
      <c r="P1248" s="140"/>
      <c r="Q1248" s="140" t="s">
        <v>1630</v>
      </c>
      <c r="R1248" s="54"/>
      <c r="S1248" s="38" t="s">
        <v>97</v>
      </c>
      <c r="T1248" s="38">
        <f>Events[[#This Row],[Date Resolved]]-Events[[#This Row],[Event Date]]</f>
        <v>-44999</v>
      </c>
    </row>
    <row r="1249" spans="1:20" hidden="1" x14ac:dyDescent="0.25">
      <c r="A1249" s="121" t="s">
        <v>1510</v>
      </c>
      <c r="B1249" s="38" t="s">
        <v>69</v>
      </c>
      <c r="C1249" s="99" t="s">
        <v>1627</v>
      </c>
      <c r="D1249" s="43"/>
      <c r="E1249" s="38" t="s">
        <v>84</v>
      </c>
      <c r="F1249" s="38" t="s">
        <v>85</v>
      </c>
      <c r="G1249" s="46">
        <v>44275</v>
      </c>
      <c r="H1249" s="46"/>
      <c r="I1249" s="38">
        <v>5</v>
      </c>
      <c r="J1249" s="85"/>
      <c r="K1249" s="38" t="s">
        <v>74</v>
      </c>
      <c r="L1249" s="99"/>
      <c r="M1249" s="38" t="str">
        <f>_xlfn.IFNA(VLOOKUP(L1249,ALL_CMS_WOs!C$1:F$6984,4,FALSE),"")</f>
        <v/>
      </c>
      <c r="N1249" s="38" t="s">
        <v>95</v>
      </c>
      <c r="O1249" s="38"/>
      <c r="P1249" s="140"/>
      <c r="Q1249" s="140"/>
      <c r="R1249" s="54" t="s">
        <v>1631</v>
      </c>
      <c r="S1249" s="38" t="s">
        <v>97</v>
      </c>
      <c r="T1249" s="38">
        <f>Events[[#This Row],[Date Resolved]]-Events[[#This Row],[Event Date]]</f>
        <v>-44275</v>
      </c>
    </row>
    <row r="1250" spans="1:20" hidden="1" x14ac:dyDescent="0.25">
      <c r="A1250" s="121" t="s">
        <v>1510</v>
      </c>
      <c r="B1250" s="38" t="s">
        <v>69</v>
      </c>
      <c r="C1250" s="99" t="s">
        <v>1627</v>
      </c>
      <c r="D1250" s="43" t="s">
        <v>1265</v>
      </c>
      <c r="E1250" s="38" t="s">
        <v>84</v>
      </c>
      <c r="F1250" s="38" t="s">
        <v>98</v>
      </c>
      <c r="G1250" s="46">
        <v>44400</v>
      </c>
      <c r="H1250" s="46"/>
      <c r="I1250" s="38">
        <v>5</v>
      </c>
      <c r="J1250" s="85" t="s">
        <v>1632</v>
      </c>
      <c r="K1250" s="38" t="s">
        <v>74</v>
      </c>
      <c r="L1250" s="96">
        <v>3092938</v>
      </c>
      <c r="M1250" s="38" t="str">
        <f>_xlfn.IFNA(VLOOKUP(L1250,ALL_CMS_WOs!C$1:F$6984,4,FALSE),"")</f>
        <v>Closed</v>
      </c>
      <c r="N1250" s="38" t="s">
        <v>75</v>
      </c>
      <c r="O1250" s="38"/>
      <c r="P1250" s="140"/>
      <c r="Q1250" s="140"/>
      <c r="R1250" s="54" t="s">
        <v>1633</v>
      </c>
      <c r="S1250" s="38" t="s">
        <v>97</v>
      </c>
      <c r="T1250" s="38">
        <f>Events[[#This Row],[Date Resolved]]-Events[[#This Row],[Event Date]]</f>
        <v>-44400</v>
      </c>
    </row>
    <row r="1251" spans="1:20" hidden="1" x14ac:dyDescent="0.25">
      <c r="A1251" s="180" t="s">
        <v>1510</v>
      </c>
      <c r="B1251" s="97" t="s">
        <v>69</v>
      </c>
      <c r="C1251" s="174" t="s">
        <v>1627</v>
      </c>
      <c r="D1251" s="126" t="s">
        <v>250</v>
      </c>
      <c r="E1251" s="177" t="s">
        <v>71</v>
      </c>
      <c r="F1251" s="177" t="s">
        <v>72</v>
      </c>
      <c r="G1251" s="166">
        <v>45461</v>
      </c>
      <c r="H1251" s="166"/>
      <c r="I1251" s="97">
        <v>3</v>
      </c>
      <c r="J1251" s="177" t="s">
        <v>1634</v>
      </c>
      <c r="K1251" s="177" t="s">
        <v>174</v>
      </c>
      <c r="L1251" s="97">
        <v>3368573</v>
      </c>
      <c r="M1251" s="97" t="str">
        <f>_xlfn.IFNA(VLOOKUP(L1251,ALL_CMS_WOs!C$1:F$6984,4,FALSE),"")</f>
        <v>Closed</v>
      </c>
      <c r="N1251" s="97" t="s">
        <v>75</v>
      </c>
      <c r="R1251" s="38"/>
      <c r="S1251" s="97" t="s">
        <v>76</v>
      </c>
      <c r="T1251" s="38">
        <f>Events[[#This Row],[Date Resolved]]-Events[[#This Row],[Event Date]]</f>
        <v>-45461</v>
      </c>
    </row>
    <row r="1252" spans="1:20" s="97" customFormat="1" hidden="1" x14ac:dyDescent="0.25">
      <c r="A1252" s="124" t="s">
        <v>39</v>
      </c>
      <c r="B1252" s="38" t="s">
        <v>69</v>
      </c>
      <c r="C1252" s="99" t="s">
        <v>1627</v>
      </c>
      <c r="D1252" s="38"/>
      <c r="E1252" s="38" t="s">
        <v>77</v>
      </c>
      <c r="F1252" s="38" t="s">
        <v>79</v>
      </c>
      <c r="G1252" s="46">
        <v>44600</v>
      </c>
      <c r="H1252" s="46"/>
      <c r="I1252" s="38"/>
      <c r="J1252" s="38" t="s">
        <v>1553</v>
      </c>
      <c r="K1252" s="38" t="s">
        <v>81</v>
      </c>
      <c r="L1252" s="99">
        <v>2800313</v>
      </c>
      <c r="M1252" s="38" t="str">
        <f>_xlfn.IFNA(VLOOKUP(L1252,ALL_CMS_WOs!C$1:F$6984,4,FALSE),"")</f>
        <v/>
      </c>
      <c r="N1252" s="38" t="s">
        <v>75</v>
      </c>
      <c r="O1252" s="38"/>
      <c r="P1252" s="46">
        <v>44692</v>
      </c>
      <c r="Q1252" s="38" t="s">
        <v>1635</v>
      </c>
      <c r="R1252" s="38"/>
      <c r="S1252" s="38"/>
      <c r="T1252" s="38">
        <f>Events[[#This Row],[Date Resolved]]-Events[[#This Row],[Event Date]]</f>
        <v>92</v>
      </c>
    </row>
    <row r="1253" spans="1:20" hidden="1" x14ac:dyDescent="0.25">
      <c r="A1253" s="181" t="s">
        <v>39</v>
      </c>
      <c r="B1253" s="38" t="s">
        <v>82</v>
      </c>
      <c r="C1253" s="99" t="s">
        <v>1627</v>
      </c>
      <c r="D1253" s="126" t="s">
        <v>1636</v>
      </c>
      <c r="E1253" s="80" t="s">
        <v>102</v>
      </c>
      <c r="F1253" s="80" t="s">
        <v>85</v>
      </c>
      <c r="G1253" s="46">
        <v>45448</v>
      </c>
      <c r="H1253" s="166"/>
      <c r="I1253" s="38">
        <v>5</v>
      </c>
      <c r="J1253" s="192"/>
      <c r="K1253" s="80" t="s">
        <v>74</v>
      </c>
      <c r="L1253" s="99"/>
      <c r="N1253" s="38"/>
      <c r="P1253" s="46"/>
      <c r="Q1253" s="46"/>
      <c r="R1253" s="38"/>
      <c r="S1253" s="38" t="s">
        <v>97</v>
      </c>
      <c r="T1253" s="38">
        <f>Events[[#This Row],[Date Resolved]]-Events[[#This Row],[Event Date]]</f>
        <v>-45448</v>
      </c>
    </row>
    <row r="1254" spans="1:20" s="97" customFormat="1" hidden="1" x14ac:dyDescent="0.25">
      <c r="A1254" s="121" t="s">
        <v>39</v>
      </c>
      <c r="B1254" s="38" t="s">
        <v>69</v>
      </c>
      <c r="C1254" s="99" t="s">
        <v>1637</v>
      </c>
      <c r="D1254" s="126" t="s">
        <v>1638</v>
      </c>
      <c r="E1254" s="38" t="s">
        <v>94</v>
      </c>
      <c r="F1254" s="38" t="s">
        <v>94</v>
      </c>
      <c r="G1254" s="46">
        <v>45114</v>
      </c>
      <c r="H1254" s="46"/>
      <c r="I1254" s="38">
        <v>3</v>
      </c>
      <c r="J1254" s="97" t="s">
        <v>1639</v>
      </c>
      <c r="K1254" s="38" t="s">
        <v>205</v>
      </c>
      <c r="L1254" s="38">
        <v>3153968</v>
      </c>
      <c r="M1254" s="38" t="s">
        <v>75</v>
      </c>
      <c r="N1254" s="38" t="s">
        <v>75</v>
      </c>
      <c r="O1254" s="38"/>
      <c r="P1254" s="46"/>
      <c r="Q1254" s="46"/>
      <c r="R1254" s="38"/>
      <c r="S1254" s="38" t="s">
        <v>97</v>
      </c>
      <c r="T1254" s="38">
        <f>Events[[#This Row],[Date Resolved]]-Events[[#This Row],[Event Date]]</f>
        <v>-45114</v>
      </c>
    </row>
    <row r="1255" spans="1:20" hidden="1" x14ac:dyDescent="0.25">
      <c r="A1255" s="121" t="s">
        <v>1510</v>
      </c>
      <c r="B1255" s="38" t="s">
        <v>69</v>
      </c>
      <c r="C1255" s="99" t="s">
        <v>1637</v>
      </c>
      <c r="D1255" s="43" t="s">
        <v>1512</v>
      </c>
      <c r="E1255" s="38" t="s">
        <v>121</v>
      </c>
      <c r="F1255" s="43" t="s">
        <v>20</v>
      </c>
      <c r="G1255" s="46">
        <v>44544</v>
      </c>
      <c r="H1255" s="46"/>
      <c r="I1255" s="38">
        <v>1</v>
      </c>
      <c r="J1255" s="85" t="s">
        <v>1640</v>
      </c>
      <c r="K1255" s="38" t="s">
        <v>104</v>
      </c>
      <c r="L1255" s="99"/>
      <c r="M1255" s="38" t="str">
        <f>_xlfn.IFNA(VLOOKUP(L1255,ALL_CMS_WOs!C$1:F$6984,4,FALSE),"")</f>
        <v/>
      </c>
      <c r="N1255" s="38" t="s">
        <v>95</v>
      </c>
      <c r="O1255" s="38"/>
      <c r="P1255" s="140">
        <v>45120</v>
      </c>
      <c r="Q1255" s="140"/>
      <c r="R1255" s="54" t="s">
        <v>1641</v>
      </c>
      <c r="S1255" s="38" t="s">
        <v>76</v>
      </c>
      <c r="T1255" s="38">
        <f>Events[[#This Row],[Date Resolved]]-Events[[#This Row],[Event Date]]</f>
        <v>576</v>
      </c>
    </row>
    <row r="1256" spans="1:20" hidden="1" x14ac:dyDescent="0.25">
      <c r="A1256" s="121" t="s">
        <v>39</v>
      </c>
      <c r="B1256" s="54" t="s">
        <v>69</v>
      </c>
      <c r="C1256" s="99" t="s">
        <v>1637</v>
      </c>
      <c r="D1256" s="136"/>
      <c r="E1256" s="54" t="s">
        <v>84</v>
      </c>
      <c r="F1256" s="38" t="s">
        <v>22</v>
      </c>
      <c r="G1256" s="140">
        <v>44594</v>
      </c>
      <c r="H1256" s="140"/>
      <c r="I1256" s="54">
        <v>5</v>
      </c>
      <c r="J1256" s="136"/>
      <c r="K1256" s="54" t="s">
        <v>74</v>
      </c>
      <c r="L1256" s="141"/>
      <c r="M1256" s="54" t="str">
        <f>_xlfn.IFNA(VLOOKUP(L1256,ALL_CMS_WOs!C$1:F$6984,4,FALSE),"")</f>
        <v/>
      </c>
      <c r="N1256" s="54" t="s">
        <v>95</v>
      </c>
      <c r="O1256" s="54"/>
      <c r="P1256" s="140"/>
      <c r="Q1256" s="140" t="s">
        <v>1642</v>
      </c>
      <c r="R1256" s="54" t="s">
        <v>1643</v>
      </c>
      <c r="S1256" s="38" t="s">
        <v>97</v>
      </c>
      <c r="T1256" s="38">
        <f>Events[[#This Row],[Date Resolved]]-Events[[#This Row],[Event Date]]</f>
        <v>-44594</v>
      </c>
    </row>
    <row r="1257" spans="1:20" s="97" customFormat="1" hidden="1" x14ac:dyDescent="0.25">
      <c r="A1257" s="180" t="s">
        <v>39</v>
      </c>
      <c r="B1257" s="97" t="s">
        <v>82</v>
      </c>
      <c r="C1257" s="174" t="s">
        <v>1637</v>
      </c>
      <c r="D1257" s="126" t="s">
        <v>1636</v>
      </c>
      <c r="E1257" s="177" t="s">
        <v>102</v>
      </c>
      <c r="F1257" s="177" t="s">
        <v>85</v>
      </c>
      <c r="G1257" s="166">
        <v>45448</v>
      </c>
      <c r="H1257" s="166"/>
      <c r="I1257" s="97">
        <v>5</v>
      </c>
      <c r="J1257" s="177"/>
      <c r="K1257" s="177" t="s">
        <v>74</v>
      </c>
      <c r="L1257" s="174"/>
      <c r="P1257" s="166"/>
      <c r="Q1257" s="166"/>
      <c r="R1257" s="38"/>
      <c r="S1257" s="97" t="s">
        <v>97</v>
      </c>
      <c r="T1257" s="38">
        <f>Events[[#This Row],[Date Resolved]]-Events[[#This Row],[Event Date]]</f>
        <v>-45448</v>
      </c>
    </row>
    <row r="1258" spans="1:20" hidden="1" x14ac:dyDescent="0.25">
      <c r="A1258" s="121" t="s">
        <v>1510</v>
      </c>
      <c r="B1258" s="38" t="s">
        <v>69</v>
      </c>
      <c r="C1258" s="99" t="s">
        <v>1644</v>
      </c>
      <c r="D1258" s="43" t="s">
        <v>1518</v>
      </c>
      <c r="E1258" s="38" t="s">
        <v>84</v>
      </c>
      <c r="F1258" s="38" t="s">
        <v>85</v>
      </c>
      <c r="G1258" s="46">
        <v>44760</v>
      </c>
      <c r="H1258" s="46"/>
      <c r="I1258" s="38">
        <v>1</v>
      </c>
      <c r="J1258" s="85" t="s">
        <v>1645</v>
      </c>
      <c r="K1258" s="38" t="s">
        <v>107</v>
      </c>
      <c r="L1258" s="112">
        <v>3135308</v>
      </c>
      <c r="M1258" s="38" t="str">
        <f>_xlfn.IFNA(VLOOKUP(L1258,ALL_CMS_WOs!C$1:F$6984,4,FALSE),"")</f>
        <v>Closed</v>
      </c>
      <c r="N1258" s="38" t="s">
        <v>75</v>
      </c>
      <c r="O1258" s="46" t="s">
        <v>543</v>
      </c>
      <c r="P1258" s="140"/>
      <c r="Q1258" s="140"/>
      <c r="R1258" s="54" t="s">
        <v>1646</v>
      </c>
      <c r="S1258" s="38" t="s">
        <v>76</v>
      </c>
      <c r="T1258" s="38">
        <f>Events[[#This Row],[Date Resolved]]-Events[[#This Row],[Event Date]]</f>
        <v>-44760</v>
      </c>
    </row>
    <row r="1259" spans="1:20" hidden="1" x14ac:dyDescent="0.25">
      <c r="A1259" s="124" t="s">
        <v>39</v>
      </c>
      <c r="B1259" s="38" t="s">
        <v>69</v>
      </c>
      <c r="C1259" s="99" t="s">
        <v>1647</v>
      </c>
      <c r="D1259" s="38"/>
      <c r="E1259" s="38" t="s">
        <v>77</v>
      </c>
      <c r="F1259" s="38" t="s">
        <v>79</v>
      </c>
      <c r="G1259" s="46">
        <v>44600</v>
      </c>
      <c r="H1259" s="46"/>
      <c r="I1259" s="38"/>
      <c r="J1259" s="38" t="s">
        <v>1553</v>
      </c>
      <c r="K1259" s="38" t="s">
        <v>81</v>
      </c>
      <c r="L1259" s="99">
        <v>2800314</v>
      </c>
      <c r="M1259" s="38" t="str">
        <f>_xlfn.IFNA(VLOOKUP(L1259,ALL_CMS_WOs!C$1:F$6984,4,FALSE),"")</f>
        <v/>
      </c>
      <c r="N1259" s="38" t="s">
        <v>75</v>
      </c>
      <c r="O1259" s="38"/>
      <c r="P1259" s="46">
        <v>44740</v>
      </c>
      <c r="Q1259" s="38" t="s">
        <v>1648</v>
      </c>
      <c r="R1259" s="38"/>
      <c r="S1259" s="38"/>
      <c r="T1259" s="38">
        <f>Events[[#This Row],[Date Resolved]]-Events[[#This Row],[Event Date]]</f>
        <v>140</v>
      </c>
    </row>
    <row r="1260" spans="1:20" s="97" customFormat="1" hidden="1" x14ac:dyDescent="0.25">
      <c r="A1260" s="124" t="s">
        <v>39</v>
      </c>
      <c r="B1260" s="38" t="s">
        <v>69</v>
      </c>
      <c r="C1260" s="99" t="s">
        <v>1649</v>
      </c>
      <c r="D1260" s="38"/>
      <c r="E1260" s="38" t="s">
        <v>78</v>
      </c>
      <c r="F1260" s="43" t="s">
        <v>89</v>
      </c>
      <c r="G1260" s="46">
        <v>44600</v>
      </c>
      <c r="H1260" s="46"/>
      <c r="I1260" s="38"/>
      <c r="J1260" s="38" t="s">
        <v>1650</v>
      </c>
      <c r="K1260" s="38"/>
      <c r="L1260" s="99"/>
      <c r="M1260" s="38" t="str">
        <f>_xlfn.IFNA(VLOOKUP(L1260,ALL_CMS_WOs!C$1:F$6984,4,FALSE),"")</f>
        <v/>
      </c>
      <c r="N1260" s="38"/>
      <c r="O1260" s="38"/>
      <c r="P1260" s="46">
        <v>44645</v>
      </c>
      <c r="Q1260" s="38"/>
      <c r="R1260" s="38"/>
      <c r="S1260" s="38"/>
      <c r="T1260" s="38">
        <f>Events[[#This Row],[Date Resolved]]-Events[[#This Row],[Event Date]]</f>
        <v>45</v>
      </c>
    </row>
    <row r="1261" spans="1:20" hidden="1" x14ac:dyDescent="0.25">
      <c r="A1261" s="180" t="s">
        <v>39</v>
      </c>
      <c r="B1261" s="97" t="s">
        <v>82</v>
      </c>
      <c r="C1261" s="174" t="s">
        <v>1649</v>
      </c>
      <c r="D1261" s="126" t="s">
        <v>1651</v>
      </c>
      <c r="E1261" s="177" t="s">
        <v>102</v>
      </c>
      <c r="F1261" s="177" t="s">
        <v>85</v>
      </c>
      <c r="G1261" s="166">
        <v>45427</v>
      </c>
      <c r="H1261" s="166"/>
      <c r="I1261" s="97">
        <v>5</v>
      </c>
      <c r="J1261" s="177" t="s">
        <v>1652</v>
      </c>
      <c r="K1261" s="177" t="s">
        <v>74</v>
      </c>
      <c r="L1261" s="174"/>
      <c r="R1261" s="38"/>
      <c r="S1261" s="97" t="s">
        <v>97</v>
      </c>
      <c r="T1261" s="38">
        <f>Events[[#This Row],[Date Resolved]]-Events[[#This Row],[Event Date]]</f>
        <v>-45427</v>
      </c>
    </row>
    <row r="1262" spans="1:20" s="97" customFormat="1" hidden="1" x14ac:dyDescent="0.25">
      <c r="A1262" s="125" t="s">
        <v>1358</v>
      </c>
      <c r="B1262" s="43" t="s">
        <v>69</v>
      </c>
      <c r="C1262" s="101" t="s">
        <v>1653</v>
      </c>
      <c r="D1262" s="115" t="s">
        <v>195</v>
      </c>
      <c r="E1262" s="43" t="s">
        <v>102</v>
      </c>
      <c r="F1262" s="43" t="s">
        <v>85</v>
      </c>
      <c r="G1262" s="93">
        <v>45012</v>
      </c>
      <c r="H1262" s="93"/>
      <c r="I1262" s="43">
        <v>1</v>
      </c>
      <c r="J1262" s="42" t="s">
        <v>1654</v>
      </c>
      <c r="K1262" s="43" t="s">
        <v>87</v>
      </c>
      <c r="L1262" s="43">
        <v>3103266</v>
      </c>
      <c r="M1262" s="38" t="str">
        <f>_xlfn.IFNA(VLOOKUP(L1262,ALL_CMS_WOs!C$1:F$6984,4,FALSE),"")</f>
        <v>Closed</v>
      </c>
      <c r="N1262" s="43" t="s">
        <v>75</v>
      </c>
      <c r="O1262" s="43"/>
      <c r="P1262" s="93">
        <v>45093</v>
      </c>
      <c r="Q1262" s="93"/>
      <c r="R1262" s="43"/>
      <c r="S1262" s="43" t="s">
        <v>76</v>
      </c>
      <c r="T1262" s="38">
        <f>Events[[#This Row],[Date Resolved]]-Events[[#This Row],[Event Date]]</f>
        <v>81</v>
      </c>
    </row>
    <row r="1263" spans="1:20" hidden="1" x14ac:dyDescent="0.25">
      <c r="A1263" s="121" t="s">
        <v>1358</v>
      </c>
      <c r="B1263" s="38" t="s">
        <v>69</v>
      </c>
      <c r="C1263" s="99" t="s">
        <v>1655</v>
      </c>
      <c r="D1263" s="122"/>
      <c r="E1263" s="38" t="s">
        <v>84</v>
      </c>
      <c r="F1263" s="38" t="s">
        <v>98</v>
      </c>
      <c r="G1263" s="46">
        <v>44460</v>
      </c>
      <c r="H1263" s="46"/>
      <c r="I1263" s="38">
        <v>5</v>
      </c>
      <c r="J1263" s="122"/>
      <c r="K1263" s="38" t="s">
        <v>74</v>
      </c>
      <c r="L1263" s="99"/>
      <c r="M1263" s="38" t="str">
        <f>_xlfn.IFNA(VLOOKUP(L1263,ALL_CMS_WOs!C$1:F$6984,4,FALSE),"")</f>
        <v/>
      </c>
      <c r="N1263" s="38" t="s">
        <v>95</v>
      </c>
      <c r="O1263" s="38"/>
      <c r="P1263" s="46"/>
      <c r="Q1263" s="46">
        <v>44642</v>
      </c>
      <c r="R1263" s="38"/>
      <c r="S1263" s="38" t="s">
        <v>229</v>
      </c>
      <c r="T1263" s="38">
        <f>Events[[#This Row],[Date Resolved]]-Events[[#This Row],[Event Date]]</f>
        <v>-44460</v>
      </c>
    </row>
    <row r="1264" spans="1:20" hidden="1" x14ac:dyDescent="0.25">
      <c r="A1264" s="125" t="s">
        <v>1358</v>
      </c>
      <c r="B1264" s="43" t="s">
        <v>69</v>
      </c>
      <c r="C1264" s="101" t="s">
        <v>1655</v>
      </c>
      <c r="D1264" s="43" t="s">
        <v>195</v>
      </c>
      <c r="E1264" s="43" t="s">
        <v>84</v>
      </c>
      <c r="F1264" s="43" t="s">
        <v>85</v>
      </c>
      <c r="G1264" s="93">
        <v>44640</v>
      </c>
      <c r="H1264" s="93"/>
      <c r="I1264" s="43">
        <v>3</v>
      </c>
      <c r="J1264" s="42" t="s">
        <v>1656</v>
      </c>
      <c r="K1264" s="43" t="s">
        <v>87</v>
      </c>
      <c r="L1264" s="43">
        <v>3153099</v>
      </c>
      <c r="M1264" s="38" t="str">
        <f>_xlfn.IFNA(VLOOKUP(L1264,ALL_CMS_WOs!C$1:F$6984,4,FALSE),"")</f>
        <v>Closed</v>
      </c>
      <c r="N1264" s="43" t="s">
        <v>75</v>
      </c>
      <c r="O1264" s="43"/>
      <c r="P1264" s="93">
        <v>45131</v>
      </c>
      <c r="Q1264" s="93"/>
      <c r="R1264" s="43" t="s">
        <v>1657</v>
      </c>
      <c r="S1264" s="43" t="s">
        <v>144</v>
      </c>
      <c r="T1264" s="38">
        <f>Events[[#This Row],[Date Resolved]]-Events[[#This Row],[Event Date]]</f>
        <v>491</v>
      </c>
    </row>
    <row r="1265" spans="1:20" hidden="1" x14ac:dyDescent="0.25">
      <c r="A1265" s="124" t="s">
        <v>39</v>
      </c>
      <c r="B1265" s="38" t="s">
        <v>69</v>
      </c>
      <c r="C1265" s="99" t="s">
        <v>1658</v>
      </c>
      <c r="D1265" s="38"/>
      <c r="E1265" s="38" t="s">
        <v>78</v>
      </c>
      <c r="F1265" s="43" t="s">
        <v>89</v>
      </c>
      <c r="G1265" s="46">
        <v>44600</v>
      </c>
      <c r="H1265" s="46"/>
      <c r="I1265" s="38"/>
      <c r="J1265" s="38" t="s">
        <v>1650</v>
      </c>
      <c r="K1265" s="38"/>
      <c r="L1265" s="99"/>
      <c r="M1265" s="38" t="str">
        <f>_xlfn.IFNA(VLOOKUP(L1265,ALL_CMS_WOs!C$1:F$6984,4,FALSE),"")</f>
        <v/>
      </c>
      <c r="N1265" s="38"/>
      <c r="O1265" s="38"/>
      <c r="P1265" s="46">
        <v>44645</v>
      </c>
      <c r="Q1265" s="38"/>
      <c r="R1265" s="38"/>
      <c r="S1265" s="38"/>
      <c r="T1265" s="38">
        <f>Events[[#This Row],[Date Resolved]]-Events[[#This Row],[Event Date]]</f>
        <v>45</v>
      </c>
    </row>
    <row r="1266" spans="1:20" hidden="1" x14ac:dyDescent="0.25">
      <c r="A1266" s="180" t="s">
        <v>39</v>
      </c>
      <c r="B1266" s="97" t="s">
        <v>82</v>
      </c>
      <c r="C1266" s="174" t="s">
        <v>1659</v>
      </c>
      <c r="D1266" s="126" t="s">
        <v>1660</v>
      </c>
      <c r="E1266" s="177" t="s">
        <v>102</v>
      </c>
      <c r="F1266" s="177" t="s">
        <v>85</v>
      </c>
      <c r="G1266" s="166">
        <v>45510</v>
      </c>
      <c r="H1266" s="166"/>
      <c r="I1266" s="97">
        <v>2</v>
      </c>
      <c r="J1266" s="177" t="s">
        <v>1661</v>
      </c>
      <c r="K1266" s="177" t="s">
        <v>87</v>
      </c>
      <c r="L1266" s="97">
        <v>3432752</v>
      </c>
      <c r="M1266" s="97" t="str">
        <f>_xlfn.IFNA(VLOOKUP(L1266,ALL_CMS_WOs!C$1:F$6984,4,FALSE),"")</f>
        <v>Closed</v>
      </c>
      <c r="N1266" s="97" t="s">
        <v>75</v>
      </c>
      <c r="R1266" s="38"/>
      <c r="S1266" s="97" t="s">
        <v>88</v>
      </c>
      <c r="T1266" s="38">
        <f>Events[[#This Row],[Date Resolved]]-Events[[#This Row],[Event Date]]</f>
        <v>-45510</v>
      </c>
    </row>
    <row r="1267" spans="1:20" hidden="1" x14ac:dyDescent="0.25">
      <c r="A1267" s="121" t="s">
        <v>39</v>
      </c>
      <c r="B1267" s="54" t="s">
        <v>69</v>
      </c>
      <c r="C1267" s="99" t="s">
        <v>1662</v>
      </c>
      <c r="D1267" s="136"/>
      <c r="E1267" s="54" t="s">
        <v>71</v>
      </c>
      <c r="F1267" s="38" t="s">
        <v>20</v>
      </c>
      <c r="G1267" s="140">
        <v>44599</v>
      </c>
      <c r="H1267" s="140"/>
      <c r="I1267" s="54">
        <v>5</v>
      </c>
      <c r="J1267" s="136"/>
      <c r="K1267" s="54" t="s">
        <v>74</v>
      </c>
      <c r="L1267" s="141"/>
      <c r="M1267" s="54" t="str">
        <f>_xlfn.IFNA(VLOOKUP(L1267,ALL_CMS_WOs!C$1:F$6984,4,FALSE),"")</f>
        <v/>
      </c>
      <c r="N1267" s="54" t="s">
        <v>95</v>
      </c>
      <c r="O1267" s="54"/>
      <c r="P1267" s="140"/>
      <c r="Q1267" s="140"/>
      <c r="R1267" s="54" t="s">
        <v>1663</v>
      </c>
      <c r="S1267" s="38" t="s">
        <v>97</v>
      </c>
      <c r="T1267" s="38">
        <f>Events[[#This Row],[Date Resolved]]-Events[[#This Row],[Event Date]]</f>
        <v>-44599</v>
      </c>
    </row>
    <row r="1268" spans="1:20" hidden="1" x14ac:dyDescent="0.25">
      <c r="A1268" s="121" t="s">
        <v>39</v>
      </c>
      <c r="B1268" s="54" t="s">
        <v>69</v>
      </c>
      <c r="C1268" s="99" t="s">
        <v>1664</v>
      </c>
      <c r="D1268" s="136"/>
      <c r="E1268" s="54" t="s">
        <v>84</v>
      </c>
      <c r="F1268" s="38" t="s">
        <v>114</v>
      </c>
      <c r="G1268" s="140">
        <v>44613</v>
      </c>
      <c r="H1268" s="140"/>
      <c r="I1268" s="54">
        <v>5</v>
      </c>
      <c r="J1268" s="136"/>
      <c r="K1268" s="54" t="s">
        <v>74</v>
      </c>
      <c r="L1268" s="141"/>
      <c r="M1268" s="54" t="str">
        <f>_xlfn.IFNA(VLOOKUP(L1268,ALL_CMS_WOs!C$1:F$6984,4,FALSE),"")</f>
        <v/>
      </c>
      <c r="N1268" s="54" t="s">
        <v>95</v>
      </c>
      <c r="O1268" s="54"/>
      <c r="P1268" s="140"/>
      <c r="Q1268" s="140"/>
      <c r="R1268" s="54" t="s">
        <v>1665</v>
      </c>
      <c r="S1268" s="38" t="s">
        <v>97</v>
      </c>
      <c r="T1268" s="38">
        <f>Events[[#This Row],[Date Resolved]]-Events[[#This Row],[Event Date]]</f>
        <v>-44613</v>
      </c>
    </row>
    <row r="1269" spans="1:20" hidden="1" x14ac:dyDescent="0.25">
      <c r="A1269" s="121" t="s">
        <v>39</v>
      </c>
      <c r="B1269" s="54" t="s">
        <v>69</v>
      </c>
      <c r="C1269" s="99" t="s">
        <v>1666</v>
      </c>
      <c r="D1269" s="136"/>
      <c r="E1269" s="54" t="s">
        <v>71</v>
      </c>
      <c r="F1269" s="38" t="s">
        <v>20</v>
      </c>
      <c r="G1269" s="140">
        <v>44554</v>
      </c>
      <c r="H1269" s="140"/>
      <c r="I1269" s="54">
        <v>5</v>
      </c>
      <c r="J1269" s="136"/>
      <c r="K1269" s="54" t="s">
        <v>74</v>
      </c>
      <c r="L1269" s="141"/>
      <c r="M1269" s="54" t="str">
        <f>_xlfn.IFNA(VLOOKUP(L1269,ALL_CMS_WOs!C$1:F$6984,4,FALSE),"")</f>
        <v/>
      </c>
      <c r="N1269" s="54" t="s">
        <v>95</v>
      </c>
      <c r="O1269" s="54"/>
      <c r="P1269" s="140"/>
      <c r="Q1269" s="140"/>
      <c r="R1269" s="54" t="s">
        <v>1667</v>
      </c>
      <c r="S1269" s="38" t="s">
        <v>97</v>
      </c>
      <c r="T1269" s="38">
        <f>Events[[#This Row],[Date Resolved]]-Events[[#This Row],[Event Date]]</f>
        <v>-44554</v>
      </c>
    </row>
    <row r="1270" spans="1:20" hidden="1" x14ac:dyDescent="0.25">
      <c r="A1270" s="121" t="s">
        <v>1510</v>
      </c>
      <c r="B1270" s="38" t="s">
        <v>82</v>
      </c>
      <c r="C1270" s="99" t="s">
        <v>1668</v>
      </c>
      <c r="D1270" s="102" t="s">
        <v>148</v>
      </c>
      <c r="E1270" s="38" t="s">
        <v>71</v>
      </c>
      <c r="F1270" s="38" t="s">
        <v>72</v>
      </c>
      <c r="G1270" s="46">
        <v>45278</v>
      </c>
      <c r="H1270" s="46"/>
      <c r="I1270" s="38">
        <v>3</v>
      </c>
      <c r="J1270" s="38" t="s">
        <v>1669</v>
      </c>
      <c r="K1270" s="38" t="s">
        <v>174</v>
      </c>
      <c r="L1270" s="38">
        <v>3244412</v>
      </c>
      <c r="M1270" s="38" t="str">
        <f>_xlfn.IFNA(VLOOKUP(L1270,ALL_CMS_WOs!C$1:F$6984,4,FALSE),"")</f>
        <v>Closed</v>
      </c>
      <c r="N1270" s="38" t="s">
        <v>75</v>
      </c>
      <c r="O1270" s="38"/>
      <c r="P1270" s="46"/>
      <c r="Q1270" s="46"/>
      <c r="R1270" s="38"/>
      <c r="S1270" s="38" t="s">
        <v>97</v>
      </c>
      <c r="T1270" s="38">
        <f>Events[[#This Row],[Date Resolved]]-Events[[#This Row],[Event Date]]</f>
        <v>-45278</v>
      </c>
    </row>
    <row r="1271" spans="1:20" hidden="1" x14ac:dyDescent="0.25">
      <c r="A1271" s="121" t="s">
        <v>1510</v>
      </c>
      <c r="B1271" s="38" t="s">
        <v>69</v>
      </c>
      <c r="C1271" s="99" t="s">
        <v>1670</v>
      </c>
      <c r="D1271" s="43" t="s">
        <v>1265</v>
      </c>
      <c r="E1271" s="38" t="s">
        <v>84</v>
      </c>
      <c r="F1271" s="38" t="s">
        <v>98</v>
      </c>
      <c r="G1271" s="46">
        <v>44813</v>
      </c>
      <c r="H1271" s="46"/>
      <c r="I1271" s="38">
        <v>5</v>
      </c>
      <c r="J1271" s="43"/>
      <c r="K1271" s="38" t="s">
        <v>174</v>
      </c>
      <c r="L1271" s="99">
        <v>3016492</v>
      </c>
      <c r="M1271" s="38" t="str">
        <f>_xlfn.IFNA(VLOOKUP(L1271,ALL_CMS_WOs!C$1:F$6984,4,FALSE),"")</f>
        <v>Cancelled</v>
      </c>
      <c r="N1271" s="38"/>
      <c r="O1271" s="38"/>
      <c r="P1271" s="46">
        <v>44855</v>
      </c>
      <c r="Q1271" s="38" t="s">
        <v>1671</v>
      </c>
      <c r="R1271" s="38"/>
      <c r="S1271" s="38" t="s">
        <v>144</v>
      </c>
      <c r="T1271" s="38">
        <f>Events[[#This Row],[Date Resolved]]-Events[[#This Row],[Event Date]]</f>
        <v>42</v>
      </c>
    </row>
    <row r="1272" spans="1:20" hidden="1" x14ac:dyDescent="0.25">
      <c r="A1272" s="173" t="s">
        <v>1510</v>
      </c>
      <c r="B1272" s="97" t="s">
        <v>82</v>
      </c>
      <c r="C1272" s="174" t="s">
        <v>1670</v>
      </c>
      <c r="D1272" s="97" t="s">
        <v>1672</v>
      </c>
      <c r="E1272" s="97" t="s">
        <v>71</v>
      </c>
      <c r="F1272" s="97" t="s">
        <v>22</v>
      </c>
      <c r="G1272" s="166">
        <v>44529</v>
      </c>
      <c r="H1272" s="166"/>
      <c r="I1272" s="97">
        <v>2</v>
      </c>
      <c r="J1272" s="97" t="s">
        <v>1673</v>
      </c>
      <c r="K1272" s="97" t="s">
        <v>169</v>
      </c>
      <c r="L1272" s="97">
        <v>3342081</v>
      </c>
      <c r="M1272" s="97" t="str">
        <f>_xlfn.IFNA(VLOOKUP(L1272,ALL_CMS_WOs!C$1:F$6984,4,FALSE),"")</f>
        <v>Closed</v>
      </c>
      <c r="N1272" s="97" t="s">
        <v>75</v>
      </c>
      <c r="Q1272" s="166">
        <v>44725</v>
      </c>
      <c r="R1272" s="38" t="s">
        <v>1674</v>
      </c>
      <c r="S1272" s="97" t="s">
        <v>88</v>
      </c>
      <c r="T1272" s="97">
        <f>Events[[#This Row],[Date Resolved]]-Events[[#This Row],[Event Date]]</f>
        <v>-44529</v>
      </c>
    </row>
    <row r="1273" spans="1:20" hidden="1" x14ac:dyDescent="0.25">
      <c r="A1273" s="121" t="s">
        <v>1510</v>
      </c>
      <c r="B1273" s="38" t="s">
        <v>69</v>
      </c>
      <c r="C1273" s="99" t="s">
        <v>1675</v>
      </c>
      <c r="D1273" s="43"/>
      <c r="E1273" s="38" t="s">
        <v>71</v>
      </c>
      <c r="F1273" s="38" t="s">
        <v>114</v>
      </c>
      <c r="G1273" s="46">
        <v>44543</v>
      </c>
      <c r="H1273" s="46"/>
      <c r="I1273" s="38">
        <v>5</v>
      </c>
      <c r="J1273" s="85" t="s">
        <v>1558</v>
      </c>
      <c r="K1273" s="38" t="s">
        <v>74</v>
      </c>
      <c r="L1273" s="99"/>
      <c r="M1273" s="38" t="str">
        <f>_xlfn.IFNA(VLOOKUP(L1273,ALL_CMS_WOs!C$1:F$6984,4,FALSE),"")</f>
        <v/>
      </c>
      <c r="N1273" s="38" t="s">
        <v>95</v>
      </c>
      <c r="O1273" s="38"/>
      <c r="P1273" s="140"/>
      <c r="Q1273" s="140"/>
      <c r="R1273" s="54" t="s">
        <v>1676</v>
      </c>
      <c r="S1273" s="38" t="s">
        <v>97</v>
      </c>
      <c r="T1273" s="38">
        <f>Events[[#This Row],[Date Resolved]]-Events[[#This Row],[Event Date]]</f>
        <v>-44543</v>
      </c>
    </row>
    <row r="1274" spans="1:20" hidden="1" x14ac:dyDescent="0.25">
      <c r="A1274" s="121" t="s">
        <v>1510</v>
      </c>
      <c r="B1274" s="38" t="s">
        <v>69</v>
      </c>
      <c r="C1274" s="99" t="s">
        <v>1675</v>
      </c>
      <c r="D1274" s="43"/>
      <c r="E1274" s="38" t="s">
        <v>84</v>
      </c>
      <c r="F1274" s="38" t="s">
        <v>72</v>
      </c>
      <c r="G1274" s="46">
        <v>44917</v>
      </c>
      <c r="H1274" s="46"/>
      <c r="I1274" s="38">
        <v>1</v>
      </c>
      <c r="J1274" s="85"/>
      <c r="K1274" s="38" t="s">
        <v>74</v>
      </c>
      <c r="L1274" s="99"/>
      <c r="M1274" s="38" t="str">
        <f>_xlfn.IFNA(VLOOKUP(L1274,ALL_CMS_WOs!C$1:F$6984,4,FALSE),"")</f>
        <v/>
      </c>
      <c r="N1274" s="38" t="s">
        <v>95</v>
      </c>
      <c r="O1274" s="38"/>
      <c r="P1274" s="140"/>
      <c r="Q1274" s="140"/>
      <c r="R1274" s="54" t="s">
        <v>1677</v>
      </c>
      <c r="S1274" s="38"/>
      <c r="T1274" s="38">
        <f>Events[[#This Row],[Date Resolved]]-Events[[#This Row],[Event Date]]</f>
        <v>-44917</v>
      </c>
    </row>
    <row r="1275" spans="1:20" hidden="1" x14ac:dyDescent="0.25">
      <c r="A1275" s="124" t="s">
        <v>39</v>
      </c>
      <c r="B1275" s="38" t="s">
        <v>69</v>
      </c>
      <c r="C1275" s="99" t="s">
        <v>1678</v>
      </c>
      <c r="D1275" s="38"/>
      <c r="E1275" s="38" t="s">
        <v>77</v>
      </c>
      <c r="F1275" s="38" t="s">
        <v>79</v>
      </c>
      <c r="G1275" s="46">
        <v>44600</v>
      </c>
      <c r="H1275" s="46"/>
      <c r="I1275" s="38"/>
      <c r="J1275" s="38" t="s">
        <v>1553</v>
      </c>
      <c r="K1275" s="38" t="s">
        <v>682</v>
      </c>
      <c r="L1275" s="99">
        <v>2800315</v>
      </c>
      <c r="M1275" s="38" t="str">
        <f>_xlfn.IFNA(VLOOKUP(L1275,ALL_CMS_WOs!C$1:F$6984,4,FALSE),"")</f>
        <v/>
      </c>
      <c r="N1275" s="38" t="s">
        <v>75</v>
      </c>
      <c r="O1275" s="38"/>
      <c r="P1275" s="46">
        <v>44645</v>
      </c>
      <c r="Q1275" s="38" t="s">
        <v>1679</v>
      </c>
      <c r="R1275" s="38"/>
      <c r="S1275" s="38"/>
      <c r="T1275" s="38">
        <f>Events[[#This Row],[Date Resolved]]-Events[[#This Row],[Event Date]]</f>
        <v>45</v>
      </c>
    </row>
    <row r="1276" spans="1:20" hidden="1" x14ac:dyDescent="0.25">
      <c r="A1276" s="121" t="s">
        <v>39</v>
      </c>
      <c r="B1276" s="54" t="s">
        <v>69</v>
      </c>
      <c r="C1276" s="99" t="s">
        <v>1680</v>
      </c>
      <c r="D1276" s="136"/>
      <c r="E1276" s="54" t="s">
        <v>84</v>
      </c>
      <c r="F1276" s="38" t="s">
        <v>22</v>
      </c>
      <c r="G1276" s="140">
        <v>44855</v>
      </c>
      <c r="H1276" s="140"/>
      <c r="I1276" s="54">
        <v>5</v>
      </c>
      <c r="J1276" s="136"/>
      <c r="K1276" s="54" t="s">
        <v>74</v>
      </c>
      <c r="L1276" s="141"/>
      <c r="M1276" s="54" t="str">
        <f>_xlfn.IFNA(VLOOKUP(L1276,ALL_CMS_WOs!C$1:F$6984,4,FALSE),"")</f>
        <v/>
      </c>
      <c r="N1276" s="54" t="s">
        <v>95</v>
      </c>
      <c r="O1276" s="54"/>
      <c r="P1276" s="140"/>
      <c r="Q1276" s="140"/>
      <c r="R1276" s="54" t="s">
        <v>1681</v>
      </c>
      <c r="S1276" s="38" t="s">
        <v>97</v>
      </c>
      <c r="T1276" s="38">
        <f>Events[[#This Row],[Date Resolved]]-Events[[#This Row],[Event Date]]</f>
        <v>-44855</v>
      </c>
    </row>
    <row r="1277" spans="1:20" hidden="1" x14ac:dyDescent="0.25">
      <c r="A1277" s="121" t="s">
        <v>39</v>
      </c>
      <c r="B1277" s="54" t="s">
        <v>69</v>
      </c>
      <c r="C1277" s="99" t="s">
        <v>1682</v>
      </c>
      <c r="D1277" s="136"/>
      <c r="E1277" s="54" t="s">
        <v>71</v>
      </c>
      <c r="F1277" s="38" t="s">
        <v>20</v>
      </c>
      <c r="G1277" s="140">
        <v>44599</v>
      </c>
      <c r="H1277" s="140"/>
      <c r="I1277" s="54">
        <v>3</v>
      </c>
      <c r="J1277" s="136"/>
      <c r="K1277" s="54" t="s">
        <v>74</v>
      </c>
      <c r="L1277" s="141"/>
      <c r="M1277" s="54" t="str">
        <f>_xlfn.IFNA(VLOOKUP(L1277,ALL_CMS_WOs!C$1:F$6984,4,FALSE),"")</f>
        <v/>
      </c>
      <c r="N1277" s="54" t="s">
        <v>95</v>
      </c>
      <c r="O1277" s="54"/>
      <c r="P1277" s="140"/>
      <c r="Q1277" s="140"/>
      <c r="R1277" s="54" t="s">
        <v>1683</v>
      </c>
      <c r="S1277" s="38" t="s">
        <v>97</v>
      </c>
      <c r="T1277" s="38">
        <f>Events[[#This Row],[Date Resolved]]-Events[[#This Row],[Event Date]]</f>
        <v>-44599</v>
      </c>
    </row>
    <row r="1278" spans="1:20" hidden="1" x14ac:dyDescent="0.25">
      <c r="A1278" s="121" t="s">
        <v>39</v>
      </c>
      <c r="B1278" s="38" t="s">
        <v>82</v>
      </c>
      <c r="C1278" s="99" t="s">
        <v>1682</v>
      </c>
      <c r="D1278" s="126" t="s">
        <v>1684</v>
      </c>
      <c r="E1278" s="38" t="s">
        <v>137</v>
      </c>
      <c r="F1278" s="38" t="s">
        <v>20</v>
      </c>
      <c r="G1278" s="46">
        <v>45134</v>
      </c>
      <c r="H1278" s="46"/>
      <c r="I1278" s="38">
        <v>6</v>
      </c>
      <c r="J1278" s="97" t="s">
        <v>1685</v>
      </c>
      <c r="K1278" s="38" t="s">
        <v>107</v>
      </c>
      <c r="L1278" s="38">
        <v>3310504</v>
      </c>
      <c r="M1278" s="38" t="str">
        <f>_xlfn.IFNA(VLOOKUP(L1278,ALL_CMS_WOs!C$1:F$6984,4,FALSE),"")</f>
        <v>Closed</v>
      </c>
      <c r="N1278" s="38" t="s">
        <v>75</v>
      </c>
      <c r="O1278" s="46" t="s">
        <v>108</v>
      </c>
      <c r="P1278" s="46"/>
      <c r="Q1278" s="46"/>
      <c r="R1278" s="38"/>
      <c r="S1278" s="38" t="s">
        <v>97</v>
      </c>
      <c r="T1278" s="38">
        <f>Events[[#This Row],[Date Resolved]]-Events[[#This Row],[Event Date]]</f>
        <v>-45134</v>
      </c>
    </row>
    <row r="1279" spans="1:20" hidden="1" x14ac:dyDescent="0.25">
      <c r="A1279" s="121" t="s">
        <v>1358</v>
      </c>
      <c r="B1279" s="38" t="s">
        <v>69</v>
      </c>
      <c r="C1279" s="99" t="s">
        <v>1686</v>
      </c>
      <c r="D1279" s="126" t="s">
        <v>154</v>
      </c>
      <c r="E1279" s="38" t="s">
        <v>102</v>
      </c>
      <c r="F1279" s="38" t="s">
        <v>85</v>
      </c>
      <c r="G1279" s="46">
        <v>45168</v>
      </c>
      <c r="H1279" s="46">
        <v>45455</v>
      </c>
      <c r="I1279" s="38">
        <v>2</v>
      </c>
      <c r="J1279" s="97" t="s">
        <v>1687</v>
      </c>
      <c r="K1279" s="38" t="s">
        <v>104</v>
      </c>
      <c r="L1279" s="38">
        <v>3320409</v>
      </c>
      <c r="M1279" s="38" t="str">
        <f>_xlfn.IFNA(VLOOKUP(L1279,ALL_CMS_WOs!C$1:F$6984,4,FALSE),"")</f>
        <v>Closed</v>
      </c>
      <c r="N1279" s="38" t="s">
        <v>75</v>
      </c>
      <c r="O1279" s="93">
        <v>45427</v>
      </c>
      <c r="P1279" s="46"/>
      <c r="Q1279" s="46"/>
      <c r="R1279" s="38"/>
      <c r="S1279" s="38" t="s">
        <v>76</v>
      </c>
      <c r="T1279" s="38">
        <f>Events[[#This Row],[Date Resolved]]-Events[[#This Row],[Event Date]]</f>
        <v>-45168</v>
      </c>
    </row>
    <row r="1280" spans="1:20" hidden="1" x14ac:dyDescent="0.25">
      <c r="A1280" s="180" t="s">
        <v>1510</v>
      </c>
      <c r="B1280" s="97" t="s">
        <v>82</v>
      </c>
      <c r="C1280" s="174" t="s">
        <v>1688</v>
      </c>
      <c r="D1280" s="126" t="s">
        <v>1689</v>
      </c>
      <c r="E1280" s="177" t="s">
        <v>102</v>
      </c>
      <c r="F1280" s="177" t="s">
        <v>20</v>
      </c>
      <c r="G1280" s="166">
        <v>45498</v>
      </c>
      <c r="H1280" s="166"/>
      <c r="I1280" s="97">
        <v>3</v>
      </c>
      <c r="J1280" s="177" t="s">
        <v>1690</v>
      </c>
      <c r="K1280" s="177" t="s">
        <v>107</v>
      </c>
      <c r="L1280" s="97">
        <v>3391934</v>
      </c>
      <c r="M1280" s="97" t="str">
        <f>_xlfn.IFNA(VLOOKUP(L1280,ALL_CMS_WOs!C$1:F$6984,4,FALSE),"")</f>
        <v>Closed</v>
      </c>
      <c r="N1280" s="97" t="s">
        <v>75</v>
      </c>
      <c r="R1280" s="38"/>
      <c r="S1280" s="97" t="s">
        <v>88</v>
      </c>
      <c r="T1280" s="38">
        <f>Events[[#This Row],[Date Resolved]]-Events[[#This Row],[Event Date]]</f>
        <v>-45498</v>
      </c>
    </row>
    <row r="1281" spans="1:20" hidden="1" x14ac:dyDescent="0.25">
      <c r="A1281" s="121" t="s">
        <v>1510</v>
      </c>
      <c r="B1281" s="38" t="s">
        <v>69</v>
      </c>
      <c r="C1281" s="99" t="s">
        <v>1691</v>
      </c>
      <c r="D1281" s="43" t="s">
        <v>1692</v>
      </c>
      <c r="E1281" s="38" t="s">
        <v>84</v>
      </c>
      <c r="F1281" s="38" t="s">
        <v>22</v>
      </c>
      <c r="G1281" s="46">
        <v>44540</v>
      </c>
      <c r="H1281" s="46"/>
      <c r="I1281" s="38">
        <v>1</v>
      </c>
      <c r="J1281" s="43" t="s">
        <v>1693</v>
      </c>
      <c r="K1281" s="38" t="s">
        <v>87</v>
      </c>
      <c r="L1281" s="99"/>
      <c r="M1281" s="38" t="str">
        <f>_xlfn.IFNA(VLOOKUP(L1281,ALL_CMS_WOs!C$1:F$6984,4,FALSE),"")</f>
        <v/>
      </c>
      <c r="N1281" s="38" t="s">
        <v>95</v>
      </c>
      <c r="O1281" s="38"/>
      <c r="P1281" s="46">
        <v>45014</v>
      </c>
      <c r="Q1281" s="38" t="s">
        <v>1694</v>
      </c>
      <c r="R1281" s="38"/>
      <c r="S1281" s="38" t="s">
        <v>144</v>
      </c>
      <c r="T1281" s="38">
        <f>Events[[#This Row],[Date Resolved]]-Events[[#This Row],[Event Date]]</f>
        <v>474</v>
      </c>
    </row>
    <row r="1282" spans="1:20" hidden="1" x14ac:dyDescent="0.25">
      <c r="A1282" s="121" t="s">
        <v>1510</v>
      </c>
      <c r="B1282" s="38" t="s">
        <v>82</v>
      </c>
      <c r="C1282" s="99" t="s">
        <v>1691</v>
      </c>
      <c r="D1282" s="102" t="s">
        <v>1695</v>
      </c>
      <c r="E1282" s="38" t="s">
        <v>78</v>
      </c>
      <c r="F1282" s="38" t="s">
        <v>22</v>
      </c>
      <c r="G1282" s="46">
        <v>45301</v>
      </c>
      <c r="H1282" s="46"/>
      <c r="I1282" s="38">
        <v>5</v>
      </c>
      <c r="J1282" s="38" t="s">
        <v>1696</v>
      </c>
      <c r="K1282" s="38" t="s">
        <v>81</v>
      </c>
      <c r="L1282" s="38">
        <v>3252301</v>
      </c>
      <c r="M1282" s="38" t="str">
        <f>_xlfn.IFNA(VLOOKUP(L1282,ALL_CMS_WOs!C$1:F$6984,4,FALSE),"")</f>
        <v>Closed</v>
      </c>
      <c r="N1282" s="97" t="s">
        <v>75</v>
      </c>
      <c r="O1282" s="38"/>
      <c r="P1282" s="46"/>
      <c r="Q1282" s="46" t="s">
        <v>1697</v>
      </c>
      <c r="R1282" s="38"/>
      <c r="S1282" s="38" t="s">
        <v>97</v>
      </c>
      <c r="T1282" s="38">
        <f>Events[[#This Row],[Date Resolved]]-Events[[#This Row],[Event Date]]</f>
        <v>-45301</v>
      </c>
    </row>
    <row r="1283" spans="1:20" s="97" customFormat="1" hidden="1" x14ac:dyDescent="0.25">
      <c r="A1283" s="121" t="s">
        <v>1510</v>
      </c>
      <c r="B1283" s="38" t="s">
        <v>69</v>
      </c>
      <c r="C1283" s="99" t="s">
        <v>1698</v>
      </c>
      <c r="D1283" s="43" t="s">
        <v>1699</v>
      </c>
      <c r="E1283" s="38" t="s">
        <v>84</v>
      </c>
      <c r="F1283" s="43" t="s">
        <v>20</v>
      </c>
      <c r="G1283" s="46">
        <v>44541</v>
      </c>
      <c r="H1283" s="46"/>
      <c r="I1283" s="38">
        <v>3</v>
      </c>
      <c r="J1283" s="85" t="s">
        <v>1700</v>
      </c>
      <c r="K1283" s="38" t="s">
        <v>107</v>
      </c>
      <c r="L1283" s="38">
        <v>3308853</v>
      </c>
      <c r="M1283" s="38" t="str">
        <f>_xlfn.IFNA(VLOOKUP(L1283,ALL_CMS_WOs!C$1:F$6984,4,FALSE),"")</f>
        <v>Closed</v>
      </c>
      <c r="N1283" s="38" t="s">
        <v>75</v>
      </c>
      <c r="O1283" s="46" t="s">
        <v>543</v>
      </c>
      <c r="P1283" s="140"/>
      <c r="Q1283" s="54" t="s">
        <v>1701</v>
      </c>
      <c r="R1283" s="144" t="s">
        <v>1702</v>
      </c>
      <c r="S1283" s="38" t="s">
        <v>76</v>
      </c>
      <c r="T1283" s="38">
        <f>Events[[#This Row],[Date Resolved]]-Events[[#This Row],[Event Date]]</f>
        <v>-44541</v>
      </c>
    </row>
    <row r="1284" spans="1:20" hidden="1" x14ac:dyDescent="0.25">
      <c r="A1284" s="121" t="s">
        <v>39</v>
      </c>
      <c r="B1284" s="38" t="s">
        <v>69</v>
      </c>
      <c r="C1284" s="99" t="s">
        <v>1703</v>
      </c>
      <c r="D1284" s="126" t="s">
        <v>288</v>
      </c>
      <c r="E1284" s="38" t="s">
        <v>78</v>
      </c>
      <c r="F1284" s="38" t="s">
        <v>20</v>
      </c>
      <c r="G1284" s="46">
        <v>45180</v>
      </c>
      <c r="H1284" s="46"/>
      <c r="I1284" s="38">
        <v>5</v>
      </c>
      <c r="J1284" s="97" t="s">
        <v>1704</v>
      </c>
      <c r="K1284" s="38" t="s">
        <v>81</v>
      </c>
      <c r="L1284" s="38">
        <v>3188444</v>
      </c>
      <c r="M1284" s="38" t="str">
        <f>_xlfn.IFNA(VLOOKUP(L1284,ALL_CMS_WOs!C$1:F$6984,4,FALSE),"")</f>
        <v>Closed</v>
      </c>
      <c r="N1284" s="38" t="s">
        <v>75</v>
      </c>
      <c r="O1284" s="38"/>
      <c r="P1284" s="46">
        <v>45204</v>
      </c>
      <c r="Q1284" s="46"/>
      <c r="R1284" s="38"/>
      <c r="S1284" s="38" t="s">
        <v>76</v>
      </c>
      <c r="T1284" s="38">
        <f>Events[[#This Row],[Date Resolved]]-Events[[#This Row],[Event Date]]</f>
        <v>24</v>
      </c>
    </row>
    <row r="1285" spans="1:20" s="97" customFormat="1" hidden="1" x14ac:dyDescent="0.25">
      <c r="A1285" s="181" t="s">
        <v>39</v>
      </c>
      <c r="B1285" s="97" t="s">
        <v>82</v>
      </c>
      <c r="C1285" s="99" t="s">
        <v>1703</v>
      </c>
      <c r="D1285" s="126" t="s">
        <v>1651</v>
      </c>
      <c r="E1285" s="80" t="s">
        <v>102</v>
      </c>
      <c r="F1285" s="80" t="s">
        <v>85</v>
      </c>
      <c r="G1285" s="46">
        <v>45427</v>
      </c>
      <c r="H1285" s="166"/>
      <c r="I1285" s="38">
        <v>5</v>
      </c>
      <c r="J1285" s="177" t="s">
        <v>1652</v>
      </c>
      <c r="K1285" s="80" t="s">
        <v>74</v>
      </c>
      <c r="L1285" s="99"/>
      <c r="N1285" s="38"/>
      <c r="P1285" s="46"/>
      <c r="Q1285" s="46"/>
      <c r="R1285" s="38"/>
      <c r="S1285" s="38" t="s">
        <v>97</v>
      </c>
      <c r="T1285" s="38">
        <f>Events[[#This Row],[Date Resolved]]-Events[[#This Row],[Event Date]]</f>
        <v>-45427</v>
      </c>
    </row>
    <row r="1286" spans="1:20" s="97" customFormat="1" hidden="1" x14ac:dyDescent="0.25">
      <c r="A1286" s="121" t="s">
        <v>1510</v>
      </c>
      <c r="B1286" s="38" t="s">
        <v>82</v>
      </c>
      <c r="C1286" s="99" t="s">
        <v>1705</v>
      </c>
      <c r="D1286" s="126" t="s">
        <v>633</v>
      </c>
      <c r="E1286" s="38" t="s">
        <v>84</v>
      </c>
      <c r="F1286" s="38" t="s">
        <v>85</v>
      </c>
      <c r="G1286" s="46">
        <v>45169</v>
      </c>
      <c r="H1286" s="46"/>
      <c r="I1286" s="38">
        <v>5</v>
      </c>
      <c r="J1286" s="97" t="s">
        <v>1706</v>
      </c>
      <c r="K1286" s="38" t="s">
        <v>81</v>
      </c>
      <c r="L1286" s="38">
        <v>3182520</v>
      </c>
      <c r="M1286" s="38" t="str">
        <f>_xlfn.IFNA(VLOOKUP(L1286,ALL_CMS_WOs!C$1:F$6984,4,FALSE),"")</f>
        <v>Closed</v>
      </c>
      <c r="N1286" s="97" t="s">
        <v>75</v>
      </c>
      <c r="O1286" s="38"/>
      <c r="P1286" s="46"/>
      <c r="Q1286" s="46"/>
      <c r="R1286" s="38"/>
      <c r="S1286" s="38" t="s">
        <v>97</v>
      </c>
      <c r="T1286" s="38">
        <f>Events[[#This Row],[Date Resolved]]-Events[[#This Row],[Event Date]]</f>
        <v>-45169</v>
      </c>
    </row>
    <row r="1287" spans="1:20" s="97" customFormat="1" hidden="1" x14ac:dyDescent="0.25">
      <c r="A1287" s="121" t="s">
        <v>1510</v>
      </c>
      <c r="B1287" s="38" t="s">
        <v>69</v>
      </c>
      <c r="C1287" s="99" t="s">
        <v>1707</v>
      </c>
      <c r="D1287" s="43" t="s">
        <v>1708</v>
      </c>
      <c r="E1287" s="38" t="s">
        <v>84</v>
      </c>
      <c r="F1287" s="43" t="s">
        <v>20</v>
      </c>
      <c r="G1287" s="46">
        <v>44888</v>
      </c>
      <c r="H1287" s="46"/>
      <c r="I1287" s="38">
        <v>1</v>
      </c>
      <c r="J1287" s="85" t="s">
        <v>1709</v>
      </c>
      <c r="K1287" s="38" t="s">
        <v>104</v>
      </c>
      <c r="L1287" s="99"/>
      <c r="M1287" s="38" t="str">
        <f>_xlfn.IFNA(VLOOKUP(L1287,ALL_CMS_WOs!C$1:F$6984,4,FALSE),"")</f>
        <v/>
      </c>
      <c r="N1287" s="38" t="s">
        <v>95</v>
      </c>
      <c r="O1287" s="38"/>
      <c r="P1287" s="140">
        <v>45108</v>
      </c>
      <c r="Q1287" s="54" t="s">
        <v>1710</v>
      </c>
      <c r="R1287" s="54"/>
      <c r="S1287" s="38" t="s">
        <v>144</v>
      </c>
      <c r="T1287" s="38">
        <f>Events[[#This Row],[Date Resolved]]-Events[[#This Row],[Event Date]]</f>
        <v>220</v>
      </c>
    </row>
    <row r="1288" spans="1:20" s="97" customFormat="1" hidden="1" x14ac:dyDescent="0.25">
      <c r="A1288" s="121" t="s">
        <v>39</v>
      </c>
      <c r="B1288" s="54" t="s">
        <v>69</v>
      </c>
      <c r="C1288" s="99" t="s">
        <v>1711</v>
      </c>
      <c r="D1288" s="136"/>
      <c r="E1288" s="54" t="s">
        <v>84</v>
      </c>
      <c r="F1288" s="38" t="s">
        <v>20</v>
      </c>
      <c r="G1288" s="140">
        <v>44800</v>
      </c>
      <c r="H1288" s="140"/>
      <c r="I1288" s="54">
        <v>5</v>
      </c>
      <c r="J1288" s="136"/>
      <c r="K1288" s="54" t="s">
        <v>74</v>
      </c>
      <c r="L1288" s="141"/>
      <c r="M1288" s="54" t="str">
        <f>_xlfn.IFNA(VLOOKUP(L1288,ALL_CMS_WOs!C$1:F$6984,4,FALSE),"")</f>
        <v/>
      </c>
      <c r="N1288" s="54" t="s">
        <v>95</v>
      </c>
      <c r="O1288" s="54"/>
      <c r="P1288" s="140"/>
      <c r="Q1288" s="140"/>
      <c r="R1288" s="54" t="s">
        <v>1712</v>
      </c>
      <c r="S1288" s="38" t="s">
        <v>97</v>
      </c>
      <c r="T1288" s="38">
        <f>Events[[#This Row],[Date Resolved]]-Events[[#This Row],[Event Date]]</f>
        <v>-44800</v>
      </c>
    </row>
    <row r="1289" spans="1:20" s="97" customFormat="1" hidden="1" x14ac:dyDescent="0.25">
      <c r="A1289" s="121" t="s">
        <v>39</v>
      </c>
      <c r="B1289" s="54" t="s">
        <v>69</v>
      </c>
      <c r="C1289" s="99" t="s">
        <v>1711</v>
      </c>
      <c r="D1289" s="136"/>
      <c r="E1289" s="54" t="s">
        <v>84</v>
      </c>
      <c r="F1289" s="54" t="s">
        <v>85</v>
      </c>
      <c r="G1289" s="140">
        <v>44852</v>
      </c>
      <c r="H1289" s="140"/>
      <c r="I1289" s="54">
        <v>3</v>
      </c>
      <c r="J1289" s="136"/>
      <c r="K1289" s="54" t="s">
        <v>74</v>
      </c>
      <c r="L1289" s="141"/>
      <c r="M1289" s="54" t="str">
        <f>_xlfn.IFNA(VLOOKUP(L1289,ALL_CMS_WOs!C$1:F$6984,4,FALSE),"")</f>
        <v/>
      </c>
      <c r="N1289" s="54" t="s">
        <v>95</v>
      </c>
      <c r="O1289" s="54"/>
      <c r="P1289" s="140"/>
      <c r="Q1289" s="140"/>
      <c r="R1289" s="54" t="s">
        <v>1713</v>
      </c>
      <c r="S1289" s="38" t="s">
        <v>97</v>
      </c>
      <c r="T1289" s="38">
        <f>Events[[#This Row],[Date Resolved]]-Events[[#This Row],[Event Date]]</f>
        <v>-44852</v>
      </c>
    </row>
    <row r="1290" spans="1:20" hidden="1" x14ac:dyDescent="0.25">
      <c r="A1290" s="121" t="s">
        <v>1510</v>
      </c>
      <c r="B1290" s="38" t="s">
        <v>69</v>
      </c>
      <c r="C1290" s="99" t="s">
        <v>1714</v>
      </c>
      <c r="D1290" s="43" t="s">
        <v>1715</v>
      </c>
      <c r="E1290" s="38" t="s">
        <v>84</v>
      </c>
      <c r="F1290" s="43" t="s">
        <v>22</v>
      </c>
      <c r="G1290" s="46">
        <v>44817</v>
      </c>
      <c r="H1290" s="46"/>
      <c r="I1290" s="38">
        <v>1</v>
      </c>
      <c r="J1290" s="85"/>
      <c r="K1290" s="38" t="s">
        <v>74</v>
      </c>
      <c r="L1290" s="99"/>
      <c r="M1290" s="38" t="str">
        <f>_xlfn.IFNA(VLOOKUP(L1290,ALL_CMS_WOs!C$1:F$6984,4,FALSE),"")</f>
        <v/>
      </c>
      <c r="N1290" s="38" t="s">
        <v>95</v>
      </c>
      <c r="O1290" s="38"/>
      <c r="P1290" s="140"/>
      <c r="Q1290" s="140"/>
      <c r="R1290" s="54" t="s">
        <v>1716</v>
      </c>
      <c r="S1290" s="38" t="s">
        <v>97</v>
      </c>
      <c r="T1290" s="38">
        <f>Events[[#This Row],[Date Resolved]]-Events[[#This Row],[Event Date]]</f>
        <v>-44817</v>
      </c>
    </row>
    <row r="1291" spans="1:20" s="216" customFormat="1" hidden="1" x14ac:dyDescent="0.25">
      <c r="A1291" s="180" t="s">
        <v>1510</v>
      </c>
      <c r="B1291" s="97" t="s">
        <v>82</v>
      </c>
      <c r="C1291" s="174" t="s">
        <v>1714</v>
      </c>
      <c r="D1291" s="126" t="s">
        <v>842</v>
      </c>
      <c r="E1291" s="177" t="s">
        <v>78</v>
      </c>
      <c r="F1291" s="177" t="s">
        <v>336</v>
      </c>
      <c r="G1291" s="166">
        <v>45408</v>
      </c>
      <c r="H1291" s="166"/>
      <c r="I1291" s="97">
        <v>5</v>
      </c>
      <c r="J1291" s="177" t="s">
        <v>1717</v>
      </c>
      <c r="K1291" s="177" t="s">
        <v>81</v>
      </c>
      <c r="L1291" s="97">
        <v>3342082</v>
      </c>
      <c r="M1291" s="97" t="str">
        <f>_xlfn.IFNA(VLOOKUP(L1291,ALL_CMS_WOs!C$1:F$6984,4,FALSE),"")</f>
        <v>Closed</v>
      </c>
      <c r="N1291" s="97" t="s">
        <v>75</v>
      </c>
      <c r="O1291" s="97"/>
      <c r="P1291" s="166"/>
      <c r="Q1291" s="166"/>
      <c r="R1291" s="38"/>
      <c r="S1291" s="97" t="s">
        <v>97</v>
      </c>
      <c r="T1291" s="97">
        <f>Events[[#This Row],[Date Resolved]]-Events[[#This Row],[Event Date]]</f>
        <v>-45408</v>
      </c>
    </row>
    <row r="1292" spans="1:20" hidden="1" x14ac:dyDescent="0.25">
      <c r="A1292" s="121" t="s">
        <v>39</v>
      </c>
      <c r="B1292" s="54" t="s">
        <v>69</v>
      </c>
      <c r="C1292" s="99" t="s">
        <v>1718</v>
      </c>
      <c r="D1292" s="136"/>
      <c r="E1292" s="54" t="s">
        <v>84</v>
      </c>
      <c r="F1292" s="38" t="s">
        <v>20</v>
      </c>
      <c r="G1292" s="140">
        <v>44693</v>
      </c>
      <c r="H1292" s="140"/>
      <c r="I1292" s="54">
        <v>3</v>
      </c>
      <c r="J1292" s="136"/>
      <c r="K1292" s="54" t="s">
        <v>74</v>
      </c>
      <c r="L1292" s="141"/>
      <c r="M1292" s="54" t="str">
        <f>_xlfn.IFNA(VLOOKUP(L1292,ALL_CMS_WOs!C$1:F$6984,4,FALSE),"")</f>
        <v/>
      </c>
      <c r="N1292" s="54" t="s">
        <v>95</v>
      </c>
      <c r="O1292" s="54"/>
      <c r="P1292" s="140"/>
      <c r="Q1292" s="140"/>
      <c r="R1292" s="54" t="s">
        <v>1719</v>
      </c>
      <c r="S1292" s="38" t="s">
        <v>97</v>
      </c>
      <c r="T1292" s="38">
        <f>Events[[#This Row],[Date Resolved]]-Events[[#This Row],[Event Date]]</f>
        <v>-44693</v>
      </c>
    </row>
    <row r="1293" spans="1:20" s="217" customFormat="1" hidden="1" x14ac:dyDescent="0.25">
      <c r="A1293" s="121" t="s">
        <v>39</v>
      </c>
      <c r="B1293" s="54" t="s">
        <v>69</v>
      </c>
      <c r="C1293" s="99" t="s">
        <v>1718</v>
      </c>
      <c r="D1293" s="136"/>
      <c r="E1293" s="54" t="s">
        <v>84</v>
      </c>
      <c r="F1293" s="54" t="s">
        <v>85</v>
      </c>
      <c r="G1293" s="140">
        <v>44782</v>
      </c>
      <c r="H1293" s="140"/>
      <c r="I1293" s="54">
        <v>5</v>
      </c>
      <c r="J1293" s="136"/>
      <c r="K1293" s="54" t="s">
        <v>74</v>
      </c>
      <c r="L1293" s="141"/>
      <c r="M1293" s="54" t="str">
        <f>_xlfn.IFNA(VLOOKUP(L1293,ALL_CMS_WOs!C$1:F$6984,4,FALSE),"")</f>
        <v/>
      </c>
      <c r="N1293" s="54" t="s">
        <v>95</v>
      </c>
      <c r="O1293" s="54"/>
      <c r="P1293" s="140"/>
      <c r="Q1293" s="140"/>
      <c r="R1293" s="54" t="s">
        <v>1720</v>
      </c>
      <c r="S1293" s="38" t="s">
        <v>97</v>
      </c>
      <c r="T1293" s="38">
        <f>Events[[#This Row],[Date Resolved]]-Events[[#This Row],[Event Date]]</f>
        <v>-44782</v>
      </c>
    </row>
    <row r="1294" spans="1:20" hidden="1" x14ac:dyDescent="0.25">
      <c r="A1294" s="121" t="s">
        <v>39</v>
      </c>
      <c r="B1294" s="38" t="s">
        <v>82</v>
      </c>
      <c r="C1294" s="99" t="s">
        <v>1718</v>
      </c>
      <c r="D1294" s="126" t="s">
        <v>458</v>
      </c>
      <c r="E1294" s="38" t="s">
        <v>94</v>
      </c>
      <c r="F1294" s="38" t="s">
        <v>94</v>
      </c>
      <c r="G1294" s="46">
        <v>45309</v>
      </c>
      <c r="H1294" s="46"/>
      <c r="I1294" s="38">
        <v>6</v>
      </c>
      <c r="J1294" s="97" t="s">
        <v>1721</v>
      </c>
      <c r="K1294" s="38" t="s">
        <v>74</v>
      </c>
      <c r="L1294" s="99"/>
      <c r="M1294" s="38" t="str">
        <f>_xlfn.IFNA(VLOOKUP(L1294,ALL_CMS_WOs!C$1:F$6984,4,FALSE),"")</f>
        <v/>
      </c>
      <c r="N1294" s="38"/>
      <c r="O1294" s="38"/>
      <c r="P1294" s="46"/>
      <c r="Q1294" s="46"/>
      <c r="R1294" s="38"/>
      <c r="S1294" s="38" t="s">
        <v>97</v>
      </c>
      <c r="T1294" s="38">
        <f>Events[[#This Row],[Date Resolved]]-Events[[#This Row],[Event Date]]</f>
        <v>-45309</v>
      </c>
    </row>
    <row r="1295" spans="1:20" hidden="1" x14ac:dyDescent="0.25">
      <c r="A1295" s="121" t="s">
        <v>39</v>
      </c>
      <c r="B1295" s="38" t="s">
        <v>69</v>
      </c>
      <c r="C1295" s="99" t="s">
        <v>1722</v>
      </c>
      <c r="D1295" s="126" t="s">
        <v>288</v>
      </c>
      <c r="E1295" s="38" t="s">
        <v>78</v>
      </c>
      <c r="F1295" s="43" t="s">
        <v>20</v>
      </c>
      <c r="G1295" s="46">
        <v>45047</v>
      </c>
      <c r="H1295" s="46"/>
      <c r="I1295" s="38">
        <v>5</v>
      </c>
      <c r="J1295" s="137" t="s">
        <v>1723</v>
      </c>
      <c r="K1295" s="38" t="s">
        <v>81</v>
      </c>
      <c r="L1295" s="38">
        <v>3120163</v>
      </c>
      <c r="M1295" s="38" t="str">
        <f>_xlfn.IFNA(VLOOKUP(L1295,ALL_CMS_WOs!C$1:F$6984,4,FALSE),"")</f>
        <v>Closed</v>
      </c>
      <c r="N1295" s="38" t="s">
        <v>75</v>
      </c>
      <c r="O1295" s="38"/>
      <c r="P1295" s="46">
        <v>45180</v>
      </c>
      <c r="Q1295" s="140"/>
      <c r="S1295" s="43" t="s">
        <v>76</v>
      </c>
      <c r="T1295" s="38">
        <f>Events[[#This Row],[Date Resolved]]-Events[[#This Row],[Event Date]]</f>
        <v>133</v>
      </c>
    </row>
    <row r="1296" spans="1:20" s="97" customFormat="1" hidden="1" x14ac:dyDescent="0.25">
      <c r="A1296" s="124" t="s">
        <v>39</v>
      </c>
      <c r="B1296" s="38" t="s">
        <v>69</v>
      </c>
      <c r="C1296" s="99" t="s">
        <v>1722</v>
      </c>
      <c r="D1296" s="38"/>
      <c r="E1296" s="38" t="s">
        <v>77</v>
      </c>
      <c r="F1296" s="38" t="s">
        <v>79</v>
      </c>
      <c r="G1296" s="46">
        <v>44600</v>
      </c>
      <c r="H1296" s="46"/>
      <c r="I1296" s="38"/>
      <c r="J1296" s="38" t="s">
        <v>1553</v>
      </c>
      <c r="K1296" s="38" t="s">
        <v>682</v>
      </c>
      <c r="L1296" s="99">
        <v>2800316</v>
      </c>
      <c r="M1296" s="38" t="str">
        <f>_xlfn.IFNA(VLOOKUP(L1296,ALL_CMS_WOs!C$1:F$6984,4,FALSE),"")</f>
        <v/>
      </c>
      <c r="N1296" s="38" t="s">
        <v>75</v>
      </c>
      <c r="O1296" s="38"/>
      <c r="P1296" s="46">
        <v>44608</v>
      </c>
      <c r="Q1296" s="38" t="s">
        <v>1679</v>
      </c>
      <c r="R1296" s="38"/>
      <c r="S1296" s="38"/>
      <c r="T1296" s="38">
        <f>Events[[#This Row],[Date Resolved]]-Events[[#This Row],[Event Date]]</f>
        <v>8</v>
      </c>
    </row>
    <row r="1297" spans="1:20" s="97" customFormat="1" hidden="1" x14ac:dyDescent="0.25">
      <c r="A1297" s="125" t="s">
        <v>39</v>
      </c>
      <c r="B1297" s="43" t="s">
        <v>82</v>
      </c>
      <c r="C1297" s="101" t="s">
        <v>1724</v>
      </c>
      <c r="D1297" s="115" t="s">
        <v>1725</v>
      </c>
      <c r="E1297" s="43" t="s">
        <v>102</v>
      </c>
      <c r="F1297" s="43" t="s">
        <v>85</v>
      </c>
      <c r="G1297" s="93">
        <v>45373</v>
      </c>
      <c r="H1297" s="93"/>
      <c r="I1297" s="43">
        <v>4</v>
      </c>
      <c r="J1297" s="43" t="s">
        <v>1726</v>
      </c>
      <c r="K1297" s="43" t="s">
        <v>74</v>
      </c>
      <c r="L1297" s="43">
        <v>3351409</v>
      </c>
      <c r="M1297" s="43" t="str">
        <f>_xlfn.IFNA(VLOOKUP(L1297,ALL_CMS_WOs!C$1:F$6984,4,FALSE),"")</f>
        <v>Closed</v>
      </c>
      <c r="N1297" s="43" t="s">
        <v>75</v>
      </c>
      <c r="O1297" s="43"/>
      <c r="P1297" s="93"/>
      <c r="Q1297" s="93"/>
      <c r="R1297" s="38"/>
      <c r="S1297" s="43" t="s">
        <v>97</v>
      </c>
      <c r="T1297" s="38">
        <f>Events[[#This Row],[Date Resolved]]-Events[[#This Row],[Event Date]]</f>
        <v>-45373</v>
      </c>
    </row>
    <row r="1298" spans="1:20" s="97" customFormat="1" hidden="1" x14ac:dyDescent="0.25">
      <c r="A1298" s="180" t="s">
        <v>39</v>
      </c>
      <c r="B1298" s="97" t="s">
        <v>82</v>
      </c>
      <c r="C1298" s="174" t="s">
        <v>1727</v>
      </c>
      <c r="D1298" s="126" t="s">
        <v>1725</v>
      </c>
      <c r="E1298" s="177" t="s">
        <v>102</v>
      </c>
      <c r="F1298" s="177" t="s">
        <v>85</v>
      </c>
      <c r="G1298" s="166">
        <v>45448</v>
      </c>
      <c r="H1298" s="166"/>
      <c r="I1298" s="97">
        <v>5</v>
      </c>
      <c r="J1298" s="177" t="s">
        <v>1728</v>
      </c>
      <c r="K1298" s="177" t="s">
        <v>74</v>
      </c>
      <c r="L1298" s="174"/>
      <c r="P1298" s="166"/>
      <c r="Q1298" s="166"/>
      <c r="R1298" s="38"/>
      <c r="S1298" s="97" t="s">
        <v>97</v>
      </c>
      <c r="T1298" s="38">
        <f>Events[[#This Row],[Date Resolved]]-Events[[#This Row],[Event Date]]</f>
        <v>-45448</v>
      </c>
    </row>
    <row r="1299" spans="1:20" x14ac:dyDescent="0.25">
      <c r="A1299" s="181" t="s">
        <v>28</v>
      </c>
      <c r="B1299" s="38" t="s">
        <v>69</v>
      </c>
      <c r="C1299" s="99" t="s">
        <v>1500</v>
      </c>
      <c r="D1299" s="126" t="s">
        <v>1393</v>
      </c>
      <c r="E1299" s="80" t="s">
        <v>84</v>
      </c>
      <c r="F1299" s="80" t="s">
        <v>20</v>
      </c>
      <c r="G1299" s="46">
        <v>45323</v>
      </c>
      <c r="H1299" s="166"/>
      <c r="I1299" s="38">
        <v>3</v>
      </c>
      <c r="J1299" s="177" t="s">
        <v>1729</v>
      </c>
      <c r="K1299" s="80" t="s">
        <v>107</v>
      </c>
      <c r="L1299" s="99"/>
      <c r="N1299" s="38"/>
      <c r="P1299" s="46"/>
      <c r="Q1299" s="46"/>
      <c r="R1299" s="38"/>
      <c r="S1299" s="38" t="s">
        <v>88</v>
      </c>
      <c r="T1299" s="38">
        <f>Events[[#This Row],[Date Resolved]]-Events[[#This Row],[Event Date]]</f>
        <v>-45323</v>
      </c>
    </row>
    <row r="1300" spans="1:20" x14ac:dyDescent="0.25">
      <c r="A1300" s="181" t="s">
        <v>28</v>
      </c>
      <c r="B1300" s="38" t="s">
        <v>69</v>
      </c>
      <c r="C1300" s="99" t="s">
        <v>1730</v>
      </c>
      <c r="D1300" s="126" t="s">
        <v>152</v>
      </c>
      <c r="E1300" s="80" t="s">
        <v>84</v>
      </c>
      <c r="F1300" s="80" t="s">
        <v>85</v>
      </c>
      <c r="G1300" s="46">
        <v>45867</v>
      </c>
      <c r="H1300" s="166"/>
      <c r="I1300" s="38">
        <v>2</v>
      </c>
      <c r="J1300" s="177" t="s">
        <v>1731</v>
      </c>
      <c r="K1300" s="80" t="s">
        <v>278</v>
      </c>
      <c r="L1300" s="99" t="s">
        <v>1732</v>
      </c>
      <c r="N1300" s="38"/>
      <c r="P1300" s="46"/>
      <c r="Q1300" s="46"/>
      <c r="R1300" s="38"/>
      <c r="S1300" s="38"/>
      <c r="T1300" s="38"/>
    </row>
    <row r="1301" spans="1:20" s="97" customFormat="1" x14ac:dyDescent="0.25">
      <c r="A1301" s="181" t="s">
        <v>28</v>
      </c>
      <c r="B1301" s="38" t="s">
        <v>69</v>
      </c>
      <c r="C1301" s="99" t="s">
        <v>1733</v>
      </c>
      <c r="D1301" s="102" t="s">
        <v>181</v>
      </c>
      <c r="E1301" s="80" t="s">
        <v>71</v>
      </c>
      <c r="F1301" s="80" t="s">
        <v>85</v>
      </c>
      <c r="G1301" s="46">
        <v>45679</v>
      </c>
      <c r="H1301" s="166"/>
      <c r="I1301" s="38">
        <v>3</v>
      </c>
      <c r="J1301" s="80" t="s">
        <v>1734</v>
      </c>
      <c r="K1301" s="80"/>
      <c r="L1301" s="99"/>
      <c r="N1301" s="38"/>
      <c r="P1301" s="46"/>
      <c r="Q1301" s="46"/>
      <c r="R1301" s="38"/>
      <c r="S1301" s="38"/>
      <c r="T1301" s="38"/>
    </row>
    <row r="1302" spans="1:20" x14ac:dyDescent="0.25">
      <c r="A1302" s="181" t="s">
        <v>28</v>
      </c>
      <c r="B1302" s="38" t="s">
        <v>82</v>
      </c>
      <c r="C1302" s="99" t="s">
        <v>1496</v>
      </c>
      <c r="D1302" s="123" t="s">
        <v>1497</v>
      </c>
      <c r="E1302" s="80" t="s">
        <v>78</v>
      </c>
      <c r="F1302" s="80" t="s">
        <v>20</v>
      </c>
      <c r="G1302" s="46">
        <v>46198</v>
      </c>
      <c r="H1302" s="166"/>
      <c r="I1302" s="38">
        <v>5</v>
      </c>
      <c r="J1302" s="192" t="s">
        <v>1498</v>
      </c>
      <c r="K1302" s="80" t="s">
        <v>81</v>
      </c>
      <c r="L1302" s="99" t="s">
        <v>7463</v>
      </c>
      <c r="N1302" s="38"/>
      <c r="P1302" s="46"/>
      <c r="Q1302" s="46"/>
      <c r="R1302" s="38"/>
      <c r="S1302" s="38"/>
      <c r="T1302" s="38"/>
    </row>
    <row r="1303" spans="1:20" x14ac:dyDescent="0.25">
      <c r="A1303" s="181" t="s">
        <v>31</v>
      </c>
      <c r="B1303" s="38" t="s">
        <v>69</v>
      </c>
      <c r="C1303" s="99" t="s">
        <v>1739</v>
      </c>
      <c r="D1303" s="126" t="s">
        <v>938</v>
      </c>
      <c r="E1303" s="80" t="s">
        <v>78</v>
      </c>
      <c r="F1303" s="80" t="s">
        <v>98</v>
      </c>
      <c r="G1303" s="46">
        <v>45916</v>
      </c>
      <c r="H1303" s="166"/>
      <c r="I1303" s="38">
        <v>4</v>
      </c>
      <c r="J1303" s="177" t="s">
        <v>1740</v>
      </c>
      <c r="K1303" s="80" t="s">
        <v>81</v>
      </c>
      <c r="L1303" s="99" t="s">
        <v>1741</v>
      </c>
      <c r="N1303" s="38"/>
      <c r="P1303" s="46"/>
      <c r="Q1303" s="46"/>
      <c r="R1303" s="38"/>
      <c r="S1303" s="38"/>
      <c r="T1303" s="38"/>
    </row>
    <row r="1304" spans="1:20" x14ac:dyDescent="0.25">
      <c r="A1304" s="181" t="s">
        <v>28</v>
      </c>
      <c r="B1304" s="38" t="s">
        <v>69</v>
      </c>
      <c r="C1304" s="99" t="s">
        <v>1735</v>
      </c>
      <c r="D1304" s="126" t="s">
        <v>152</v>
      </c>
      <c r="E1304" s="80" t="s">
        <v>84</v>
      </c>
      <c r="F1304" s="80" t="s">
        <v>85</v>
      </c>
      <c r="G1304" s="46">
        <v>45576</v>
      </c>
      <c r="H1304" s="166"/>
      <c r="I1304" s="38"/>
      <c r="J1304" s="177" t="s">
        <v>1742</v>
      </c>
      <c r="K1304" s="80" t="s">
        <v>87</v>
      </c>
      <c r="L1304" s="99"/>
      <c r="N1304" s="38"/>
      <c r="P1304" s="46"/>
      <c r="Q1304" s="46"/>
      <c r="R1304" s="38"/>
      <c r="S1304" s="38" t="s">
        <v>88</v>
      </c>
      <c r="T1304" s="38">
        <f>Events[[#This Row],[Date Resolved]]-Events[[#This Row],[Event Date]]</f>
        <v>-45576</v>
      </c>
    </row>
    <row r="1305" spans="1:20" x14ac:dyDescent="0.25">
      <c r="A1305" s="181" t="s">
        <v>28</v>
      </c>
      <c r="B1305" s="38" t="s">
        <v>69</v>
      </c>
      <c r="C1305" s="99" t="s">
        <v>1743</v>
      </c>
      <c r="D1305" s="126" t="s">
        <v>1744</v>
      </c>
      <c r="E1305" s="80" t="s">
        <v>84</v>
      </c>
      <c r="F1305" s="80" t="s">
        <v>439</v>
      </c>
      <c r="G1305" s="46">
        <v>45726</v>
      </c>
      <c r="H1305" s="166"/>
      <c r="I1305" s="38">
        <v>6</v>
      </c>
      <c r="J1305" s="177" t="s">
        <v>1745</v>
      </c>
      <c r="K1305" s="80"/>
      <c r="L1305" s="99"/>
      <c r="N1305" s="38"/>
      <c r="P1305" s="46"/>
      <c r="Q1305" s="46"/>
      <c r="R1305" s="38"/>
      <c r="S1305" s="38"/>
      <c r="T1305" s="38"/>
    </row>
    <row r="1306" spans="1:20" x14ac:dyDescent="0.25">
      <c r="A1306" s="181" t="s">
        <v>31</v>
      </c>
      <c r="B1306" s="38" t="s">
        <v>82</v>
      </c>
      <c r="C1306" s="99" t="s">
        <v>1474</v>
      </c>
      <c r="D1306" s="126" t="s">
        <v>1505</v>
      </c>
      <c r="E1306" s="80" t="s">
        <v>78</v>
      </c>
      <c r="F1306" s="80" t="s">
        <v>439</v>
      </c>
      <c r="G1306" s="46">
        <v>45965</v>
      </c>
      <c r="H1306" s="166"/>
      <c r="I1306" s="38">
        <v>3</v>
      </c>
      <c r="J1306" s="177" t="s">
        <v>1506</v>
      </c>
      <c r="K1306" s="80" t="s">
        <v>81</v>
      </c>
      <c r="L1306" s="99" t="s">
        <v>1507</v>
      </c>
      <c r="N1306" s="38"/>
      <c r="P1306" s="46"/>
      <c r="Q1306" s="46"/>
      <c r="R1306" s="38"/>
      <c r="S1306" s="38"/>
      <c r="T1306" s="38"/>
    </row>
    <row r="1307" spans="1:20" x14ac:dyDescent="0.25">
      <c r="A1307" s="181" t="s">
        <v>31</v>
      </c>
      <c r="B1307" s="38" t="s">
        <v>82</v>
      </c>
      <c r="C1307" s="99" t="s">
        <v>1828</v>
      </c>
      <c r="D1307" s="225" t="s">
        <v>2222</v>
      </c>
      <c r="E1307" s="80" t="s">
        <v>84</v>
      </c>
      <c r="F1307" s="80" t="s">
        <v>85</v>
      </c>
      <c r="G1307" s="46">
        <v>45576</v>
      </c>
      <c r="H1307" s="166"/>
      <c r="I1307" s="38">
        <v>2</v>
      </c>
      <c r="J1307" s="177" t="s">
        <v>2223</v>
      </c>
      <c r="K1307" s="80" t="s">
        <v>278</v>
      </c>
      <c r="L1307" s="99" t="s">
        <v>2224</v>
      </c>
      <c r="M1307" s="38" t="str">
        <f>_xlfn.IFNA(VLOOKUP(L1307,ALL_CMS_WOs!C$1:F$6984,4,FALSE),"")</f>
        <v/>
      </c>
      <c r="N1307" s="38" t="s">
        <v>1448</v>
      </c>
      <c r="P1307" s="46"/>
      <c r="Q1307" s="46"/>
      <c r="R1307" s="38"/>
      <c r="S1307" s="97" t="s">
        <v>97</v>
      </c>
      <c r="T1307" s="38">
        <f>Events[[#This Row],[Date Resolved]]-Events[[#This Row],[Event Date]]</f>
        <v>-45576</v>
      </c>
    </row>
    <row r="1308" spans="1:20" x14ac:dyDescent="0.25">
      <c r="A1308" s="180" t="s">
        <v>31</v>
      </c>
      <c r="B1308" s="97" t="s">
        <v>69</v>
      </c>
      <c r="C1308" s="174" t="s">
        <v>1474</v>
      </c>
      <c r="D1308" s="126" t="s">
        <v>1393</v>
      </c>
      <c r="E1308" s="177" t="s">
        <v>84</v>
      </c>
      <c r="F1308" s="177" t="s">
        <v>20</v>
      </c>
      <c r="G1308" s="166">
        <v>45664</v>
      </c>
      <c r="H1308" s="166"/>
      <c r="I1308" s="97">
        <v>3</v>
      </c>
      <c r="J1308" s="177" t="s">
        <v>1752</v>
      </c>
      <c r="K1308" s="177" t="s">
        <v>169</v>
      </c>
      <c r="L1308" s="174" t="s">
        <v>1753</v>
      </c>
      <c r="M1308" s="211" t="s">
        <v>1754</v>
      </c>
      <c r="N1308" s="38"/>
      <c r="P1308" s="46"/>
      <c r="Q1308" s="46"/>
      <c r="R1308" s="38"/>
      <c r="S1308" s="38"/>
      <c r="T1308" s="38"/>
    </row>
    <row r="1309" spans="1:20" x14ac:dyDescent="0.25">
      <c r="A1309" s="181" t="s">
        <v>31</v>
      </c>
      <c r="B1309" s="38" t="s">
        <v>69</v>
      </c>
      <c r="C1309" s="174" t="s">
        <v>1755</v>
      </c>
      <c r="D1309" s="126" t="s">
        <v>1756</v>
      </c>
      <c r="E1309" s="80" t="s">
        <v>78</v>
      </c>
      <c r="F1309" s="80" t="s">
        <v>114</v>
      </c>
      <c r="G1309" s="46">
        <v>45891</v>
      </c>
      <c r="H1309" s="166"/>
      <c r="I1309" s="38">
        <v>3</v>
      </c>
      <c r="J1309" s="177" t="s">
        <v>1757</v>
      </c>
      <c r="K1309" s="80" t="s">
        <v>81</v>
      </c>
      <c r="L1309" s="99" t="s">
        <v>1758</v>
      </c>
      <c r="N1309" s="38"/>
      <c r="P1309" s="46"/>
      <c r="Q1309" s="46"/>
      <c r="R1309" s="38"/>
      <c r="S1309" s="38"/>
      <c r="T1309" s="38"/>
    </row>
    <row r="1310" spans="1:20" x14ac:dyDescent="0.25">
      <c r="A1310" s="180" t="s">
        <v>31</v>
      </c>
      <c r="B1310" s="97" t="s">
        <v>69</v>
      </c>
      <c r="C1310" s="174" t="s">
        <v>1759</v>
      </c>
      <c r="D1310" s="126" t="s">
        <v>314</v>
      </c>
      <c r="E1310" s="177" t="s">
        <v>71</v>
      </c>
      <c r="F1310" s="177" t="s">
        <v>98</v>
      </c>
      <c r="G1310" s="166">
        <v>46028</v>
      </c>
      <c r="H1310" s="166"/>
      <c r="I1310" s="97">
        <v>3</v>
      </c>
      <c r="J1310" s="177" t="s">
        <v>1760</v>
      </c>
      <c r="K1310" s="177" t="s">
        <v>123</v>
      </c>
      <c r="L1310" s="174" t="s">
        <v>1761</v>
      </c>
      <c r="N1310" s="38"/>
      <c r="P1310" s="46"/>
      <c r="Q1310" s="46"/>
      <c r="R1310" s="38"/>
      <c r="S1310" s="38"/>
      <c r="T1310" s="38"/>
    </row>
    <row r="1311" spans="1:20" x14ac:dyDescent="0.25">
      <c r="A1311" s="180" t="s">
        <v>28</v>
      </c>
      <c r="B1311" s="97" t="s">
        <v>82</v>
      </c>
      <c r="C1311" s="174" t="s">
        <v>1500</v>
      </c>
      <c r="D1311" s="126" t="s">
        <v>77</v>
      </c>
      <c r="E1311" s="177" t="s">
        <v>78</v>
      </c>
      <c r="F1311" s="177" t="s">
        <v>79</v>
      </c>
      <c r="G1311" s="166">
        <v>45657</v>
      </c>
      <c r="H1311" s="166"/>
      <c r="I1311" s="97">
        <v>3</v>
      </c>
      <c r="J1311" s="177" t="s">
        <v>1501</v>
      </c>
      <c r="K1311" s="177" t="s">
        <v>81</v>
      </c>
      <c r="L1311" s="174" t="s">
        <v>1502</v>
      </c>
      <c r="M1311" s="99"/>
      <c r="N1311" s="38"/>
      <c r="P1311" s="46"/>
      <c r="Q1311" s="46"/>
      <c r="R1311" s="38"/>
      <c r="S1311" s="38"/>
      <c r="T1311" s="38"/>
    </row>
    <row r="1312" spans="1:20" s="97" customFormat="1" x14ac:dyDescent="0.25">
      <c r="A1312" s="181" t="s">
        <v>28</v>
      </c>
      <c r="B1312" s="38" t="s">
        <v>82</v>
      </c>
      <c r="C1312" s="99" t="s">
        <v>1735</v>
      </c>
      <c r="D1312" s="126" t="s">
        <v>1736</v>
      </c>
      <c r="E1312" s="80" t="s">
        <v>84</v>
      </c>
      <c r="F1312" s="80" t="s">
        <v>439</v>
      </c>
      <c r="G1312" s="46">
        <v>45965</v>
      </c>
      <c r="H1312" s="166"/>
      <c r="I1312" s="38">
        <v>2</v>
      </c>
      <c r="J1312" s="177" t="s">
        <v>1737</v>
      </c>
      <c r="K1312" s="80" t="s">
        <v>169</v>
      </c>
      <c r="L1312" s="99" t="s">
        <v>1738</v>
      </c>
      <c r="N1312" s="38"/>
      <c r="P1312" s="46"/>
      <c r="Q1312" s="46"/>
      <c r="R1312" s="38"/>
      <c r="S1312" s="38"/>
      <c r="T1312" s="38"/>
    </row>
    <row r="1313" spans="1:20" x14ac:dyDescent="0.25">
      <c r="A1313" s="180" t="s">
        <v>31</v>
      </c>
      <c r="B1313" s="97" t="s">
        <v>69</v>
      </c>
      <c r="C1313" s="174" t="s">
        <v>1755</v>
      </c>
      <c r="D1313" s="126" t="s">
        <v>363</v>
      </c>
      <c r="E1313" s="177" t="s">
        <v>84</v>
      </c>
      <c r="F1313" s="177" t="s">
        <v>98</v>
      </c>
      <c r="G1313" s="166">
        <v>45607</v>
      </c>
      <c r="H1313" s="166"/>
      <c r="I1313" s="97"/>
      <c r="J1313" s="177" t="s">
        <v>1768</v>
      </c>
      <c r="K1313" s="199"/>
      <c r="L1313" s="198" t="s">
        <v>1769</v>
      </c>
      <c r="N1313" s="38"/>
      <c r="P1313" s="46"/>
      <c r="Q1313" s="46"/>
      <c r="R1313" s="38"/>
      <c r="S1313" s="38" t="s">
        <v>97</v>
      </c>
      <c r="T1313" s="38">
        <f>Events[[#This Row],[Date Resolved]]-Events[[#This Row],[Event Date]]</f>
        <v>-45607</v>
      </c>
    </row>
    <row r="1314" spans="1:20" x14ac:dyDescent="0.25">
      <c r="A1314" s="181" t="s">
        <v>28</v>
      </c>
      <c r="B1314" s="38" t="s">
        <v>69</v>
      </c>
      <c r="C1314" s="99" t="s">
        <v>1770</v>
      </c>
      <c r="D1314" s="126" t="s">
        <v>1393</v>
      </c>
      <c r="E1314" s="80" t="s">
        <v>84</v>
      </c>
      <c r="F1314" s="80" t="s">
        <v>20</v>
      </c>
      <c r="G1314" s="46">
        <v>45835</v>
      </c>
      <c r="H1314" s="166"/>
      <c r="I1314" s="38">
        <v>3</v>
      </c>
      <c r="J1314" s="177" t="s">
        <v>1771</v>
      </c>
      <c r="K1314" s="80" t="s">
        <v>169</v>
      </c>
      <c r="L1314" s="99" t="s">
        <v>1772</v>
      </c>
      <c r="N1314" s="38"/>
      <c r="P1314" s="46"/>
      <c r="Q1314" s="46"/>
      <c r="R1314" s="38"/>
      <c r="S1314" s="38"/>
      <c r="T1314" s="38"/>
    </row>
    <row r="1315" spans="1:20" x14ac:dyDescent="0.25">
      <c r="A1315" s="181" t="s">
        <v>28</v>
      </c>
      <c r="B1315" s="38" t="s">
        <v>69</v>
      </c>
      <c r="C1315" s="99" t="s">
        <v>1773</v>
      </c>
      <c r="D1315" s="126" t="s">
        <v>1774</v>
      </c>
      <c r="E1315" s="80" t="s">
        <v>84</v>
      </c>
      <c r="F1315" s="80" t="s">
        <v>20</v>
      </c>
      <c r="G1315" s="46">
        <v>45715</v>
      </c>
      <c r="H1315" s="166"/>
      <c r="I1315" s="38">
        <v>6</v>
      </c>
      <c r="J1315" s="177" t="s">
        <v>1775</v>
      </c>
      <c r="K1315" s="80"/>
      <c r="L1315" s="99"/>
      <c r="N1315" s="38"/>
      <c r="P1315" s="46"/>
      <c r="Q1315" s="46"/>
      <c r="R1315" s="38"/>
      <c r="S1315" s="38"/>
      <c r="T1315" s="38"/>
    </row>
    <row r="1316" spans="1:20" s="97" customFormat="1" x14ac:dyDescent="0.25">
      <c r="A1316" s="181" t="s">
        <v>28</v>
      </c>
      <c r="B1316" s="38" t="s">
        <v>82</v>
      </c>
      <c r="C1316" s="99" t="s">
        <v>1762</v>
      </c>
      <c r="D1316" s="126" t="s">
        <v>1763</v>
      </c>
      <c r="E1316" s="80" t="s">
        <v>84</v>
      </c>
      <c r="F1316" s="80" t="s">
        <v>114</v>
      </c>
      <c r="G1316" s="46">
        <v>45576</v>
      </c>
      <c r="H1316" s="166"/>
      <c r="I1316" s="38">
        <v>6</v>
      </c>
      <c r="J1316" s="177" t="s">
        <v>1471</v>
      </c>
      <c r="K1316" s="80" t="s">
        <v>74</v>
      </c>
      <c r="L1316" s="99"/>
      <c r="N1316" s="38"/>
      <c r="P1316" s="46"/>
      <c r="Q1316" s="46"/>
      <c r="R1316" s="38"/>
      <c r="S1316" s="38" t="s">
        <v>97</v>
      </c>
      <c r="T1316" s="38">
        <f>Events[[#This Row],[Date Resolved]]-Events[[#This Row],[Event Date]]</f>
        <v>-45576</v>
      </c>
    </row>
    <row r="1317" spans="1:20" x14ac:dyDescent="0.25">
      <c r="A1317" s="181" t="s">
        <v>31</v>
      </c>
      <c r="B1317" s="38" t="s">
        <v>82</v>
      </c>
      <c r="C1317" s="99" t="s">
        <v>1828</v>
      </c>
      <c r="D1317" s="225" t="s">
        <v>1393</v>
      </c>
      <c r="E1317" s="80" t="s">
        <v>84</v>
      </c>
      <c r="F1317" s="80" t="s">
        <v>20</v>
      </c>
      <c r="G1317" s="46">
        <v>45826</v>
      </c>
      <c r="H1317" s="166"/>
      <c r="I1317" s="38">
        <v>3</v>
      </c>
      <c r="J1317" s="177" t="s">
        <v>1829</v>
      </c>
      <c r="K1317" s="80" t="s">
        <v>169</v>
      </c>
      <c r="L1317" s="99" t="s">
        <v>1830</v>
      </c>
      <c r="N1317" s="38"/>
      <c r="P1317" s="46"/>
      <c r="Q1317" s="46"/>
      <c r="R1317" s="38"/>
      <c r="S1317" s="38"/>
      <c r="T1317" s="38"/>
    </row>
    <row r="1318" spans="1:20" s="97" customFormat="1" x14ac:dyDescent="0.25">
      <c r="A1318" s="181" t="s">
        <v>28</v>
      </c>
      <c r="B1318" s="38" t="s">
        <v>69</v>
      </c>
      <c r="C1318" s="99" t="s">
        <v>1784</v>
      </c>
      <c r="D1318" s="126" t="s">
        <v>1785</v>
      </c>
      <c r="E1318" s="80" t="s">
        <v>84</v>
      </c>
      <c r="F1318" s="80" t="s">
        <v>20</v>
      </c>
      <c r="G1318" s="46" t="s">
        <v>1786</v>
      </c>
      <c r="H1318" s="166"/>
      <c r="I1318" s="38">
        <v>3</v>
      </c>
      <c r="J1318" s="177" t="s">
        <v>1787</v>
      </c>
      <c r="K1318" s="80"/>
      <c r="L1318" s="99"/>
      <c r="N1318" s="38"/>
      <c r="P1318" s="46"/>
      <c r="Q1318" s="46"/>
      <c r="R1318" s="38"/>
      <c r="S1318" s="38"/>
      <c r="T1318" s="38"/>
    </row>
    <row r="1319" spans="1:20" x14ac:dyDescent="0.25">
      <c r="A1319" s="208" t="s">
        <v>31</v>
      </c>
      <c r="B1319" s="38" t="s">
        <v>82</v>
      </c>
      <c r="C1319" s="99" t="s">
        <v>1828</v>
      </c>
      <c r="D1319" s="123" t="s">
        <v>1777</v>
      </c>
      <c r="E1319" s="80" t="s">
        <v>78</v>
      </c>
      <c r="F1319" s="80" t="s">
        <v>72</v>
      </c>
      <c r="G1319" s="46" t="s">
        <v>7501</v>
      </c>
      <c r="H1319" s="166"/>
      <c r="I1319" s="38"/>
      <c r="J1319" s="192" t="s">
        <v>7455</v>
      </c>
      <c r="K1319" s="80"/>
      <c r="L1319" s="99" t="s">
        <v>7502</v>
      </c>
      <c r="N1319" s="38"/>
      <c r="P1319" s="46"/>
      <c r="Q1319" s="46"/>
      <c r="R1319" s="38"/>
      <c r="S1319" s="38"/>
      <c r="T1319" s="38"/>
    </row>
    <row r="1320" spans="1:20" s="97" customFormat="1" x14ac:dyDescent="0.25">
      <c r="A1320" s="181" t="s">
        <v>28</v>
      </c>
      <c r="B1320" s="38" t="s">
        <v>82</v>
      </c>
      <c r="C1320" s="99" t="s">
        <v>1764</v>
      </c>
      <c r="D1320" s="126" t="s">
        <v>1765</v>
      </c>
      <c r="E1320" s="80" t="s">
        <v>78</v>
      </c>
      <c r="F1320" s="80" t="s">
        <v>72</v>
      </c>
      <c r="G1320" s="46">
        <v>45965</v>
      </c>
      <c r="H1320" s="166"/>
      <c r="I1320" s="38">
        <v>3</v>
      </c>
      <c r="J1320" s="177" t="s">
        <v>1766</v>
      </c>
      <c r="K1320" s="80" t="s">
        <v>81</v>
      </c>
      <c r="L1320" s="99" t="s">
        <v>1767</v>
      </c>
      <c r="N1320" s="38"/>
      <c r="P1320" s="46"/>
      <c r="Q1320" s="46"/>
      <c r="R1320" s="38"/>
      <c r="S1320" s="38"/>
      <c r="T1320" s="38"/>
    </row>
    <row r="1321" spans="1:20" s="97" customFormat="1" x14ac:dyDescent="0.25">
      <c r="A1321" s="181" t="s">
        <v>28</v>
      </c>
      <c r="B1321" s="38" t="s">
        <v>82</v>
      </c>
      <c r="C1321" s="99" t="s">
        <v>1773</v>
      </c>
      <c r="D1321" s="123" t="s">
        <v>7457</v>
      </c>
      <c r="E1321" s="80" t="s">
        <v>78</v>
      </c>
      <c r="F1321" s="80" t="s">
        <v>89</v>
      </c>
      <c r="G1321" s="46">
        <v>46198</v>
      </c>
      <c r="H1321" s="166"/>
      <c r="I1321" s="38"/>
      <c r="J1321" s="192" t="s">
        <v>7458</v>
      </c>
      <c r="K1321" s="80"/>
      <c r="L1321" s="99" t="s">
        <v>7459</v>
      </c>
      <c r="N1321" s="38"/>
      <c r="P1321" s="46"/>
      <c r="Q1321" s="46"/>
      <c r="R1321" s="38"/>
      <c r="S1321" s="38"/>
      <c r="T1321" s="38"/>
    </row>
    <row r="1322" spans="1:20" s="97" customFormat="1" x14ac:dyDescent="0.25">
      <c r="A1322" s="180" t="s">
        <v>31</v>
      </c>
      <c r="B1322" s="97" t="s">
        <v>69</v>
      </c>
      <c r="C1322" s="174" t="s">
        <v>1798</v>
      </c>
      <c r="D1322" s="126" t="s">
        <v>314</v>
      </c>
      <c r="E1322" s="177" t="s">
        <v>84</v>
      </c>
      <c r="F1322" s="177" t="s">
        <v>98</v>
      </c>
      <c r="G1322" s="166">
        <v>45700</v>
      </c>
      <c r="H1322" s="166"/>
      <c r="I1322" s="97">
        <v>3</v>
      </c>
      <c r="J1322" s="177" t="s">
        <v>1799</v>
      </c>
      <c r="K1322" s="177"/>
      <c r="L1322" s="99" t="s">
        <v>1800</v>
      </c>
      <c r="N1322" s="38"/>
      <c r="P1322" s="46"/>
      <c r="Q1322" s="46"/>
      <c r="R1322" s="38"/>
      <c r="S1322" s="38"/>
      <c r="T1322" s="38"/>
    </row>
    <row r="1323" spans="1:20" x14ac:dyDescent="0.25">
      <c r="A1323" s="180" t="s">
        <v>31</v>
      </c>
      <c r="B1323" s="97" t="s">
        <v>69</v>
      </c>
      <c r="C1323" s="174" t="s">
        <v>1798</v>
      </c>
      <c r="D1323" s="126" t="s">
        <v>938</v>
      </c>
      <c r="E1323" s="177" t="s">
        <v>78</v>
      </c>
      <c r="F1323" s="177" t="s">
        <v>98</v>
      </c>
      <c r="G1323" s="166">
        <v>45715</v>
      </c>
      <c r="H1323" s="166"/>
      <c r="I1323" s="97">
        <v>5</v>
      </c>
      <c r="L1323" s="200"/>
      <c r="N1323" s="38"/>
      <c r="P1323" s="46"/>
      <c r="Q1323" s="46"/>
      <c r="R1323" s="38"/>
      <c r="S1323" s="38"/>
      <c r="T1323" s="38"/>
    </row>
    <row r="1324" spans="1:20" x14ac:dyDescent="0.25">
      <c r="A1324" s="181" t="s">
        <v>31</v>
      </c>
      <c r="B1324" s="38" t="s">
        <v>69</v>
      </c>
      <c r="C1324" s="174" t="s">
        <v>1798</v>
      </c>
      <c r="D1324" s="126" t="s">
        <v>1475</v>
      </c>
      <c r="E1324" s="80" t="s">
        <v>78</v>
      </c>
      <c r="F1324" s="80" t="s">
        <v>439</v>
      </c>
      <c r="G1324" s="46">
        <v>45891</v>
      </c>
      <c r="H1324" s="166"/>
      <c r="I1324" s="38">
        <v>3</v>
      </c>
      <c r="J1324" s="177" t="s">
        <v>1801</v>
      </c>
      <c r="K1324" s="80" t="s">
        <v>81</v>
      </c>
      <c r="L1324" s="99" t="s">
        <v>1802</v>
      </c>
      <c r="N1324" s="38"/>
      <c r="P1324" s="46"/>
      <c r="Q1324" s="46"/>
      <c r="R1324" s="38"/>
      <c r="S1324" s="38"/>
      <c r="T1324" s="38"/>
    </row>
    <row r="1325" spans="1:20" x14ac:dyDescent="0.25">
      <c r="A1325" s="181" t="s">
        <v>31</v>
      </c>
      <c r="B1325" s="38" t="s">
        <v>82</v>
      </c>
      <c r="C1325" s="99" t="s">
        <v>7503</v>
      </c>
      <c r="D1325" s="123" t="s">
        <v>7489</v>
      </c>
      <c r="E1325" s="80" t="s">
        <v>78</v>
      </c>
      <c r="F1325" s="80" t="s">
        <v>439</v>
      </c>
      <c r="G1325" s="46">
        <v>46224</v>
      </c>
      <c r="H1325" s="166"/>
      <c r="I1325" s="38"/>
      <c r="J1325" s="122" t="s">
        <v>7490</v>
      </c>
      <c r="K1325" s="80" t="s">
        <v>81</v>
      </c>
      <c r="L1325" s="99" t="s">
        <v>7504</v>
      </c>
      <c r="N1325" s="38"/>
      <c r="P1325" s="46"/>
      <c r="Q1325" s="46"/>
      <c r="R1325" s="38"/>
      <c r="S1325" s="38"/>
      <c r="T1325" s="38"/>
    </row>
    <row r="1326" spans="1:20" x14ac:dyDescent="0.25">
      <c r="A1326" s="181" t="s">
        <v>31</v>
      </c>
      <c r="B1326" s="38" t="s">
        <v>82</v>
      </c>
      <c r="C1326" s="99" t="s">
        <v>7480</v>
      </c>
      <c r="D1326" s="123" t="s">
        <v>1857</v>
      </c>
      <c r="E1326" s="80" t="s">
        <v>84</v>
      </c>
      <c r="F1326" s="80" t="s">
        <v>114</v>
      </c>
      <c r="G1326" s="46">
        <v>46211</v>
      </c>
      <c r="H1326" s="166"/>
      <c r="I1326" s="38">
        <v>4</v>
      </c>
      <c r="J1326" s="192" t="s">
        <v>7481</v>
      </c>
      <c r="K1326" s="80" t="s">
        <v>169</v>
      </c>
      <c r="L1326" s="99" t="s">
        <v>7482</v>
      </c>
      <c r="N1326" s="38" t="s">
        <v>1448</v>
      </c>
      <c r="P1326" s="46"/>
      <c r="Q1326" s="46"/>
      <c r="R1326" s="38"/>
      <c r="S1326" s="38"/>
      <c r="T1326" s="38"/>
    </row>
    <row r="1327" spans="1:20" x14ac:dyDescent="0.25">
      <c r="A1327" s="180" t="s">
        <v>31</v>
      </c>
      <c r="B1327" s="97" t="s">
        <v>82</v>
      </c>
      <c r="C1327" s="174" t="s">
        <v>1889</v>
      </c>
      <c r="D1327" s="126" t="s">
        <v>77</v>
      </c>
      <c r="E1327" s="177" t="s">
        <v>78</v>
      </c>
      <c r="F1327" s="177" t="s">
        <v>79</v>
      </c>
      <c r="G1327" s="166">
        <v>45607</v>
      </c>
      <c r="H1327" s="166"/>
      <c r="I1327" s="97"/>
      <c r="L1327" s="174" t="s">
        <v>1933</v>
      </c>
      <c r="N1327" s="38"/>
      <c r="P1327" s="46"/>
      <c r="Q1327" s="46"/>
      <c r="R1327" s="38"/>
      <c r="S1327" s="38" t="s">
        <v>97</v>
      </c>
      <c r="T1327" s="38"/>
    </row>
    <row r="1328" spans="1:20" x14ac:dyDescent="0.25">
      <c r="A1328" s="180" t="s">
        <v>31</v>
      </c>
      <c r="B1328" s="97" t="s">
        <v>69</v>
      </c>
      <c r="C1328" s="174" t="s">
        <v>1812</v>
      </c>
      <c r="D1328" s="126" t="s">
        <v>1393</v>
      </c>
      <c r="E1328" s="177" t="s">
        <v>84</v>
      </c>
      <c r="F1328" s="177" t="s">
        <v>20</v>
      </c>
      <c r="G1328" s="166">
        <v>45607</v>
      </c>
      <c r="H1328" s="166"/>
      <c r="I1328" s="97">
        <v>3</v>
      </c>
      <c r="J1328" s="177" t="s">
        <v>1813</v>
      </c>
      <c r="K1328" s="177" t="s">
        <v>169</v>
      </c>
      <c r="L1328" s="97" t="s">
        <v>1814</v>
      </c>
      <c r="N1328" s="38"/>
      <c r="P1328" s="46"/>
      <c r="Q1328" s="46"/>
      <c r="R1328" s="38"/>
      <c r="S1328" s="38" t="s">
        <v>97</v>
      </c>
      <c r="T1328" s="38">
        <f>Events[[#This Row],[Date Resolved]]-Events[[#This Row],[Event Date]]</f>
        <v>-45607</v>
      </c>
    </row>
    <row r="1329" spans="1:20" x14ac:dyDescent="0.25">
      <c r="A1329" s="180" t="s">
        <v>31</v>
      </c>
      <c r="B1329" s="97" t="s">
        <v>69</v>
      </c>
      <c r="C1329" s="174" t="s">
        <v>1812</v>
      </c>
      <c r="D1329" s="126" t="s">
        <v>1508</v>
      </c>
      <c r="E1329" s="177" t="s">
        <v>84</v>
      </c>
      <c r="F1329" s="177" t="s">
        <v>114</v>
      </c>
      <c r="G1329" s="166">
        <v>45607</v>
      </c>
      <c r="H1329" s="166"/>
      <c r="I1329" s="97">
        <v>3</v>
      </c>
      <c r="J1329" s="177" t="s">
        <v>1815</v>
      </c>
      <c r="K1329" s="177" t="s">
        <v>169</v>
      </c>
      <c r="L1329" s="97" t="s">
        <v>1814</v>
      </c>
      <c r="N1329" s="38"/>
      <c r="P1329" s="46"/>
      <c r="Q1329" s="46"/>
      <c r="R1329" s="38"/>
      <c r="S1329" s="38" t="s">
        <v>97</v>
      </c>
      <c r="T1329" s="38">
        <f>Events[[#This Row],[Date Resolved]]-Events[[#This Row],[Event Date]]</f>
        <v>-45607</v>
      </c>
    </row>
    <row r="1330" spans="1:20" x14ac:dyDescent="0.25">
      <c r="A1330" s="181" t="s">
        <v>31</v>
      </c>
      <c r="B1330" s="38" t="s">
        <v>69</v>
      </c>
      <c r="C1330" s="99" t="s">
        <v>1816</v>
      </c>
      <c r="D1330" s="126" t="s">
        <v>1817</v>
      </c>
      <c r="E1330" s="80" t="s">
        <v>84</v>
      </c>
      <c r="F1330" s="80" t="s">
        <v>20</v>
      </c>
      <c r="G1330" s="46">
        <v>45835</v>
      </c>
      <c r="H1330" s="166"/>
      <c r="I1330" s="38">
        <v>1</v>
      </c>
      <c r="J1330" s="177" t="s">
        <v>1818</v>
      </c>
      <c r="K1330" s="80" t="s">
        <v>169</v>
      </c>
      <c r="L1330" s="99" t="s">
        <v>1819</v>
      </c>
      <c r="N1330" s="38"/>
      <c r="P1330" s="46"/>
      <c r="Q1330" s="46"/>
      <c r="R1330" s="38"/>
      <c r="S1330" s="38"/>
      <c r="T1330" s="38"/>
    </row>
    <row r="1331" spans="1:20" x14ac:dyDescent="0.25">
      <c r="A1331" s="181" t="s">
        <v>28</v>
      </c>
      <c r="B1331" s="38" t="s">
        <v>82</v>
      </c>
      <c r="C1331" s="174" t="s">
        <v>1776</v>
      </c>
      <c r="D1331" s="126" t="s">
        <v>1777</v>
      </c>
      <c r="E1331" s="177" t="s">
        <v>78</v>
      </c>
      <c r="F1331" s="177" t="s">
        <v>72</v>
      </c>
      <c r="G1331" s="166">
        <v>45645</v>
      </c>
      <c r="H1331" s="166"/>
      <c r="I1331" s="97">
        <v>5</v>
      </c>
      <c r="J1331" s="177" t="s">
        <v>1778</v>
      </c>
      <c r="K1331" s="80" t="s">
        <v>81</v>
      </c>
      <c r="L1331" s="38" t="s">
        <v>1779</v>
      </c>
      <c r="N1331" s="38"/>
      <c r="P1331" s="46"/>
      <c r="Q1331" s="46"/>
      <c r="R1331" s="38"/>
      <c r="S1331" s="38"/>
      <c r="T1331" s="38"/>
    </row>
    <row r="1332" spans="1:20" x14ac:dyDescent="0.25">
      <c r="A1332" s="181" t="s">
        <v>28</v>
      </c>
      <c r="B1332" s="38" t="s">
        <v>82</v>
      </c>
      <c r="C1332" s="99" t="s">
        <v>1776</v>
      </c>
      <c r="D1332" s="126" t="s">
        <v>1777</v>
      </c>
      <c r="E1332" s="177" t="s">
        <v>78</v>
      </c>
      <c r="F1332" s="177" t="s">
        <v>72</v>
      </c>
      <c r="G1332" s="46">
        <v>46198</v>
      </c>
      <c r="H1332" s="166"/>
      <c r="I1332" s="38"/>
      <c r="J1332" s="177" t="s">
        <v>7455</v>
      </c>
      <c r="K1332" s="80"/>
      <c r="L1332" s="99" t="s">
        <v>7456</v>
      </c>
      <c r="N1332" s="38"/>
      <c r="P1332" s="46"/>
      <c r="Q1332" s="46"/>
      <c r="R1332" s="38"/>
      <c r="S1332" s="38"/>
      <c r="T1332" s="38"/>
    </row>
    <row r="1333" spans="1:20" x14ac:dyDescent="0.25">
      <c r="A1333" s="181" t="s">
        <v>31</v>
      </c>
      <c r="B1333" s="38" t="s">
        <v>69</v>
      </c>
      <c r="C1333" s="99" t="s">
        <v>1825</v>
      </c>
      <c r="D1333" s="126" t="s">
        <v>1826</v>
      </c>
      <c r="E1333" s="80" t="s">
        <v>71</v>
      </c>
      <c r="F1333" s="80" t="s">
        <v>114</v>
      </c>
      <c r="G1333" s="46">
        <v>45860</v>
      </c>
      <c r="H1333" s="166"/>
      <c r="I1333" s="38">
        <v>1</v>
      </c>
      <c r="J1333" s="177" t="s">
        <v>1827</v>
      </c>
      <c r="K1333" s="80" t="s">
        <v>123</v>
      </c>
      <c r="L1333" s="99"/>
      <c r="N1333" s="38"/>
      <c r="P1333" s="46"/>
      <c r="Q1333" s="46"/>
      <c r="R1333" s="38"/>
      <c r="S1333" s="38"/>
      <c r="T1333" s="38"/>
    </row>
    <row r="1334" spans="1:20" x14ac:dyDescent="0.25">
      <c r="A1334" s="181" t="s">
        <v>31</v>
      </c>
      <c r="B1334" s="38" t="s">
        <v>82</v>
      </c>
      <c r="C1334" s="99" t="s">
        <v>1480</v>
      </c>
      <c r="D1334" s="225" t="s">
        <v>1393</v>
      </c>
      <c r="E1334" s="177" t="s">
        <v>84</v>
      </c>
      <c r="F1334" s="177" t="s">
        <v>20</v>
      </c>
      <c r="G1334" s="46">
        <v>46021</v>
      </c>
      <c r="H1334" s="166"/>
      <c r="I1334" s="38">
        <v>2</v>
      </c>
      <c r="J1334" s="177" t="s">
        <v>1481</v>
      </c>
      <c r="K1334" s="80" t="s">
        <v>169</v>
      </c>
      <c r="L1334" s="99" t="s">
        <v>1482</v>
      </c>
      <c r="N1334" s="38"/>
      <c r="P1334" s="46"/>
      <c r="Q1334" s="46"/>
      <c r="R1334" s="38"/>
      <c r="S1334" s="38"/>
      <c r="T1334" s="38"/>
    </row>
    <row r="1335" spans="1:20" x14ac:dyDescent="0.25">
      <c r="A1335" s="181" t="s">
        <v>28</v>
      </c>
      <c r="B1335" s="38" t="s">
        <v>69</v>
      </c>
      <c r="C1335" s="99" t="s">
        <v>1496</v>
      </c>
      <c r="D1335" s="126" t="s">
        <v>1393</v>
      </c>
      <c r="E1335" s="80" t="s">
        <v>84</v>
      </c>
      <c r="F1335" s="80" t="s">
        <v>20</v>
      </c>
      <c r="G1335" s="46">
        <v>45576</v>
      </c>
      <c r="H1335" s="166"/>
      <c r="I1335" s="38">
        <v>2</v>
      </c>
      <c r="J1335" s="177" t="s">
        <v>1831</v>
      </c>
      <c r="K1335" s="80" t="s">
        <v>87</v>
      </c>
      <c r="L1335" s="99"/>
      <c r="N1335" s="38"/>
      <c r="P1335" s="46">
        <v>45734</v>
      </c>
      <c r="Q1335" s="46"/>
      <c r="R1335" s="38"/>
      <c r="S1335" s="38" t="s">
        <v>76</v>
      </c>
      <c r="T1335" s="38">
        <f>Events[[#This Row],[Date Resolved]]-Events[[#This Row],[Event Date]]</f>
        <v>158</v>
      </c>
    </row>
    <row r="1336" spans="1:20" x14ac:dyDescent="0.25">
      <c r="A1336" s="181" t="s">
        <v>31</v>
      </c>
      <c r="B1336" s="38" t="s">
        <v>82</v>
      </c>
      <c r="C1336" s="99" t="s">
        <v>1462</v>
      </c>
      <c r="D1336" s="225" t="s">
        <v>152</v>
      </c>
      <c r="E1336" s="80" t="s">
        <v>84</v>
      </c>
      <c r="F1336" s="80" t="s">
        <v>85</v>
      </c>
      <c r="G1336" s="46">
        <v>46069</v>
      </c>
      <c r="H1336" s="166"/>
      <c r="I1336" s="38">
        <v>3</v>
      </c>
      <c r="J1336" s="177" t="s">
        <v>1463</v>
      </c>
      <c r="K1336" s="80" t="s">
        <v>278</v>
      </c>
      <c r="L1336" s="99" t="s">
        <v>1464</v>
      </c>
      <c r="N1336" s="38"/>
      <c r="P1336" s="46"/>
      <c r="Q1336" s="46"/>
      <c r="R1336" s="38"/>
      <c r="S1336" s="38"/>
      <c r="T1336" s="38"/>
    </row>
    <row r="1337" spans="1:20" ht="45" x14ac:dyDescent="0.25">
      <c r="A1337" s="181" t="s">
        <v>31</v>
      </c>
      <c r="B1337" s="38" t="s">
        <v>69</v>
      </c>
      <c r="C1337" s="99" t="s">
        <v>1835</v>
      </c>
      <c r="D1337" s="126" t="s">
        <v>1393</v>
      </c>
      <c r="E1337" s="80" t="s">
        <v>84</v>
      </c>
      <c r="F1337" s="80" t="s">
        <v>20</v>
      </c>
      <c r="G1337" s="46">
        <v>45810</v>
      </c>
      <c r="H1337" s="166"/>
      <c r="I1337" s="38">
        <v>2</v>
      </c>
      <c r="J1337" s="223" t="s">
        <v>1836</v>
      </c>
      <c r="K1337" s="80" t="s">
        <v>169</v>
      </c>
      <c r="L1337" s="99"/>
      <c r="N1337" s="38"/>
      <c r="P1337" s="46"/>
      <c r="Q1337" s="46"/>
      <c r="R1337" s="38"/>
      <c r="S1337" s="38"/>
      <c r="T1337" s="38"/>
    </row>
    <row r="1338" spans="1:20" x14ac:dyDescent="0.25">
      <c r="A1338" s="181" t="s">
        <v>31</v>
      </c>
      <c r="B1338" s="38" t="s">
        <v>82</v>
      </c>
      <c r="C1338" s="99" t="s">
        <v>1934</v>
      </c>
      <c r="D1338" s="123" t="s">
        <v>2251</v>
      </c>
      <c r="E1338" s="80" t="s">
        <v>78</v>
      </c>
      <c r="F1338" s="80" t="s">
        <v>20</v>
      </c>
      <c r="G1338" s="46">
        <v>46224</v>
      </c>
      <c r="H1338" s="166"/>
      <c r="I1338" s="38">
        <v>4</v>
      </c>
      <c r="J1338" s="192" t="s">
        <v>7505</v>
      </c>
      <c r="K1338" s="80" t="s">
        <v>81</v>
      </c>
      <c r="L1338" s="99" t="s">
        <v>7506</v>
      </c>
      <c r="N1338" s="38"/>
      <c r="P1338" s="46"/>
      <c r="Q1338" s="46"/>
      <c r="R1338" s="38"/>
      <c r="S1338" s="38"/>
      <c r="T1338" s="38"/>
    </row>
    <row r="1339" spans="1:20" x14ac:dyDescent="0.25">
      <c r="A1339" s="181" t="s">
        <v>28</v>
      </c>
      <c r="B1339" s="38" t="s">
        <v>82</v>
      </c>
      <c r="C1339" s="99" t="s">
        <v>1792</v>
      </c>
      <c r="D1339" s="126" t="s">
        <v>1393</v>
      </c>
      <c r="E1339" s="80" t="s">
        <v>84</v>
      </c>
      <c r="F1339" s="80" t="s">
        <v>20</v>
      </c>
      <c r="G1339" s="46">
        <v>45867</v>
      </c>
      <c r="H1339" s="166"/>
      <c r="I1339" s="38">
        <v>3</v>
      </c>
      <c r="J1339" s="177" t="s">
        <v>1793</v>
      </c>
      <c r="K1339" s="80" t="s">
        <v>169</v>
      </c>
      <c r="L1339" s="99" t="s">
        <v>1794</v>
      </c>
      <c r="N1339" s="38"/>
      <c r="P1339" s="46"/>
      <c r="Q1339" s="46"/>
      <c r="R1339" s="38"/>
      <c r="S1339" s="38"/>
      <c r="T1339" s="38"/>
    </row>
    <row r="1340" spans="1:20" x14ac:dyDescent="0.25">
      <c r="A1340" s="181" t="s">
        <v>28</v>
      </c>
      <c r="B1340" s="38" t="s">
        <v>82</v>
      </c>
      <c r="C1340" s="99" t="s">
        <v>1792</v>
      </c>
      <c r="D1340" s="126" t="s">
        <v>7460</v>
      </c>
      <c r="E1340" s="80" t="s">
        <v>78</v>
      </c>
      <c r="F1340" s="80" t="s">
        <v>439</v>
      </c>
      <c r="G1340" s="46">
        <v>46198</v>
      </c>
      <c r="H1340" s="166"/>
      <c r="I1340" s="38"/>
      <c r="J1340" s="177" t="s">
        <v>7461</v>
      </c>
      <c r="K1340" s="80"/>
      <c r="L1340" s="99" t="s">
        <v>7462</v>
      </c>
      <c r="N1340" s="38"/>
      <c r="P1340" s="46"/>
      <c r="Q1340" s="46"/>
      <c r="R1340" s="38"/>
      <c r="S1340" s="38"/>
      <c r="T1340" s="38"/>
    </row>
    <row r="1341" spans="1:20" x14ac:dyDescent="0.25">
      <c r="A1341" s="181" t="s">
        <v>31</v>
      </c>
      <c r="B1341" s="38" t="s">
        <v>82</v>
      </c>
      <c r="C1341" s="99" t="s">
        <v>1489</v>
      </c>
      <c r="D1341" s="225" t="s">
        <v>1938</v>
      </c>
      <c r="E1341" s="80" t="s">
        <v>84</v>
      </c>
      <c r="F1341" s="80" t="s">
        <v>20</v>
      </c>
      <c r="G1341" s="46">
        <v>45607</v>
      </c>
      <c r="H1341" s="166"/>
      <c r="I1341" s="38">
        <v>6</v>
      </c>
      <c r="J1341" s="177" t="s">
        <v>1939</v>
      </c>
      <c r="K1341" s="80" t="s">
        <v>74</v>
      </c>
      <c r="L1341" s="99"/>
      <c r="N1341" s="38"/>
      <c r="P1341" s="46"/>
      <c r="Q1341" s="46"/>
      <c r="R1341" s="38"/>
      <c r="S1341" s="38" t="s">
        <v>97</v>
      </c>
      <c r="T1341" s="38">
        <f>Events[[#This Row],[Date Resolved]]-Events[[#This Row],[Event Date]]</f>
        <v>-45607</v>
      </c>
    </row>
    <row r="1342" spans="1:20" x14ac:dyDescent="0.25">
      <c r="A1342" s="181" t="s">
        <v>28</v>
      </c>
      <c r="B1342" s="38" t="s">
        <v>82</v>
      </c>
      <c r="C1342" s="99" t="s">
        <v>1795</v>
      </c>
      <c r="D1342" s="126" t="s">
        <v>189</v>
      </c>
      <c r="E1342" s="177" t="s">
        <v>78</v>
      </c>
      <c r="F1342" s="177" t="s">
        <v>89</v>
      </c>
      <c r="G1342" s="166">
        <v>45726</v>
      </c>
      <c r="H1342" s="166"/>
      <c r="I1342" s="97">
        <v>3</v>
      </c>
      <c r="J1342" s="177" t="s">
        <v>1796</v>
      </c>
      <c r="K1342" s="80" t="s">
        <v>81</v>
      </c>
      <c r="L1342" s="99" t="s">
        <v>1797</v>
      </c>
      <c r="N1342" s="38"/>
      <c r="P1342" s="46"/>
      <c r="Q1342" s="46"/>
      <c r="R1342" s="38"/>
      <c r="S1342" s="38"/>
      <c r="T1342" s="38"/>
    </row>
    <row r="1343" spans="1:20" x14ac:dyDescent="0.25">
      <c r="A1343" s="181" t="s">
        <v>31</v>
      </c>
      <c r="B1343" s="38" t="s">
        <v>82</v>
      </c>
      <c r="C1343" s="99" t="s">
        <v>1489</v>
      </c>
      <c r="D1343" s="227" t="s">
        <v>1490</v>
      </c>
      <c r="E1343" s="80" t="s">
        <v>84</v>
      </c>
      <c r="F1343" s="80" t="s">
        <v>20</v>
      </c>
      <c r="G1343" s="46">
        <v>45992</v>
      </c>
      <c r="H1343" s="166"/>
      <c r="I1343" s="38">
        <v>3</v>
      </c>
      <c r="J1343" s="192" t="s">
        <v>1491</v>
      </c>
      <c r="K1343" s="80" t="s">
        <v>169</v>
      </c>
      <c r="L1343" s="99" t="s">
        <v>1492</v>
      </c>
      <c r="N1343" s="38"/>
      <c r="P1343" s="46"/>
      <c r="Q1343" s="46"/>
      <c r="R1343" s="38"/>
      <c r="S1343" s="38"/>
      <c r="T1343" s="38"/>
    </row>
    <row r="1344" spans="1:20" x14ac:dyDescent="0.25">
      <c r="A1344" s="180" t="s">
        <v>28</v>
      </c>
      <c r="B1344" s="97" t="s">
        <v>82</v>
      </c>
      <c r="C1344" s="174" t="s">
        <v>1820</v>
      </c>
      <c r="D1344" s="126" t="s">
        <v>1483</v>
      </c>
      <c r="E1344" s="177" t="s">
        <v>78</v>
      </c>
      <c r="F1344" s="177" t="s">
        <v>439</v>
      </c>
      <c r="G1344" s="166">
        <v>45657</v>
      </c>
      <c r="H1344" s="166"/>
      <c r="I1344" s="97">
        <v>4</v>
      </c>
      <c r="J1344" s="177" t="s">
        <v>1484</v>
      </c>
      <c r="K1344" s="177" t="s">
        <v>81</v>
      </c>
      <c r="L1344" s="174" t="s">
        <v>1821</v>
      </c>
      <c r="M1344" s="99"/>
      <c r="N1344" s="38"/>
      <c r="P1344" s="46"/>
      <c r="Q1344" s="46"/>
      <c r="R1344" s="38"/>
      <c r="S1344" s="38"/>
      <c r="T1344" s="38"/>
    </row>
    <row r="1345" spans="1:20" ht="30" x14ac:dyDescent="0.25">
      <c r="A1345" s="181" t="s">
        <v>28</v>
      </c>
      <c r="B1345" s="177" t="s">
        <v>82</v>
      </c>
      <c r="C1345" s="210" t="s">
        <v>1820</v>
      </c>
      <c r="D1345" s="178" t="s">
        <v>7449</v>
      </c>
      <c r="E1345" s="177" t="s">
        <v>78</v>
      </c>
      <c r="F1345" s="177" t="s">
        <v>439</v>
      </c>
      <c r="G1345" s="46">
        <v>46198</v>
      </c>
      <c r="H1345" s="166"/>
      <c r="I1345" s="38"/>
      <c r="J1345" s="223" t="s">
        <v>7451</v>
      </c>
      <c r="K1345" s="177" t="s">
        <v>81</v>
      </c>
      <c r="L1345" s="99" t="s">
        <v>7450</v>
      </c>
      <c r="N1345" s="38"/>
      <c r="P1345" s="46"/>
      <c r="Q1345" s="46"/>
      <c r="R1345" s="38"/>
      <c r="S1345" s="38"/>
      <c r="T1345" s="38"/>
    </row>
    <row r="1346" spans="1:20" x14ac:dyDescent="0.25">
      <c r="A1346" s="180" t="s">
        <v>28</v>
      </c>
      <c r="B1346" s="97" t="s">
        <v>82</v>
      </c>
      <c r="C1346" s="174" t="s">
        <v>1822</v>
      </c>
      <c r="D1346" s="126" t="s">
        <v>1765</v>
      </c>
      <c r="E1346" s="177" t="s">
        <v>78</v>
      </c>
      <c r="F1346" s="177" t="s">
        <v>72</v>
      </c>
      <c r="G1346" s="166">
        <v>45657</v>
      </c>
      <c r="H1346" s="166"/>
      <c r="I1346" s="97">
        <v>4</v>
      </c>
      <c r="J1346" s="177" t="s">
        <v>1823</v>
      </c>
      <c r="K1346" s="177" t="s">
        <v>81</v>
      </c>
      <c r="L1346" s="174" t="s">
        <v>1824</v>
      </c>
      <c r="M1346" s="99"/>
      <c r="N1346" s="38"/>
      <c r="P1346" s="46"/>
      <c r="Q1346" s="46"/>
      <c r="R1346" s="38"/>
      <c r="S1346" s="38"/>
      <c r="T1346" s="38"/>
    </row>
    <row r="1347" spans="1:20" x14ac:dyDescent="0.25">
      <c r="A1347" s="181" t="s">
        <v>28</v>
      </c>
      <c r="B1347" s="38" t="s">
        <v>82</v>
      </c>
      <c r="C1347" s="99" t="s">
        <v>1840</v>
      </c>
      <c r="D1347" s="126" t="s">
        <v>1841</v>
      </c>
      <c r="E1347" s="177" t="s">
        <v>78</v>
      </c>
      <c r="F1347" s="177" t="s">
        <v>72</v>
      </c>
      <c r="G1347" s="166">
        <v>45726</v>
      </c>
      <c r="H1347" s="166"/>
      <c r="I1347" s="97">
        <v>5</v>
      </c>
      <c r="J1347" s="177" t="s">
        <v>1842</v>
      </c>
      <c r="K1347" s="80" t="s">
        <v>81</v>
      </c>
      <c r="L1347" s="99" t="s">
        <v>1843</v>
      </c>
      <c r="N1347" s="38"/>
      <c r="P1347" s="46"/>
      <c r="Q1347" s="46"/>
      <c r="R1347" s="38"/>
      <c r="S1347" s="38"/>
      <c r="T1347" s="38"/>
    </row>
    <row r="1348" spans="1:20" x14ac:dyDescent="0.25">
      <c r="A1348" s="180" t="s">
        <v>28</v>
      </c>
      <c r="B1348" s="97" t="s">
        <v>82</v>
      </c>
      <c r="C1348" s="174" t="s">
        <v>1840</v>
      </c>
      <c r="D1348" s="126" t="s">
        <v>1844</v>
      </c>
      <c r="E1348" s="177" t="s">
        <v>84</v>
      </c>
      <c r="F1348" s="177" t="s">
        <v>439</v>
      </c>
      <c r="G1348" s="166"/>
      <c r="H1348" s="166"/>
      <c r="I1348" s="97"/>
      <c r="L1348" s="174" t="s">
        <v>1845</v>
      </c>
      <c r="M1348" s="99"/>
      <c r="N1348" s="38"/>
      <c r="P1348" s="46"/>
      <c r="Q1348" s="46"/>
      <c r="R1348" s="38"/>
      <c r="S1348" s="38"/>
      <c r="T1348" s="38"/>
    </row>
    <row r="1349" spans="1:20" x14ac:dyDescent="0.25">
      <c r="A1349" s="181" t="s">
        <v>28</v>
      </c>
      <c r="B1349" s="38" t="s">
        <v>69</v>
      </c>
      <c r="C1349" s="99" t="s">
        <v>1867</v>
      </c>
      <c r="D1349" s="126" t="s">
        <v>1868</v>
      </c>
      <c r="E1349" s="177" t="s">
        <v>84</v>
      </c>
      <c r="F1349" s="177" t="s">
        <v>20</v>
      </c>
      <c r="G1349" s="166">
        <v>45916</v>
      </c>
      <c r="H1349" s="166"/>
      <c r="I1349" s="97">
        <v>3</v>
      </c>
      <c r="J1349" s="177" t="s">
        <v>1869</v>
      </c>
      <c r="K1349" s="80" t="s">
        <v>169</v>
      </c>
      <c r="L1349" s="99" t="s">
        <v>1870</v>
      </c>
      <c r="N1349" s="38"/>
      <c r="P1349" s="46"/>
      <c r="Q1349" s="46"/>
      <c r="R1349" s="38"/>
      <c r="S1349" s="38"/>
      <c r="T1349" s="38"/>
    </row>
    <row r="1350" spans="1:20" x14ac:dyDescent="0.25">
      <c r="A1350" s="180" t="s">
        <v>31</v>
      </c>
      <c r="B1350" s="97" t="s">
        <v>82</v>
      </c>
      <c r="C1350" s="99" t="s">
        <v>7516</v>
      </c>
      <c r="D1350" s="123" t="s">
        <v>1862</v>
      </c>
      <c r="E1350" s="177" t="s">
        <v>84</v>
      </c>
      <c r="F1350" s="177" t="s">
        <v>439</v>
      </c>
      <c r="G1350" s="46">
        <v>46237</v>
      </c>
      <c r="H1350" s="166"/>
      <c r="I1350" s="38"/>
      <c r="J1350" s="192" t="s">
        <v>7518</v>
      </c>
      <c r="K1350" s="177" t="s">
        <v>169</v>
      </c>
      <c r="L1350" s="99" t="s">
        <v>7517</v>
      </c>
      <c r="N1350" s="38"/>
      <c r="P1350" s="46"/>
      <c r="Q1350" s="46"/>
      <c r="R1350" s="38"/>
      <c r="S1350" s="38"/>
      <c r="T1350" s="38"/>
    </row>
    <row r="1351" spans="1:20" ht="105" x14ac:dyDescent="0.25">
      <c r="A1351" s="181" t="s">
        <v>28</v>
      </c>
      <c r="B1351" s="38" t="s">
        <v>69</v>
      </c>
      <c r="C1351" s="99" t="s">
        <v>1872</v>
      </c>
      <c r="D1351" s="126" t="s">
        <v>314</v>
      </c>
      <c r="E1351" s="80" t="s">
        <v>84</v>
      </c>
      <c r="F1351" s="80" t="s">
        <v>114</v>
      </c>
      <c r="G1351" s="46">
        <v>45965</v>
      </c>
      <c r="H1351" s="166"/>
      <c r="I1351" s="38">
        <v>2</v>
      </c>
      <c r="J1351" s="223" t="s">
        <v>1873</v>
      </c>
      <c r="K1351" s="80" t="s">
        <v>123</v>
      </c>
      <c r="L1351" s="99" t="s">
        <v>1874</v>
      </c>
      <c r="N1351" s="38"/>
      <c r="P1351" s="46"/>
      <c r="Q1351" s="46"/>
      <c r="R1351" s="38"/>
      <c r="S1351" s="38"/>
      <c r="T1351" s="38"/>
    </row>
    <row r="1352" spans="1:20" x14ac:dyDescent="0.25">
      <c r="A1352" s="181" t="s">
        <v>31</v>
      </c>
      <c r="B1352" s="38" t="s">
        <v>82</v>
      </c>
      <c r="C1352" s="99" t="s">
        <v>1755</v>
      </c>
      <c r="D1352" s="126" t="s">
        <v>1449</v>
      </c>
      <c r="E1352" s="80" t="s">
        <v>78</v>
      </c>
      <c r="F1352" s="80" t="s">
        <v>114</v>
      </c>
      <c r="G1352" s="46">
        <v>46168</v>
      </c>
      <c r="H1352" s="166"/>
      <c r="I1352" s="38">
        <v>5</v>
      </c>
      <c r="J1352" s="192"/>
      <c r="K1352" s="80" t="s">
        <v>81</v>
      </c>
      <c r="L1352" s="99" t="s">
        <v>1450</v>
      </c>
      <c r="N1352" s="38"/>
      <c r="P1352" s="46"/>
      <c r="Q1352" s="46"/>
      <c r="R1352" s="38"/>
      <c r="S1352" s="38"/>
      <c r="T1352" s="38"/>
    </row>
    <row r="1353" spans="1:20" x14ac:dyDescent="0.25">
      <c r="A1353" s="180" t="s">
        <v>31</v>
      </c>
      <c r="B1353" s="97" t="s">
        <v>82</v>
      </c>
      <c r="C1353" s="174" t="s">
        <v>1746</v>
      </c>
      <c r="D1353" s="126" t="s">
        <v>189</v>
      </c>
      <c r="E1353" s="177" t="s">
        <v>78</v>
      </c>
      <c r="F1353" s="177" t="s">
        <v>89</v>
      </c>
      <c r="G1353" s="166">
        <v>45945</v>
      </c>
      <c r="H1353" s="166"/>
      <c r="I1353" s="97">
        <v>3</v>
      </c>
      <c r="J1353" s="177" t="s">
        <v>1747</v>
      </c>
      <c r="K1353" s="80"/>
      <c r="L1353" s="99" t="s">
        <v>1748</v>
      </c>
      <c r="N1353" s="38"/>
      <c r="P1353" s="46"/>
      <c r="Q1353" s="46"/>
      <c r="R1353" s="38"/>
      <c r="S1353" s="38"/>
      <c r="T1353" s="38"/>
    </row>
    <row r="1354" spans="1:20" x14ac:dyDescent="0.25">
      <c r="A1354" s="180" t="s">
        <v>31</v>
      </c>
      <c r="B1354" s="97" t="s">
        <v>82</v>
      </c>
      <c r="C1354" s="174" t="s">
        <v>1780</v>
      </c>
      <c r="D1354" s="97" t="s">
        <v>1781</v>
      </c>
      <c r="E1354" s="177" t="s">
        <v>84</v>
      </c>
      <c r="F1354" s="177" t="s">
        <v>439</v>
      </c>
      <c r="G1354" s="166">
        <v>45607</v>
      </c>
      <c r="H1354" s="166"/>
      <c r="I1354" s="97">
        <v>3</v>
      </c>
      <c r="J1354" s="177" t="s">
        <v>1782</v>
      </c>
      <c r="K1354" s="177" t="s">
        <v>169</v>
      </c>
      <c r="L1354" s="174" t="s">
        <v>1783</v>
      </c>
      <c r="N1354" s="38"/>
      <c r="P1354" s="46"/>
      <c r="Q1354" s="46"/>
      <c r="R1354" s="38"/>
      <c r="S1354" s="38" t="s">
        <v>88</v>
      </c>
      <c r="T1354" s="38">
        <f>Events[[#This Row],[Date Resolved]]-Events[[#This Row],[Event Date]]</f>
        <v>-45607</v>
      </c>
    </row>
    <row r="1355" spans="1:20" x14ac:dyDescent="0.25">
      <c r="A1355" s="181" t="s">
        <v>31</v>
      </c>
      <c r="B1355" s="38" t="s">
        <v>82</v>
      </c>
      <c r="C1355" s="99" t="s">
        <v>1805</v>
      </c>
      <c r="D1355" s="126" t="s">
        <v>1393</v>
      </c>
      <c r="E1355" s="80" t="s">
        <v>84</v>
      </c>
      <c r="F1355" s="80" t="s">
        <v>20</v>
      </c>
      <c r="G1355" s="46">
        <v>46168</v>
      </c>
      <c r="H1355" s="166"/>
      <c r="I1355" s="38">
        <v>3</v>
      </c>
      <c r="J1355" s="177" t="s">
        <v>1806</v>
      </c>
      <c r="K1355" s="80" t="s">
        <v>169</v>
      </c>
      <c r="L1355" s="99" t="s">
        <v>1807</v>
      </c>
      <c r="N1355" s="38"/>
      <c r="P1355" s="46"/>
      <c r="Q1355" s="46"/>
      <c r="R1355" s="38"/>
      <c r="S1355" s="38"/>
      <c r="T1355" s="38"/>
    </row>
    <row r="1356" spans="1:20" s="97" customFormat="1" x14ac:dyDescent="0.25">
      <c r="A1356" s="181" t="s">
        <v>28</v>
      </c>
      <c r="B1356" s="38" t="s">
        <v>69</v>
      </c>
      <c r="C1356" s="99" t="s">
        <v>1885</v>
      </c>
      <c r="D1356" s="102" t="s">
        <v>1886</v>
      </c>
      <c r="E1356" s="80" t="s">
        <v>78</v>
      </c>
      <c r="F1356" s="80" t="s">
        <v>85</v>
      </c>
      <c r="G1356" s="46">
        <v>45799</v>
      </c>
      <c r="H1356" s="166"/>
      <c r="I1356" s="38">
        <v>4</v>
      </c>
      <c r="J1356" s="80" t="s">
        <v>1887</v>
      </c>
      <c r="K1356" s="80" t="s">
        <v>81</v>
      </c>
      <c r="L1356" s="99" t="s">
        <v>1888</v>
      </c>
      <c r="N1356" s="38"/>
      <c r="P1356" s="46"/>
      <c r="Q1356" s="46"/>
      <c r="R1356" s="38"/>
      <c r="S1356" s="38"/>
      <c r="T1356" s="38"/>
    </row>
    <row r="1357" spans="1:20" s="97" customFormat="1" x14ac:dyDescent="0.25">
      <c r="A1357" s="208" t="s">
        <v>31</v>
      </c>
      <c r="B1357" s="209" t="s">
        <v>69</v>
      </c>
      <c r="C1357" s="200" t="s">
        <v>1889</v>
      </c>
      <c r="D1357" s="201" t="s">
        <v>1890</v>
      </c>
      <c r="E1357" s="202" t="s">
        <v>84</v>
      </c>
      <c r="F1357" s="202" t="s">
        <v>72</v>
      </c>
      <c r="G1357" s="203">
        <v>45671</v>
      </c>
      <c r="H1357" s="203"/>
      <c r="I1357" s="209">
        <v>4</v>
      </c>
      <c r="J1357" s="202" t="s">
        <v>1891</v>
      </c>
      <c r="K1357" s="80" t="s">
        <v>81</v>
      </c>
      <c r="L1357" s="200" t="s">
        <v>1892</v>
      </c>
      <c r="M1357" s="99"/>
      <c r="N1357" s="38"/>
      <c r="P1357" s="46"/>
      <c r="Q1357" s="46"/>
      <c r="R1357" s="38"/>
      <c r="S1357" s="38"/>
      <c r="T1357" s="38"/>
    </row>
    <row r="1358" spans="1:20" s="97" customFormat="1" x14ac:dyDescent="0.25">
      <c r="A1358" s="180" t="s">
        <v>31</v>
      </c>
      <c r="B1358" s="97" t="s">
        <v>82</v>
      </c>
      <c r="C1358" s="174" t="s">
        <v>1749</v>
      </c>
      <c r="D1358" s="126" t="s">
        <v>1418</v>
      </c>
      <c r="E1358" s="177" t="s">
        <v>78</v>
      </c>
      <c r="F1358" s="177" t="s">
        <v>20</v>
      </c>
      <c r="G1358" s="166">
        <v>45945</v>
      </c>
      <c r="H1358" s="166"/>
      <c r="I1358" s="97">
        <v>3</v>
      </c>
      <c r="J1358" s="177" t="s">
        <v>1750</v>
      </c>
      <c r="K1358" s="80" t="s">
        <v>81</v>
      </c>
      <c r="L1358" s="99" t="s">
        <v>1751</v>
      </c>
      <c r="N1358" s="38"/>
      <c r="P1358" s="46"/>
      <c r="Q1358" s="46"/>
      <c r="R1358" s="38"/>
      <c r="S1358" s="38"/>
      <c r="T1358" s="38"/>
    </row>
    <row r="1359" spans="1:20" x14ac:dyDescent="0.25">
      <c r="A1359" s="181" t="s">
        <v>31</v>
      </c>
      <c r="B1359" s="38" t="s">
        <v>82</v>
      </c>
      <c r="C1359" s="99" t="s">
        <v>1808</v>
      </c>
      <c r="D1359" s="126" t="s">
        <v>1809</v>
      </c>
      <c r="E1359" s="177" t="s">
        <v>84</v>
      </c>
      <c r="F1359" s="177" t="s">
        <v>20</v>
      </c>
      <c r="G1359" s="166">
        <v>45945</v>
      </c>
      <c r="H1359" s="166"/>
      <c r="I1359" s="97">
        <v>2</v>
      </c>
      <c r="J1359" s="177" t="s">
        <v>1810</v>
      </c>
      <c r="L1359" s="99" t="s">
        <v>1811</v>
      </c>
      <c r="N1359" s="38"/>
      <c r="P1359" s="46"/>
      <c r="Q1359" s="46"/>
      <c r="R1359" s="38"/>
      <c r="S1359" s="38"/>
      <c r="T1359" s="38"/>
    </row>
    <row r="1360" spans="1:20" x14ac:dyDescent="0.25">
      <c r="A1360" s="180" t="s">
        <v>28</v>
      </c>
      <c r="B1360" s="97" t="s">
        <v>69</v>
      </c>
      <c r="C1360" s="174" t="s">
        <v>1885</v>
      </c>
      <c r="D1360" s="126" t="s">
        <v>1898</v>
      </c>
      <c r="E1360" s="177" t="s">
        <v>84</v>
      </c>
      <c r="F1360" s="177" t="s">
        <v>20</v>
      </c>
      <c r="G1360" s="166">
        <v>45637</v>
      </c>
      <c r="H1360" s="166"/>
      <c r="I1360" s="97">
        <v>3</v>
      </c>
      <c r="J1360" s="177" t="s">
        <v>1899</v>
      </c>
      <c r="K1360" s="177" t="s">
        <v>169</v>
      </c>
      <c r="L1360" s="99" t="s">
        <v>1900</v>
      </c>
      <c r="N1360" s="38"/>
      <c r="P1360" s="46"/>
      <c r="Q1360" s="46"/>
      <c r="R1360" s="38"/>
      <c r="S1360" s="38" t="s">
        <v>97</v>
      </c>
      <c r="T1360" s="38">
        <f>Events[[#This Row],[Date Resolved]]-Events[[#This Row],[Event Date]]</f>
        <v>-45637</v>
      </c>
    </row>
    <row r="1361" spans="1:20" x14ac:dyDescent="0.25">
      <c r="A1361" s="180" t="s">
        <v>28</v>
      </c>
      <c r="B1361" s="97" t="s">
        <v>82</v>
      </c>
      <c r="C1361" s="174" t="s">
        <v>1848</v>
      </c>
      <c r="D1361" s="126" t="s">
        <v>1853</v>
      </c>
      <c r="E1361" s="177" t="s">
        <v>78</v>
      </c>
      <c r="F1361" s="177" t="s">
        <v>72</v>
      </c>
      <c r="G1361" s="166">
        <v>45657</v>
      </c>
      <c r="H1361" s="166"/>
      <c r="I1361" s="97">
        <v>4</v>
      </c>
      <c r="J1361" s="177" t="s">
        <v>1854</v>
      </c>
      <c r="K1361" s="177" t="s">
        <v>81</v>
      </c>
      <c r="L1361" s="174" t="s">
        <v>1855</v>
      </c>
      <c r="M1361" s="99"/>
      <c r="N1361" s="38"/>
      <c r="P1361" s="46"/>
      <c r="Q1361" s="46"/>
      <c r="R1361" s="38"/>
      <c r="S1361" s="38"/>
      <c r="T1361" s="38"/>
    </row>
    <row r="1362" spans="1:20" x14ac:dyDescent="0.25">
      <c r="A1362" s="181" t="s">
        <v>28</v>
      </c>
      <c r="B1362" s="38" t="s">
        <v>69</v>
      </c>
      <c r="C1362" s="99" t="s">
        <v>1903</v>
      </c>
      <c r="D1362" s="126" t="s">
        <v>314</v>
      </c>
      <c r="E1362" s="177" t="s">
        <v>84</v>
      </c>
      <c r="F1362" s="177" t="s">
        <v>114</v>
      </c>
      <c r="G1362" s="166">
        <v>45965</v>
      </c>
      <c r="H1362" s="166"/>
      <c r="I1362" s="97">
        <v>2</v>
      </c>
      <c r="J1362" s="177" t="s">
        <v>1873</v>
      </c>
      <c r="K1362" s="80" t="s">
        <v>123</v>
      </c>
      <c r="L1362" s="99" t="s">
        <v>1904</v>
      </c>
      <c r="N1362" s="38"/>
      <c r="P1362" s="46"/>
      <c r="Q1362" s="46"/>
      <c r="R1362" s="38"/>
      <c r="S1362" s="38"/>
      <c r="T1362" s="38"/>
    </row>
    <row r="1363" spans="1:20" x14ac:dyDescent="0.25">
      <c r="A1363" s="181" t="s">
        <v>28</v>
      </c>
      <c r="B1363" s="38" t="s">
        <v>69</v>
      </c>
      <c r="C1363" s="99" t="s">
        <v>1905</v>
      </c>
      <c r="D1363" s="126" t="s">
        <v>1393</v>
      </c>
      <c r="E1363" s="80" t="s">
        <v>84</v>
      </c>
      <c r="F1363" s="80" t="s">
        <v>20</v>
      </c>
      <c r="G1363" s="46">
        <v>46056</v>
      </c>
      <c r="H1363" s="166"/>
      <c r="I1363" s="38"/>
      <c r="J1363" s="192" t="s">
        <v>1906</v>
      </c>
      <c r="K1363" s="80"/>
      <c r="L1363" s="99"/>
      <c r="N1363" s="38"/>
      <c r="P1363" s="46"/>
      <c r="Q1363" s="46"/>
      <c r="R1363" s="38"/>
      <c r="S1363" s="38"/>
      <c r="T1363" s="38"/>
    </row>
    <row r="1364" spans="1:20" x14ac:dyDescent="0.25">
      <c r="A1364" s="181" t="s">
        <v>28</v>
      </c>
      <c r="B1364" s="38" t="s">
        <v>82</v>
      </c>
      <c r="C1364" s="99" t="s">
        <v>1848</v>
      </c>
      <c r="D1364" s="126" t="s">
        <v>1849</v>
      </c>
      <c r="E1364" s="80" t="s">
        <v>84</v>
      </c>
      <c r="F1364" s="80" t="s">
        <v>439</v>
      </c>
      <c r="G1364" s="46">
        <v>45975</v>
      </c>
      <c r="H1364" s="166"/>
      <c r="I1364" s="38">
        <v>3</v>
      </c>
      <c r="J1364" s="177" t="s">
        <v>1850</v>
      </c>
      <c r="K1364" s="80"/>
      <c r="L1364" s="99"/>
      <c r="N1364" s="38"/>
      <c r="P1364" s="46"/>
      <c r="Q1364" s="46"/>
      <c r="R1364" s="38"/>
      <c r="S1364" s="38"/>
      <c r="T1364" s="38"/>
    </row>
    <row r="1365" spans="1:20" x14ac:dyDescent="0.25">
      <c r="A1365" s="181" t="s">
        <v>28</v>
      </c>
      <c r="B1365" s="97" t="s">
        <v>82</v>
      </c>
      <c r="C1365" s="174" t="s">
        <v>1848</v>
      </c>
      <c r="D1365" s="126" t="s">
        <v>7454</v>
      </c>
      <c r="E1365" s="177" t="s">
        <v>78</v>
      </c>
      <c r="F1365" s="80" t="s">
        <v>85</v>
      </c>
      <c r="G1365" s="46">
        <v>46198</v>
      </c>
      <c r="H1365" s="166"/>
      <c r="I1365" s="38"/>
      <c r="J1365" s="177" t="s">
        <v>7453</v>
      </c>
      <c r="K1365" s="177" t="s">
        <v>81</v>
      </c>
      <c r="L1365" s="99" t="s">
        <v>7452</v>
      </c>
      <c r="N1365" s="38"/>
      <c r="P1365" s="46"/>
      <c r="Q1365" s="46"/>
      <c r="R1365" s="38"/>
      <c r="S1365" s="38"/>
      <c r="T1365" s="38"/>
    </row>
    <row r="1366" spans="1:20" x14ac:dyDescent="0.25">
      <c r="A1366" s="181" t="s">
        <v>28</v>
      </c>
      <c r="B1366" s="38" t="s">
        <v>82</v>
      </c>
      <c r="C1366" s="99" t="s">
        <v>1856</v>
      </c>
      <c r="D1366" s="126" t="s">
        <v>1857</v>
      </c>
      <c r="E1366" s="80" t="s">
        <v>84</v>
      </c>
      <c r="F1366" s="80" t="s">
        <v>114</v>
      </c>
      <c r="G1366" s="46">
        <v>45637</v>
      </c>
      <c r="H1366" s="166"/>
      <c r="I1366" s="38">
        <v>6</v>
      </c>
      <c r="J1366" s="177" t="s">
        <v>1858</v>
      </c>
      <c r="K1366" s="80"/>
      <c r="L1366" s="99"/>
      <c r="N1366" s="38"/>
      <c r="P1366" s="46"/>
      <c r="Q1366" s="46"/>
      <c r="R1366" s="38"/>
      <c r="S1366" s="38" t="s">
        <v>88</v>
      </c>
      <c r="T1366" s="38">
        <f>Events[[#This Row],[Date Resolved]]-Events[[#This Row],[Event Date]]</f>
        <v>-45637</v>
      </c>
    </row>
    <row r="1367" spans="1:20" x14ac:dyDescent="0.25">
      <c r="A1367" s="180" t="s">
        <v>28</v>
      </c>
      <c r="B1367" s="97" t="s">
        <v>69</v>
      </c>
      <c r="C1367" s="174" t="s">
        <v>1916</v>
      </c>
      <c r="D1367" s="126" t="s">
        <v>1917</v>
      </c>
      <c r="E1367" s="177" t="s">
        <v>71</v>
      </c>
      <c r="F1367" s="177" t="s">
        <v>20</v>
      </c>
      <c r="G1367" s="166">
        <v>45637</v>
      </c>
      <c r="H1367" s="166"/>
      <c r="I1367" s="97">
        <v>6</v>
      </c>
      <c r="J1367" s="177" t="s">
        <v>1918</v>
      </c>
      <c r="K1367" s="177" t="s">
        <v>87</v>
      </c>
      <c r="L1367" s="99"/>
      <c r="N1367" s="38"/>
      <c r="P1367" s="46"/>
      <c r="Q1367" s="46"/>
      <c r="R1367" s="38"/>
      <c r="S1367" s="38" t="s">
        <v>88</v>
      </c>
      <c r="T1367" s="38">
        <f>Events[[#This Row],[Date Resolved]]-Events[[#This Row],[Event Date]]</f>
        <v>-45637</v>
      </c>
    </row>
    <row r="1368" spans="1:20" x14ac:dyDescent="0.25">
      <c r="A1368" s="181" t="s">
        <v>28</v>
      </c>
      <c r="B1368" s="38" t="s">
        <v>82</v>
      </c>
      <c r="C1368" s="99" t="s">
        <v>1859</v>
      </c>
      <c r="D1368" s="126" t="s">
        <v>1860</v>
      </c>
      <c r="E1368" s="80" t="s">
        <v>84</v>
      </c>
      <c r="F1368" s="80" t="s">
        <v>114</v>
      </c>
      <c r="G1368" s="46">
        <v>45657</v>
      </c>
      <c r="H1368" s="166"/>
      <c r="I1368" s="38">
        <v>6</v>
      </c>
      <c r="J1368" s="192"/>
      <c r="K1368" s="80" t="s">
        <v>74</v>
      </c>
      <c r="L1368" s="99"/>
      <c r="N1368" s="38"/>
      <c r="P1368" s="46"/>
      <c r="Q1368" s="46"/>
      <c r="R1368" s="38"/>
      <c r="S1368" s="38"/>
      <c r="T1368" s="38"/>
    </row>
    <row r="1369" spans="1:20" x14ac:dyDescent="0.25">
      <c r="A1369" s="181" t="s">
        <v>28</v>
      </c>
      <c r="B1369" s="38" t="s">
        <v>82</v>
      </c>
      <c r="C1369" s="99" t="s">
        <v>1861</v>
      </c>
      <c r="D1369" s="126" t="s">
        <v>1862</v>
      </c>
      <c r="E1369" s="80" t="s">
        <v>84</v>
      </c>
      <c r="F1369" s="80" t="s">
        <v>114</v>
      </c>
      <c r="G1369" s="46">
        <v>45658</v>
      </c>
      <c r="H1369" s="166"/>
      <c r="I1369" s="38">
        <v>2</v>
      </c>
      <c r="J1369" s="177" t="s">
        <v>1863</v>
      </c>
      <c r="K1369" s="80"/>
      <c r="L1369" s="99"/>
      <c r="N1369" s="38"/>
      <c r="P1369" s="46"/>
      <c r="Q1369" s="46"/>
      <c r="R1369" s="38"/>
      <c r="S1369" s="38"/>
      <c r="T1369" s="38"/>
    </row>
    <row r="1370" spans="1:20" x14ac:dyDescent="0.25">
      <c r="A1370" s="180" t="s">
        <v>28</v>
      </c>
      <c r="B1370" s="97" t="s">
        <v>69</v>
      </c>
      <c r="C1370" s="174" t="s">
        <v>1921</v>
      </c>
      <c r="D1370" s="126" t="s">
        <v>1923</v>
      </c>
      <c r="E1370" s="177" t="s">
        <v>84</v>
      </c>
      <c r="F1370" s="177" t="s">
        <v>114</v>
      </c>
      <c r="G1370" s="166">
        <v>45887</v>
      </c>
      <c r="H1370" s="166"/>
      <c r="I1370" s="97">
        <v>3</v>
      </c>
      <c r="J1370" s="177" t="s">
        <v>1924</v>
      </c>
      <c r="K1370" s="80"/>
      <c r="L1370" s="99"/>
      <c r="N1370" s="38"/>
      <c r="P1370" s="46"/>
      <c r="Q1370" s="46"/>
      <c r="R1370" s="38"/>
      <c r="S1370" s="38"/>
      <c r="T1370" s="38"/>
    </row>
    <row r="1371" spans="1:20" x14ac:dyDescent="0.25">
      <c r="A1371" s="180" t="s">
        <v>28</v>
      </c>
      <c r="B1371" s="97" t="s">
        <v>69</v>
      </c>
      <c r="C1371" s="174" t="s">
        <v>1925</v>
      </c>
      <c r="D1371" s="126" t="s">
        <v>1490</v>
      </c>
      <c r="E1371" s="177" t="s">
        <v>84</v>
      </c>
      <c r="F1371" s="177" t="s">
        <v>20</v>
      </c>
      <c r="G1371" s="166">
        <v>45637</v>
      </c>
      <c r="H1371" s="166"/>
      <c r="I1371" s="97">
        <v>3</v>
      </c>
      <c r="J1371" s="177" t="s">
        <v>1926</v>
      </c>
      <c r="K1371" s="177" t="s">
        <v>169</v>
      </c>
      <c r="L1371" s="99" t="s">
        <v>1927</v>
      </c>
      <c r="N1371" s="38"/>
      <c r="P1371" s="46"/>
      <c r="Q1371" s="46"/>
      <c r="R1371" s="38"/>
      <c r="S1371" s="38" t="s">
        <v>97</v>
      </c>
      <c r="T1371" s="38">
        <f>Events[[#This Row],[Date Resolved]]-Events[[#This Row],[Event Date]]</f>
        <v>-45637</v>
      </c>
    </row>
    <row r="1372" spans="1:20" x14ac:dyDescent="0.25">
      <c r="A1372" s="181" t="s">
        <v>28</v>
      </c>
      <c r="B1372" s="38" t="s">
        <v>69</v>
      </c>
      <c r="C1372" s="99" t="s">
        <v>1928</v>
      </c>
      <c r="D1372" s="126" t="s">
        <v>1817</v>
      </c>
      <c r="E1372" s="177" t="s">
        <v>84</v>
      </c>
      <c r="F1372" s="177" t="s">
        <v>20</v>
      </c>
      <c r="G1372" s="166">
        <v>45951</v>
      </c>
      <c r="H1372" s="166"/>
      <c r="I1372" s="97">
        <v>2</v>
      </c>
      <c r="J1372" s="177" t="s">
        <v>1929</v>
      </c>
      <c r="K1372" s="80"/>
      <c r="L1372" s="99"/>
      <c r="N1372" s="38"/>
      <c r="P1372" s="46"/>
      <c r="Q1372" s="46"/>
      <c r="R1372" s="38"/>
      <c r="S1372" s="38"/>
      <c r="T1372" s="38"/>
    </row>
    <row r="1373" spans="1:20" x14ac:dyDescent="0.25">
      <c r="A1373" s="181" t="s">
        <v>28</v>
      </c>
      <c r="B1373" s="38" t="s">
        <v>82</v>
      </c>
      <c r="C1373" s="99" t="s">
        <v>1864</v>
      </c>
      <c r="D1373" s="126" t="s">
        <v>1865</v>
      </c>
      <c r="E1373" s="80" t="s">
        <v>84</v>
      </c>
      <c r="F1373" s="80" t="s">
        <v>114</v>
      </c>
      <c r="G1373" s="46">
        <v>45916</v>
      </c>
      <c r="H1373" s="166"/>
      <c r="I1373" s="38">
        <v>5</v>
      </c>
      <c r="J1373" s="177" t="s">
        <v>1866</v>
      </c>
      <c r="K1373" s="80"/>
      <c r="L1373" s="99"/>
      <c r="N1373" s="38"/>
      <c r="P1373" s="46"/>
      <c r="Q1373" s="46"/>
      <c r="R1373" s="38"/>
      <c r="S1373" s="38"/>
      <c r="T1373" s="38"/>
    </row>
    <row r="1374" spans="1:20" x14ac:dyDescent="0.25">
      <c r="A1374" s="181" t="s">
        <v>31</v>
      </c>
      <c r="B1374" s="38" t="s">
        <v>82</v>
      </c>
      <c r="C1374" s="99" t="s">
        <v>1832</v>
      </c>
      <c r="D1374" s="126" t="s">
        <v>152</v>
      </c>
      <c r="E1374" s="80" t="s">
        <v>84</v>
      </c>
      <c r="F1374" s="80" t="s">
        <v>85</v>
      </c>
      <c r="G1374" s="46">
        <v>45826</v>
      </c>
      <c r="H1374" s="166"/>
      <c r="I1374" s="38">
        <v>3</v>
      </c>
      <c r="J1374" s="177" t="s">
        <v>1833</v>
      </c>
      <c r="K1374" s="80" t="s">
        <v>278</v>
      </c>
      <c r="L1374" s="99" t="s">
        <v>1834</v>
      </c>
      <c r="N1374" s="38"/>
      <c r="P1374" s="46"/>
      <c r="Q1374" s="46"/>
      <c r="R1374" s="38"/>
      <c r="S1374" s="38"/>
      <c r="T1374" s="38"/>
    </row>
    <row r="1375" spans="1:20" x14ac:dyDescent="0.25">
      <c r="A1375" s="181" t="s">
        <v>31</v>
      </c>
      <c r="B1375" s="38" t="s">
        <v>69</v>
      </c>
      <c r="C1375" s="99" t="s">
        <v>1934</v>
      </c>
      <c r="D1375" s="126" t="s">
        <v>1935</v>
      </c>
      <c r="E1375" s="80" t="s">
        <v>71</v>
      </c>
      <c r="F1375" s="80" t="s">
        <v>20</v>
      </c>
      <c r="G1375" s="46">
        <v>45607</v>
      </c>
      <c r="H1375" s="166"/>
      <c r="I1375" s="38">
        <v>1</v>
      </c>
      <c r="J1375" s="177" t="s">
        <v>1936</v>
      </c>
      <c r="K1375" s="80" t="s">
        <v>169</v>
      </c>
      <c r="L1375" s="99" t="s">
        <v>1937</v>
      </c>
      <c r="N1375" s="38"/>
      <c r="P1375" s="46"/>
      <c r="Q1375" s="46"/>
      <c r="R1375" s="38"/>
      <c r="S1375" s="38" t="s">
        <v>97</v>
      </c>
      <c r="T1375" s="38">
        <f>Events[[#This Row],[Date Resolved]]-Events[[#This Row],[Event Date]]</f>
        <v>-45607</v>
      </c>
    </row>
    <row r="1376" spans="1:20" x14ac:dyDescent="0.25">
      <c r="A1376" s="180" t="s">
        <v>31</v>
      </c>
      <c r="B1376" s="97" t="s">
        <v>82</v>
      </c>
      <c r="C1376" s="174" t="s">
        <v>1837</v>
      </c>
      <c r="D1376" s="126" t="s">
        <v>152</v>
      </c>
      <c r="E1376" s="177" t="s">
        <v>84</v>
      </c>
      <c r="F1376" s="177" t="s">
        <v>85</v>
      </c>
      <c r="G1376" s="166">
        <v>45700</v>
      </c>
      <c r="H1376" s="166"/>
      <c r="I1376" s="97">
        <v>3</v>
      </c>
      <c r="J1376" s="177" t="s">
        <v>1838</v>
      </c>
      <c r="K1376" s="177" t="s">
        <v>278</v>
      </c>
      <c r="L1376" s="174" t="s">
        <v>1839</v>
      </c>
      <c r="N1376" s="38"/>
      <c r="P1376" s="46"/>
      <c r="Q1376" s="46"/>
      <c r="R1376" s="38"/>
      <c r="S1376" s="38"/>
      <c r="T1376" s="38"/>
    </row>
    <row r="1377" spans="1:20" x14ac:dyDescent="0.25">
      <c r="A1377" s="180" t="s">
        <v>28</v>
      </c>
      <c r="B1377" s="97" t="s">
        <v>69</v>
      </c>
      <c r="C1377" s="174" t="s">
        <v>1940</v>
      </c>
      <c r="D1377" s="126" t="s">
        <v>1886</v>
      </c>
      <c r="E1377" s="177" t="s">
        <v>78</v>
      </c>
      <c r="F1377" s="177" t="s">
        <v>85</v>
      </c>
      <c r="G1377" s="166">
        <v>45657</v>
      </c>
      <c r="H1377" s="166"/>
      <c r="I1377" s="97">
        <v>4</v>
      </c>
      <c r="J1377" s="177" t="s">
        <v>1941</v>
      </c>
      <c r="K1377" s="177" t="s">
        <v>81</v>
      </c>
      <c r="L1377" s="174" t="s">
        <v>1942</v>
      </c>
      <c r="M1377" s="99"/>
      <c r="N1377" s="38"/>
      <c r="P1377" s="46"/>
      <c r="Q1377" s="46"/>
      <c r="R1377" s="38"/>
      <c r="S1377" s="38"/>
      <c r="T1377" s="38"/>
    </row>
    <row r="1378" spans="1:20" x14ac:dyDescent="0.25">
      <c r="A1378" s="181" t="s">
        <v>31</v>
      </c>
      <c r="B1378" s="38" t="s">
        <v>82</v>
      </c>
      <c r="C1378" s="99" t="s">
        <v>1875</v>
      </c>
      <c r="D1378" s="126" t="s">
        <v>152</v>
      </c>
      <c r="E1378" s="80" t="s">
        <v>84</v>
      </c>
      <c r="F1378" s="80" t="s">
        <v>85</v>
      </c>
      <c r="G1378" s="46">
        <v>46028</v>
      </c>
      <c r="H1378" s="166"/>
      <c r="I1378" s="38">
        <v>2</v>
      </c>
      <c r="J1378" s="177" t="s">
        <v>1876</v>
      </c>
      <c r="K1378" s="80" t="s">
        <v>278</v>
      </c>
      <c r="L1378" s="99" t="s">
        <v>1877</v>
      </c>
      <c r="N1378" s="38"/>
      <c r="P1378" s="46"/>
      <c r="Q1378" s="46"/>
      <c r="R1378" s="38"/>
      <c r="S1378" s="38"/>
      <c r="T1378" s="38"/>
    </row>
    <row r="1379" spans="1:20" s="97" customFormat="1" x14ac:dyDescent="0.25">
      <c r="A1379" s="181" t="s">
        <v>31</v>
      </c>
      <c r="B1379" s="38" t="s">
        <v>69</v>
      </c>
      <c r="C1379" s="99" t="s">
        <v>1946</v>
      </c>
      <c r="D1379" s="126" t="s">
        <v>1393</v>
      </c>
      <c r="E1379" s="177" t="s">
        <v>84</v>
      </c>
      <c r="F1379" s="177" t="s">
        <v>20</v>
      </c>
      <c r="G1379" s="166">
        <v>45607</v>
      </c>
      <c r="H1379" s="166"/>
      <c r="I1379" s="97">
        <v>2</v>
      </c>
      <c r="J1379" s="177" t="s">
        <v>1947</v>
      </c>
      <c r="K1379" s="177" t="s">
        <v>87</v>
      </c>
      <c r="L1379" s="99"/>
      <c r="N1379" s="38"/>
      <c r="P1379" s="46"/>
      <c r="Q1379" s="46"/>
      <c r="R1379" s="38"/>
      <c r="S1379" s="38" t="s">
        <v>88</v>
      </c>
      <c r="T1379" s="38">
        <f>Events[[#This Row],[Date Resolved]]-Events[[#This Row],[Event Date]]</f>
        <v>-45607</v>
      </c>
    </row>
    <row r="1380" spans="1:20" x14ac:dyDescent="0.25">
      <c r="A1380" s="180" t="s">
        <v>31</v>
      </c>
      <c r="B1380" s="97" t="s">
        <v>69</v>
      </c>
      <c r="C1380" s="174" t="s">
        <v>1946</v>
      </c>
      <c r="D1380" s="126" t="s">
        <v>1468</v>
      </c>
      <c r="E1380" s="177" t="s">
        <v>84</v>
      </c>
      <c r="F1380" s="177" t="s">
        <v>114</v>
      </c>
      <c r="G1380" s="166">
        <v>45607</v>
      </c>
      <c r="H1380" s="166"/>
      <c r="I1380" s="97">
        <v>4</v>
      </c>
      <c r="J1380" s="177" t="s">
        <v>1948</v>
      </c>
      <c r="L1380" s="97" t="s">
        <v>1949</v>
      </c>
      <c r="N1380" s="38"/>
      <c r="P1380" s="46"/>
      <c r="Q1380" s="46"/>
      <c r="R1380" s="38"/>
      <c r="S1380" s="38" t="s">
        <v>97</v>
      </c>
      <c r="T1380" s="38">
        <f>Events[[#This Row],[Date Resolved]]-Events[[#This Row],[Event Date]]</f>
        <v>-45607</v>
      </c>
    </row>
    <row r="1381" spans="1:20" x14ac:dyDescent="0.25">
      <c r="A1381" s="181" t="s">
        <v>31</v>
      </c>
      <c r="B1381" s="38" t="s">
        <v>82</v>
      </c>
      <c r="C1381" s="99" t="s">
        <v>1878</v>
      </c>
      <c r="D1381" s="126" t="s">
        <v>1393</v>
      </c>
      <c r="E1381" s="80" t="s">
        <v>84</v>
      </c>
      <c r="F1381" s="80" t="s">
        <v>20</v>
      </c>
      <c r="G1381" s="46">
        <v>45916</v>
      </c>
      <c r="H1381" s="166"/>
      <c r="I1381" s="38">
        <v>3</v>
      </c>
      <c r="J1381" s="177" t="s">
        <v>1879</v>
      </c>
      <c r="K1381" s="80" t="s">
        <v>169</v>
      </c>
      <c r="L1381" s="99" t="s">
        <v>1880</v>
      </c>
      <c r="N1381" s="38"/>
      <c r="P1381" s="46"/>
      <c r="Q1381" s="46"/>
      <c r="R1381" s="38"/>
      <c r="S1381" s="38"/>
      <c r="T1381" s="38"/>
    </row>
    <row r="1382" spans="1:20" x14ac:dyDescent="0.25">
      <c r="A1382" s="180" t="s">
        <v>31</v>
      </c>
      <c r="B1382" s="97" t="s">
        <v>82</v>
      </c>
      <c r="C1382" s="174" t="s">
        <v>1493</v>
      </c>
      <c r="D1382" s="126" t="s">
        <v>1393</v>
      </c>
      <c r="E1382" s="177" t="s">
        <v>84</v>
      </c>
      <c r="F1382" s="177" t="s">
        <v>20</v>
      </c>
      <c r="G1382" s="166">
        <v>45607</v>
      </c>
      <c r="H1382" s="166"/>
      <c r="I1382" s="97">
        <v>3</v>
      </c>
      <c r="J1382" s="177" t="s">
        <v>1881</v>
      </c>
      <c r="K1382" s="80" t="s">
        <v>107</v>
      </c>
      <c r="L1382" s="198"/>
      <c r="N1382" s="38"/>
      <c r="P1382" s="46"/>
      <c r="Q1382" s="46"/>
      <c r="R1382" s="38"/>
      <c r="S1382" s="38" t="s">
        <v>88</v>
      </c>
      <c r="T1382" s="38">
        <f>Events[[#This Row],[Date Resolved]]-Events[[#This Row],[Event Date]]</f>
        <v>-45607</v>
      </c>
    </row>
    <row r="1383" spans="1:20" x14ac:dyDescent="0.25">
      <c r="A1383" s="181" t="s">
        <v>31</v>
      </c>
      <c r="B1383" s="38" t="s">
        <v>69</v>
      </c>
      <c r="C1383" s="99" t="s">
        <v>1955</v>
      </c>
      <c r="D1383" s="126" t="s">
        <v>1956</v>
      </c>
      <c r="E1383" s="80" t="s">
        <v>84</v>
      </c>
      <c r="F1383" s="80" t="s">
        <v>85</v>
      </c>
      <c r="G1383" s="46">
        <v>45838</v>
      </c>
      <c r="H1383" s="166"/>
      <c r="I1383" s="38">
        <v>3</v>
      </c>
      <c r="J1383" s="177" t="s">
        <v>1957</v>
      </c>
      <c r="K1383" s="80" t="s">
        <v>278</v>
      </c>
      <c r="L1383" s="219" t="s">
        <v>1958</v>
      </c>
      <c r="N1383" s="38"/>
      <c r="P1383" s="46"/>
      <c r="Q1383" s="46"/>
      <c r="R1383" s="38"/>
      <c r="S1383" s="38"/>
      <c r="T1383" s="38"/>
    </row>
    <row r="1384" spans="1:20" x14ac:dyDescent="0.25">
      <c r="A1384" s="181" t="s">
        <v>31</v>
      </c>
      <c r="B1384" s="38" t="s">
        <v>82</v>
      </c>
      <c r="C1384" s="99" t="s">
        <v>1493</v>
      </c>
      <c r="D1384" s="102" t="s">
        <v>1846</v>
      </c>
      <c r="E1384" s="80" t="s">
        <v>78</v>
      </c>
      <c r="F1384" s="80" t="s">
        <v>114</v>
      </c>
      <c r="G1384" s="46">
        <v>45799</v>
      </c>
      <c r="H1384" s="166"/>
      <c r="I1384" s="38">
        <v>4</v>
      </c>
      <c r="J1384" s="80" t="s">
        <v>1847</v>
      </c>
      <c r="K1384" s="80" t="s">
        <v>81</v>
      </c>
      <c r="L1384" s="99"/>
      <c r="N1384" s="38"/>
      <c r="P1384" s="46"/>
      <c r="Q1384" s="46"/>
      <c r="R1384" s="38"/>
      <c r="S1384" s="38"/>
      <c r="T1384" s="38"/>
    </row>
    <row r="1385" spans="1:20" x14ac:dyDescent="0.25">
      <c r="A1385" s="181" t="s">
        <v>31</v>
      </c>
      <c r="B1385" s="38" t="s">
        <v>69</v>
      </c>
      <c r="C1385" s="99" t="s">
        <v>1961</v>
      </c>
      <c r="D1385" s="126" t="s">
        <v>837</v>
      </c>
      <c r="E1385" s="80" t="s">
        <v>84</v>
      </c>
      <c r="F1385" s="80" t="s">
        <v>114</v>
      </c>
      <c r="G1385" s="46">
        <v>45601</v>
      </c>
      <c r="H1385" s="166"/>
      <c r="I1385" s="38">
        <v>2</v>
      </c>
      <c r="J1385" s="177" t="s">
        <v>1962</v>
      </c>
      <c r="K1385" s="80" t="s">
        <v>87</v>
      </c>
      <c r="L1385" s="99" t="s">
        <v>1963</v>
      </c>
      <c r="N1385" s="38"/>
      <c r="P1385" s="46"/>
      <c r="Q1385" s="46"/>
      <c r="R1385" s="38"/>
      <c r="S1385" s="38" t="s">
        <v>88</v>
      </c>
      <c r="T1385" s="38">
        <f>Events[[#This Row],[Date Resolved]]-Events[[#This Row],[Event Date]]</f>
        <v>-45601</v>
      </c>
    </row>
    <row r="1386" spans="1:20" x14ac:dyDescent="0.25">
      <c r="A1386" s="181" t="s">
        <v>28</v>
      </c>
      <c r="B1386" s="38" t="s">
        <v>82</v>
      </c>
      <c r="C1386" s="99" t="s">
        <v>1864</v>
      </c>
      <c r="D1386" s="123" t="s">
        <v>1865</v>
      </c>
      <c r="E1386" s="80" t="s">
        <v>84</v>
      </c>
      <c r="F1386" s="80" t="s">
        <v>114</v>
      </c>
      <c r="G1386" s="46">
        <v>46205</v>
      </c>
      <c r="H1386" s="166"/>
      <c r="I1386" s="38">
        <v>5</v>
      </c>
      <c r="J1386" s="192" t="s">
        <v>7471</v>
      </c>
      <c r="K1386" s="80" t="s">
        <v>169</v>
      </c>
      <c r="L1386" s="99" t="s">
        <v>7472</v>
      </c>
      <c r="N1386" s="38"/>
      <c r="P1386" s="46"/>
      <c r="Q1386" s="46"/>
      <c r="R1386" s="38"/>
      <c r="S1386" s="38"/>
      <c r="T1386" s="38"/>
    </row>
    <row r="1387" spans="1:20" x14ac:dyDescent="0.25">
      <c r="A1387" s="181" t="s">
        <v>31</v>
      </c>
      <c r="B1387" s="38" t="s">
        <v>69</v>
      </c>
      <c r="C1387" s="99" t="s">
        <v>1961</v>
      </c>
      <c r="D1387" s="126" t="s">
        <v>1966</v>
      </c>
      <c r="E1387" s="80" t="s">
        <v>71</v>
      </c>
      <c r="F1387" s="80" t="s">
        <v>114</v>
      </c>
      <c r="G1387" s="46">
        <v>45576</v>
      </c>
      <c r="H1387" s="166">
        <v>45748</v>
      </c>
      <c r="I1387" s="38">
        <v>3</v>
      </c>
      <c r="J1387" s="177" t="s">
        <v>1967</v>
      </c>
      <c r="K1387" s="80"/>
      <c r="L1387" s="99" t="s">
        <v>1963</v>
      </c>
      <c r="N1387" s="38"/>
      <c r="P1387" s="46"/>
      <c r="Q1387" s="46"/>
      <c r="R1387" s="38"/>
      <c r="S1387" s="38" t="s">
        <v>88</v>
      </c>
      <c r="T1387" s="38">
        <f>Events[[#This Row],[Date Resolved]]-Events[[#This Row],[Event Date]]</f>
        <v>-45576</v>
      </c>
    </row>
    <row r="1388" spans="1:20" hidden="1" x14ac:dyDescent="0.25">
      <c r="A1388" s="124" t="s">
        <v>1510</v>
      </c>
      <c r="B1388" s="38" t="s">
        <v>69</v>
      </c>
      <c r="C1388" s="99" t="s">
        <v>1968</v>
      </c>
      <c r="D1388" s="38"/>
      <c r="E1388" s="38" t="s">
        <v>78</v>
      </c>
      <c r="F1388" s="43" t="s">
        <v>89</v>
      </c>
      <c r="G1388" s="46">
        <v>44622</v>
      </c>
      <c r="H1388" s="46"/>
      <c r="I1388" s="38"/>
      <c r="J1388" s="38" t="s">
        <v>286</v>
      </c>
      <c r="K1388" s="38"/>
      <c r="L1388" s="99"/>
      <c r="M1388" s="38" t="str">
        <f>_xlfn.IFNA(VLOOKUP(L1388,ALL_CMS_WOs!C$1:F$6984,4,FALSE),"")</f>
        <v/>
      </c>
      <c r="N1388" s="38"/>
      <c r="O1388" s="38"/>
      <c r="P1388" s="46">
        <v>44643</v>
      </c>
      <c r="Q1388" s="38" t="s">
        <v>1969</v>
      </c>
      <c r="R1388" s="38"/>
      <c r="S1388" s="38"/>
      <c r="T1388" s="38">
        <f>Events[[#This Row],[Date Resolved]]-Events[[#This Row],[Event Date]]</f>
        <v>21</v>
      </c>
    </row>
    <row r="1389" spans="1:20" hidden="1" x14ac:dyDescent="0.25">
      <c r="A1389" s="125" t="s">
        <v>1510</v>
      </c>
      <c r="B1389" s="43" t="s">
        <v>82</v>
      </c>
      <c r="C1389" s="101" t="s">
        <v>1970</v>
      </c>
      <c r="D1389" s="115" t="s">
        <v>177</v>
      </c>
      <c r="E1389" s="43" t="s">
        <v>78</v>
      </c>
      <c r="F1389" s="43" t="s">
        <v>85</v>
      </c>
      <c r="G1389" s="93">
        <v>45086</v>
      </c>
      <c r="H1389" s="93"/>
      <c r="I1389" s="43">
        <v>5</v>
      </c>
      <c r="J1389" s="85" t="s">
        <v>1971</v>
      </c>
      <c r="K1389" s="43" t="s">
        <v>81</v>
      </c>
      <c r="L1389" s="43">
        <v>3141244</v>
      </c>
      <c r="M1389" s="43" t="str">
        <f>_xlfn.IFNA(VLOOKUP(L1389,ALL_CMS_WOs!C$1:F$6984,4,FALSE),"")</f>
        <v>Closed</v>
      </c>
      <c r="N1389" s="97" t="s">
        <v>75</v>
      </c>
      <c r="O1389" s="43"/>
      <c r="P1389" s="139"/>
      <c r="Q1389" s="139"/>
      <c r="R1389" s="85"/>
      <c r="S1389" s="38" t="s">
        <v>97</v>
      </c>
      <c r="T1389" s="38">
        <f>Events[[#This Row],[Date Resolved]]-Events[[#This Row],[Event Date]]</f>
        <v>-45086</v>
      </c>
    </row>
    <row r="1390" spans="1:20" hidden="1" x14ac:dyDescent="0.25">
      <c r="A1390" s="125" t="s">
        <v>1510</v>
      </c>
      <c r="B1390" s="43" t="s">
        <v>69</v>
      </c>
      <c r="C1390" s="101" t="s">
        <v>1972</v>
      </c>
      <c r="D1390" s="115" t="s">
        <v>105</v>
      </c>
      <c r="E1390" s="43" t="s">
        <v>102</v>
      </c>
      <c r="F1390" s="43" t="s">
        <v>20</v>
      </c>
      <c r="G1390" s="93">
        <v>45020</v>
      </c>
      <c r="H1390" s="93"/>
      <c r="I1390" s="43">
        <v>1</v>
      </c>
      <c r="J1390" s="85" t="s">
        <v>1973</v>
      </c>
      <c r="K1390" s="43" t="s">
        <v>107</v>
      </c>
      <c r="L1390" s="109">
        <v>3116859</v>
      </c>
      <c r="M1390" s="38" t="str">
        <f>_xlfn.IFNA(VLOOKUP(L1390,ALL_CMS_WOs!C$1:F$6984,4,FALSE),"")</f>
        <v>Closed</v>
      </c>
      <c r="N1390" s="43" t="s">
        <v>75</v>
      </c>
      <c r="O1390" s="93" t="s">
        <v>666</v>
      </c>
      <c r="P1390" s="139"/>
      <c r="Q1390" s="85" t="s">
        <v>1974</v>
      </c>
      <c r="R1390" s="85"/>
      <c r="S1390" s="38" t="s">
        <v>76</v>
      </c>
      <c r="T1390" s="38">
        <f>Events[[#This Row],[Date Resolved]]-Events[[#This Row],[Event Date]]</f>
        <v>-45020</v>
      </c>
    </row>
    <row r="1391" spans="1:20" hidden="1" x14ac:dyDescent="0.25">
      <c r="A1391" s="121" t="s">
        <v>1510</v>
      </c>
      <c r="B1391" s="38" t="s">
        <v>69</v>
      </c>
      <c r="C1391" s="99" t="s">
        <v>1975</v>
      </c>
      <c r="D1391" s="43" t="s">
        <v>1976</v>
      </c>
      <c r="E1391" s="38" t="s">
        <v>84</v>
      </c>
      <c r="F1391" s="43" t="s">
        <v>22</v>
      </c>
      <c r="G1391" s="46">
        <v>44525</v>
      </c>
      <c r="H1391" s="46"/>
      <c r="I1391" s="38">
        <v>1</v>
      </c>
      <c r="J1391" s="85" t="s">
        <v>1977</v>
      </c>
      <c r="K1391" s="38" t="s">
        <v>87</v>
      </c>
      <c r="L1391" s="99"/>
      <c r="M1391" s="38" t="str">
        <f>_xlfn.IFNA(VLOOKUP(L1391,ALL_CMS_WOs!C$1:F$6984,4,FALSE),"")</f>
        <v/>
      </c>
      <c r="N1391" s="38" t="s">
        <v>95</v>
      </c>
      <c r="O1391" s="38"/>
      <c r="P1391" s="140">
        <v>45132</v>
      </c>
      <c r="Q1391" s="54" t="s">
        <v>1978</v>
      </c>
      <c r="R1391" s="54" t="s">
        <v>1979</v>
      </c>
      <c r="S1391" s="38" t="s">
        <v>144</v>
      </c>
      <c r="T1391" s="38">
        <f>Events[[#This Row],[Date Resolved]]-Events[[#This Row],[Event Date]]</f>
        <v>607</v>
      </c>
    </row>
    <row r="1392" spans="1:20" hidden="1" x14ac:dyDescent="0.25">
      <c r="A1392" s="124" t="s">
        <v>1510</v>
      </c>
      <c r="B1392" s="38" t="s">
        <v>69</v>
      </c>
      <c r="C1392" s="99" t="s">
        <v>1980</v>
      </c>
      <c r="D1392" s="38"/>
      <c r="E1392" s="38" t="s">
        <v>78</v>
      </c>
      <c r="F1392" s="43" t="s">
        <v>89</v>
      </c>
      <c r="G1392" s="46">
        <v>44622</v>
      </c>
      <c r="H1392" s="46"/>
      <c r="I1392" s="38"/>
      <c r="J1392" s="38" t="s">
        <v>286</v>
      </c>
      <c r="K1392" s="38"/>
      <c r="L1392" s="99"/>
      <c r="M1392" s="38" t="str">
        <f>_xlfn.IFNA(VLOOKUP(L1392,ALL_CMS_WOs!C$1:F$6984,4,FALSE),"")</f>
        <v/>
      </c>
      <c r="N1392" s="38"/>
      <c r="O1392" s="38"/>
      <c r="P1392" s="46">
        <v>44643</v>
      </c>
      <c r="Q1392" s="38" t="s">
        <v>1981</v>
      </c>
      <c r="R1392" s="38"/>
      <c r="S1392" s="38"/>
      <c r="T1392" s="38">
        <f>Events[[#This Row],[Date Resolved]]-Events[[#This Row],[Event Date]]</f>
        <v>21</v>
      </c>
    </row>
    <row r="1393" spans="1:20" hidden="1" x14ac:dyDescent="0.25">
      <c r="A1393" s="121" t="s">
        <v>1510</v>
      </c>
      <c r="B1393" s="38" t="s">
        <v>69</v>
      </c>
      <c r="C1393" s="99" t="s">
        <v>1982</v>
      </c>
      <c r="D1393" s="43"/>
      <c r="E1393" s="38" t="s">
        <v>84</v>
      </c>
      <c r="F1393" s="38" t="s">
        <v>98</v>
      </c>
      <c r="G1393" s="46">
        <v>44586</v>
      </c>
      <c r="H1393" s="46"/>
      <c r="I1393" s="38">
        <v>5</v>
      </c>
      <c r="J1393" s="85"/>
      <c r="K1393" s="38" t="s">
        <v>74</v>
      </c>
      <c r="L1393" s="99"/>
      <c r="M1393" s="38" t="str">
        <f>_xlfn.IFNA(VLOOKUP(L1393,ALL_CMS_WOs!C$1:F$6984,4,FALSE),"")</f>
        <v/>
      </c>
      <c r="N1393" s="38" t="s">
        <v>95</v>
      </c>
      <c r="O1393" s="38"/>
      <c r="P1393" s="140"/>
      <c r="Q1393" s="54" t="s">
        <v>1983</v>
      </c>
      <c r="S1393" s="38" t="s">
        <v>97</v>
      </c>
      <c r="T1393" s="38">
        <f>Events[[#This Row],[Date Resolved]]-Events[[#This Row],[Event Date]]</f>
        <v>-44586</v>
      </c>
    </row>
    <row r="1394" spans="1:20" hidden="1" x14ac:dyDescent="0.25">
      <c r="A1394" s="121" t="s">
        <v>1510</v>
      </c>
      <c r="B1394" s="38" t="s">
        <v>82</v>
      </c>
      <c r="C1394" s="99" t="s">
        <v>1984</v>
      </c>
      <c r="D1394" s="126" t="s">
        <v>133</v>
      </c>
      <c r="E1394" s="38" t="s">
        <v>102</v>
      </c>
      <c r="F1394" s="38" t="s">
        <v>72</v>
      </c>
      <c r="G1394" s="46">
        <v>45216</v>
      </c>
      <c r="H1394" s="46"/>
      <c r="I1394" s="38">
        <v>3</v>
      </c>
      <c r="J1394" s="97" t="s">
        <v>1985</v>
      </c>
      <c r="K1394" s="38" t="s">
        <v>174</v>
      </c>
      <c r="L1394" s="38">
        <v>3208045</v>
      </c>
      <c r="M1394" s="38" t="str">
        <f>_xlfn.IFNA(VLOOKUP(L1394,ALL_CMS_WOs!C$1:F$6984,4,FALSE),"")</f>
        <v>Closed</v>
      </c>
      <c r="N1394" s="38" t="s">
        <v>75</v>
      </c>
      <c r="O1394" s="38"/>
      <c r="P1394" s="46"/>
      <c r="Q1394" s="46"/>
      <c r="R1394" s="38"/>
      <c r="S1394" s="38" t="s">
        <v>97</v>
      </c>
      <c r="T1394" s="38">
        <f>Events[[#This Row],[Date Resolved]]-Events[[#This Row],[Event Date]]</f>
        <v>-45216</v>
      </c>
    </row>
    <row r="1395" spans="1:20" hidden="1" x14ac:dyDescent="0.25">
      <c r="A1395" s="121" t="s">
        <v>1510</v>
      </c>
      <c r="B1395" s="38" t="s">
        <v>69</v>
      </c>
      <c r="C1395" s="99" t="s">
        <v>1986</v>
      </c>
      <c r="D1395" s="122"/>
      <c r="E1395" s="38" t="s">
        <v>71</v>
      </c>
      <c r="F1395" s="38" t="s">
        <v>72</v>
      </c>
      <c r="G1395" s="46">
        <v>44817</v>
      </c>
      <c r="H1395" s="46"/>
      <c r="I1395" s="38">
        <v>2</v>
      </c>
      <c r="J1395" s="122"/>
      <c r="K1395" s="38" t="s">
        <v>74</v>
      </c>
      <c r="L1395" s="99"/>
      <c r="M1395" s="38" t="str">
        <f>_xlfn.IFNA(VLOOKUP(L1395,ALL_CMS_WOs!C$1:F$6984,4,FALSE),"")</f>
        <v/>
      </c>
      <c r="N1395" s="38" t="s">
        <v>95</v>
      </c>
      <c r="O1395" s="38"/>
      <c r="P1395" s="46"/>
      <c r="Q1395" s="99" t="s">
        <v>1987</v>
      </c>
      <c r="R1395" s="38"/>
      <c r="S1395" s="38" t="s">
        <v>1988</v>
      </c>
      <c r="T1395" s="38">
        <f>Events[[#This Row],[Date Resolved]]-Events[[#This Row],[Event Date]]</f>
        <v>-44817</v>
      </c>
    </row>
    <row r="1396" spans="1:20" hidden="1" x14ac:dyDescent="0.25">
      <c r="A1396" s="124" t="s">
        <v>1510</v>
      </c>
      <c r="B1396" s="38" t="s">
        <v>69</v>
      </c>
      <c r="C1396" s="99" t="s">
        <v>1986</v>
      </c>
      <c r="D1396" s="38"/>
      <c r="E1396" s="38" t="s">
        <v>78</v>
      </c>
      <c r="F1396" s="38" t="s">
        <v>85</v>
      </c>
      <c r="G1396" s="46">
        <v>44516</v>
      </c>
      <c r="H1396" s="46"/>
      <c r="I1396" s="38"/>
      <c r="J1396" s="38" t="s">
        <v>372</v>
      </c>
      <c r="K1396" s="38" t="s">
        <v>81</v>
      </c>
      <c r="L1396" s="99">
        <v>2645599</v>
      </c>
      <c r="M1396" s="38" t="str">
        <f>_xlfn.IFNA(VLOOKUP(L1396,ALL_CMS_WOs!C$1:F$6984,4,FALSE),"")</f>
        <v/>
      </c>
      <c r="N1396" s="38" t="s">
        <v>75</v>
      </c>
      <c r="O1396" s="38"/>
      <c r="P1396" s="46">
        <v>44564</v>
      </c>
      <c r="Q1396" s="38"/>
      <c r="R1396" s="38"/>
      <c r="S1396" s="38"/>
      <c r="T1396" s="38">
        <f>Events[[#This Row],[Date Resolved]]-Events[[#This Row],[Event Date]]</f>
        <v>48</v>
      </c>
    </row>
    <row r="1397" spans="1:20" hidden="1" x14ac:dyDescent="0.25">
      <c r="A1397" s="121" t="s">
        <v>1510</v>
      </c>
      <c r="B1397" s="38" t="s">
        <v>69</v>
      </c>
      <c r="C1397" s="99" t="s">
        <v>1986</v>
      </c>
      <c r="D1397" s="122"/>
      <c r="E1397" s="38" t="s">
        <v>71</v>
      </c>
      <c r="F1397" s="38" t="s">
        <v>85</v>
      </c>
      <c r="G1397" s="46">
        <v>44421</v>
      </c>
      <c r="H1397" s="46"/>
      <c r="I1397" s="38">
        <v>3</v>
      </c>
      <c r="J1397" s="122"/>
      <c r="K1397" s="38" t="s">
        <v>74</v>
      </c>
      <c r="L1397" s="99"/>
      <c r="M1397" s="38" t="str">
        <f>_xlfn.IFNA(VLOOKUP(L1397,ALL_CMS_WOs!C$1:F$6984,4,FALSE),"")</f>
        <v/>
      </c>
      <c r="N1397" s="38" t="s">
        <v>95</v>
      </c>
      <c r="O1397" s="38"/>
      <c r="P1397" s="46"/>
      <c r="Q1397" s="46">
        <v>44602</v>
      </c>
      <c r="R1397" s="38"/>
      <c r="S1397" s="38" t="s">
        <v>184</v>
      </c>
      <c r="T1397" s="38">
        <f>Events[[#This Row],[Date Resolved]]-Events[[#This Row],[Event Date]]</f>
        <v>-44421</v>
      </c>
    </row>
    <row r="1398" spans="1:20" hidden="1" x14ac:dyDescent="0.25">
      <c r="A1398" s="180" t="s">
        <v>1510</v>
      </c>
      <c r="B1398" s="97" t="s">
        <v>82</v>
      </c>
      <c r="C1398" s="174" t="s">
        <v>1986</v>
      </c>
      <c r="D1398" s="126" t="s">
        <v>1989</v>
      </c>
      <c r="E1398" s="177" t="s">
        <v>78</v>
      </c>
      <c r="F1398" s="177" t="s">
        <v>89</v>
      </c>
      <c r="G1398" s="166">
        <v>45510</v>
      </c>
      <c r="H1398" s="166"/>
      <c r="I1398" s="97">
        <v>5</v>
      </c>
      <c r="J1398" s="177" t="s">
        <v>1990</v>
      </c>
      <c r="K1398" s="177" t="s">
        <v>81</v>
      </c>
      <c r="L1398" s="97">
        <v>3398230</v>
      </c>
      <c r="M1398" s="97" t="str">
        <f>_xlfn.IFNA(VLOOKUP(L1398,ALL_CMS_WOs!C$1:F$6984,4,FALSE),"")</f>
        <v>Closed</v>
      </c>
      <c r="N1398" s="97" t="s">
        <v>75</v>
      </c>
      <c r="R1398" s="38"/>
      <c r="S1398" s="97" t="s">
        <v>97</v>
      </c>
    </row>
    <row r="1399" spans="1:20" hidden="1" x14ac:dyDescent="0.25">
      <c r="A1399" s="121" t="s">
        <v>1510</v>
      </c>
      <c r="B1399" s="38" t="s">
        <v>69</v>
      </c>
      <c r="C1399" s="99" t="s">
        <v>1991</v>
      </c>
      <c r="D1399" s="43" t="s">
        <v>105</v>
      </c>
      <c r="E1399" s="38" t="s">
        <v>84</v>
      </c>
      <c r="F1399" s="43" t="s">
        <v>20</v>
      </c>
      <c r="G1399" s="46">
        <v>44401</v>
      </c>
      <c r="H1399" s="46"/>
      <c r="I1399" s="38">
        <v>3</v>
      </c>
      <c r="J1399" s="85" t="s">
        <v>1992</v>
      </c>
      <c r="K1399" s="38" t="s">
        <v>74</v>
      </c>
      <c r="L1399" s="99"/>
      <c r="M1399" s="38" t="str">
        <f>_xlfn.IFNA(VLOOKUP(L1399,ALL_CMS_WOs!C$1:F$6984,4,FALSE),"")</f>
        <v/>
      </c>
      <c r="N1399" s="38" t="s">
        <v>95</v>
      </c>
      <c r="O1399" s="38"/>
      <c r="P1399" s="140"/>
      <c r="Q1399" s="54" t="s">
        <v>1993</v>
      </c>
      <c r="S1399" s="38" t="s">
        <v>144</v>
      </c>
      <c r="T1399" s="38">
        <f>Events[[#This Row],[Date Resolved]]-Events[[#This Row],[Event Date]]</f>
        <v>-44401</v>
      </c>
    </row>
    <row r="1400" spans="1:20" hidden="1" x14ac:dyDescent="0.25">
      <c r="A1400" s="121" t="s">
        <v>1510</v>
      </c>
      <c r="B1400" s="38" t="s">
        <v>69</v>
      </c>
      <c r="C1400" s="99" t="s">
        <v>1994</v>
      </c>
      <c r="D1400" s="43" t="s">
        <v>1995</v>
      </c>
      <c r="E1400" s="38" t="s">
        <v>84</v>
      </c>
      <c r="F1400" s="43" t="s">
        <v>22</v>
      </c>
      <c r="G1400" s="46">
        <v>44540</v>
      </c>
      <c r="H1400" s="46"/>
      <c r="I1400" s="38">
        <v>1</v>
      </c>
      <c r="J1400" s="85" t="s">
        <v>1996</v>
      </c>
      <c r="K1400" s="38" t="s">
        <v>87</v>
      </c>
      <c r="L1400" s="38">
        <v>2687851</v>
      </c>
      <c r="M1400" s="38" t="str">
        <f>_xlfn.IFNA(VLOOKUP(L1400,ALL_CMS_WOs!C$1:F$6984,4,FALSE),"")</f>
        <v/>
      </c>
      <c r="N1400" s="38" t="s">
        <v>95</v>
      </c>
      <c r="O1400" s="46" t="s">
        <v>108</v>
      </c>
      <c r="P1400" s="140"/>
      <c r="Q1400" s="54" t="s">
        <v>1997</v>
      </c>
      <c r="S1400" s="38" t="s">
        <v>76</v>
      </c>
      <c r="T1400" s="38">
        <f>Events[[#This Row],[Date Resolved]]-Events[[#This Row],[Event Date]]</f>
        <v>-44540</v>
      </c>
    </row>
    <row r="1401" spans="1:20" hidden="1" x14ac:dyDescent="0.25">
      <c r="A1401" s="121" t="s">
        <v>1510</v>
      </c>
      <c r="B1401" s="38" t="s">
        <v>69</v>
      </c>
      <c r="C1401" s="99" t="s">
        <v>1998</v>
      </c>
      <c r="D1401" s="43"/>
      <c r="E1401" s="38" t="s">
        <v>84</v>
      </c>
      <c r="F1401" s="38" t="s">
        <v>114</v>
      </c>
      <c r="G1401" s="46">
        <v>44568</v>
      </c>
      <c r="H1401" s="46"/>
      <c r="I1401" s="38">
        <v>3</v>
      </c>
      <c r="J1401" s="85"/>
      <c r="K1401" s="38" t="s">
        <v>74</v>
      </c>
      <c r="L1401" s="99"/>
      <c r="M1401" s="38" t="str">
        <f>_xlfn.IFNA(VLOOKUP(L1401,ALL_CMS_WOs!C$1:F$6984,4,FALSE),"")</f>
        <v/>
      </c>
      <c r="N1401" s="38" t="s">
        <v>95</v>
      </c>
      <c r="O1401" s="38"/>
      <c r="P1401" s="140"/>
      <c r="Q1401" s="54" t="s">
        <v>1999</v>
      </c>
      <c r="S1401" s="38" t="s">
        <v>97</v>
      </c>
      <c r="T1401" s="38">
        <f>Events[[#This Row],[Date Resolved]]-Events[[#This Row],[Event Date]]</f>
        <v>-44568</v>
      </c>
    </row>
    <row r="1402" spans="1:20" hidden="1" x14ac:dyDescent="0.25">
      <c r="A1402" s="180" t="s">
        <v>1510</v>
      </c>
      <c r="B1402" s="97" t="s">
        <v>82</v>
      </c>
      <c r="C1402" s="174" t="s">
        <v>2000</v>
      </c>
      <c r="D1402" s="126" t="s">
        <v>2001</v>
      </c>
      <c r="G1402" s="166">
        <v>45693</v>
      </c>
      <c r="H1402" s="166"/>
      <c r="I1402" s="97">
        <v>5</v>
      </c>
      <c r="J1402" s="179" t="s">
        <v>2002</v>
      </c>
      <c r="K1402" s="177" t="s">
        <v>74</v>
      </c>
      <c r="L1402" s="174"/>
      <c r="R1402" s="38"/>
      <c r="S1402" s="97" t="s">
        <v>97</v>
      </c>
    </row>
    <row r="1403" spans="1:20" s="97" customFormat="1" hidden="1" x14ac:dyDescent="0.25">
      <c r="A1403" s="121" t="s">
        <v>1510</v>
      </c>
      <c r="B1403" s="38" t="s">
        <v>69</v>
      </c>
      <c r="C1403" s="99" t="s">
        <v>2003</v>
      </c>
      <c r="D1403" s="43"/>
      <c r="E1403" s="38" t="s">
        <v>71</v>
      </c>
      <c r="F1403" s="38" t="s">
        <v>98</v>
      </c>
      <c r="G1403" s="46">
        <v>44916</v>
      </c>
      <c r="H1403" s="46"/>
      <c r="I1403" s="38">
        <v>3</v>
      </c>
      <c r="J1403" s="85"/>
      <c r="K1403" s="38" t="s">
        <v>74</v>
      </c>
      <c r="L1403" s="99"/>
      <c r="M1403" s="38" t="str">
        <f>_xlfn.IFNA(VLOOKUP(L1403,ALL_CMS_WOs!C$1:F$6984,4,FALSE),"")</f>
        <v/>
      </c>
      <c r="N1403" s="38" t="s">
        <v>95</v>
      </c>
      <c r="O1403" s="38"/>
      <c r="P1403" s="140"/>
      <c r="Q1403" s="54" t="s">
        <v>2004</v>
      </c>
      <c r="R1403" s="54"/>
      <c r="S1403" s="38"/>
      <c r="T1403" s="38">
        <f>Events[[#This Row],[Date Resolved]]-Events[[#This Row],[Event Date]]</f>
        <v>-44916</v>
      </c>
    </row>
    <row r="1404" spans="1:20" s="97" customFormat="1" hidden="1" x14ac:dyDescent="0.25">
      <c r="A1404" s="125" t="s">
        <v>1510</v>
      </c>
      <c r="B1404" s="43" t="s">
        <v>82</v>
      </c>
      <c r="C1404" s="101" t="s">
        <v>2003</v>
      </c>
      <c r="D1404" s="115" t="s">
        <v>2005</v>
      </c>
      <c r="E1404" s="43" t="s">
        <v>102</v>
      </c>
      <c r="F1404" s="43" t="s">
        <v>20</v>
      </c>
      <c r="G1404" s="93">
        <v>45035</v>
      </c>
      <c r="H1404" s="93">
        <v>45748</v>
      </c>
      <c r="I1404" s="43">
        <v>4</v>
      </c>
      <c r="J1404" s="85" t="s">
        <v>2006</v>
      </c>
      <c r="K1404" s="43" t="s">
        <v>169</v>
      </c>
      <c r="L1404" s="109">
        <v>3116820</v>
      </c>
      <c r="M1404" s="43" t="str">
        <f>_xlfn.IFNA(VLOOKUP(L1404,ALL_CMS_WOs!C$1:F$6984,4,FALSE),"")</f>
        <v>Closed</v>
      </c>
      <c r="N1404" s="97" t="s">
        <v>75</v>
      </c>
      <c r="O1404" s="43"/>
      <c r="P1404" s="139"/>
      <c r="Q1404" s="139"/>
      <c r="R1404" s="85"/>
      <c r="S1404" s="38" t="s">
        <v>97</v>
      </c>
      <c r="T1404" s="38">
        <f>Events[[#This Row],[Date Resolved]]-Events[[#This Row],[Event Date]]</f>
        <v>-45035</v>
      </c>
    </row>
    <row r="1405" spans="1:20" s="97" customFormat="1" hidden="1" x14ac:dyDescent="0.25">
      <c r="A1405" s="121" t="s">
        <v>1510</v>
      </c>
      <c r="B1405" s="38" t="s">
        <v>69</v>
      </c>
      <c r="C1405" s="99" t="s">
        <v>2007</v>
      </c>
      <c r="D1405" s="122"/>
      <c r="E1405" s="38" t="s">
        <v>71</v>
      </c>
      <c r="F1405" s="38" t="s">
        <v>72</v>
      </c>
      <c r="G1405" s="46">
        <v>44636</v>
      </c>
      <c r="H1405" s="46"/>
      <c r="I1405" s="38">
        <v>3</v>
      </c>
      <c r="J1405" s="122"/>
      <c r="K1405" s="38" t="s">
        <v>2008</v>
      </c>
      <c r="L1405" s="99">
        <v>2890105</v>
      </c>
      <c r="M1405" s="38" t="str">
        <f>_xlfn.IFNA(VLOOKUP(L1405,ALL_CMS_WOs!C$1:F$6984,4,FALSE),"")</f>
        <v>Cancelled</v>
      </c>
      <c r="N1405" s="38" t="s">
        <v>91</v>
      </c>
      <c r="O1405" s="38"/>
      <c r="P1405" s="46"/>
      <c r="Q1405" s="46">
        <v>44730</v>
      </c>
      <c r="R1405" s="38"/>
      <c r="S1405" s="38" t="s">
        <v>144</v>
      </c>
      <c r="T1405" s="38">
        <f>Events[[#This Row],[Date Resolved]]-Events[[#This Row],[Event Date]]</f>
        <v>-44636</v>
      </c>
    </row>
    <row r="1406" spans="1:20" s="97" customFormat="1" hidden="1" x14ac:dyDescent="0.25">
      <c r="A1406" s="124" t="s">
        <v>1510</v>
      </c>
      <c r="B1406" s="38" t="s">
        <v>69</v>
      </c>
      <c r="C1406" s="99" t="s">
        <v>2007</v>
      </c>
      <c r="D1406" s="43"/>
      <c r="E1406" s="38" t="s">
        <v>78</v>
      </c>
      <c r="F1406" s="38" t="s">
        <v>72</v>
      </c>
      <c r="G1406" s="46">
        <v>44792</v>
      </c>
      <c r="H1406" s="46"/>
      <c r="I1406" s="38"/>
      <c r="J1406" s="43" t="s">
        <v>2009</v>
      </c>
      <c r="K1406" s="38"/>
      <c r="L1406" s="99"/>
      <c r="M1406" s="38" t="str">
        <f>_xlfn.IFNA(VLOOKUP(L1406,ALL_CMS_WOs!C$1:F$6984,4,FALSE),"")</f>
        <v/>
      </c>
      <c r="N1406" s="38"/>
      <c r="O1406" s="38"/>
      <c r="P1406" s="46">
        <v>44805</v>
      </c>
      <c r="Q1406" s="38"/>
      <c r="R1406" s="38"/>
      <c r="S1406" s="38"/>
      <c r="T1406" s="38">
        <f>Events[[#This Row],[Date Resolved]]-Events[[#This Row],[Event Date]]</f>
        <v>13</v>
      </c>
    </row>
    <row r="1407" spans="1:20" s="97" customFormat="1" hidden="1" x14ac:dyDescent="0.25">
      <c r="A1407" s="173" t="s">
        <v>1510</v>
      </c>
      <c r="B1407" s="97" t="s">
        <v>69</v>
      </c>
      <c r="C1407" s="174" t="s">
        <v>2007</v>
      </c>
      <c r="D1407" s="126" t="s">
        <v>2010</v>
      </c>
      <c r="E1407" s="97" t="s">
        <v>71</v>
      </c>
      <c r="F1407" s="97" t="s">
        <v>22</v>
      </c>
      <c r="G1407" s="166">
        <v>45397</v>
      </c>
      <c r="H1407" s="166">
        <v>45571</v>
      </c>
      <c r="I1407" s="97">
        <v>2</v>
      </c>
      <c r="J1407" s="97" t="s">
        <v>2011</v>
      </c>
      <c r="K1407" s="97" t="s">
        <v>169</v>
      </c>
      <c r="L1407" s="97">
        <v>3333897</v>
      </c>
      <c r="M1407" s="97" t="str">
        <f>_xlfn.IFNA(VLOOKUP(L1407,ALL_CMS_WOs!C$1:F$6984,4,FALSE),"")</f>
        <v>Closed</v>
      </c>
      <c r="N1407" s="97" t="s">
        <v>126</v>
      </c>
      <c r="P1407" s="166"/>
      <c r="Q1407" s="166"/>
      <c r="R1407" s="38"/>
      <c r="S1407" s="38" t="s">
        <v>76</v>
      </c>
      <c r="T1407" s="97">
        <f>Events[[#This Row],[Date Resolved]]-Events[[#This Row],[Event Date]]</f>
        <v>-45397</v>
      </c>
    </row>
    <row r="1408" spans="1:20" s="97" customFormat="1" hidden="1" x14ac:dyDescent="0.25">
      <c r="A1408" s="124" t="s">
        <v>1510</v>
      </c>
      <c r="B1408" s="38" t="s">
        <v>69</v>
      </c>
      <c r="C1408" s="99" t="s">
        <v>2012</v>
      </c>
      <c r="D1408" s="38"/>
      <c r="E1408" s="38" t="s">
        <v>78</v>
      </c>
      <c r="F1408" s="38" t="s">
        <v>85</v>
      </c>
      <c r="G1408" s="46">
        <v>44622</v>
      </c>
      <c r="H1408" s="46"/>
      <c r="I1408" s="38"/>
      <c r="J1408" s="38" t="s">
        <v>275</v>
      </c>
      <c r="K1408" s="38" t="s">
        <v>81</v>
      </c>
      <c r="L1408" s="104">
        <v>2811136</v>
      </c>
      <c r="M1408" s="38" t="str">
        <f>_xlfn.IFNA(VLOOKUP(L1408,ALL_CMS_WOs!C$1:F$6984,4,FALSE),"")</f>
        <v/>
      </c>
      <c r="N1408" s="38" t="s">
        <v>91</v>
      </c>
      <c r="O1408" s="38"/>
      <c r="P1408" s="46">
        <v>44725</v>
      </c>
      <c r="Q1408" s="38" t="s">
        <v>2013</v>
      </c>
      <c r="R1408" s="38"/>
      <c r="S1408" s="38"/>
      <c r="T1408" s="38">
        <f>Events[[#This Row],[Date Resolved]]-Events[[#This Row],[Event Date]]</f>
        <v>103</v>
      </c>
    </row>
    <row r="1409" spans="1:20" s="97" customFormat="1" hidden="1" x14ac:dyDescent="0.25">
      <c r="A1409" s="125" t="s">
        <v>1510</v>
      </c>
      <c r="B1409" s="43" t="s">
        <v>69</v>
      </c>
      <c r="C1409" s="101" t="s">
        <v>2014</v>
      </c>
      <c r="D1409" s="115" t="s">
        <v>527</v>
      </c>
      <c r="E1409" s="43" t="s">
        <v>84</v>
      </c>
      <c r="F1409" s="43" t="s">
        <v>85</v>
      </c>
      <c r="G1409" s="93">
        <v>45004</v>
      </c>
      <c r="H1409" s="93">
        <v>45633</v>
      </c>
      <c r="I1409" s="43">
        <v>2</v>
      </c>
      <c r="J1409" s="85" t="s">
        <v>2015</v>
      </c>
      <c r="K1409" s="43" t="s">
        <v>104</v>
      </c>
      <c r="L1409" s="43">
        <v>3134562</v>
      </c>
      <c r="M1409" s="38" t="str">
        <f>_xlfn.IFNA(VLOOKUP(L1409,ALL_CMS_WOs!C$1:F$6984,4,FALSE),"")</f>
        <v>Closed</v>
      </c>
      <c r="N1409" s="97" t="s">
        <v>75</v>
      </c>
      <c r="O1409" s="46" t="s">
        <v>108</v>
      </c>
      <c r="P1409" s="139"/>
      <c r="Q1409" s="139" t="s">
        <v>2016</v>
      </c>
      <c r="R1409" s="85"/>
      <c r="S1409" s="88" t="s">
        <v>76</v>
      </c>
      <c r="T1409" s="38">
        <f>Events[[#This Row],[Date Resolved]]-Events[[#This Row],[Event Date]]</f>
        <v>-45004</v>
      </c>
    </row>
    <row r="1410" spans="1:20" hidden="1" x14ac:dyDescent="0.25">
      <c r="A1410" s="121" t="s">
        <v>38</v>
      </c>
      <c r="B1410" s="38" t="s">
        <v>69</v>
      </c>
      <c r="C1410" s="99" t="s">
        <v>2017</v>
      </c>
      <c r="D1410" s="97" t="s">
        <v>2018</v>
      </c>
      <c r="E1410" s="38" t="s">
        <v>84</v>
      </c>
      <c r="F1410" s="38" t="s">
        <v>72</v>
      </c>
      <c r="G1410" s="46">
        <v>44970</v>
      </c>
      <c r="H1410" s="46"/>
      <c r="I1410" s="38">
        <v>2</v>
      </c>
      <c r="J1410" s="122"/>
      <c r="K1410" s="38" t="s">
        <v>174</v>
      </c>
      <c r="L1410" s="38">
        <v>3081401</v>
      </c>
      <c r="M1410" s="38" t="str">
        <f>_xlfn.IFNA(VLOOKUP(L1410,ALL_CMS_WOs!C$1:F$6984,4,FALSE),"")</f>
        <v>Closed</v>
      </c>
      <c r="N1410" s="88" t="s">
        <v>75</v>
      </c>
      <c r="O1410" s="88"/>
      <c r="P1410" s="46">
        <v>45067</v>
      </c>
      <c r="Q1410" s="38" t="s">
        <v>2019</v>
      </c>
      <c r="R1410" s="38"/>
      <c r="S1410" s="43" t="s">
        <v>76</v>
      </c>
      <c r="T1410" s="38">
        <f>Events[[#This Row],[Date Resolved]]-Events[[#This Row],[Event Date]]</f>
        <v>97</v>
      </c>
    </row>
    <row r="1411" spans="1:20" hidden="1" x14ac:dyDescent="0.25">
      <c r="A1411" s="124" t="s">
        <v>38</v>
      </c>
      <c r="B1411" s="38" t="s">
        <v>69</v>
      </c>
      <c r="C1411" s="99" t="s">
        <v>2020</v>
      </c>
      <c r="D1411" s="38"/>
      <c r="E1411" s="38" t="s">
        <v>78</v>
      </c>
      <c r="F1411" s="43" t="s">
        <v>89</v>
      </c>
      <c r="G1411" s="46">
        <v>44698</v>
      </c>
      <c r="H1411" s="46"/>
      <c r="I1411" s="38"/>
      <c r="J1411" s="38" t="s">
        <v>2021</v>
      </c>
      <c r="K1411" s="38" t="s">
        <v>81</v>
      </c>
      <c r="L1411" s="99">
        <v>2931881</v>
      </c>
      <c r="M1411" s="38" t="str">
        <f>_xlfn.IFNA(VLOOKUP(L1411,ALL_CMS_WOs!C$1:F$6984,4,FALSE),"")</f>
        <v>Cancelled</v>
      </c>
      <c r="N1411" s="38" t="s">
        <v>91</v>
      </c>
      <c r="O1411" s="38"/>
      <c r="P1411" s="46">
        <v>44720</v>
      </c>
      <c r="Q1411" s="38"/>
      <c r="R1411" s="38"/>
      <c r="S1411" s="38"/>
      <c r="T1411" s="38">
        <f>Events[[#This Row],[Date Resolved]]-Events[[#This Row],[Event Date]]</f>
        <v>22</v>
      </c>
    </row>
    <row r="1412" spans="1:20" hidden="1" x14ac:dyDescent="0.25">
      <c r="A1412" s="124" t="s">
        <v>38</v>
      </c>
      <c r="B1412" s="38" t="s">
        <v>69</v>
      </c>
      <c r="C1412" s="99" t="s">
        <v>2020</v>
      </c>
      <c r="D1412" s="38"/>
      <c r="E1412" s="38" t="s">
        <v>78</v>
      </c>
      <c r="F1412" s="43" t="s">
        <v>89</v>
      </c>
      <c r="G1412" s="46">
        <v>44413</v>
      </c>
      <c r="H1412" s="46"/>
      <c r="I1412" s="38"/>
      <c r="J1412" s="38"/>
      <c r="K1412" s="38" t="s">
        <v>81</v>
      </c>
      <c r="L1412" s="99">
        <v>2475054</v>
      </c>
      <c r="M1412" s="38" t="str">
        <f>_xlfn.IFNA(VLOOKUP(L1412,ALL_CMS_WOs!C$1:F$6984,4,FALSE),"")</f>
        <v/>
      </c>
      <c r="N1412" s="38" t="s">
        <v>75</v>
      </c>
      <c r="O1412" s="38"/>
      <c r="P1412" s="46">
        <v>44629</v>
      </c>
      <c r="Q1412" s="38"/>
      <c r="R1412" s="38"/>
      <c r="S1412" s="38"/>
      <c r="T1412" s="38">
        <f>Events[[#This Row],[Date Resolved]]-Events[[#This Row],[Event Date]]</f>
        <v>216</v>
      </c>
    </row>
    <row r="1413" spans="1:20" hidden="1" x14ac:dyDescent="0.25">
      <c r="A1413" s="121" t="s">
        <v>38</v>
      </c>
      <c r="B1413" s="38" t="s">
        <v>69</v>
      </c>
      <c r="C1413" s="99" t="s">
        <v>2020</v>
      </c>
      <c r="D1413" s="43" t="s">
        <v>1744</v>
      </c>
      <c r="E1413" s="38" t="s">
        <v>71</v>
      </c>
      <c r="F1413" s="38" t="s">
        <v>439</v>
      </c>
      <c r="G1413" s="46">
        <v>44885</v>
      </c>
      <c r="H1413" s="46"/>
      <c r="I1413" s="38">
        <v>1</v>
      </c>
      <c r="J1413" s="43"/>
      <c r="K1413" s="38" t="s">
        <v>143</v>
      </c>
      <c r="L1413" s="99">
        <v>3051120</v>
      </c>
      <c r="M1413" s="38" t="str">
        <f>_xlfn.IFNA(VLOOKUP(L1413,ALL_CMS_WOs!C$1:F$6984,4,FALSE),"")</f>
        <v>Closed</v>
      </c>
      <c r="N1413" s="38" t="s">
        <v>75</v>
      </c>
      <c r="O1413" s="38"/>
      <c r="P1413" s="46"/>
      <c r="Q1413" s="38" t="s">
        <v>2022</v>
      </c>
      <c r="R1413" s="38"/>
      <c r="S1413" s="38" t="s">
        <v>144</v>
      </c>
      <c r="T1413" s="38">
        <f>Events[[#This Row],[Date Resolved]]-Events[[#This Row],[Event Date]]</f>
        <v>-44885</v>
      </c>
    </row>
    <row r="1414" spans="1:20" hidden="1" x14ac:dyDescent="0.25">
      <c r="A1414" s="121" t="s">
        <v>38</v>
      </c>
      <c r="B1414" s="38" t="s">
        <v>69</v>
      </c>
      <c r="C1414" s="99" t="s">
        <v>2020</v>
      </c>
      <c r="D1414" s="122"/>
      <c r="E1414" s="38" t="s">
        <v>84</v>
      </c>
      <c r="F1414" s="38" t="s">
        <v>439</v>
      </c>
      <c r="G1414" s="46">
        <v>44446</v>
      </c>
      <c r="H1414" s="46"/>
      <c r="I1414" s="38">
        <v>5</v>
      </c>
      <c r="J1414" s="122"/>
      <c r="K1414" s="38" t="s">
        <v>74</v>
      </c>
      <c r="L1414" s="99"/>
      <c r="M1414" s="38" t="str">
        <f>_xlfn.IFNA(VLOOKUP(L1414,ALL_CMS_WOs!C$1:F$6984,4,FALSE),"")</f>
        <v/>
      </c>
      <c r="N1414" s="38" t="s">
        <v>95</v>
      </c>
      <c r="O1414" s="38"/>
      <c r="P1414" s="46"/>
      <c r="Q1414" s="38"/>
      <c r="R1414" s="38"/>
      <c r="S1414" s="38" t="s">
        <v>97</v>
      </c>
      <c r="T1414" s="38">
        <f>Events[[#This Row],[Date Resolved]]-Events[[#This Row],[Event Date]]</f>
        <v>-44446</v>
      </c>
    </row>
    <row r="1415" spans="1:20" hidden="1" x14ac:dyDescent="0.25">
      <c r="A1415" s="121" t="s">
        <v>38</v>
      </c>
      <c r="B1415" s="38" t="s">
        <v>69</v>
      </c>
      <c r="C1415" s="99" t="s">
        <v>2020</v>
      </c>
      <c r="D1415" s="122"/>
      <c r="E1415" s="38" t="s">
        <v>84</v>
      </c>
      <c r="F1415" s="38" t="s">
        <v>439</v>
      </c>
      <c r="G1415" s="46">
        <v>44827</v>
      </c>
      <c r="H1415" s="46"/>
      <c r="I1415" s="38">
        <v>6</v>
      </c>
      <c r="J1415" s="122"/>
      <c r="K1415" s="38" t="s">
        <v>74</v>
      </c>
      <c r="L1415" s="99"/>
      <c r="M1415" s="38" t="str">
        <f>_xlfn.IFNA(VLOOKUP(L1415,ALL_CMS_WOs!C$1:F$6984,4,FALSE),"")</f>
        <v/>
      </c>
      <c r="N1415" s="38" t="s">
        <v>95</v>
      </c>
      <c r="O1415" s="38"/>
      <c r="P1415" s="46"/>
      <c r="Q1415" s="99"/>
      <c r="R1415" s="38"/>
      <c r="S1415" s="38"/>
      <c r="T1415" s="38">
        <f>Events[[#This Row],[Date Resolved]]-Events[[#This Row],[Event Date]]</f>
        <v>-44827</v>
      </c>
    </row>
    <row r="1416" spans="1:20" hidden="1" x14ac:dyDescent="0.25">
      <c r="A1416" s="121" t="s">
        <v>38</v>
      </c>
      <c r="B1416" s="38" t="s">
        <v>69</v>
      </c>
      <c r="C1416" s="99" t="s">
        <v>2020</v>
      </c>
      <c r="D1416" s="122"/>
      <c r="E1416" s="38" t="s">
        <v>71</v>
      </c>
      <c r="F1416" s="38" t="s">
        <v>114</v>
      </c>
      <c r="G1416" s="46">
        <v>44885</v>
      </c>
      <c r="H1416" s="46"/>
      <c r="I1416" s="38">
        <v>1</v>
      </c>
      <c r="J1416" s="122"/>
      <c r="K1416" s="38"/>
      <c r="L1416" s="99"/>
      <c r="M1416" s="38" t="str">
        <f>_xlfn.IFNA(VLOOKUP(L1416,ALL_CMS_WOs!C$1:F$6984,4,FALSE),"")</f>
        <v/>
      </c>
      <c r="N1416" s="38" t="s">
        <v>95</v>
      </c>
      <c r="O1416" s="38"/>
      <c r="P1416" s="46"/>
      <c r="Q1416" s="99"/>
      <c r="R1416" s="38"/>
      <c r="S1416" s="38"/>
      <c r="T1416" s="38">
        <f>Events[[#This Row],[Date Resolved]]-Events[[#This Row],[Event Date]]</f>
        <v>-44885</v>
      </c>
    </row>
    <row r="1417" spans="1:20" hidden="1" x14ac:dyDescent="0.25">
      <c r="A1417" s="121" t="s">
        <v>38</v>
      </c>
      <c r="B1417" s="38" t="s">
        <v>69</v>
      </c>
      <c r="C1417" s="99" t="s">
        <v>2023</v>
      </c>
      <c r="D1417" s="126" t="s">
        <v>189</v>
      </c>
      <c r="E1417" s="38" t="s">
        <v>78</v>
      </c>
      <c r="F1417" s="43" t="s">
        <v>89</v>
      </c>
      <c r="G1417" s="46">
        <v>44720</v>
      </c>
      <c r="H1417" s="46"/>
      <c r="I1417" s="38">
        <v>2</v>
      </c>
      <c r="J1417" s="122"/>
      <c r="K1417" s="38" t="s">
        <v>81</v>
      </c>
      <c r="L1417" s="38">
        <v>2943378</v>
      </c>
      <c r="M1417" s="38" t="str">
        <f>_xlfn.IFNA(VLOOKUP(L1417,ALL_CMS_WOs!C$1:F$6984,4,FALSE),"")</f>
        <v>Closed</v>
      </c>
      <c r="N1417" s="38" t="s">
        <v>75</v>
      </c>
      <c r="O1417" s="38"/>
      <c r="P1417" s="46"/>
      <c r="Q1417" s="46"/>
      <c r="R1417" s="38"/>
      <c r="S1417" s="38" t="s">
        <v>144</v>
      </c>
      <c r="T1417" s="38">
        <f>Events[[#This Row],[Date Resolved]]-Events[[#This Row],[Event Date]]</f>
        <v>-44720</v>
      </c>
    </row>
    <row r="1418" spans="1:20" hidden="1" x14ac:dyDescent="0.25">
      <c r="A1418" s="121" t="s">
        <v>38</v>
      </c>
      <c r="B1418" s="38" t="s">
        <v>82</v>
      </c>
      <c r="C1418" s="99" t="s">
        <v>2024</v>
      </c>
      <c r="D1418" s="43" t="s">
        <v>181</v>
      </c>
      <c r="E1418" s="38" t="s">
        <v>84</v>
      </c>
      <c r="F1418" s="38" t="s">
        <v>85</v>
      </c>
      <c r="G1418" s="46">
        <v>44701</v>
      </c>
      <c r="H1418" s="46"/>
      <c r="I1418" s="38">
        <v>2</v>
      </c>
      <c r="J1418" s="43"/>
      <c r="K1418" s="38" t="s">
        <v>74</v>
      </c>
      <c r="L1418" s="38">
        <v>3069034</v>
      </c>
      <c r="M1418" s="38" t="str">
        <f>_xlfn.IFNA(VLOOKUP(L1418,ALL_CMS_WOs!C$1:F$6984,4,FALSE),"")</f>
        <v>Closed</v>
      </c>
      <c r="N1418" s="38" t="s">
        <v>75</v>
      </c>
      <c r="O1418" s="38"/>
      <c r="P1418" s="46"/>
      <c r="Q1418" s="38" t="s">
        <v>2025</v>
      </c>
      <c r="R1418" s="38"/>
      <c r="S1418" s="38" t="s">
        <v>97</v>
      </c>
      <c r="T1418" s="38">
        <f>Events[[#This Row],[Date Resolved]]-Events[[#This Row],[Event Date]]</f>
        <v>-44701</v>
      </c>
    </row>
    <row r="1419" spans="1:20" hidden="1" x14ac:dyDescent="0.25">
      <c r="A1419" s="124" t="s">
        <v>38</v>
      </c>
      <c r="B1419" s="38" t="s">
        <v>69</v>
      </c>
      <c r="C1419" s="99" t="s">
        <v>2024</v>
      </c>
      <c r="D1419" s="38"/>
      <c r="E1419" s="38" t="s">
        <v>78</v>
      </c>
      <c r="F1419" s="43" t="s">
        <v>89</v>
      </c>
      <c r="G1419" s="46">
        <v>44778</v>
      </c>
      <c r="H1419" s="46"/>
      <c r="I1419" s="38"/>
      <c r="J1419" s="38"/>
      <c r="K1419" s="38" t="s">
        <v>81</v>
      </c>
      <c r="L1419" s="99" t="s">
        <v>338</v>
      </c>
      <c r="M1419" s="38" t="str">
        <f>_xlfn.IFNA(VLOOKUP(L1419,ALL_CMS_WOs!C$1:F$6984,4,FALSE),"")</f>
        <v/>
      </c>
      <c r="N1419" s="38"/>
      <c r="O1419" s="38"/>
      <c r="P1419" s="46">
        <v>44824</v>
      </c>
      <c r="Q1419" s="38" t="s">
        <v>2026</v>
      </c>
      <c r="R1419" s="38"/>
      <c r="S1419" s="38"/>
      <c r="T1419" s="38">
        <f>Events[[#This Row],[Date Resolved]]-Events[[#This Row],[Event Date]]</f>
        <v>46</v>
      </c>
    </row>
    <row r="1420" spans="1:20" hidden="1" x14ac:dyDescent="0.25">
      <c r="A1420" s="124" t="s">
        <v>38</v>
      </c>
      <c r="B1420" s="38" t="s">
        <v>69</v>
      </c>
      <c r="C1420" s="99" t="s">
        <v>2024</v>
      </c>
      <c r="D1420" s="38"/>
      <c r="E1420" s="38" t="s">
        <v>78</v>
      </c>
      <c r="F1420" s="43" t="s">
        <v>89</v>
      </c>
      <c r="G1420" s="46">
        <v>44413</v>
      </c>
      <c r="H1420" s="46"/>
      <c r="I1420" s="38"/>
      <c r="J1420" s="38"/>
      <c r="K1420" s="38" t="s">
        <v>81</v>
      </c>
      <c r="L1420" s="99">
        <v>2475055</v>
      </c>
      <c r="M1420" s="38" t="str">
        <f>_xlfn.IFNA(VLOOKUP(L1420,ALL_CMS_WOs!C$1:F$6984,4,FALSE),"")</f>
        <v/>
      </c>
      <c r="N1420" s="38" t="s">
        <v>75</v>
      </c>
      <c r="O1420" s="38"/>
      <c r="P1420" s="46">
        <v>44622</v>
      </c>
      <c r="Q1420" s="38" t="s">
        <v>2027</v>
      </c>
      <c r="R1420" s="38"/>
      <c r="S1420" s="38"/>
      <c r="T1420" s="38">
        <f>Events[[#This Row],[Date Resolved]]-Events[[#This Row],[Event Date]]</f>
        <v>209</v>
      </c>
    </row>
    <row r="1421" spans="1:20" hidden="1" x14ac:dyDescent="0.25">
      <c r="A1421" s="124" t="s">
        <v>38</v>
      </c>
      <c r="B1421" s="38" t="s">
        <v>69</v>
      </c>
      <c r="C1421" s="99" t="s">
        <v>2024</v>
      </c>
      <c r="D1421" s="38"/>
      <c r="E1421" s="38" t="s">
        <v>78</v>
      </c>
      <c r="F1421" s="38" t="s">
        <v>85</v>
      </c>
      <c r="G1421" s="46">
        <v>44627</v>
      </c>
      <c r="H1421" s="46"/>
      <c r="I1421" s="38"/>
      <c r="J1421" s="38" t="s">
        <v>2028</v>
      </c>
      <c r="K1421" s="38" t="s">
        <v>81</v>
      </c>
      <c r="L1421" s="99">
        <v>2813121</v>
      </c>
      <c r="M1421" s="38" t="str">
        <f>_xlfn.IFNA(VLOOKUP(L1421,ALL_CMS_WOs!C$1:F$6984,4,FALSE),"")</f>
        <v/>
      </c>
      <c r="N1421" s="38" t="s">
        <v>75</v>
      </c>
      <c r="O1421" s="38"/>
      <c r="P1421" s="46">
        <v>44638</v>
      </c>
      <c r="Q1421" s="38" t="s">
        <v>2029</v>
      </c>
      <c r="R1421" s="38"/>
      <c r="S1421" s="38"/>
      <c r="T1421" s="38">
        <f>Events[[#This Row],[Date Resolved]]-Events[[#This Row],[Event Date]]</f>
        <v>11</v>
      </c>
    </row>
    <row r="1422" spans="1:20" hidden="1" x14ac:dyDescent="0.25">
      <c r="A1422" s="124" t="s">
        <v>38</v>
      </c>
      <c r="B1422" s="38" t="s">
        <v>69</v>
      </c>
      <c r="C1422" s="99" t="s">
        <v>2024</v>
      </c>
      <c r="D1422" s="38"/>
      <c r="E1422" s="38" t="s">
        <v>78</v>
      </c>
      <c r="F1422" s="38" t="s">
        <v>85</v>
      </c>
      <c r="G1422" s="46">
        <v>44636</v>
      </c>
      <c r="H1422" s="46"/>
      <c r="I1422" s="38"/>
      <c r="J1422" s="38" t="s">
        <v>2030</v>
      </c>
      <c r="K1422" s="38" t="s">
        <v>2031</v>
      </c>
      <c r="L1422" s="99"/>
      <c r="M1422" s="38" t="str">
        <f>_xlfn.IFNA(VLOOKUP(L1422,ALL_CMS_WOs!C$1:F$6984,4,FALSE),"")</f>
        <v/>
      </c>
      <c r="N1422" s="38" t="s">
        <v>75</v>
      </c>
      <c r="O1422" s="38"/>
      <c r="P1422" s="46">
        <v>44637</v>
      </c>
      <c r="Q1422" s="38" t="s">
        <v>2032</v>
      </c>
      <c r="R1422" s="38"/>
      <c r="S1422" s="38"/>
      <c r="T1422" s="38">
        <f>Events[[#This Row],[Date Resolved]]-Events[[#This Row],[Event Date]]</f>
        <v>1</v>
      </c>
    </row>
    <row r="1423" spans="1:20" hidden="1" x14ac:dyDescent="0.25">
      <c r="A1423" s="121" t="s">
        <v>38</v>
      </c>
      <c r="B1423" s="38" t="s">
        <v>69</v>
      </c>
      <c r="C1423" s="99" t="s">
        <v>2024</v>
      </c>
      <c r="D1423" s="122"/>
      <c r="E1423" s="38" t="s">
        <v>71</v>
      </c>
      <c r="F1423" s="38" t="s">
        <v>85</v>
      </c>
      <c r="G1423" s="46">
        <v>44628</v>
      </c>
      <c r="H1423" s="46"/>
      <c r="I1423" s="38">
        <v>1</v>
      </c>
      <c r="J1423" s="122"/>
      <c r="K1423" s="38" t="s">
        <v>2033</v>
      </c>
      <c r="L1423" s="99"/>
      <c r="M1423" s="38" t="str">
        <f>_xlfn.IFNA(VLOOKUP(L1423,ALL_CMS_WOs!C$1:F$6984,4,FALSE),"")</f>
        <v/>
      </c>
      <c r="N1423" s="38" t="s">
        <v>95</v>
      </c>
      <c r="O1423" s="38"/>
      <c r="P1423" s="46"/>
      <c r="Q1423" s="46">
        <v>44657</v>
      </c>
      <c r="R1423" s="38"/>
      <c r="S1423" s="38" t="s">
        <v>184</v>
      </c>
      <c r="T1423" s="38">
        <f>Events[[#This Row],[Date Resolved]]-Events[[#This Row],[Event Date]]</f>
        <v>-44628</v>
      </c>
    </row>
    <row r="1424" spans="1:20" hidden="1" x14ac:dyDescent="0.25">
      <c r="A1424" s="121" t="s">
        <v>38</v>
      </c>
      <c r="B1424" s="38" t="s">
        <v>82</v>
      </c>
      <c r="C1424" s="99" t="s">
        <v>2034</v>
      </c>
      <c r="D1424" s="97" t="s">
        <v>837</v>
      </c>
      <c r="E1424" s="38" t="s">
        <v>71</v>
      </c>
      <c r="F1424" s="38" t="s">
        <v>114</v>
      </c>
      <c r="G1424" s="46">
        <v>44632</v>
      </c>
      <c r="H1424" s="46"/>
      <c r="I1424" s="38">
        <v>1</v>
      </c>
      <c r="J1424" s="122"/>
      <c r="K1424" s="38" t="s">
        <v>87</v>
      </c>
      <c r="L1424" s="99"/>
      <c r="M1424" s="38" t="str">
        <f>_xlfn.IFNA(VLOOKUP(L1424,ALL_CMS_WOs!C$1:F$6984,4,FALSE),"")</f>
        <v/>
      </c>
      <c r="N1424" s="38"/>
      <c r="O1424" s="38"/>
      <c r="P1424" s="46"/>
      <c r="Q1424" s="38" t="s">
        <v>2035</v>
      </c>
      <c r="R1424" s="38"/>
      <c r="S1424" s="38" t="s">
        <v>97</v>
      </c>
      <c r="T1424" s="38">
        <f>Events[[#This Row],[Date Resolved]]-Events[[#This Row],[Event Date]]</f>
        <v>-44632</v>
      </c>
    </row>
    <row r="1425" spans="1:20" hidden="1" x14ac:dyDescent="0.25">
      <c r="A1425" s="121" t="s">
        <v>38</v>
      </c>
      <c r="B1425" s="38" t="s">
        <v>69</v>
      </c>
      <c r="C1425" s="99" t="s">
        <v>2034</v>
      </c>
      <c r="D1425" s="122"/>
      <c r="E1425" s="38" t="s">
        <v>84</v>
      </c>
      <c r="F1425" s="38" t="s">
        <v>439</v>
      </c>
      <c r="G1425" s="46">
        <v>44466</v>
      </c>
      <c r="H1425" s="46"/>
      <c r="I1425" s="38">
        <v>2</v>
      </c>
      <c r="J1425" s="122"/>
      <c r="K1425" s="38" t="s">
        <v>169</v>
      </c>
      <c r="L1425" s="104">
        <v>2736989</v>
      </c>
      <c r="M1425" s="38" t="str">
        <f>_xlfn.IFNA(VLOOKUP(L1425,ALL_CMS_WOs!C$1:F$6984,4,FALSE),"")</f>
        <v>Closed</v>
      </c>
      <c r="N1425" s="38" t="s">
        <v>75</v>
      </c>
      <c r="O1425" s="38"/>
      <c r="P1425" s="46"/>
      <c r="Q1425" s="46">
        <v>44617</v>
      </c>
      <c r="R1425" s="38"/>
      <c r="S1425" s="38" t="s">
        <v>184</v>
      </c>
      <c r="T1425" s="38">
        <f>Events[[#This Row],[Date Resolved]]-Events[[#This Row],[Event Date]]</f>
        <v>-44466</v>
      </c>
    </row>
    <row r="1426" spans="1:20" hidden="1" x14ac:dyDescent="0.25">
      <c r="A1426" s="124" t="s">
        <v>38</v>
      </c>
      <c r="B1426" s="38" t="s">
        <v>69</v>
      </c>
      <c r="C1426" s="99" t="s">
        <v>2036</v>
      </c>
      <c r="D1426" s="38"/>
      <c r="E1426" s="38" t="s">
        <v>78</v>
      </c>
      <c r="F1426" s="38" t="s">
        <v>439</v>
      </c>
      <c r="G1426" s="46">
        <v>44406</v>
      </c>
      <c r="H1426" s="46"/>
      <c r="I1426" s="38"/>
      <c r="J1426" s="38" t="s">
        <v>2037</v>
      </c>
      <c r="K1426" s="38" t="s">
        <v>81</v>
      </c>
      <c r="L1426" s="99">
        <v>2475007</v>
      </c>
      <c r="M1426" s="38" t="str">
        <f>_xlfn.IFNA(VLOOKUP(L1426,ALL_CMS_WOs!C$1:F$6984,4,FALSE),"")</f>
        <v/>
      </c>
      <c r="N1426" s="38" t="s">
        <v>75</v>
      </c>
      <c r="O1426" s="38"/>
      <c r="P1426" s="46">
        <v>44643</v>
      </c>
      <c r="Q1426" s="38" t="s">
        <v>2038</v>
      </c>
      <c r="R1426" s="38"/>
      <c r="S1426" s="38"/>
      <c r="T1426" s="38">
        <f>Events[[#This Row],[Date Resolved]]-Events[[#This Row],[Event Date]]</f>
        <v>237</v>
      </c>
    </row>
    <row r="1427" spans="1:20" hidden="1" x14ac:dyDescent="0.25">
      <c r="A1427" s="124" t="s">
        <v>38</v>
      </c>
      <c r="B1427" s="38" t="s">
        <v>69</v>
      </c>
      <c r="C1427" s="99" t="s">
        <v>2039</v>
      </c>
      <c r="D1427" s="38"/>
      <c r="E1427" s="38" t="s">
        <v>78</v>
      </c>
      <c r="F1427" s="43" t="s">
        <v>89</v>
      </c>
      <c r="G1427" s="46">
        <v>44413</v>
      </c>
      <c r="H1427" s="46"/>
      <c r="I1427" s="38"/>
      <c r="J1427" s="96"/>
      <c r="K1427" s="38" t="s">
        <v>81</v>
      </c>
      <c r="L1427" s="99">
        <v>2475052</v>
      </c>
      <c r="M1427" s="38" t="str">
        <f>_xlfn.IFNA(VLOOKUP(L1427,ALL_CMS_WOs!C$1:F$6984,4,FALSE),"")</f>
        <v/>
      </c>
      <c r="N1427" s="38" t="s">
        <v>75</v>
      </c>
      <c r="O1427" s="38"/>
      <c r="P1427" s="48">
        <v>44686</v>
      </c>
      <c r="Q1427" s="38" t="s">
        <v>2040</v>
      </c>
      <c r="R1427" s="38"/>
      <c r="S1427" s="38"/>
      <c r="T1427" s="38">
        <f>Events[[#This Row],[Date Resolved]]-Events[[#This Row],[Event Date]]</f>
        <v>273</v>
      </c>
    </row>
    <row r="1428" spans="1:20" hidden="1" x14ac:dyDescent="0.25">
      <c r="A1428" s="124" t="s">
        <v>38</v>
      </c>
      <c r="B1428" s="38" t="s">
        <v>69</v>
      </c>
      <c r="C1428" s="99" t="s">
        <v>2039</v>
      </c>
      <c r="D1428" s="38"/>
      <c r="E1428" s="38" t="s">
        <v>78</v>
      </c>
      <c r="F1428" s="43" t="s">
        <v>89</v>
      </c>
      <c r="G1428" s="46">
        <v>44720</v>
      </c>
      <c r="H1428" s="46"/>
      <c r="I1428" s="38"/>
      <c r="J1428" s="38" t="s">
        <v>2041</v>
      </c>
      <c r="K1428" s="38"/>
      <c r="L1428" s="99"/>
      <c r="M1428" s="222" t="str">
        <f>_xlfn.IFNA(VLOOKUP(L1428,ALL_CMS_WOs!C$1:F$6984,4,FALSE),"")</f>
        <v/>
      </c>
      <c r="N1428" s="38"/>
      <c r="O1428" s="38"/>
      <c r="P1428" s="46">
        <v>44824</v>
      </c>
      <c r="Q1428" s="38" t="s">
        <v>2042</v>
      </c>
      <c r="R1428" s="38"/>
      <c r="S1428" s="38"/>
      <c r="T1428" s="38">
        <f>Events[[#This Row],[Date Resolved]]-Events[[#This Row],[Event Date]]</f>
        <v>104</v>
      </c>
    </row>
    <row r="1429" spans="1:20" hidden="1" x14ac:dyDescent="0.25">
      <c r="A1429" s="173" t="s">
        <v>26</v>
      </c>
      <c r="B1429" s="97" t="s">
        <v>82</v>
      </c>
      <c r="C1429" s="174" t="s">
        <v>2043</v>
      </c>
      <c r="D1429" s="126" t="s">
        <v>2044</v>
      </c>
      <c r="E1429" s="97" t="s">
        <v>102</v>
      </c>
      <c r="F1429" s="97" t="s">
        <v>85</v>
      </c>
      <c r="G1429" s="166">
        <v>45377</v>
      </c>
      <c r="H1429" s="166"/>
      <c r="I1429" s="97">
        <v>2</v>
      </c>
      <c r="J1429" s="97" t="s">
        <v>2045</v>
      </c>
      <c r="K1429" s="97" t="s">
        <v>107</v>
      </c>
      <c r="L1429" s="97">
        <v>3323535</v>
      </c>
      <c r="M1429" s="97" t="str">
        <f>_xlfn.IFNA(VLOOKUP(L1429,ALL_CMS_WOs!C$1:F$6984,4,FALSE),"")</f>
        <v>Closed</v>
      </c>
      <c r="N1429" s="97" t="s">
        <v>75</v>
      </c>
      <c r="O1429" s="166" t="s">
        <v>416</v>
      </c>
      <c r="R1429" s="38"/>
      <c r="S1429" s="97" t="s">
        <v>88</v>
      </c>
      <c r="T1429" s="38">
        <f>Events[[#This Row],[Date Resolved]]-Events[[#This Row],[Event Date]]</f>
        <v>-45377</v>
      </c>
    </row>
    <row r="1430" spans="1:20" hidden="1" x14ac:dyDescent="0.25">
      <c r="A1430" s="121" t="s">
        <v>26</v>
      </c>
      <c r="B1430" s="38" t="s">
        <v>69</v>
      </c>
      <c r="C1430" s="99" t="s">
        <v>2046</v>
      </c>
      <c r="D1430" s="122"/>
      <c r="E1430" s="38" t="s">
        <v>137</v>
      </c>
      <c r="F1430" s="38" t="s">
        <v>20</v>
      </c>
      <c r="G1430" s="46">
        <v>44796</v>
      </c>
      <c r="H1430" s="46"/>
      <c r="I1430" s="38">
        <v>1</v>
      </c>
      <c r="J1430" s="122"/>
      <c r="K1430" s="38" t="s">
        <v>74</v>
      </c>
      <c r="L1430" s="99"/>
      <c r="M1430" s="38" t="str">
        <f>_xlfn.IFNA(VLOOKUP(L1430,ALL_CMS_WOs!C$1:F$6984,4,FALSE),"")</f>
        <v/>
      </c>
      <c r="N1430" s="38" t="s">
        <v>95</v>
      </c>
      <c r="O1430" s="38"/>
      <c r="P1430" s="46"/>
      <c r="Q1430" s="38" t="s">
        <v>2047</v>
      </c>
      <c r="R1430" s="38"/>
      <c r="S1430" s="38"/>
      <c r="T1430" s="38">
        <f>Events[[#This Row],[Date Resolved]]-Events[[#This Row],[Event Date]]</f>
        <v>-44796</v>
      </c>
    </row>
    <row r="1431" spans="1:20" hidden="1" x14ac:dyDescent="0.25">
      <c r="A1431" s="121" t="s">
        <v>26</v>
      </c>
      <c r="B1431" s="38" t="s">
        <v>69</v>
      </c>
      <c r="C1431" s="99" t="s">
        <v>2046</v>
      </c>
      <c r="D1431" s="126" t="s">
        <v>2044</v>
      </c>
      <c r="E1431" s="38" t="s">
        <v>102</v>
      </c>
      <c r="F1431" s="38" t="s">
        <v>85</v>
      </c>
      <c r="G1431" s="46">
        <v>45027</v>
      </c>
      <c r="H1431" s="46"/>
      <c r="I1431" s="38">
        <v>3</v>
      </c>
      <c r="J1431" s="97" t="s">
        <v>2048</v>
      </c>
      <c r="K1431" s="38" t="s">
        <v>104</v>
      </c>
      <c r="L1431" s="38">
        <v>3111647</v>
      </c>
      <c r="M1431" s="38" t="str">
        <f>_xlfn.IFNA(VLOOKUP(L1431,ALL_CMS_WOs!C$1:F$6984,4,FALSE),"")</f>
        <v>Closed</v>
      </c>
      <c r="N1431" s="38" t="s">
        <v>75</v>
      </c>
      <c r="O1431" s="38"/>
      <c r="P1431" s="46"/>
      <c r="Q1431" s="46"/>
      <c r="R1431" s="38"/>
      <c r="S1431" s="38" t="s">
        <v>76</v>
      </c>
      <c r="T1431" s="38">
        <f>Events[[#This Row],[Date Resolved]]-Events[[#This Row],[Event Date]]</f>
        <v>-45027</v>
      </c>
    </row>
    <row r="1432" spans="1:20" s="97" customFormat="1" hidden="1" x14ac:dyDescent="0.25">
      <c r="A1432" s="180" t="s">
        <v>26</v>
      </c>
      <c r="B1432" s="97" t="s">
        <v>82</v>
      </c>
      <c r="C1432" s="97" t="s">
        <v>2046</v>
      </c>
      <c r="D1432" s="126" t="s">
        <v>2049</v>
      </c>
      <c r="E1432" s="177" t="s">
        <v>71</v>
      </c>
      <c r="F1432" s="177" t="s">
        <v>20</v>
      </c>
      <c r="G1432" s="166">
        <v>45707</v>
      </c>
      <c r="H1432" s="166"/>
      <c r="I1432" s="97">
        <v>3</v>
      </c>
      <c r="J1432" s="177" t="s">
        <v>2050</v>
      </c>
      <c r="K1432" s="177" t="s">
        <v>107</v>
      </c>
      <c r="L1432" s="97">
        <v>3499040</v>
      </c>
      <c r="M1432" s="97" t="str">
        <f>_xlfn.IFNA(VLOOKUP(L1432,ALL_CMS_WOs!C$1:F$6984,4,FALSE),"")</f>
        <v/>
      </c>
      <c r="N1432" s="97" t="s">
        <v>75</v>
      </c>
      <c r="P1432" s="166"/>
      <c r="Q1432" s="166"/>
      <c r="R1432" s="38"/>
      <c r="S1432" s="97" t="s">
        <v>97</v>
      </c>
    </row>
    <row r="1433" spans="1:20" s="97" customFormat="1" hidden="1" x14ac:dyDescent="0.25">
      <c r="A1433" s="121" t="s">
        <v>26</v>
      </c>
      <c r="B1433" s="38" t="s">
        <v>69</v>
      </c>
      <c r="C1433" s="99" t="s">
        <v>2051</v>
      </c>
      <c r="D1433" s="122"/>
      <c r="E1433" s="38" t="s">
        <v>137</v>
      </c>
      <c r="F1433" s="38" t="s">
        <v>85</v>
      </c>
      <c r="G1433" s="46">
        <v>44848</v>
      </c>
      <c r="H1433" s="46"/>
      <c r="I1433" s="38">
        <v>1</v>
      </c>
      <c r="J1433" s="122"/>
      <c r="K1433" s="38" t="s">
        <v>74</v>
      </c>
      <c r="L1433" s="99"/>
      <c r="M1433" s="38" t="str">
        <f>_xlfn.IFNA(VLOOKUP(L1433,ALL_CMS_WOs!C$1:F$6984,4,FALSE),"")</f>
        <v/>
      </c>
      <c r="N1433" s="38" t="s">
        <v>95</v>
      </c>
      <c r="O1433" s="38"/>
      <c r="P1433" s="46"/>
      <c r="Q1433" s="38" t="s">
        <v>2052</v>
      </c>
      <c r="R1433" s="38"/>
      <c r="S1433" s="38"/>
      <c r="T1433" s="38">
        <f>Events[[#This Row],[Date Resolved]]-Events[[#This Row],[Event Date]]</f>
        <v>-44848</v>
      </c>
    </row>
    <row r="1434" spans="1:20" s="97" customFormat="1" hidden="1" x14ac:dyDescent="0.25">
      <c r="A1434" s="121" t="s">
        <v>26</v>
      </c>
      <c r="B1434" s="38" t="s">
        <v>69</v>
      </c>
      <c r="C1434" s="99" t="s">
        <v>2051</v>
      </c>
      <c r="D1434" s="122"/>
      <c r="E1434" s="38" t="s">
        <v>84</v>
      </c>
      <c r="F1434" s="43" t="s">
        <v>22</v>
      </c>
      <c r="G1434" s="46">
        <v>44361</v>
      </c>
      <c r="H1434" s="46"/>
      <c r="I1434" s="38">
        <v>5</v>
      </c>
      <c r="J1434" s="97" t="s">
        <v>2053</v>
      </c>
      <c r="K1434" s="38" t="s">
        <v>104</v>
      </c>
      <c r="L1434" s="99"/>
      <c r="M1434" s="38" t="str">
        <f>_xlfn.IFNA(VLOOKUP(L1434,ALL_CMS_WOs!C$1:F$6984,4,FALSE),"")</f>
        <v/>
      </c>
      <c r="N1434" s="38" t="s">
        <v>95</v>
      </c>
      <c r="O1434" s="38"/>
      <c r="P1434" s="46"/>
      <c r="Q1434" s="38" t="s">
        <v>2053</v>
      </c>
      <c r="R1434" s="38"/>
      <c r="S1434" s="38" t="s">
        <v>97</v>
      </c>
      <c r="T1434" s="38">
        <f>Events[[#This Row],[Date Resolved]]-Events[[#This Row],[Event Date]]</f>
        <v>-44361</v>
      </c>
    </row>
    <row r="1435" spans="1:20" hidden="1" x14ac:dyDescent="0.25">
      <c r="A1435" s="121" t="s">
        <v>26</v>
      </c>
      <c r="B1435" s="38" t="s">
        <v>69</v>
      </c>
      <c r="C1435" s="99" t="s">
        <v>2054</v>
      </c>
      <c r="D1435" s="122"/>
      <c r="E1435" s="38" t="s">
        <v>84</v>
      </c>
      <c r="F1435" s="38" t="s">
        <v>114</v>
      </c>
      <c r="G1435" s="46">
        <v>44580</v>
      </c>
      <c r="H1435" s="46"/>
      <c r="I1435" s="38">
        <v>5</v>
      </c>
      <c r="J1435" s="122"/>
      <c r="K1435" s="38" t="s">
        <v>74</v>
      </c>
      <c r="L1435" s="99"/>
      <c r="M1435" s="38" t="str">
        <f>_xlfn.IFNA(VLOOKUP(L1435,ALL_CMS_WOs!C$1:F$6984,4,FALSE),"")</f>
        <v/>
      </c>
      <c r="N1435" s="38" t="s">
        <v>95</v>
      </c>
      <c r="O1435" s="38"/>
      <c r="P1435" s="46">
        <v>44847</v>
      </c>
      <c r="Q1435" s="38" t="s">
        <v>2055</v>
      </c>
      <c r="R1435" s="38"/>
      <c r="S1435" s="38" t="s">
        <v>229</v>
      </c>
      <c r="T1435" s="38">
        <f>Events[[#This Row],[Date Resolved]]-Events[[#This Row],[Event Date]]</f>
        <v>267</v>
      </c>
    </row>
    <row r="1436" spans="1:20" hidden="1" x14ac:dyDescent="0.25">
      <c r="A1436" s="121" t="s">
        <v>26</v>
      </c>
      <c r="B1436" s="38" t="s">
        <v>69</v>
      </c>
      <c r="C1436" s="99" t="s">
        <v>2056</v>
      </c>
      <c r="D1436" s="122"/>
      <c r="E1436" s="38" t="s">
        <v>84</v>
      </c>
      <c r="F1436" s="38" t="s">
        <v>98</v>
      </c>
      <c r="G1436" s="46">
        <v>44633</v>
      </c>
      <c r="H1436" s="46"/>
      <c r="I1436" s="38">
        <v>5</v>
      </c>
      <c r="J1436" s="122"/>
      <c r="K1436" s="38" t="s">
        <v>74</v>
      </c>
      <c r="L1436" s="99"/>
      <c r="M1436" s="38" t="str">
        <f>_xlfn.IFNA(VLOOKUP(L1436,ALL_CMS_WOs!C$1:F$6984,4,FALSE),"")</f>
        <v/>
      </c>
      <c r="N1436" s="38" t="s">
        <v>95</v>
      </c>
      <c r="O1436" s="38"/>
      <c r="P1436" s="46">
        <v>44848</v>
      </c>
      <c r="Q1436" s="38" t="s">
        <v>2057</v>
      </c>
      <c r="R1436" s="38"/>
      <c r="S1436" s="38" t="s">
        <v>229</v>
      </c>
      <c r="T1436" s="38">
        <f>Events[[#This Row],[Date Resolved]]-Events[[#This Row],[Event Date]]</f>
        <v>215</v>
      </c>
    </row>
    <row r="1437" spans="1:20" hidden="1" x14ac:dyDescent="0.25">
      <c r="A1437" s="121" t="s">
        <v>26</v>
      </c>
      <c r="B1437" s="38" t="s">
        <v>69</v>
      </c>
      <c r="C1437" s="99" t="s">
        <v>2058</v>
      </c>
      <c r="D1437" s="122"/>
      <c r="E1437" s="38" t="s">
        <v>84</v>
      </c>
      <c r="F1437" s="38" t="s">
        <v>22</v>
      </c>
      <c r="G1437" s="46">
        <v>44580</v>
      </c>
      <c r="H1437" s="46"/>
      <c r="I1437" s="38">
        <v>1</v>
      </c>
      <c r="J1437" s="122"/>
      <c r="K1437" s="38" t="s">
        <v>74</v>
      </c>
      <c r="L1437" s="99"/>
      <c r="M1437" s="38" t="str">
        <f>_xlfn.IFNA(VLOOKUP(L1437,ALL_CMS_WOs!C$1:F$6984,4,FALSE),"")</f>
        <v/>
      </c>
      <c r="N1437" s="38" t="s">
        <v>95</v>
      </c>
      <c r="O1437" s="38"/>
      <c r="P1437" s="46"/>
      <c r="Q1437" s="38" t="s">
        <v>2059</v>
      </c>
      <c r="R1437" s="38"/>
      <c r="S1437" s="38" t="s">
        <v>97</v>
      </c>
      <c r="T1437" s="38">
        <f>Events[[#This Row],[Date Resolved]]-Events[[#This Row],[Event Date]]</f>
        <v>-44580</v>
      </c>
    </row>
    <row r="1438" spans="1:20" hidden="1" x14ac:dyDescent="0.25">
      <c r="A1438" s="121" t="s">
        <v>26</v>
      </c>
      <c r="B1438" s="38" t="s">
        <v>69</v>
      </c>
      <c r="C1438" s="99" t="s">
        <v>2058</v>
      </c>
      <c r="D1438" s="122"/>
      <c r="E1438" s="38" t="s">
        <v>84</v>
      </c>
      <c r="F1438" s="38" t="s">
        <v>85</v>
      </c>
      <c r="G1438" s="46">
        <v>44501</v>
      </c>
      <c r="H1438" s="46"/>
      <c r="I1438" s="38">
        <v>5</v>
      </c>
      <c r="J1438" s="122"/>
      <c r="K1438" s="38" t="s">
        <v>74</v>
      </c>
      <c r="L1438" s="99"/>
      <c r="M1438" s="38" t="str">
        <f>_xlfn.IFNA(VLOOKUP(L1438,ALL_CMS_WOs!C$1:F$6984,4,FALSE),"")</f>
        <v/>
      </c>
      <c r="N1438" s="38" t="s">
        <v>95</v>
      </c>
      <c r="O1438" s="38"/>
      <c r="P1438" s="46">
        <v>44848</v>
      </c>
      <c r="Q1438" s="133" t="s">
        <v>2060</v>
      </c>
      <c r="R1438" s="133"/>
      <c r="S1438" s="38" t="s">
        <v>229</v>
      </c>
      <c r="T1438" s="38">
        <f>Events[[#This Row],[Date Resolved]]-Events[[#This Row],[Event Date]]</f>
        <v>347</v>
      </c>
    </row>
    <row r="1439" spans="1:20" hidden="1" x14ac:dyDescent="0.25">
      <c r="A1439" s="121" t="s">
        <v>26</v>
      </c>
      <c r="B1439" s="38" t="s">
        <v>69</v>
      </c>
      <c r="C1439" s="99" t="s">
        <v>2058</v>
      </c>
      <c r="D1439" s="126" t="s">
        <v>725</v>
      </c>
      <c r="E1439" s="38" t="s">
        <v>78</v>
      </c>
      <c r="F1439" s="43" t="s">
        <v>89</v>
      </c>
      <c r="G1439" s="46">
        <v>45047</v>
      </c>
      <c r="H1439" s="46"/>
      <c r="I1439" s="38">
        <v>5</v>
      </c>
      <c r="J1439" s="97" t="s">
        <v>2061</v>
      </c>
      <c r="K1439" s="38" t="s">
        <v>81</v>
      </c>
      <c r="L1439" s="38">
        <v>3119421</v>
      </c>
      <c r="M1439" s="38" t="str">
        <f>_xlfn.IFNA(VLOOKUP(L1439,ALL_CMS_WOs!C$1:F$6984,4,FALSE),"")</f>
        <v>Closed</v>
      </c>
      <c r="N1439" s="88" t="s">
        <v>75</v>
      </c>
      <c r="O1439" s="88"/>
      <c r="P1439" s="46">
        <v>45132</v>
      </c>
      <c r="Q1439" s="46"/>
      <c r="R1439" s="38"/>
      <c r="S1439" s="43" t="s">
        <v>76</v>
      </c>
      <c r="T1439" s="38">
        <f>Events[[#This Row],[Date Resolved]]-Events[[#This Row],[Event Date]]</f>
        <v>85</v>
      </c>
    </row>
    <row r="1440" spans="1:20" hidden="1" x14ac:dyDescent="0.25">
      <c r="A1440" s="121" t="s">
        <v>26</v>
      </c>
      <c r="B1440" s="38" t="s">
        <v>69</v>
      </c>
      <c r="C1440" s="99" t="s">
        <v>2058</v>
      </c>
      <c r="D1440" s="97" t="s">
        <v>2044</v>
      </c>
      <c r="E1440" s="38" t="s">
        <v>196</v>
      </c>
      <c r="F1440" s="38" t="s">
        <v>85</v>
      </c>
      <c r="G1440" s="46">
        <v>44888</v>
      </c>
      <c r="H1440" s="46"/>
      <c r="I1440" s="38">
        <v>1</v>
      </c>
      <c r="J1440" s="122"/>
      <c r="K1440" s="38" t="s">
        <v>104</v>
      </c>
      <c r="L1440" s="99"/>
      <c r="M1440" s="38" t="str">
        <f>_xlfn.IFNA(VLOOKUP(L1440,ALL_CMS_WOs!C$1:F$6984,4,FALSE),"")</f>
        <v/>
      </c>
      <c r="N1440" s="38" t="s">
        <v>95</v>
      </c>
      <c r="O1440" s="38"/>
      <c r="P1440" s="46"/>
      <c r="Q1440" s="38" t="s">
        <v>2062</v>
      </c>
      <c r="R1440" s="38"/>
      <c r="S1440" s="38" t="s">
        <v>97</v>
      </c>
      <c r="T1440" s="38">
        <f>Events[[#This Row],[Date Resolved]]-Events[[#This Row],[Event Date]]</f>
        <v>-44888</v>
      </c>
    </row>
    <row r="1441" spans="1:20" s="97" customFormat="1" hidden="1" x14ac:dyDescent="0.25">
      <c r="A1441" s="180" t="s">
        <v>26</v>
      </c>
      <c r="B1441" s="97" t="s">
        <v>69</v>
      </c>
      <c r="C1441" s="174" t="s">
        <v>2063</v>
      </c>
      <c r="D1441" s="126" t="s">
        <v>1564</v>
      </c>
      <c r="E1441" s="177" t="s">
        <v>102</v>
      </c>
      <c r="F1441" s="177" t="s">
        <v>85</v>
      </c>
      <c r="G1441" s="166">
        <v>45411</v>
      </c>
      <c r="H1441" s="166"/>
      <c r="I1441" s="97">
        <v>4</v>
      </c>
      <c r="J1441" s="179" t="s">
        <v>2064</v>
      </c>
      <c r="K1441" s="177" t="s">
        <v>107</v>
      </c>
      <c r="L1441" s="97">
        <v>3345504</v>
      </c>
      <c r="M1441" s="97" t="str">
        <f>_xlfn.IFNA(VLOOKUP(L1441,ALL_CMS_WOs!C$1:F$6984,4,FALSE),"")</f>
        <v>Closed</v>
      </c>
      <c r="N1441" s="97" t="s">
        <v>75</v>
      </c>
      <c r="O1441" s="93" t="s">
        <v>666</v>
      </c>
      <c r="P1441" s="166"/>
      <c r="Q1441" s="166"/>
      <c r="R1441" s="38"/>
      <c r="S1441" s="97" t="s">
        <v>76</v>
      </c>
      <c r="T1441" s="97">
        <f>Events[[#This Row],[Date Resolved]]-Events[[#This Row],[Event Date]]</f>
        <v>-45411</v>
      </c>
    </row>
    <row r="1442" spans="1:20" s="97" customFormat="1" hidden="1" x14ac:dyDescent="0.25">
      <c r="A1442" s="121" t="s">
        <v>26</v>
      </c>
      <c r="B1442" s="38" t="s">
        <v>69</v>
      </c>
      <c r="C1442" s="99" t="s">
        <v>2065</v>
      </c>
      <c r="D1442" s="122"/>
      <c r="E1442" s="38" t="s">
        <v>84</v>
      </c>
      <c r="F1442" s="38" t="s">
        <v>20</v>
      </c>
      <c r="G1442" s="46">
        <v>44544</v>
      </c>
      <c r="H1442" s="46"/>
      <c r="I1442" s="38">
        <v>5</v>
      </c>
      <c r="J1442" s="122"/>
      <c r="K1442" s="38" t="s">
        <v>74</v>
      </c>
      <c r="L1442" s="99"/>
      <c r="M1442" s="38" t="str">
        <f>_xlfn.IFNA(VLOOKUP(L1442,ALL_CMS_WOs!C$1:F$6984,4,FALSE),"")</f>
        <v/>
      </c>
      <c r="N1442" s="38" t="s">
        <v>95</v>
      </c>
      <c r="O1442" s="38"/>
      <c r="P1442" s="46"/>
      <c r="Q1442" s="38" t="s">
        <v>2066</v>
      </c>
      <c r="R1442" s="38"/>
      <c r="S1442" s="38" t="s">
        <v>97</v>
      </c>
      <c r="T1442" s="38">
        <f>Events[[#This Row],[Date Resolved]]-Events[[#This Row],[Event Date]]</f>
        <v>-44544</v>
      </c>
    </row>
    <row r="1443" spans="1:20" hidden="1" x14ac:dyDescent="0.25">
      <c r="A1443" s="181" t="s">
        <v>26</v>
      </c>
      <c r="B1443" s="38" t="s">
        <v>82</v>
      </c>
      <c r="C1443" s="99" t="s">
        <v>2065</v>
      </c>
      <c r="D1443" s="102" t="s">
        <v>2067</v>
      </c>
      <c r="E1443" s="80" t="s">
        <v>102</v>
      </c>
      <c r="F1443" s="80" t="s">
        <v>20</v>
      </c>
      <c r="G1443" s="46">
        <v>45511</v>
      </c>
      <c r="H1443" s="46"/>
      <c r="I1443" s="38">
        <v>3</v>
      </c>
      <c r="J1443" s="80" t="s">
        <v>2068</v>
      </c>
      <c r="K1443" s="80" t="s">
        <v>107</v>
      </c>
      <c r="L1443" s="38">
        <v>3452968</v>
      </c>
      <c r="M1443" s="38" t="str">
        <f>_xlfn.IFNA(VLOOKUP(L1443,ALL_CMS_WOs!C$1:F$6984,4,FALSE),"")</f>
        <v>Closed</v>
      </c>
      <c r="N1443" s="38" t="s">
        <v>75</v>
      </c>
      <c r="O1443" s="38" t="s">
        <v>416</v>
      </c>
      <c r="P1443" s="46"/>
      <c r="Q1443" s="46"/>
      <c r="R1443" s="38"/>
      <c r="S1443" s="38" t="s">
        <v>88</v>
      </c>
      <c r="T1443" s="38">
        <f>Events[[#This Row],[Date Resolved]]-Events[[#This Row],[Event Date]]</f>
        <v>-45511</v>
      </c>
    </row>
    <row r="1444" spans="1:20" s="97" customFormat="1" hidden="1" x14ac:dyDescent="0.25">
      <c r="A1444" s="121" t="s">
        <v>26</v>
      </c>
      <c r="B1444" s="38" t="s">
        <v>69</v>
      </c>
      <c r="C1444" s="99" t="s">
        <v>2069</v>
      </c>
      <c r="D1444" s="122"/>
      <c r="E1444" s="38" t="s">
        <v>84</v>
      </c>
      <c r="F1444" s="43" t="s">
        <v>22</v>
      </c>
      <c r="G1444" s="46">
        <v>44446</v>
      </c>
      <c r="H1444" s="46"/>
      <c r="I1444" s="38">
        <v>1</v>
      </c>
      <c r="J1444" s="97" t="s">
        <v>2070</v>
      </c>
      <c r="K1444" s="38" t="s">
        <v>104</v>
      </c>
      <c r="L1444" s="99"/>
      <c r="M1444" s="38" t="str">
        <f>_xlfn.IFNA(VLOOKUP(L1444,ALL_CMS_WOs!C$1:F$6984,4,FALSE),"")</f>
        <v/>
      </c>
      <c r="N1444" s="38" t="s">
        <v>95</v>
      </c>
      <c r="O1444" s="38"/>
      <c r="P1444" s="46"/>
      <c r="Q1444" s="38" t="s">
        <v>2071</v>
      </c>
      <c r="R1444" s="38" t="s">
        <v>2072</v>
      </c>
      <c r="S1444" s="38" t="s">
        <v>144</v>
      </c>
      <c r="T1444" s="38">
        <f>Events[[#This Row],[Date Resolved]]-Events[[#This Row],[Event Date]]</f>
        <v>-44446</v>
      </c>
    </row>
    <row r="1445" spans="1:20" s="97" customFormat="1" hidden="1" x14ac:dyDescent="0.25">
      <c r="A1445" s="121" t="s">
        <v>26</v>
      </c>
      <c r="B1445" s="38" t="s">
        <v>69</v>
      </c>
      <c r="C1445" s="99" t="s">
        <v>2073</v>
      </c>
      <c r="D1445" s="122"/>
      <c r="E1445" s="38" t="s">
        <v>71</v>
      </c>
      <c r="F1445" s="38" t="s">
        <v>114</v>
      </c>
      <c r="G1445" s="46">
        <v>44361</v>
      </c>
      <c r="H1445" s="46"/>
      <c r="I1445" s="38">
        <v>5</v>
      </c>
      <c r="J1445" s="38"/>
      <c r="K1445" s="38" t="s">
        <v>74</v>
      </c>
      <c r="L1445" s="99">
        <v>2635789</v>
      </c>
      <c r="M1445" s="38" t="str">
        <f>_xlfn.IFNA(VLOOKUP(L1445,ALL_CMS_WOs!C$1:F$6984,4,FALSE),"")</f>
        <v>Closed</v>
      </c>
      <c r="N1445" s="38" t="s">
        <v>75</v>
      </c>
      <c r="O1445" s="38"/>
      <c r="P1445" s="46"/>
      <c r="Q1445" s="38" t="s">
        <v>2074</v>
      </c>
      <c r="R1445" s="38" t="s">
        <v>2075</v>
      </c>
      <c r="S1445" s="38" t="s">
        <v>97</v>
      </c>
      <c r="T1445" s="38">
        <f>Events[[#This Row],[Date Resolved]]-Events[[#This Row],[Event Date]]</f>
        <v>-44361</v>
      </c>
    </row>
    <row r="1446" spans="1:20" hidden="1" x14ac:dyDescent="0.25">
      <c r="A1446" s="180" t="s">
        <v>26</v>
      </c>
      <c r="B1446" s="97" t="s">
        <v>82</v>
      </c>
      <c r="C1446" s="174" t="s">
        <v>2076</v>
      </c>
      <c r="D1446" s="126" t="s">
        <v>2077</v>
      </c>
      <c r="E1446" s="177" t="s">
        <v>102</v>
      </c>
      <c r="F1446" s="177" t="s">
        <v>85</v>
      </c>
      <c r="G1446" s="166">
        <v>45546</v>
      </c>
      <c r="H1446" s="166"/>
      <c r="I1446" s="97">
        <v>4</v>
      </c>
      <c r="J1446" s="177" t="s">
        <v>2078</v>
      </c>
      <c r="K1446" s="177" t="s">
        <v>74</v>
      </c>
      <c r="L1446" s="174"/>
      <c r="M1446" s="38" t="str">
        <f>_xlfn.IFNA(VLOOKUP(L1446,ALL_CMS_WOs!C$1:F$6984,4,FALSE),"")</f>
        <v/>
      </c>
      <c r="R1446" s="38"/>
      <c r="S1446" s="97" t="s">
        <v>97</v>
      </c>
      <c r="T1446" s="38">
        <f>Events[[#This Row],[Date Resolved]]-Events[[#This Row],[Event Date]]</f>
        <v>-45546</v>
      </c>
    </row>
    <row r="1447" spans="1:20" ht="15.75" hidden="1" x14ac:dyDescent="0.25">
      <c r="A1447" s="124" t="s">
        <v>26</v>
      </c>
      <c r="B1447" s="38" t="s">
        <v>69</v>
      </c>
      <c r="C1447" s="99" t="s">
        <v>2079</v>
      </c>
      <c r="D1447" s="43" t="s">
        <v>77</v>
      </c>
      <c r="E1447" s="38" t="s">
        <v>78</v>
      </c>
      <c r="F1447" s="38" t="s">
        <v>79</v>
      </c>
      <c r="G1447" s="46">
        <v>44550</v>
      </c>
      <c r="H1447" s="46"/>
      <c r="I1447" s="38">
        <v>3</v>
      </c>
      <c r="J1447" s="43" t="s">
        <v>2080</v>
      </c>
      <c r="K1447" s="38" t="s">
        <v>81</v>
      </c>
      <c r="L1447" s="38">
        <v>2680538</v>
      </c>
      <c r="M1447" s="38" t="str">
        <f>_xlfn.IFNA(VLOOKUP(L1447,ALL_CMS_WOs!C$1:F$6984,4,FALSE),"")</f>
        <v>Closed</v>
      </c>
      <c r="N1447" s="103" t="s">
        <v>285</v>
      </c>
      <c r="O1447" s="103"/>
      <c r="P1447" s="46">
        <v>45145</v>
      </c>
      <c r="Q1447" s="38" t="s">
        <v>2081</v>
      </c>
      <c r="R1447" s="38"/>
      <c r="S1447" s="38" t="s">
        <v>144</v>
      </c>
      <c r="T1447" s="38">
        <f>Events[[#This Row],[Date Resolved]]-Events[[#This Row],[Event Date]]</f>
        <v>595</v>
      </c>
    </row>
    <row r="1448" spans="1:20" hidden="1" x14ac:dyDescent="0.25">
      <c r="A1448" s="121" t="s">
        <v>26</v>
      </c>
      <c r="B1448" s="38" t="s">
        <v>69</v>
      </c>
      <c r="C1448" s="99" t="s">
        <v>2079</v>
      </c>
      <c r="D1448" s="126" t="s">
        <v>77</v>
      </c>
      <c r="E1448" s="38" t="s">
        <v>78</v>
      </c>
      <c r="F1448" s="38" t="s">
        <v>79</v>
      </c>
      <c r="G1448" s="46">
        <v>45140</v>
      </c>
      <c r="H1448" s="46"/>
      <c r="I1448" s="38">
        <v>3</v>
      </c>
      <c r="J1448" s="97" t="s">
        <v>1323</v>
      </c>
      <c r="K1448" s="38" t="s">
        <v>81</v>
      </c>
      <c r="L1448" s="38">
        <v>3168306</v>
      </c>
      <c r="M1448" s="38" t="str">
        <f>_xlfn.IFNA(VLOOKUP(L1448,ALL_CMS_WOs!C$1:F$6984,4,FALSE),"")</f>
        <v>Closed</v>
      </c>
      <c r="N1448" s="88" t="s">
        <v>75</v>
      </c>
      <c r="O1448" s="88"/>
      <c r="P1448" s="46">
        <v>45145</v>
      </c>
      <c r="Q1448" s="46"/>
      <c r="R1448" s="38"/>
      <c r="S1448" s="43" t="s">
        <v>76</v>
      </c>
      <c r="T1448" s="38">
        <f>Events[[#This Row],[Date Resolved]]-Events[[#This Row],[Event Date]]</f>
        <v>5</v>
      </c>
    </row>
    <row r="1449" spans="1:20" hidden="1" x14ac:dyDescent="0.25">
      <c r="A1449" s="121" t="s">
        <v>26</v>
      </c>
      <c r="B1449" s="38" t="s">
        <v>69</v>
      </c>
      <c r="C1449" s="99" t="s">
        <v>2082</v>
      </c>
      <c r="D1449" s="122"/>
      <c r="E1449" s="38" t="s">
        <v>84</v>
      </c>
      <c r="F1449" s="38" t="s">
        <v>22</v>
      </c>
      <c r="G1449" s="46">
        <v>44406</v>
      </c>
      <c r="H1449" s="46"/>
      <c r="I1449" s="38">
        <v>5</v>
      </c>
      <c r="J1449" s="38"/>
      <c r="K1449" s="38" t="s">
        <v>74</v>
      </c>
      <c r="L1449" s="99"/>
      <c r="M1449" s="38" t="str">
        <f>_xlfn.IFNA(VLOOKUP(L1449,ALL_CMS_WOs!C$1:F$6984,4,FALSE),"")</f>
        <v/>
      </c>
      <c r="N1449" s="38" t="s">
        <v>95</v>
      </c>
      <c r="O1449" s="38"/>
      <c r="P1449" s="46"/>
      <c r="Q1449" s="38" t="s">
        <v>2083</v>
      </c>
      <c r="R1449" s="38"/>
      <c r="S1449" s="38" t="s">
        <v>229</v>
      </c>
      <c r="T1449" s="38">
        <f>Events[[#This Row],[Date Resolved]]-Events[[#This Row],[Event Date]]</f>
        <v>-44406</v>
      </c>
    </row>
    <row r="1450" spans="1:20" hidden="1" x14ac:dyDescent="0.25">
      <c r="A1450" s="121" t="s">
        <v>26</v>
      </c>
      <c r="B1450" s="38" t="s">
        <v>69</v>
      </c>
      <c r="C1450" s="99" t="s">
        <v>2084</v>
      </c>
      <c r="D1450" s="122"/>
      <c r="E1450" s="38" t="s">
        <v>84</v>
      </c>
      <c r="F1450" s="38" t="s">
        <v>85</v>
      </c>
      <c r="G1450" s="46">
        <v>44824</v>
      </c>
      <c r="H1450" s="46"/>
      <c r="I1450" s="38">
        <v>5</v>
      </c>
      <c r="J1450" s="122"/>
      <c r="K1450" s="38" t="s">
        <v>74</v>
      </c>
      <c r="L1450" s="99"/>
      <c r="M1450" s="38" t="str">
        <f>_xlfn.IFNA(VLOOKUP(L1450,ALL_CMS_WOs!C$1:F$6984,4,FALSE),"")</f>
        <v/>
      </c>
      <c r="N1450" s="38" t="s">
        <v>95</v>
      </c>
      <c r="O1450" s="38"/>
      <c r="P1450" s="46"/>
      <c r="Q1450" s="46" t="s">
        <v>2085</v>
      </c>
      <c r="R1450" s="38"/>
      <c r="S1450" s="38" t="s">
        <v>229</v>
      </c>
      <c r="T1450" s="38">
        <f>Events[[#This Row],[Date Resolved]]-Events[[#This Row],[Event Date]]</f>
        <v>-44824</v>
      </c>
    </row>
    <row r="1451" spans="1:20" hidden="1" x14ac:dyDescent="0.25">
      <c r="A1451" s="121" t="s">
        <v>26</v>
      </c>
      <c r="B1451" s="38" t="s">
        <v>69</v>
      </c>
      <c r="C1451" s="99" t="s">
        <v>2084</v>
      </c>
      <c r="D1451" s="97" t="s">
        <v>2086</v>
      </c>
      <c r="E1451" s="38" t="s">
        <v>196</v>
      </c>
      <c r="F1451" s="43" t="s">
        <v>20</v>
      </c>
      <c r="G1451" s="46">
        <v>44529</v>
      </c>
      <c r="H1451" s="46"/>
      <c r="I1451" s="38">
        <v>1</v>
      </c>
      <c r="J1451" s="38" t="s">
        <v>2087</v>
      </c>
      <c r="K1451" s="38" t="s">
        <v>104</v>
      </c>
      <c r="L1451" s="99"/>
      <c r="M1451" s="38" t="str">
        <f>_xlfn.IFNA(VLOOKUP(L1451,ALL_CMS_WOs!C$1:F$6984,4,FALSE),"")</f>
        <v/>
      </c>
      <c r="N1451" s="38" t="s">
        <v>95</v>
      </c>
      <c r="O1451" s="38"/>
      <c r="P1451" s="46">
        <v>45145</v>
      </c>
      <c r="Q1451" s="38" t="s">
        <v>2088</v>
      </c>
      <c r="R1451" s="38"/>
      <c r="S1451" s="38" t="s">
        <v>144</v>
      </c>
      <c r="T1451" s="38">
        <f>Events[[#This Row],[Date Resolved]]-Events[[#This Row],[Event Date]]</f>
        <v>616</v>
      </c>
    </row>
    <row r="1452" spans="1:20" hidden="1" x14ac:dyDescent="0.25">
      <c r="A1452" s="121" t="s">
        <v>26</v>
      </c>
      <c r="B1452" s="38" t="s">
        <v>82</v>
      </c>
      <c r="C1452" s="99" t="s">
        <v>2084</v>
      </c>
      <c r="D1452" s="115" t="s">
        <v>101</v>
      </c>
      <c r="E1452" s="38" t="s">
        <v>102</v>
      </c>
      <c r="F1452" s="38" t="s">
        <v>85</v>
      </c>
      <c r="G1452" s="46">
        <v>45251</v>
      </c>
      <c r="H1452" s="46"/>
      <c r="I1452" s="38">
        <v>2</v>
      </c>
      <c r="J1452" s="43" t="s">
        <v>2089</v>
      </c>
      <c r="K1452" s="38" t="s">
        <v>74</v>
      </c>
      <c r="L1452" s="38">
        <v>3228001</v>
      </c>
      <c r="M1452" s="38" t="str">
        <f>_xlfn.IFNA(VLOOKUP(L1452,ALL_CMS_WOs!C$1:F$6984,4,FALSE),"")</f>
        <v>Closed</v>
      </c>
      <c r="N1452" s="38" t="s">
        <v>75</v>
      </c>
      <c r="O1452" s="38"/>
      <c r="P1452" s="46"/>
      <c r="Q1452" s="46"/>
      <c r="R1452" s="38"/>
      <c r="S1452" s="38" t="s">
        <v>658</v>
      </c>
      <c r="T1452" s="38">
        <f>Events[[#This Row],[Date Resolved]]-Events[[#This Row],[Event Date]]</f>
        <v>-45251</v>
      </c>
    </row>
    <row r="1453" spans="1:20" hidden="1" x14ac:dyDescent="0.25">
      <c r="A1453" s="121" t="s">
        <v>26</v>
      </c>
      <c r="B1453" s="38" t="s">
        <v>69</v>
      </c>
      <c r="C1453" s="99" t="s">
        <v>2090</v>
      </c>
      <c r="D1453" s="122"/>
      <c r="E1453" s="38" t="s">
        <v>84</v>
      </c>
      <c r="F1453" s="38" t="s">
        <v>114</v>
      </c>
      <c r="G1453" s="46">
        <v>44726</v>
      </c>
      <c r="H1453" s="46"/>
      <c r="I1453" s="38">
        <v>5</v>
      </c>
      <c r="J1453" s="38"/>
      <c r="K1453" s="38" t="s">
        <v>74</v>
      </c>
      <c r="L1453" s="99"/>
      <c r="M1453" s="38" t="str">
        <f>_xlfn.IFNA(VLOOKUP(L1453,ALL_CMS_WOs!C$1:F$6984,4,FALSE),"")</f>
        <v/>
      </c>
      <c r="N1453" s="38" t="s">
        <v>95</v>
      </c>
      <c r="O1453" s="38"/>
      <c r="P1453" s="46"/>
      <c r="Q1453" s="46" t="s">
        <v>2085</v>
      </c>
      <c r="R1453" s="38"/>
      <c r="S1453" s="38" t="s">
        <v>229</v>
      </c>
      <c r="T1453" s="38">
        <f>Events[[#This Row],[Date Resolved]]-Events[[#This Row],[Event Date]]</f>
        <v>-44726</v>
      </c>
    </row>
    <row r="1454" spans="1:20" hidden="1" x14ac:dyDescent="0.25">
      <c r="A1454" s="180" t="s">
        <v>26</v>
      </c>
      <c r="B1454" s="97" t="s">
        <v>82</v>
      </c>
      <c r="C1454" s="174" t="s">
        <v>2091</v>
      </c>
      <c r="D1454" s="126" t="s">
        <v>2092</v>
      </c>
      <c r="E1454" s="177" t="s">
        <v>71</v>
      </c>
      <c r="F1454" s="177" t="s">
        <v>89</v>
      </c>
      <c r="G1454" s="166">
        <v>45609</v>
      </c>
      <c r="H1454" s="166"/>
      <c r="I1454" s="97">
        <v>5</v>
      </c>
      <c r="J1454" s="177" t="s">
        <v>2093</v>
      </c>
      <c r="K1454" s="177" t="s">
        <v>81</v>
      </c>
      <c r="L1454" s="97">
        <v>3464035</v>
      </c>
      <c r="M1454" s="38" t="str">
        <f>_xlfn.IFNA(VLOOKUP(L1454,ALL_CMS_WOs!C$1:F$6984,4,FALSE),"")</f>
        <v/>
      </c>
      <c r="N1454" s="97" t="s">
        <v>126</v>
      </c>
      <c r="R1454" s="38"/>
      <c r="S1454" s="97" t="s">
        <v>97</v>
      </c>
    </row>
    <row r="1455" spans="1:20" hidden="1" x14ac:dyDescent="0.25">
      <c r="A1455" s="121" t="s">
        <v>26</v>
      </c>
      <c r="B1455" s="38" t="s">
        <v>69</v>
      </c>
      <c r="C1455" s="99" t="s">
        <v>2094</v>
      </c>
      <c r="D1455" s="122"/>
      <c r="E1455" s="38" t="s">
        <v>84</v>
      </c>
      <c r="F1455" s="38" t="s">
        <v>85</v>
      </c>
      <c r="G1455" s="46">
        <v>44482</v>
      </c>
      <c r="H1455" s="46"/>
      <c r="I1455" s="38">
        <v>5</v>
      </c>
      <c r="J1455" s="122"/>
      <c r="K1455" s="38" t="s">
        <v>74</v>
      </c>
      <c r="L1455" s="99">
        <v>2795998</v>
      </c>
      <c r="M1455" s="38" t="str">
        <f>_xlfn.IFNA(VLOOKUP(L1455,ALL_CMS_WOs!C$1:F$6984,4,FALSE),"")</f>
        <v>Closed</v>
      </c>
      <c r="N1455" s="38" t="s">
        <v>75</v>
      </c>
      <c r="O1455" s="38"/>
      <c r="P1455" s="46"/>
      <c r="Q1455" s="46">
        <v>44848</v>
      </c>
      <c r="R1455" s="38" t="s">
        <v>2095</v>
      </c>
      <c r="S1455" s="38" t="s">
        <v>229</v>
      </c>
      <c r="T1455" s="38">
        <f>Events[[#This Row],[Date Resolved]]-Events[[#This Row],[Event Date]]</f>
        <v>-44482</v>
      </c>
    </row>
    <row r="1456" spans="1:20" hidden="1" x14ac:dyDescent="0.25">
      <c r="A1456" s="121" t="s">
        <v>26</v>
      </c>
      <c r="B1456" s="38" t="s">
        <v>69</v>
      </c>
      <c r="C1456" s="99" t="s">
        <v>2094</v>
      </c>
      <c r="D1456" s="122"/>
      <c r="E1456" s="38" t="s">
        <v>137</v>
      </c>
      <c r="F1456" s="38" t="s">
        <v>20</v>
      </c>
      <c r="G1456" s="46">
        <v>44819</v>
      </c>
      <c r="H1456" s="46"/>
      <c r="I1456" s="38">
        <v>1</v>
      </c>
      <c r="J1456" s="38"/>
      <c r="K1456" s="38" t="s">
        <v>74</v>
      </c>
      <c r="L1456" s="99"/>
      <c r="M1456" s="38" t="str">
        <f>_xlfn.IFNA(VLOOKUP(L1456,ALL_CMS_WOs!C$1:F$6984,4,FALSE),"")</f>
        <v/>
      </c>
      <c r="N1456" s="38" t="s">
        <v>95</v>
      </c>
      <c r="O1456" s="38"/>
      <c r="P1456" s="46"/>
      <c r="Q1456" s="38" t="s">
        <v>2096</v>
      </c>
      <c r="R1456" s="38"/>
      <c r="S1456" s="38"/>
      <c r="T1456" s="38">
        <f>Events[[#This Row],[Date Resolved]]-Events[[#This Row],[Event Date]]</f>
        <v>-44819</v>
      </c>
    </row>
    <row r="1457" spans="1:20" hidden="1" x14ac:dyDescent="0.25">
      <c r="A1457" s="121" t="s">
        <v>26</v>
      </c>
      <c r="B1457" s="38" t="s">
        <v>69</v>
      </c>
      <c r="C1457" s="99" t="s">
        <v>2097</v>
      </c>
      <c r="D1457" s="122"/>
      <c r="E1457" s="38" t="s">
        <v>84</v>
      </c>
      <c r="F1457" s="38" t="s">
        <v>20</v>
      </c>
      <c r="G1457" s="46">
        <v>44257</v>
      </c>
      <c r="H1457" s="46"/>
      <c r="I1457" s="38">
        <v>5</v>
      </c>
      <c r="J1457" s="38"/>
      <c r="K1457" s="38" t="s">
        <v>74</v>
      </c>
      <c r="L1457" s="99"/>
      <c r="M1457" s="38" t="str">
        <f>_xlfn.IFNA(VLOOKUP(L1457,ALL_CMS_WOs!C$1:F$6984,4,FALSE),"")</f>
        <v/>
      </c>
      <c r="N1457" s="38" t="s">
        <v>95</v>
      </c>
      <c r="O1457" s="38"/>
      <c r="P1457" s="46"/>
      <c r="Q1457" s="46">
        <v>44848</v>
      </c>
      <c r="R1457" s="38"/>
      <c r="S1457" s="38" t="s">
        <v>229</v>
      </c>
      <c r="T1457" s="38">
        <f>Events[[#This Row],[Date Resolved]]-Events[[#This Row],[Event Date]]</f>
        <v>-44257</v>
      </c>
    </row>
    <row r="1458" spans="1:20" hidden="1" x14ac:dyDescent="0.25">
      <c r="A1458" s="180" t="s">
        <v>26</v>
      </c>
      <c r="B1458" s="97" t="s">
        <v>82</v>
      </c>
      <c r="C1458" s="174" t="s">
        <v>2098</v>
      </c>
      <c r="D1458" s="126" t="s">
        <v>1660</v>
      </c>
      <c r="E1458" s="177" t="s">
        <v>102</v>
      </c>
      <c r="F1458" s="177" t="s">
        <v>85</v>
      </c>
      <c r="G1458" s="166">
        <v>45448</v>
      </c>
      <c r="H1458" s="166">
        <v>45749</v>
      </c>
      <c r="I1458" s="97">
        <v>5</v>
      </c>
      <c r="J1458" s="177" t="s">
        <v>2099</v>
      </c>
      <c r="K1458" s="177" t="s">
        <v>74</v>
      </c>
      <c r="L1458" s="174"/>
      <c r="R1458" s="38"/>
      <c r="S1458" s="97" t="s">
        <v>97</v>
      </c>
      <c r="T1458" s="38">
        <f>Events[[#This Row],[Date Resolved]]-Events[[#This Row],[Event Date]]</f>
        <v>-45448</v>
      </c>
    </row>
    <row r="1459" spans="1:20" hidden="1" x14ac:dyDescent="0.25">
      <c r="A1459" s="125" t="s">
        <v>26</v>
      </c>
      <c r="B1459" s="43" t="s">
        <v>69</v>
      </c>
      <c r="C1459" s="101" t="s">
        <v>2098</v>
      </c>
      <c r="D1459" s="115" t="s">
        <v>2100</v>
      </c>
      <c r="E1459" s="43" t="s">
        <v>102</v>
      </c>
      <c r="F1459" s="43" t="s">
        <v>20</v>
      </c>
      <c r="G1459" s="93">
        <v>45373</v>
      </c>
      <c r="H1459" s="93">
        <v>45450</v>
      </c>
      <c r="I1459" s="43">
        <v>2</v>
      </c>
      <c r="J1459" s="43" t="s">
        <v>2101</v>
      </c>
      <c r="K1459" s="43" t="s">
        <v>107</v>
      </c>
      <c r="L1459" s="43">
        <v>3321244</v>
      </c>
      <c r="M1459" s="43" t="str">
        <f>_xlfn.IFNA(VLOOKUP(L1459,ALL_CMS_WOs!C$1:F$6984,4,FALSE),"")</f>
        <v>Closed</v>
      </c>
      <c r="N1459" s="43" t="s">
        <v>75</v>
      </c>
      <c r="O1459" s="93">
        <v>45443</v>
      </c>
      <c r="P1459" s="93"/>
      <c r="Q1459" s="93"/>
      <c r="R1459" s="38"/>
      <c r="S1459" s="43" t="s">
        <v>76</v>
      </c>
      <c r="T1459" s="43">
        <f>Events[[#This Row],[Date Resolved]]-Events[[#This Row],[Event Date]]</f>
        <v>-45373</v>
      </c>
    </row>
    <row r="1460" spans="1:20" hidden="1" x14ac:dyDescent="0.25">
      <c r="A1460" s="121" t="s">
        <v>26</v>
      </c>
      <c r="B1460" s="38" t="s">
        <v>69</v>
      </c>
      <c r="C1460" s="99" t="s">
        <v>2102</v>
      </c>
      <c r="D1460" s="122"/>
      <c r="E1460" s="38" t="s">
        <v>84</v>
      </c>
      <c r="F1460" s="43" t="s">
        <v>22</v>
      </c>
      <c r="G1460" s="46">
        <v>44463</v>
      </c>
      <c r="H1460" s="46"/>
      <c r="I1460" s="38">
        <v>1</v>
      </c>
      <c r="J1460" s="97" t="s">
        <v>2070</v>
      </c>
      <c r="K1460" s="38" t="s">
        <v>104</v>
      </c>
      <c r="L1460" s="99"/>
      <c r="M1460" s="38" t="str">
        <f>_xlfn.IFNA(VLOOKUP(L1460,ALL_CMS_WOs!C$1:F$6984,4,FALSE),"")</f>
        <v/>
      </c>
      <c r="N1460" s="38" t="s">
        <v>95</v>
      </c>
      <c r="O1460" s="38"/>
      <c r="P1460" s="46"/>
      <c r="Q1460" s="38" t="s">
        <v>2103</v>
      </c>
      <c r="R1460" s="38"/>
      <c r="S1460" s="38" t="s">
        <v>88</v>
      </c>
      <c r="T1460" s="38">
        <f>Events[[#This Row],[Date Resolved]]-Events[[#This Row],[Event Date]]</f>
        <v>-44463</v>
      </c>
    </row>
    <row r="1461" spans="1:20" hidden="1" x14ac:dyDescent="0.25">
      <c r="A1461" s="121" t="s">
        <v>26</v>
      </c>
      <c r="B1461" s="38" t="s">
        <v>69</v>
      </c>
      <c r="C1461" s="99" t="s">
        <v>2104</v>
      </c>
      <c r="D1461" s="122"/>
      <c r="E1461" s="38" t="s">
        <v>137</v>
      </c>
      <c r="F1461" s="38" t="s">
        <v>20</v>
      </c>
      <c r="G1461" s="46">
        <v>44824</v>
      </c>
      <c r="H1461" s="46"/>
      <c r="I1461" s="38">
        <v>1</v>
      </c>
      <c r="J1461" s="38"/>
      <c r="K1461" s="38" t="s">
        <v>74</v>
      </c>
      <c r="L1461" s="99"/>
      <c r="M1461" s="38" t="str">
        <f>_xlfn.IFNA(VLOOKUP(L1461,ALL_CMS_WOs!C$1:F$6984,4,FALSE),"")</f>
        <v/>
      </c>
      <c r="N1461" s="38" t="s">
        <v>95</v>
      </c>
      <c r="O1461" s="38"/>
      <c r="P1461" s="46"/>
      <c r="Q1461" s="38" t="s">
        <v>2105</v>
      </c>
      <c r="R1461" s="38"/>
      <c r="S1461" s="38"/>
      <c r="T1461" s="38">
        <f>Events[[#This Row],[Date Resolved]]-Events[[#This Row],[Event Date]]</f>
        <v>-44824</v>
      </c>
    </row>
    <row r="1462" spans="1:20" hidden="1" x14ac:dyDescent="0.25">
      <c r="A1462" s="121" t="s">
        <v>26</v>
      </c>
      <c r="B1462" s="38" t="s">
        <v>69</v>
      </c>
      <c r="C1462" s="99" t="s">
        <v>2106</v>
      </c>
      <c r="D1462" s="122"/>
      <c r="E1462" s="38" t="s">
        <v>84</v>
      </c>
      <c r="F1462" s="38" t="s">
        <v>114</v>
      </c>
      <c r="G1462" s="46">
        <v>44300</v>
      </c>
      <c r="H1462" s="46"/>
      <c r="I1462" s="38">
        <v>1</v>
      </c>
      <c r="J1462" s="38"/>
      <c r="K1462" s="38" t="s">
        <v>74</v>
      </c>
      <c r="L1462" s="99"/>
      <c r="M1462" s="38" t="str">
        <f>_xlfn.IFNA(VLOOKUP(L1462,ALL_CMS_WOs!C$1:F$6984,4,FALSE),"")</f>
        <v/>
      </c>
      <c r="N1462" s="38" t="s">
        <v>95</v>
      </c>
      <c r="O1462" s="38"/>
      <c r="P1462" s="46"/>
      <c r="Q1462" s="38" t="s">
        <v>2107</v>
      </c>
      <c r="R1462" s="38"/>
      <c r="S1462" s="38" t="s">
        <v>97</v>
      </c>
      <c r="T1462" s="38">
        <f>Events[[#This Row],[Date Resolved]]-Events[[#This Row],[Event Date]]</f>
        <v>-44300</v>
      </c>
    </row>
    <row r="1463" spans="1:20" hidden="1" x14ac:dyDescent="0.25">
      <c r="A1463" s="121" t="s">
        <v>26</v>
      </c>
      <c r="B1463" s="38" t="s">
        <v>82</v>
      </c>
      <c r="C1463" s="99" t="s">
        <v>2108</v>
      </c>
      <c r="D1463" s="126" t="s">
        <v>903</v>
      </c>
      <c r="E1463" s="38" t="s">
        <v>71</v>
      </c>
      <c r="F1463" s="38" t="s">
        <v>20</v>
      </c>
      <c r="G1463" s="46">
        <v>45296</v>
      </c>
      <c r="H1463" s="46">
        <v>45751</v>
      </c>
      <c r="I1463" s="38">
        <v>2</v>
      </c>
      <c r="J1463" s="97" t="s">
        <v>2109</v>
      </c>
      <c r="K1463" s="38" t="s">
        <v>107</v>
      </c>
      <c r="L1463" s="38">
        <v>3310459</v>
      </c>
      <c r="M1463" s="38" t="str">
        <f>_xlfn.IFNA(VLOOKUP(L1463,ALL_CMS_WOs!C$1:F$6984,4,FALSE),"")</f>
        <v>Closed</v>
      </c>
      <c r="N1463" s="38" t="s">
        <v>75</v>
      </c>
      <c r="O1463" s="38"/>
      <c r="P1463" s="46"/>
      <c r="Q1463" s="46"/>
      <c r="R1463" s="38"/>
      <c r="S1463" s="38" t="s">
        <v>88</v>
      </c>
      <c r="T1463" s="38">
        <f>Events[[#This Row],[Date Resolved]]-Events[[#This Row],[Event Date]]</f>
        <v>-45296</v>
      </c>
    </row>
    <row r="1464" spans="1:20" hidden="1" x14ac:dyDescent="0.25">
      <c r="A1464" s="121" t="s">
        <v>26</v>
      </c>
      <c r="B1464" s="38" t="s">
        <v>69</v>
      </c>
      <c r="C1464" s="99" t="s">
        <v>2110</v>
      </c>
      <c r="D1464" s="122"/>
      <c r="E1464" s="38" t="s">
        <v>71</v>
      </c>
      <c r="F1464" s="38" t="s">
        <v>114</v>
      </c>
      <c r="G1464" s="46">
        <v>44400</v>
      </c>
      <c r="H1464" s="46"/>
      <c r="I1464" s="38">
        <v>1</v>
      </c>
      <c r="J1464" s="38"/>
      <c r="K1464" s="38" t="s">
        <v>143</v>
      </c>
      <c r="L1464" s="99"/>
      <c r="M1464" s="38" t="str">
        <f>_xlfn.IFNA(VLOOKUP(L1464,ALL_CMS_WOs!C$1:F$6984,4,FALSE),"")</f>
        <v/>
      </c>
      <c r="N1464" s="38" t="s">
        <v>95</v>
      </c>
      <c r="O1464" s="38"/>
      <c r="P1464" s="46"/>
      <c r="Q1464" s="38" t="s">
        <v>2111</v>
      </c>
      <c r="R1464" s="38"/>
      <c r="S1464" s="38" t="s">
        <v>97</v>
      </c>
      <c r="T1464" s="38">
        <f>Events[[#This Row],[Date Resolved]]-Events[[#This Row],[Event Date]]</f>
        <v>-44400</v>
      </c>
    </row>
    <row r="1465" spans="1:20" hidden="1" x14ac:dyDescent="0.25">
      <c r="A1465" s="121" t="s">
        <v>26</v>
      </c>
      <c r="B1465" s="38" t="s">
        <v>69</v>
      </c>
      <c r="C1465" s="38" t="s">
        <v>2110</v>
      </c>
      <c r="D1465" s="126" t="s">
        <v>335</v>
      </c>
      <c r="E1465" s="38" t="s">
        <v>84</v>
      </c>
      <c r="F1465" s="38" t="s">
        <v>336</v>
      </c>
      <c r="G1465" s="46">
        <v>45030</v>
      </c>
      <c r="H1465" s="46"/>
      <c r="I1465" s="38">
        <v>2</v>
      </c>
      <c r="J1465" s="97" t="s">
        <v>1130</v>
      </c>
      <c r="K1465" s="38" t="s">
        <v>123</v>
      </c>
      <c r="L1465" s="38">
        <v>3113023</v>
      </c>
      <c r="M1465" s="38" t="str">
        <f>_xlfn.IFNA(VLOOKUP(L1465,ALL_CMS_WOs!C$1:F$6984,4,FALSE),"")</f>
        <v>Closed</v>
      </c>
      <c r="N1465" s="88" t="s">
        <v>75</v>
      </c>
      <c r="O1465" s="88"/>
      <c r="P1465" s="46">
        <v>45032</v>
      </c>
      <c r="Q1465" s="46"/>
      <c r="R1465" s="38"/>
      <c r="S1465" s="43" t="s">
        <v>76</v>
      </c>
      <c r="T1465" s="38">
        <f>Events[[#This Row],[Date Resolved]]-Events[[#This Row],[Event Date]]</f>
        <v>2</v>
      </c>
    </row>
    <row r="1466" spans="1:20" hidden="1" x14ac:dyDescent="0.25">
      <c r="A1466" s="121" t="s">
        <v>26</v>
      </c>
      <c r="B1466" s="38" t="s">
        <v>69</v>
      </c>
      <c r="C1466" s="99" t="s">
        <v>2112</v>
      </c>
      <c r="D1466" s="97" t="s">
        <v>2086</v>
      </c>
      <c r="E1466" s="38" t="s">
        <v>196</v>
      </c>
      <c r="F1466" s="43" t="s">
        <v>20</v>
      </c>
      <c r="G1466" s="46">
        <v>44518</v>
      </c>
      <c r="H1466" s="46"/>
      <c r="I1466" s="38">
        <v>1</v>
      </c>
      <c r="J1466" s="38" t="s">
        <v>2087</v>
      </c>
      <c r="K1466" s="38" t="s">
        <v>104</v>
      </c>
      <c r="L1466" s="99"/>
      <c r="M1466" s="38" t="str">
        <f>_xlfn.IFNA(VLOOKUP(L1466,ALL_CMS_WOs!C$1:F$6984,4,FALSE),"")</f>
        <v/>
      </c>
      <c r="N1466" s="38" t="s">
        <v>95</v>
      </c>
      <c r="O1466" s="38"/>
      <c r="P1466" s="46"/>
      <c r="Q1466" s="38" t="s">
        <v>2113</v>
      </c>
      <c r="R1466" s="38"/>
      <c r="S1466" s="38" t="s">
        <v>144</v>
      </c>
      <c r="T1466" s="38">
        <f>Events[[#This Row],[Date Resolved]]-Events[[#This Row],[Event Date]]</f>
        <v>-44518</v>
      </c>
    </row>
    <row r="1467" spans="1:20" hidden="1" x14ac:dyDescent="0.25">
      <c r="A1467" s="121" t="s">
        <v>26</v>
      </c>
      <c r="B1467" s="38" t="s">
        <v>69</v>
      </c>
      <c r="C1467" s="99" t="s">
        <v>2114</v>
      </c>
      <c r="D1467" s="122"/>
      <c r="E1467" s="38" t="s">
        <v>137</v>
      </c>
      <c r="F1467" s="38" t="s">
        <v>20</v>
      </c>
      <c r="G1467" s="46">
        <v>44819</v>
      </c>
      <c r="H1467" s="46"/>
      <c r="I1467" s="38">
        <v>1</v>
      </c>
      <c r="J1467" s="38"/>
      <c r="K1467" s="38" t="s">
        <v>74</v>
      </c>
      <c r="L1467" s="99"/>
      <c r="M1467" s="38" t="str">
        <f>_xlfn.IFNA(VLOOKUP(L1467,ALL_CMS_WOs!C$1:F$6984,4,FALSE),"")</f>
        <v/>
      </c>
      <c r="N1467" s="38" t="s">
        <v>95</v>
      </c>
      <c r="O1467" s="38"/>
      <c r="P1467" s="46"/>
      <c r="Q1467" s="38" t="s">
        <v>2115</v>
      </c>
      <c r="R1467" s="38"/>
      <c r="S1467" s="38"/>
      <c r="T1467" s="38">
        <f>Events[[#This Row],[Date Resolved]]-Events[[#This Row],[Event Date]]</f>
        <v>-44819</v>
      </c>
    </row>
    <row r="1468" spans="1:20" hidden="1" x14ac:dyDescent="0.25">
      <c r="A1468" s="121" t="s">
        <v>26</v>
      </c>
      <c r="B1468" s="38" t="s">
        <v>69</v>
      </c>
      <c r="C1468" s="99" t="s">
        <v>2116</v>
      </c>
      <c r="D1468" s="122"/>
      <c r="E1468" s="38" t="s">
        <v>137</v>
      </c>
      <c r="F1468" s="38" t="s">
        <v>20</v>
      </c>
      <c r="G1468" s="46">
        <v>44824</v>
      </c>
      <c r="H1468" s="46"/>
      <c r="I1468" s="38">
        <v>1</v>
      </c>
      <c r="J1468" s="38"/>
      <c r="K1468" s="38" t="s">
        <v>74</v>
      </c>
      <c r="L1468" s="99"/>
      <c r="M1468" s="38" t="str">
        <f>_xlfn.IFNA(VLOOKUP(L1468,ALL_CMS_WOs!C$1:F$6984,4,FALSE),"")</f>
        <v/>
      </c>
      <c r="N1468" s="38" t="s">
        <v>95</v>
      </c>
      <c r="O1468" s="38"/>
      <c r="P1468" s="46"/>
      <c r="Q1468" s="38" t="s">
        <v>2117</v>
      </c>
      <c r="R1468" s="38"/>
      <c r="S1468" s="38"/>
      <c r="T1468" s="38">
        <f>Events[[#This Row],[Date Resolved]]-Events[[#This Row],[Event Date]]</f>
        <v>-44824</v>
      </c>
    </row>
    <row r="1469" spans="1:20" hidden="1" x14ac:dyDescent="0.25">
      <c r="A1469" s="121" t="s">
        <v>26</v>
      </c>
      <c r="B1469" s="38" t="s">
        <v>69</v>
      </c>
      <c r="C1469" s="99" t="s">
        <v>2116</v>
      </c>
      <c r="D1469" s="122"/>
      <c r="E1469" s="38" t="s">
        <v>84</v>
      </c>
      <c r="F1469" s="38" t="s">
        <v>85</v>
      </c>
      <c r="G1469" s="46">
        <v>44609</v>
      </c>
      <c r="H1469" s="46"/>
      <c r="I1469" s="38">
        <v>2</v>
      </c>
      <c r="J1469" s="122"/>
      <c r="K1469" s="38" t="s">
        <v>74</v>
      </c>
      <c r="L1469" s="99"/>
      <c r="M1469" s="38" t="str">
        <f>_xlfn.IFNA(VLOOKUP(L1469,ALL_CMS_WOs!C$1:F$6984,4,FALSE),"")</f>
        <v/>
      </c>
      <c r="N1469" s="38" t="s">
        <v>95</v>
      </c>
      <c r="O1469" s="38"/>
      <c r="P1469" s="46"/>
      <c r="Q1469" s="38" t="s">
        <v>2118</v>
      </c>
      <c r="R1469" s="38"/>
      <c r="S1469" s="38" t="s">
        <v>97</v>
      </c>
      <c r="T1469" s="38">
        <f>Events[[#This Row],[Date Resolved]]-Events[[#This Row],[Event Date]]</f>
        <v>-44609</v>
      </c>
    </row>
    <row r="1470" spans="1:20" hidden="1" x14ac:dyDescent="0.25">
      <c r="A1470" s="121" t="s">
        <v>26</v>
      </c>
      <c r="B1470" s="38" t="s">
        <v>69</v>
      </c>
      <c r="C1470" s="99" t="s">
        <v>2119</v>
      </c>
      <c r="D1470" s="122"/>
      <c r="E1470" s="38" t="s">
        <v>71</v>
      </c>
      <c r="F1470" s="38" t="s">
        <v>20</v>
      </c>
      <c r="G1470" s="46">
        <v>44459</v>
      </c>
      <c r="H1470" s="46"/>
      <c r="I1470" s="38">
        <v>5</v>
      </c>
      <c r="J1470" s="38"/>
      <c r="K1470" s="38" t="s">
        <v>107</v>
      </c>
      <c r="L1470" s="99"/>
      <c r="M1470" s="38" t="str">
        <f>_xlfn.IFNA(VLOOKUP(L1470,ALL_CMS_WOs!C$1:F$6984,4,FALSE),"")</f>
        <v/>
      </c>
      <c r="N1470" s="38" t="s">
        <v>95</v>
      </c>
      <c r="O1470" s="38"/>
      <c r="P1470" s="46"/>
      <c r="Q1470" s="38"/>
      <c r="R1470" s="38"/>
      <c r="S1470" s="38" t="s">
        <v>225</v>
      </c>
      <c r="T1470" s="38">
        <f>Events[[#This Row],[Date Resolved]]-Events[[#This Row],[Event Date]]</f>
        <v>-44459</v>
      </c>
    </row>
    <row r="1471" spans="1:20" hidden="1" x14ac:dyDescent="0.25">
      <c r="A1471" s="121" t="s">
        <v>26</v>
      </c>
      <c r="B1471" s="38" t="s">
        <v>69</v>
      </c>
      <c r="C1471" s="99" t="s">
        <v>2119</v>
      </c>
      <c r="D1471" s="122"/>
      <c r="E1471" s="38" t="s">
        <v>196</v>
      </c>
      <c r="F1471" s="43" t="s">
        <v>20</v>
      </c>
      <c r="G1471" s="46">
        <v>44460</v>
      </c>
      <c r="H1471" s="46"/>
      <c r="I1471" s="38">
        <v>1</v>
      </c>
      <c r="J1471" s="122"/>
      <c r="K1471" s="38" t="s">
        <v>87</v>
      </c>
      <c r="L1471" s="99">
        <v>2938854</v>
      </c>
      <c r="M1471" s="38" t="str">
        <f>_xlfn.IFNA(VLOOKUP(L1471,ALL_CMS_WOs!C$1:F$6984,4,FALSE),"")</f>
        <v>Closed</v>
      </c>
      <c r="N1471" s="38" t="s">
        <v>75</v>
      </c>
      <c r="O1471" s="38"/>
      <c r="P1471" s="46"/>
      <c r="Q1471" s="38" t="s">
        <v>2120</v>
      </c>
      <c r="R1471" s="38"/>
      <c r="S1471" s="38" t="s">
        <v>144</v>
      </c>
      <c r="T1471" s="38">
        <f>Events[[#This Row],[Date Resolved]]-Events[[#This Row],[Event Date]]</f>
        <v>-44460</v>
      </c>
    </row>
    <row r="1472" spans="1:20" hidden="1" x14ac:dyDescent="0.25">
      <c r="A1472" s="124" t="s">
        <v>26</v>
      </c>
      <c r="B1472" s="38" t="s">
        <v>69</v>
      </c>
      <c r="C1472" s="99" t="s">
        <v>2121</v>
      </c>
      <c r="D1472" s="38" t="s">
        <v>189</v>
      </c>
      <c r="E1472" s="38" t="s">
        <v>78</v>
      </c>
      <c r="F1472" s="43" t="s">
        <v>89</v>
      </c>
      <c r="G1472" s="46">
        <v>44475</v>
      </c>
      <c r="H1472" s="46"/>
      <c r="I1472" s="38">
        <v>2</v>
      </c>
      <c r="J1472" s="38" t="s">
        <v>2122</v>
      </c>
      <c r="K1472" s="38" t="s">
        <v>81</v>
      </c>
      <c r="L1472" s="38">
        <v>2613915</v>
      </c>
      <c r="M1472" s="38" t="str">
        <f>_xlfn.IFNA(VLOOKUP(L1472,ALL_CMS_WOs!C$1:F$6984,4,FALSE),"")</f>
        <v>Closed</v>
      </c>
      <c r="N1472" s="38" t="s">
        <v>75</v>
      </c>
      <c r="O1472" s="38"/>
      <c r="P1472" s="46">
        <v>44910</v>
      </c>
      <c r="Q1472" s="38" t="s">
        <v>2123</v>
      </c>
      <c r="R1472" s="38"/>
      <c r="S1472" s="38" t="s">
        <v>144</v>
      </c>
      <c r="T1472" s="38">
        <f>Events[[#This Row],[Date Resolved]]-Events[[#This Row],[Event Date]]</f>
        <v>435</v>
      </c>
    </row>
    <row r="1473" spans="1:20" hidden="1" x14ac:dyDescent="0.25">
      <c r="A1473" s="121" t="s">
        <v>26</v>
      </c>
      <c r="B1473" s="38" t="s">
        <v>69</v>
      </c>
      <c r="C1473" s="99" t="s">
        <v>2124</v>
      </c>
      <c r="D1473" s="122"/>
      <c r="E1473" s="38" t="s">
        <v>137</v>
      </c>
      <c r="F1473" s="38" t="s">
        <v>20</v>
      </c>
      <c r="G1473" s="46">
        <v>44810</v>
      </c>
      <c r="H1473" s="46"/>
      <c r="I1473" s="38">
        <v>1</v>
      </c>
      <c r="J1473" s="122"/>
      <c r="K1473" s="38" t="s">
        <v>74</v>
      </c>
      <c r="L1473" s="99"/>
      <c r="M1473" s="38" t="str">
        <f>_xlfn.IFNA(VLOOKUP(L1473,ALL_CMS_WOs!C$1:F$6984,4,FALSE),"")</f>
        <v/>
      </c>
      <c r="N1473" s="38" t="s">
        <v>95</v>
      </c>
      <c r="O1473" s="38"/>
      <c r="P1473" s="46"/>
      <c r="Q1473" s="46"/>
      <c r="R1473" s="38" t="s">
        <v>2125</v>
      </c>
      <c r="S1473" s="38"/>
      <c r="T1473" s="38">
        <f>Events[[#This Row],[Date Resolved]]-Events[[#This Row],[Event Date]]</f>
        <v>-44810</v>
      </c>
    </row>
    <row r="1474" spans="1:20" hidden="1" x14ac:dyDescent="0.25">
      <c r="A1474" s="173" t="s">
        <v>26</v>
      </c>
      <c r="B1474" s="97" t="s">
        <v>69</v>
      </c>
      <c r="C1474" s="174" t="s">
        <v>2124</v>
      </c>
      <c r="D1474" s="126" t="s">
        <v>2126</v>
      </c>
      <c r="E1474" s="97" t="s">
        <v>102</v>
      </c>
      <c r="F1474" s="97" t="s">
        <v>85</v>
      </c>
      <c r="G1474" s="166">
        <v>45399</v>
      </c>
      <c r="H1474" s="166">
        <v>45507</v>
      </c>
      <c r="I1474" s="97">
        <v>2</v>
      </c>
      <c r="J1474" s="97" t="s">
        <v>2127</v>
      </c>
      <c r="K1474" s="97" t="s">
        <v>107</v>
      </c>
      <c r="L1474" s="97">
        <v>3335294</v>
      </c>
      <c r="M1474" s="97" t="str">
        <f>_xlfn.IFNA(VLOOKUP(L1474,ALL_CMS_WOs!C$1:F$6984,4,FALSE),"")</f>
        <v>Closed</v>
      </c>
      <c r="N1474" s="97" t="s">
        <v>285</v>
      </c>
      <c r="O1474" s="166" t="s">
        <v>543</v>
      </c>
      <c r="R1474" s="38"/>
      <c r="S1474" s="97" t="s">
        <v>76</v>
      </c>
      <c r="T1474" s="97">
        <f>Events[[#This Row],[Date Resolved]]-Events[[#This Row],[Event Date]]</f>
        <v>-45399</v>
      </c>
    </row>
    <row r="1475" spans="1:20" hidden="1" x14ac:dyDescent="0.25">
      <c r="A1475" s="121" t="s">
        <v>26</v>
      </c>
      <c r="B1475" s="38" t="s">
        <v>82</v>
      </c>
      <c r="C1475" s="99" t="s">
        <v>2128</v>
      </c>
      <c r="D1475" s="126" t="s">
        <v>1049</v>
      </c>
      <c r="E1475" s="38" t="s">
        <v>102</v>
      </c>
      <c r="F1475" s="43" t="s">
        <v>20</v>
      </c>
      <c r="G1475" s="46">
        <v>45037</v>
      </c>
      <c r="H1475" s="46">
        <v>45748</v>
      </c>
      <c r="I1475" s="38">
        <v>3</v>
      </c>
      <c r="J1475" s="97" t="s">
        <v>2129</v>
      </c>
      <c r="K1475" s="38" t="s">
        <v>74</v>
      </c>
      <c r="L1475" s="38">
        <v>3115482</v>
      </c>
      <c r="M1475" s="38" t="str">
        <f>_xlfn.IFNA(VLOOKUP(L1475,ALL_CMS_WOs!C$1:F$6984,4,FALSE),"")</f>
        <v>Closed</v>
      </c>
      <c r="N1475" s="38" t="s">
        <v>75</v>
      </c>
      <c r="O1475" s="38"/>
      <c r="P1475" s="46"/>
      <c r="Q1475" s="46" t="s">
        <v>2130</v>
      </c>
      <c r="R1475" s="38"/>
      <c r="S1475" s="38" t="s">
        <v>97</v>
      </c>
      <c r="T1475" s="38">
        <f>Events[[#This Row],[Date Resolved]]-Events[[#This Row],[Event Date]]</f>
        <v>-45037</v>
      </c>
    </row>
    <row r="1476" spans="1:20" hidden="1" x14ac:dyDescent="0.25">
      <c r="A1476" s="180" t="s">
        <v>26</v>
      </c>
      <c r="B1476" s="97" t="s">
        <v>82</v>
      </c>
      <c r="C1476" s="174" t="s">
        <v>2128</v>
      </c>
      <c r="D1476" s="126" t="s">
        <v>2131</v>
      </c>
      <c r="E1476" s="177" t="s">
        <v>78</v>
      </c>
      <c r="F1476" s="177" t="s">
        <v>89</v>
      </c>
      <c r="G1476" s="166">
        <v>45546</v>
      </c>
      <c r="H1476" s="166"/>
      <c r="I1476" s="97">
        <v>5</v>
      </c>
      <c r="J1476" s="177" t="s">
        <v>2132</v>
      </c>
      <c r="K1476" s="177" t="s">
        <v>81</v>
      </c>
      <c r="L1476" s="97">
        <v>3426094</v>
      </c>
      <c r="M1476" s="97" t="str">
        <f>_xlfn.IFNA(VLOOKUP(L1476,ALL_CMS_WOs!C$1:F$6984,4,FALSE),"")</f>
        <v>Closed</v>
      </c>
      <c r="N1476" s="97" t="s">
        <v>126</v>
      </c>
      <c r="R1476" s="38"/>
      <c r="S1476" s="97" t="s">
        <v>97</v>
      </c>
    </row>
    <row r="1477" spans="1:20" hidden="1" x14ac:dyDescent="0.25">
      <c r="A1477" s="121" t="s">
        <v>26</v>
      </c>
      <c r="B1477" s="38" t="s">
        <v>69</v>
      </c>
      <c r="C1477" s="99" t="s">
        <v>2133</v>
      </c>
      <c r="D1477" s="122"/>
      <c r="E1477" s="38" t="s">
        <v>84</v>
      </c>
      <c r="F1477" s="38" t="s">
        <v>85</v>
      </c>
      <c r="G1477" s="46">
        <v>44506</v>
      </c>
      <c r="H1477" s="46"/>
      <c r="I1477" s="38">
        <v>5</v>
      </c>
      <c r="J1477" s="122"/>
      <c r="K1477" s="38" t="s">
        <v>74</v>
      </c>
      <c r="L1477" s="99"/>
      <c r="M1477" s="38" t="str">
        <f>_xlfn.IFNA(VLOOKUP(L1477,ALL_CMS_WOs!C$1:F$6984,4,FALSE),"")</f>
        <v/>
      </c>
      <c r="N1477" s="38" t="s">
        <v>95</v>
      </c>
      <c r="O1477" s="38"/>
      <c r="P1477" s="46"/>
      <c r="Q1477" s="46">
        <v>44848</v>
      </c>
      <c r="R1477" s="38"/>
      <c r="S1477" s="38" t="s">
        <v>229</v>
      </c>
      <c r="T1477" s="38">
        <f>Events[[#This Row],[Date Resolved]]-Events[[#This Row],[Event Date]]</f>
        <v>-44506</v>
      </c>
    </row>
    <row r="1478" spans="1:20" hidden="1" x14ac:dyDescent="0.25">
      <c r="A1478" s="121" t="s">
        <v>26</v>
      </c>
      <c r="B1478" s="38" t="s">
        <v>69</v>
      </c>
      <c r="C1478" s="99" t="s">
        <v>2134</v>
      </c>
      <c r="D1478" s="122"/>
      <c r="E1478" s="38" t="s">
        <v>84</v>
      </c>
      <c r="F1478" s="38" t="s">
        <v>22</v>
      </c>
      <c r="G1478" s="46">
        <v>44459</v>
      </c>
      <c r="H1478" s="46"/>
      <c r="I1478" s="38">
        <v>5</v>
      </c>
      <c r="J1478" s="122"/>
      <c r="K1478" s="38" t="s">
        <v>74</v>
      </c>
      <c r="L1478" s="99"/>
      <c r="M1478" s="38" t="str">
        <f>_xlfn.IFNA(VLOOKUP(L1478,ALL_CMS_WOs!C$1:F$6984,4,FALSE),"")</f>
        <v/>
      </c>
      <c r="N1478" s="38" t="s">
        <v>95</v>
      </c>
      <c r="O1478" s="38"/>
      <c r="P1478" s="46"/>
      <c r="Q1478" s="46">
        <v>44848</v>
      </c>
      <c r="R1478" s="38"/>
      <c r="S1478" s="38" t="s">
        <v>229</v>
      </c>
      <c r="T1478" s="38">
        <f>Events[[#This Row],[Date Resolved]]-Events[[#This Row],[Event Date]]</f>
        <v>-44459</v>
      </c>
    </row>
    <row r="1479" spans="1:20" hidden="1" x14ac:dyDescent="0.25">
      <c r="A1479" s="181" t="s">
        <v>26</v>
      </c>
      <c r="B1479" s="38" t="s">
        <v>82</v>
      </c>
      <c r="C1479" s="99" t="s">
        <v>2134</v>
      </c>
      <c r="D1479" s="126" t="s">
        <v>1660</v>
      </c>
      <c r="E1479" s="80" t="s">
        <v>102</v>
      </c>
      <c r="F1479" s="80" t="s">
        <v>85</v>
      </c>
      <c r="G1479" s="46">
        <v>45448</v>
      </c>
      <c r="H1479" s="166">
        <v>45750</v>
      </c>
      <c r="I1479" s="38">
        <v>5</v>
      </c>
      <c r="J1479" s="177" t="s">
        <v>2135</v>
      </c>
      <c r="K1479" s="80" t="s">
        <v>74</v>
      </c>
      <c r="L1479" s="99"/>
      <c r="N1479" s="38"/>
      <c r="P1479" s="46"/>
      <c r="Q1479" s="46"/>
      <c r="R1479" s="38"/>
      <c r="S1479" s="38" t="s">
        <v>97</v>
      </c>
      <c r="T1479" s="38">
        <f>Events[[#This Row],[Date Resolved]]-Events[[#This Row],[Event Date]]</f>
        <v>-45448</v>
      </c>
    </row>
    <row r="1480" spans="1:20" hidden="1" x14ac:dyDescent="0.25">
      <c r="A1480" s="180" t="s">
        <v>26</v>
      </c>
      <c r="B1480" s="97" t="s">
        <v>69</v>
      </c>
      <c r="C1480" s="174" t="s">
        <v>2136</v>
      </c>
      <c r="D1480" s="126" t="s">
        <v>2137</v>
      </c>
      <c r="E1480" s="177" t="s">
        <v>102</v>
      </c>
      <c r="F1480" s="177" t="s">
        <v>85</v>
      </c>
      <c r="G1480" s="166">
        <v>45406</v>
      </c>
      <c r="H1480" s="166">
        <v>45505</v>
      </c>
      <c r="I1480" s="97">
        <v>2</v>
      </c>
      <c r="J1480" s="177" t="s">
        <v>2138</v>
      </c>
      <c r="K1480" s="177" t="s">
        <v>107</v>
      </c>
      <c r="L1480" s="97">
        <v>3341540</v>
      </c>
      <c r="M1480" s="97" t="str">
        <f>_xlfn.IFNA(VLOOKUP(L1480,ALL_CMS_WOs!C$1:F$6984,4,FALSE),"")</f>
        <v>Closed</v>
      </c>
      <c r="N1480" s="97" t="s">
        <v>75</v>
      </c>
      <c r="O1480" s="166" t="s">
        <v>543</v>
      </c>
      <c r="R1480" s="38"/>
      <c r="S1480" s="97" t="s">
        <v>76</v>
      </c>
      <c r="T1480" s="97">
        <f>Events[[#This Row],[Date Resolved]]-Events[[#This Row],[Event Date]]</f>
        <v>-45406</v>
      </c>
    </row>
    <row r="1481" spans="1:20" hidden="1" x14ac:dyDescent="0.25">
      <c r="A1481" s="121" t="s">
        <v>26</v>
      </c>
      <c r="B1481" s="38" t="s">
        <v>69</v>
      </c>
      <c r="C1481" s="99" t="s">
        <v>2139</v>
      </c>
      <c r="D1481" s="122"/>
      <c r="E1481" s="38" t="s">
        <v>137</v>
      </c>
      <c r="F1481" s="38" t="s">
        <v>85</v>
      </c>
      <c r="G1481" s="46">
        <v>44848</v>
      </c>
      <c r="H1481" s="46"/>
      <c r="I1481" s="38">
        <v>1</v>
      </c>
      <c r="J1481" s="122"/>
      <c r="K1481" s="38" t="s">
        <v>74</v>
      </c>
      <c r="L1481" s="99"/>
      <c r="M1481" s="38" t="str">
        <f>_xlfn.IFNA(VLOOKUP(L1481,ALL_CMS_WOs!C$1:F$6984,4,FALSE),"")</f>
        <v/>
      </c>
      <c r="N1481" s="38" t="s">
        <v>95</v>
      </c>
      <c r="O1481" s="38"/>
      <c r="P1481" s="46"/>
      <c r="Q1481" s="46"/>
      <c r="R1481" s="38" t="s">
        <v>2140</v>
      </c>
      <c r="S1481" s="38" t="s">
        <v>225</v>
      </c>
      <c r="T1481" s="38">
        <f>Events[[#This Row],[Date Resolved]]-Events[[#This Row],[Event Date]]</f>
        <v>-44848</v>
      </c>
    </row>
    <row r="1482" spans="1:20" hidden="1" x14ac:dyDescent="0.25">
      <c r="A1482" s="121" t="s">
        <v>26</v>
      </c>
      <c r="B1482" s="38" t="s">
        <v>69</v>
      </c>
      <c r="C1482" s="99" t="s">
        <v>2141</v>
      </c>
      <c r="D1482" s="122"/>
      <c r="E1482" s="38" t="s">
        <v>71</v>
      </c>
      <c r="F1482" s="38" t="s">
        <v>20</v>
      </c>
      <c r="G1482" s="46">
        <v>44506</v>
      </c>
      <c r="H1482" s="46"/>
      <c r="I1482" s="38">
        <v>5</v>
      </c>
      <c r="J1482" s="122"/>
      <c r="K1482" s="38" t="s">
        <v>169</v>
      </c>
      <c r="L1482" s="99">
        <v>2635969</v>
      </c>
      <c r="M1482" s="38" t="str">
        <f>_xlfn.IFNA(VLOOKUP(L1482,ALL_CMS_WOs!C$1:F$6984,4,FALSE),"")</f>
        <v>Closed</v>
      </c>
      <c r="N1482" s="38" t="s">
        <v>75</v>
      </c>
      <c r="O1482" s="38"/>
      <c r="P1482" s="46"/>
      <c r="Q1482" s="38"/>
      <c r="R1482" s="38"/>
      <c r="S1482" s="38" t="s">
        <v>184</v>
      </c>
      <c r="T1482" s="38">
        <f>Events[[#This Row],[Date Resolved]]-Events[[#This Row],[Event Date]]</f>
        <v>-44506</v>
      </c>
    </row>
    <row r="1483" spans="1:20" hidden="1" x14ac:dyDescent="0.25">
      <c r="A1483" s="121" t="s">
        <v>26</v>
      </c>
      <c r="B1483" s="38" t="s">
        <v>69</v>
      </c>
      <c r="C1483" s="99" t="s">
        <v>2142</v>
      </c>
      <c r="D1483" s="122"/>
      <c r="E1483" s="38" t="s">
        <v>84</v>
      </c>
      <c r="F1483" s="38" t="s">
        <v>20</v>
      </c>
      <c r="G1483" s="46">
        <v>44506</v>
      </c>
      <c r="H1483" s="46"/>
      <c r="I1483" s="38">
        <v>5</v>
      </c>
      <c r="J1483" s="122"/>
      <c r="K1483" s="38" t="s">
        <v>74</v>
      </c>
      <c r="L1483" s="99"/>
      <c r="M1483" s="38" t="str">
        <f>_xlfn.IFNA(VLOOKUP(L1483,ALL_CMS_WOs!C$1:F$6984,4,FALSE),"")</f>
        <v/>
      </c>
      <c r="N1483" s="38" t="s">
        <v>95</v>
      </c>
      <c r="O1483" s="38"/>
      <c r="P1483" s="46"/>
      <c r="Q1483" s="46">
        <v>44848</v>
      </c>
      <c r="R1483" s="38"/>
      <c r="S1483" s="38" t="s">
        <v>229</v>
      </c>
      <c r="T1483" s="38">
        <f>Events[[#This Row],[Date Resolved]]-Events[[#This Row],[Event Date]]</f>
        <v>-44506</v>
      </c>
    </row>
    <row r="1484" spans="1:20" hidden="1" x14ac:dyDescent="0.25">
      <c r="A1484" s="180" t="s">
        <v>26</v>
      </c>
      <c r="B1484" s="97" t="s">
        <v>82</v>
      </c>
      <c r="C1484" s="174" t="s">
        <v>2143</v>
      </c>
      <c r="D1484" s="126" t="s">
        <v>2144</v>
      </c>
      <c r="E1484" s="177" t="s">
        <v>102</v>
      </c>
      <c r="F1484" s="177" t="s">
        <v>85</v>
      </c>
      <c r="G1484" s="166">
        <v>45572</v>
      </c>
      <c r="H1484" s="166"/>
      <c r="I1484" s="97">
        <v>5</v>
      </c>
      <c r="J1484" s="177" t="s">
        <v>2145</v>
      </c>
      <c r="K1484" s="177" t="s">
        <v>278</v>
      </c>
      <c r="L1484" s="174"/>
      <c r="M1484" s="38" t="str">
        <f>_xlfn.IFNA(VLOOKUP(L1484,ALL_CMS_WOs!C$1:F$6984,4,FALSE),"")</f>
        <v/>
      </c>
      <c r="N1484" s="97" t="s">
        <v>126</v>
      </c>
      <c r="R1484" s="38"/>
      <c r="S1484" s="97" t="s">
        <v>97</v>
      </c>
      <c r="T1484" s="38">
        <f>Events[[#This Row],[Date Resolved]]-Events[[#This Row],[Event Date]]</f>
        <v>-45572</v>
      </c>
    </row>
    <row r="1485" spans="1:20" hidden="1" x14ac:dyDescent="0.25">
      <c r="A1485" s="180" t="s">
        <v>26</v>
      </c>
      <c r="B1485" s="97" t="s">
        <v>82</v>
      </c>
      <c r="C1485" s="97" t="s">
        <v>2143</v>
      </c>
      <c r="D1485" s="126" t="s">
        <v>2146</v>
      </c>
      <c r="E1485" s="177" t="s">
        <v>71</v>
      </c>
      <c r="F1485" s="177" t="s">
        <v>85</v>
      </c>
      <c r="G1485" s="166">
        <v>45615</v>
      </c>
      <c r="H1485" s="166"/>
      <c r="I1485" s="97">
        <v>2</v>
      </c>
      <c r="J1485" s="177" t="s">
        <v>2147</v>
      </c>
      <c r="K1485" s="177" t="s">
        <v>278</v>
      </c>
      <c r="L1485" s="97">
        <v>3466484</v>
      </c>
      <c r="M1485" s="38" t="str">
        <f>_xlfn.IFNA(VLOOKUP(L1485,ALL_CMS_WOs!C$1:F$6984,4,FALSE),"")</f>
        <v/>
      </c>
      <c r="N1485" s="97" t="s">
        <v>126</v>
      </c>
      <c r="R1485" s="38"/>
      <c r="S1485" s="97" t="s">
        <v>97</v>
      </c>
      <c r="T1485" s="38">
        <f>Events[[#This Row],[Date Resolved]]-Events[[#This Row],[Event Date]]</f>
        <v>-45615</v>
      </c>
    </row>
    <row r="1486" spans="1:20" hidden="1" x14ac:dyDescent="0.25">
      <c r="A1486" s="121" t="s">
        <v>26</v>
      </c>
      <c r="B1486" s="38" t="s">
        <v>69</v>
      </c>
      <c r="C1486" s="99" t="s">
        <v>2148</v>
      </c>
      <c r="D1486" s="122"/>
      <c r="E1486" s="38" t="s">
        <v>137</v>
      </c>
      <c r="F1486" s="38" t="s">
        <v>20</v>
      </c>
      <c r="G1486" s="46">
        <v>44848</v>
      </c>
      <c r="H1486" s="46"/>
      <c r="I1486" s="38">
        <v>1</v>
      </c>
      <c r="J1486" s="122"/>
      <c r="K1486" s="38" t="s">
        <v>74</v>
      </c>
      <c r="L1486" s="99"/>
      <c r="M1486" s="38" t="str">
        <f>_xlfn.IFNA(VLOOKUP(L1486,ALL_CMS_WOs!C$1:F$6984,4,FALSE),"")</f>
        <v/>
      </c>
      <c r="N1486" s="38" t="s">
        <v>95</v>
      </c>
      <c r="O1486" s="38"/>
      <c r="P1486" s="46"/>
      <c r="Q1486" s="46"/>
      <c r="R1486" s="38" t="s">
        <v>2149</v>
      </c>
      <c r="S1486" s="38" t="s">
        <v>225</v>
      </c>
      <c r="T1486" s="38">
        <f>Events[[#This Row],[Date Resolved]]-Events[[#This Row],[Event Date]]</f>
        <v>-44848</v>
      </c>
    </row>
    <row r="1487" spans="1:20" hidden="1" x14ac:dyDescent="0.25">
      <c r="A1487" s="121" t="s">
        <v>26</v>
      </c>
      <c r="B1487" s="38" t="s">
        <v>69</v>
      </c>
      <c r="C1487" s="99" t="s">
        <v>2150</v>
      </c>
      <c r="D1487" s="122"/>
      <c r="E1487" s="38" t="s">
        <v>137</v>
      </c>
      <c r="F1487" s="38" t="s">
        <v>85</v>
      </c>
      <c r="G1487" s="46">
        <v>44848</v>
      </c>
      <c r="H1487" s="46"/>
      <c r="I1487" s="38">
        <v>1</v>
      </c>
      <c r="J1487" s="122"/>
      <c r="K1487" s="38" t="s">
        <v>74</v>
      </c>
      <c r="L1487" s="99"/>
      <c r="M1487" s="38" t="str">
        <f>_xlfn.IFNA(VLOOKUP(L1487,ALL_CMS_WOs!C$1:F$6984,4,FALSE),"")</f>
        <v/>
      </c>
      <c r="N1487" s="38" t="s">
        <v>95</v>
      </c>
      <c r="O1487" s="38"/>
      <c r="P1487" s="46"/>
      <c r="Q1487" s="46"/>
      <c r="R1487" s="38" t="s">
        <v>2151</v>
      </c>
      <c r="S1487" s="38"/>
      <c r="T1487" s="38">
        <f>Events[[#This Row],[Date Resolved]]-Events[[#This Row],[Event Date]]</f>
        <v>-44848</v>
      </c>
    </row>
    <row r="1488" spans="1:20" hidden="1" x14ac:dyDescent="0.25">
      <c r="A1488" s="121" t="s">
        <v>26</v>
      </c>
      <c r="B1488" s="38" t="s">
        <v>69</v>
      </c>
      <c r="C1488" s="99" t="s">
        <v>2152</v>
      </c>
      <c r="D1488" s="126" t="s">
        <v>335</v>
      </c>
      <c r="E1488" s="38" t="s">
        <v>71</v>
      </c>
      <c r="F1488" s="38" t="s">
        <v>336</v>
      </c>
      <c r="G1488" s="46">
        <v>44977</v>
      </c>
      <c r="H1488" s="46"/>
      <c r="I1488" s="38">
        <v>2</v>
      </c>
      <c r="J1488" s="97" t="s">
        <v>1130</v>
      </c>
      <c r="K1488" s="38" t="s">
        <v>123</v>
      </c>
      <c r="L1488" s="165">
        <v>3085501</v>
      </c>
      <c r="M1488" s="38" t="str">
        <f>_xlfn.IFNA(VLOOKUP(L1488,ALL_CMS_WOs!C$1:F$6984,4,FALSE),"")</f>
        <v>Closed</v>
      </c>
      <c r="N1488" s="88" t="s">
        <v>75</v>
      </c>
      <c r="O1488" s="88"/>
      <c r="P1488" s="46">
        <v>44977</v>
      </c>
      <c r="Q1488" s="46"/>
      <c r="R1488" s="38"/>
      <c r="S1488" s="43" t="s">
        <v>76</v>
      </c>
      <c r="T1488" s="38">
        <f>Events[[#This Row],[Date Resolved]]-Events[[#This Row],[Event Date]]</f>
        <v>0</v>
      </c>
    </row>
    <row r="1489" spans="1:20" hidden="1" x14ac:dyDescent="0.25">
      <c r="A1489" s="124" t="s">
        <v>26</v>
      </c>
      <c r="B1489" s="38" t="s">
        <v>69</v>
      </c>
      <c r="C1489" s="99" t="s">
        <v>2152</v>
      </c>
      <c r="D1489" s="38"/>
      <c r="E1489" s="38" t="s">
        <v>78</v>
      </c>
      <c r="F1489" s="43" t="s">
        <v>89</v>
      </c>
      <c r="G1489" s="46">
        <v>44621</v>
      </c>
      <c r="H1489" s="46"/>
      <c r="I1489" s="38"/>
      <c r="J1489" s="38" t="s">
        <v>2153</v>
      </c>
      <c r="K1489" s="38" t="s">
        <v>81</v>
      </c>
      <c r="L1489" s="104">
        <v>2809857</v>
      </c>
      <c r="M1489" s="38" t="str">
        <f>_xlfn.IFNA(VLOOKUP(L1489,ALL_CMS_WOs!C$1:F$6984,4,FALSE),"")</f>
        <v/>
      </c>
      <c r="N1489" s="38" t="s">
        <v>75</v>
      </c>
      <c r="O1489" s="38"/>
      <c r="P1489" s="46">
        <v>44636</v>
      </c>
      <c r="Q1489" s="38" t="s">
        <v>2153</v>
      </c>
      <c r="R1489" s="38"/>
      <c r="S1489" s="38"/>
      <c r="T1489" s="38">
        <f>Events[[#This Row],[Date Resolved]]-Events[[#This Row],[Event Date]]</f>
        <v>15</v>
      </c>
    </row>
    <row r="1490" spans="1:20" hidden="1" x14ac:dyDescent="0.25">
      <c r="A1490" s="121" t="s">
        <v>26</v>
      </c>
      <c r="B1490" s="38" t="s">
        <v>82</v>
      </c>
      <c r="C1490" s="99" t="s">
        <v>2152</v>
      </c>
      <c r="D1490" s="97" t="s">
        <v>2086</v>
      </c>
      <c r="E1490" s="38" t="s">
        <v>137</v>
      </c>
      <c r="F1490" s="43" t="s">
        <v>22</v>
      </c>
      <c r="G1490" s="46">
        <v>44848</v>
      </c>
      <c r="H1490" s="46">
        <v>45753</v>
      </c>
      <c r="I1490" s="38">
        <v>1</v>
      </c>
      <c r="J1490" s="38" t="s">
        <v>2154</v>
      </c>
      <c r="K1490" s="38" t="s">
        <v>107</v>
      </c>
      <c r="L1490" s="99"/>
      <c r="M1490" s="38" t="str">
        <f>_xlfn.IFNA(VLOOKUP(L1490,ALL_CMS_WOs!C$1:F$6984,4,FALSE),"")</f>
        <v/>
      </c>
      <c r="N1490" s="38" t="s">
        <v>95</v>
      </c>
      <c r="O1490" s="46" t="s">
        <v>416</v>
      </c>
      <c r="P1490" s="46"/>
      <c r="Q1490" s="38" t="s">
        <v>2154</v>
      </c>
      <c r="R1490" s="38"/>
      <c r="S1490" s="38" t="s">
        <v>88</v>
      </c>
      <c r="T1490" s="38">
        <f>Events[[#This Row],[Date Resolved]]-Events[[#This Row],[Event Date]]</f>
        <v>-44848</v>
      </c>
    </row>
    <row r="1491" spans="1:20" hidden="1" x14ac:dyDescent="0.25">
      <c r="A1491" s="121" t="s">
        <v>26</v>
      </c>
      <c r="B1491" s="38" t="s">
        <v>69</v>
      </c>
      <c r="C1491" s="99" t="s">
        <v>2155</v>
      </c>
      <c r="D1491" s="122"/>
      <c r="E1491" s="38" t="s">
        <v>84</v>
      </c>
      <c r="F1491" s="38" t="s">
        <v>98</v>
      </c>
      <c r="G1491" s="46">
        <v>44435</v>
      </c>
      <c r="H1491" s="46"/>
      <c r="I1491" s="38">
        <v>6</v>
      </c>
      <c r="J1491" s="122"/>
      <c r="K1491" s="38" t="s">
        <v>74</v>
      </c>
      <c r="L1491" s="99"/>
      <c r="M1491" s="38" t="str">
        <f>_xlfn.IFNA(VLOOKUP(L1491,ALL_CMS_WOs!C$1:F$6984,4,FALSE),"")</f>
        <v/>
      </c>
      <c r="N1491" s="38" t="s">
        <v>95</v>
      </c>
      <c r="O1491" s="38"/>
      <c r="P1491" s="46"/>
      <c r="Q1491" s="46"/>
      <c r="R1491" s="38" t="s">
        <v>2156</v>
      </c>
      <c r="S1491" s="38" t="s">
        <v>97</v>
      </c>
      <c r="T1491" s="38">
        <f>Events[[#This Row],[Date Resolved]]-Events[[#This Row],[Event Date]]</f>
        <v>-44435</v>
      </c>
    </row>
    <row r="1492" spans="1:20" hidden="1" x14ac:dyDescent="0.25">
      <c r="A1492" s="121" t="s">
        <v>26</v>
      </c>
      <c r="B1492" s="38" t="s">
        <v>69</v>
      </c>
      <c r="C1492" s="99" t="s">
        <v>2157</v>
      </c>
      <c r="D1492" s="122"/>
      <c r="E1492" s="38" t="s">
        <v>84</v>
      </c>
      <c r="F1492" s="38" t="s">
        <v>20</v>
      </c>
      <c r="G1492" s="46">
        <v>44456</v>
      </c>
      <c r="H1492" s="46"/>
      <c r="I1492" s="38">
        <v>2</v>
      </c>
      <c r="J1492" s="122"/>
      <c r="K1492" s="38" t="s">
        <v>74</v>
      </c>
      <c r="L1492" s="99"/>
      <c r="M1492" s="38" t="str">
        <f>_xlfn.IFNA(VLOOKUP(L1492,ALL_CMS_WOs!C$1:F$6984,4,FALSE),"")</f>
        <v/>
      </c>
      <c r="N1492" s="38" t="s">
        <v>95</v>
      </c>
      <c r="O1492" s="38"/>
      <c r="P1492" s="46"/>
      <c r="Q1492" s="46"/>
      <c r="R1492" s="38" t="s">
        <v>2158</v>
      </c>
      <c r="S1492" s="38" t="s">
        <v>97</v>
      </c>
      <c r="T1492" s="38">
        <f>Events[[#This Row],[Date Resolved]]-Events[[#This Row],[Event Date]]</f>
        <v>-44456</v>
      </c>
    </row>
    <row r="1493" spans="1:20" hidden="1" x14ac:dyDescent="0.25">
      <c r="A1493" s="121" t="s">
        <v>26</v>
      </c>
      <c r="B1493" s="38" t="s">
        <v>69</v>
      </c>
      <c r="C1493" s="99" t="s">
        <v>2159</v>
      </c>
      <c r="D1493" s="122"/>
      <c r="E1493" s="38" t="s">
        <v>84</v>
      </c>
      <c r="F1493" s="38" t="s">
        <v>20</v>
      </c>
      <c r="G1493" s="46">
        <v>44562</v>
      </c>
      <c r="H1493" s="46"/>
      <c r="I1493" s="38">
        <v>5</v>
      </c>
      <c r="J1493" s="122"/>
      <c r="K1493" s="38" t="s">
        <v>74</v>
      </c>
      <c r="L1493" s="99"/>
      <c r="M1493" s="38" t="str">
        <f>_xlfn.IFNA(VLOOKUP(L1493,ALL_CMS_WOs!C$1:F$6984,4,FALSE),"")</f>
        <v/>
      </c>
      <c r="N1493" s="38" t="s">
        <v>95</v>
      </c>
      <c r="O1493" s="38"/>
      <c r="P1493" s="46"/>
      <c r="Q1493" s="46">
        <v>44848</v>
      </c>
      <c r="R1493" s="38"/>
      <c r="S1493" s="38" t="s">
        <v>229</v>
      </c>
      <c r="T1493" s="38">
        <f>Events[[#This Row],[Date Resolved]]-Events[[#This Row],[Event Date]]</f>
        <v>-44562</v>
      </c>
    </row>
    <row r="1494" spans="1:20" hidden="1" x14ac:dyDescent="0.25">
      <c r="A1494" s="121" t="s">
        <v>26</v>
      </c>
      <c r="B1494" s="38" t="s">
        <v>69</v>
      </c>
      <c r="C1494" s="99" t="s">
        <v>2159</v>
      </c>
      <c r="D1494" s="122"/>
      <c r="E1494" s="38" t="s">
        <v>84</v>
      </c>
      <c r="F1494" s="38" t="s">
        <v>85</v>
      </c>
      <c r="G1494" s="46">
        <v>44489</v>
      </c>
      <c r="H1494" s="46"/>
      <c r="I1494" s="38">
        <v>1</v>
      </c>
      <c r="J1494" s="122"/>
      <c r="K1494" s="38" t="s">
        <v>74</v>
      </c>
      <c r="L1494" s="99"/>
      <c r="M1494" s="38" t="str">
        <f>_xlfn.IFNA(VLOOKUP(L1494,ALL_CMS_WOs!C$1:F$6984,4,FALSE),"")</f>
        <v/>
      </c>
      <c r="N1494" s="38" t="s">
        <v>95</v>
      </c>
      <c r="O1494" s="38"/>
      <c r="P1494" s="46"/>
      <c r="Q1494" s="46"/>
      <c r="R1494" s="38" t="s">
        <v>2160</v>
      </c>
      <c r="S1494" s="38" t="s">
        <v>97</v>
      </c>
      <c r="T1494" s="38">
        <f>Events[[#This Row],[Date Resolved]]-Events[[#This Row],[Event Date]]</f>
        <v>-44489</v>
      </c>
    </row>
    <row r="1495" spans="1:20" hidden="1" x14ac:dyDescent="0.25">
      <c r="A1495" s="121" t="s">
        <v>26</v>
      </c>
      <c r="B1495" s="38" t="s">
        <v>69</v>
      </c>
      <c r="C1495" s="99" t="s">
        <v>2161</v>
      </c>
      <c r="D1495" s="122"/>
      <c r="E1495" s="38" t="s">
        <v>137</v>
      </c>
      <c r="F1495" s="38" t="s">
        <v>85</v>
      </c>
      <c r="G1495" s="46">
        <v>44848</v>
      </c>
      <c r="H1495" s="46"/>
      <c r="I1495" s="38">
        <v>1</v>
      </c>
      <c r="J1495" s="122"/>
      <c r="K1495" s="38" t="s">
        <v>74</v>
      </c>
      <c r="L1495" s="99"/>
      <c r="M1495" s="38" t="str">
        <f>_xlfn.IFNA(VLOOKUP(L1495,ALL_CMS_WOs!C$1:F$6984,4,FALSE),"")</f>
        <v/>
      </c>
      <c r="N1495" s="38" t="s">
        <v>95</v>
      </c>
      <c r="O1495" s="38"/>
      <c r="P1495" s="46"/>
      <c r="Q1495" s="46"/>
      <c r="R1495" s="38" t="s">
        <v>2162</v>
      </c>
      <c r="S1495" s="38" t="s">
        <v>225</v>
      </c>
      <c r="T1495" s="38">
        <f>Events[[#This Row],[Date Resolved]]-Events[[#This Row],[Event Date]]</f>
        <v>-44848</v>
      </c>
    </row>
    <row r="1496" spans="1:20" hidden="1" x14ac:dyDescent="0.25">
      <c r="A1496" s="121" t="s">
        <v>26</v>
      </c>
      <c r="B1496" s="38" t="s">
        <v>82</v>
      </c>
      <c r="C1496" s="99" t="s">
        <v>2161</v>
      </c>
      <c r="D1496" s="43" t="s">
        <v>2163</v>
      </c>
      <c r="E1496" s="38" t="s">
        <v>137</v>
      </c>
      <c r="F1496" s="43" t="s">
        <v>22</v>
      </c>
      <c r="G1496" s="46">
        <v>44848</v>
      </c>
      <c r="H1496" s="46">
        <v>45754</v>
      </c>
      <c r="I1496" s="38">
        <v>1</v>
      </c>
      <c r="J1496" s="38" t="s">
        <v>2164</v>
      </c>
      <c r="K1496" s="38" t="s">
        <v>107</v>
      </c>
      <c r="L1496" s="38">
        <v>2372542</v>
      </c>
      <c r="M1496" s="38" t="str">
        <f>_xlfn.IFNA(VLOOKUP(L1496,ALL_CMS_WOs!C$1:F$6984,4,FALSE),"")</f>
        <v/>
      </c>
      <c r="N1496" s="38" t="s">
        <v>95</v>
      </c>
      <c r="O1496" s="46" t="s">
        <v>416</v>
      </c>
      <c r="P1496" s="46"/>
      <c r="Q1496" s="38" t="s">
        <v>2164</v>
      </c>
      <c r="R1496" s="38"/>
      <c r="S1496" s="38" t="s">
        <v>97</v>
      </c>
      <c r="T1496" s="46">
        <f>Events[[#This Row],[Date Resolved]]-Events[[#This Row],[Event Date]]</f>
        <v>-44848</v>
      </c>
    </row>
    <row r="1497" spans="1:20" hidden="1" x14ac:dyDescent="0.25">
      <c r="A1497" s="121" t="s">
        <v>26</v>
      </c>
      <c r="B1497" s="38" t="s">
        <v>69</v>
      </c>
      <c r="C1497" s="99" t="s">
        <v>2165</v>
      </c>
      <c r="D1497" s="122"/>
      <c r="E1497" s="38" t="s">
        <v>84</v>
      </c>
      <c r="F1497" s="38" t="s">
        <v>85</v>
      </c>
      <c r="G1497" s="46">
        <v>44663</v>
      </c>
      <c r="H1497" s="46"/>
      <c r="I1497" s="38">
        <v>1</v>
      </c>
      <c r="J1497" s="122"/>
      <c r="K1497" s="38" t="s">
        <v>74</v>
      </c>
      <c r="L1497" s="99"/>
      <c r="M1497" s="38" t="str">
        <f>_xlfn.IFNA(VLOOKUP(L1497,ALL_CMS_WOs!C$1:F$6984,4,FALSE),"")</f>
        <v/>
      </c>
      <c r="N1497" s="38" t="s">
        <v>95</v>
      </c>
      <c r="O1497" s="38"/>
      <c r="P1497" s="46"/>
      <c r="Q1497" s="46"/>
      <c r="R1497" s="38" t="s">
        <v>2166</v>
      </c>
      <c r="S1497" s="38" t="s">
        <v>144</v>
      </c>
      <c r="T1497" s="38">
        <f>Events[[#This Row],[Date Resolved]]-Events[[#This Row],[Event Date]]</f>
        <v>-44663</v>
      </c>
    </row>
    <row r="1498" spans="1:20" hidden="1" x14ac:dyDescent="0.25">
      <c r="A1498" s="121" t="s">
        <v>26</v>
      </c>
      <c r="B1498" s="38" t="s">
        <v>69</v>
      </c>
      <c r="C1498" s="99" t="s">
        <v>2167</v>
      </c>
      <c r="D1498" s="122"/>
      <c r="E1498" s="38" t="s">
        <v>137</v>
      </c>
      <c r="F1498" s="38" t="s">
        <v>85</v>
      </c>
      <c r="G1498" s="46">
        <v>44848</v>
      </c>
      <c r="H1498" s="46"/>
      <c r="I1498" s="38">
        <v>1</v>
      </c>
      <c r="J1498" s="122"/>
      <c r="K1498" s="38" t="s">
        <v>74</v>
      </c>
      <c r="L1498" s="99"/>
      <c r="M1498" s="38" t="str">
        <f>_xlfn.IFNA(VLOOKUP(L1498,ALL_CMS_WOs!C$1:F$6984,4,FALSE),"")</f>
        <v/>
      </c>
      <c r="N1498" s="38" t="s">
        <v>95</v>
      </c>
      <c r="O1498" s="38"/>
      <c r="P1498" s="46"/>
      <c r="Q1498" s="46"/>
      <c r="R1498" s="38" t="s">
        <v>2168</v>
      </c>
      <c r="S1498" s="38"/>
      <c r="T1498" s="38">
        <f>Events[[#This Row],[Date Resolved]]-Events[[#This Row],[Event Date]]</f>
        <v>-44848</v>
      </c>
    </row>
    <row r="1499" spans="1:20" hidden="1" x14ac:dyDescent="0.25">
      <c r="A1499" s="121" t="s">
        <v>26</v>
      </c>
      <c r="B1499" s="38" t="s">
        <v>69</v>
      </c>
      <c r="C1499" s="99" t="s">
        <v>2169</v>
      </c>
      <c r="D1499" s="122"/>
      <c r="E1499" s="38" t="s">
        <v>137</v>
      </c>
      <c r="F1499" s="38" t="s">
        <v>22</v>
      </c>
      <c r="G1499" s="46">
        <v>44848</v>
      </c>
      <c r="H1499" s="46"/>
      <c r="I1499" s="38">
        <v>1</v>
      </c>
      <c r="J1499" s="122"/>
      <c r="K1499" s="38" t="s">
        <v>74</v>
      </c>
      <c r="L1499" s="99"/>
      <c r="M1499" s="38" t="str">
        <f>_xlfn.IFNA(VLOOKUP(L1499,ALL_CMS_WOs!C$1:F$6984,4,FALSE),"")</f>
        <v/>
      </c>
      <c r="N1499" s="38" t="s">
        <v>95</v>
      </c>
      <c r="O1499" s="38"/>
      <c r="P1499" s="46"/>
      <c r="Q1499" s="46"/>
      <c r="R1499" s="38" t="s">
        <v>2170</v>
      </c>
      <c r="S1499" s="38" t="s">
        <v>225</v>
      </c>
      <c r="T1499" s="38">
        <f>Events[[#This Row],[Date Resolved]]-Events[[#This Row],[Event Date]]</f>
        <v>-44848</v>
      </c>
    </row>
    <row r="1500" spans="1:20" hidden="1" x14ac:dyDescent="0.25">
      <c r="A1500" s="121" t="s">
        <v>26</v>
      </c>
      <c r="B1500" s="38" t="s">
        <v>69</v>
      </c>
      <c r="C1500" s="99" t="s">
        <v>2169</v>
      </c>
      <c r="D1500" s="122"/>
      <c r="E1500" s="38" t="s">
        <v>137</v>
      </c>
      <c r="F1500" s="38" t="s">
        <v>85</v>
      </c>
      <c r="G1500" s="46">
        <v>44848</v>
      </c>
      <c r="H1500" s="46"/>
      <c r="I1500" s="38">
        <v>1</v>
      </c>
      <c r="J1500" s="122"/>
      <c r="K1500" s="38" t="s">
        <v>74</v>
      </c>
      <c r="L1500" s="99"/>
      <c r="M1500" s="38" t="str">
        <f>_xlfn.IFNA(VLOOKUP(L1500,ALL_CMS_WOs!C$1:F$6984,4,FALSE),"")</f>
        <v/>
      </c>
      <c r="N1500" s="38" t="s">
        <v>95</v>
      </c>
      <c r="O1500" s="38"/>
      <c r="P1500" s="46"/>
      <c r="Q1500" s="46"/>
      <c r="R1500" s="38" t="s">
        <v>2171</v>
      </c>
      <c r="S1500" s="38"/>
      <c r="T1500" s="38">
        <f>Events[[#This Row],[Date Resolved]]-Events[[#This Row],[Event Date]]</f>
        <v>-44848</v>
      </c>
    </row>
    <row r="1501" spans="1:20" hidden="1" x14ac:dyDescent="0.25">
      <c r="A1501" s="121" t="s">
        <v>26</v>
      </c>
      <c r="B1501" s="38" t="s">
        <v>69</v>
      </c>
      <c r="C1501" s="99" t="s">
        <v>2172</v>
      </c>
      <c r="D1501" s="122"/>
      <c r="E1501" s="38" t="s">
        <v>137</v>
      </c>
      <c r="F1501" s="38" t="s">
        <v>85</v>
      </c>
      <c r="G1501" s="46">
        <v>44848</v>
      </c>
      <c r="H1501" s="46"/>
      <c r="I1501" s="38">
        <v>1</v>
      </c>
      <c r="J1501" s="122"/>
      <c r="K1501" s="38" t="s">
        <v>74</v>
      </c>
      <c r="L1501" s="99"/>
      <c r="M1501" s="38" t="str">
        <f>_xlfn.IFNA(VLOOKUP(L1501,ALL_CMS_WOs!C$1:F$6984,4,FALSE),"")</f>
        <v/>
      </c>
      <c r="N1501" s="38" t="s">
        <v>95</v>
      </c>
      <c r="O1501" s="38"/>
      <c r="P1501" s="46"/>
      <c r="Q1501" s="46"/>
      <c r="R1501" s="38" t="s">
        <v>2173</v>
      </c>
      <c r="S1501" s="38" t="s">
        <v>225</v>
      </c>
      <c r="T1501" s="38">
        <f>Events[[#This Row],[Date Resolved]]-Events[[#This Row],[Event Date]]</f>
        <v>-44848</v>
      </c>
    </row>
    <row r="1502" spans="1:20" hidden="1" x14ac:dyDescent="0.25">
      <c r="A1502" s="121" t="s">
        <v>26</v>
      </c>
      <c r="B1502" s="38" t="s">
        <v>69</v>
      </c>
      <c r="C1502" s="99" t="s">
        <v>2174</v>
      </c>
      <c r="D1502" s="122"/>
      <c r="E1502" s="38" t="s">
        <v>137</v>
      </c>
      <c r="F1502" s="38" t="s">
        <v>20</v>
      </c>
      <c r="G1502" s="46">
        <v>44848</v>
      </c>
      <c r="H1502" s="46"/>
      <c r="I1502" s="38">
        <v>1</v>
      </c>
      <c r="J1502" s="122"/>
      <c r="K1502" s="38" t="s">
        <v>74</v>
      </c>
      <c r="L1502" s="99"/>
      <c r="M1502" s="38" t="str">
        <f>_xlfn.IFNA(VLOOKUP(L1502,ALL_CMS_WOs!C$1:F$6984,4,FALSE),"")</f>
        <v/>
      </c>
      <c r="N1502" s="38" t="s">
        <v>95</v>
      </c>
      <c r="O1502" s="38"/>
      <c r="P1502" s="46"/>
      <c r="Q1502" s="46"/>
      <c r="R1502" s="38" t="s">
        <v>2175</v>
      </c>
      <c r="S1502" s="38" t="s">
        <v>225</v>
      </c>
      <c r="T1502" s="38">
        <f>Events[[#This Row],[Date Resolved]]-Events[[#This Row],[Event Date]]</f>
        <v>-44848</v>
      </c>
    </row>
    <row r="1503" spans="1:20" hidden="1" x14ac:dyDescent="0.25">
      <c r="A1503" s="121" t="s">
        <v>26</v>
      </c>
      <c r="B1503" s="38" t="s">
        <v>69</v>
      </c>
      <c r="C1503" s="99" t="s">
        <v>2174</v>
      </c>
      <c r="D1503" s="122"/>
      <c r="E1503" s="38" t="s">
        <v>84</v>
      </c>
      <c r="F1503" s="38" t="s">
        <v>85</v>
      </c>
      <c r="G1503" s="46">
        <v>44596</v>
      </c>
      <c r="H1503" s="46"/>
      <c r="I1503" s="38">
        <v>1</v>
      </c>
      <c r="J1503" s="122"/>
      <c r="K1503" s="38" t="s">
        <v>74</v>
      </c>
      <c r="L1503" s="99"/>
      <c r="M1503" s="38" t="str">
        <f>_xlfn.IFNA(VLOOKUP(L1503,ALL_CMS_WOs!C$1:F$6984,4,FALSE),"")</f>
        <v/>
      </c>
      <c r="N1503" s="38" t="s">
        <v>95</v>
      </c>
      <c r="O1503" s="38"/>
      <c r="P1503" s="46"/>
      <c r="Q1503" s="46"/>
      <c r="R1503" s="38" t="s">
        <v>2176</v>
      </c>
      <c r="S1503" s="38" t="s">
        <v>144</v>
      </c>
      <c r="T1503" s="38">
        <f>Events[[#This Row],[Date Resolved]]-Events[[#This Row],[Event Date]]</f>
        <v>-44596</v>
      </c>
    </row>
    <row r="1504" spans="1:20" hidden="1" x14ac:dyDescent="0.25">
      <c r="A1504" s="125" t="s">
        <v>26</v>
      </c>
      <c r="B1504" s="43" t="s">
        <v>82</v>
      </c>
      <c r="C1504" s="101" t="s">
        <v>2174</v>
      </c>
      <c r="D1504" s="115" t="s">
        <v>2177</v>
      </c>
      <c r="E1504" s="43" t="s">
        <v>121</v>
      </c>
      <c r="F1504" s="43" t="s">
        <v>85</v>
      </c>
      <c r="G1504" s="93">
        <v>44769</v>
      </c>
      <c r="H1504" s="93">
        <v>45755</v>
      </c>
      <c r="I1504" s="43">
        <v>4</v>
      </c>
      <c r="J1504" s="43" t="s">
        <v>2178</v>
      </c>
      <c r="K1504" s="43" t="s">
        <v>107</v>
      </c>
      <c r="L1504" s="101"/>
      <c r="M1504" s="38" t="str">
        <f>_xlfn.IFNA(VLOOKUP(L1504,ALL_CMS_WOs!C$1:F$6984,4,FALSE),"")</f>
        <v/>
      </c>
      <c r="N1504" s="43"/>
      <c r="O1504" s="46" t="s">
        <v>108</v>
      </c>
      <c r="P1504" s="93"/>
      <c r="Q1504" s="43" t="s">
        <v>2179</v>
      </c>
      <c r="R1504" s="43"/>
      <c r="S1504" s="88" t="s">
        <v>88</v>
      </c>
      <c r="T1504" s="38">
        <f>Events[[#This Row],[Date Resolved]]-Events[[#This Row],[Event Date]]</f>
        <v>-44769</v>
      </c>
    </row>
    <row r="1505" spans="1:20" hidden="1" x14ac:dyDescent="0.25">
      <c r="A1505" s="121" t="s">
        <v>26</v>
      </c>
      <c r="B1505" s="38" t="s">
        <v>69</v>
      </c>
      <c r="C1505" s="99" t="s">
        <v>2180</v>
      </c>
      <c r="D1505" s="122"/>
      <c r="E1505" s="38" t="s">
        <v>84</v>
      </c>
      <c r="F1505" s="38" t="s">
        <v>22</v>
      </c>
      <c r="G1505" s="46">
        <v>44368</v>
      </c>
      <c r="H1505" s="46"/>
      <c r="I1505" s="38">
        <v>5</v>
      </c>
      <c r="J1505" s="122"/>
      <c r="K1505" s="38" t="s">
        <v>74</v>
      </c>
      <c r="L1505" s="99"/>
      <c r="M1505" s="38" t="str">
        <f>_xlfn.IFNA(VLOOKUP(L1505,ALL_CMS_WOs!C$1:F$6984,4,FALSE),"")</f>
        <v/>
      </c>
      <c r="N1505" s="38" t="s">
        <v>95</v>
      </c>
      <c r="O1505" s="38"/>
      <c r="P1505" s="46"/>
      <c r="Q1505" s="46">
        <v>44916</v>
      </c>
      <c r="R1505" s="38"/>
      <c r="S1505" s="38" t="s">
        <v>229</v>
      </c>
      <c r="T1505" s="38">
        <f>Events[[#This Row],[Date Resolved]]-Events[[#This Row],[Event Date]]</f>
        <v>-44368</v>
      </c>
    </row>
    <row r="1506" spans="1:20" hidden="1" x14ac:dyDescent="0.25">
      <c r="A1506" s="121" t="s">
        <v>26</v>
      </c>
      <c r="B1506" s="38" t="s">
        <v>69</v>
      </c>
      <c r="C1506" s="99" t="s">
        <v>2180</v>
      </c>
      <c r="D1506" s="122"/>
      <c r="E1506" s="38" t="s">
        <v>137</v>
      </c>
      <c r="F1506" s="38" t="s">
        <v>85</v>
      </c>
      <c r="G1506" s="46">
        <v>44848</v>
      </c>
      <c r="H1506" s="46"/>
      <c r="I1506" s="38">
        <v>1</v>
      </c>
      <c r="J1506" s="122"/>
      <c r="K1506" s="38" t="s">
        <v>74</v>
      </c>
      <c r="L1506" s="99"/>
      <c r="M1506" s="38" t="str">
        <f>_xlfn.IFNA(VLOOKUP(L1506,ALL_CMS_WOs!C$1:F$6984,4,FALSE),"")</f>
        <v/>
      </c>
      <c r="N1506" s="38" t="s">
        <v>95</v>
      </c>
      <c r="O1506" s="38"/>
      <c r="P1506" s="46"/>
      <c r="Q1506" s="46"/>
      <c r="R1506" s="38" t="s">
        <v>2181</v>
      </c>
      <c r="S1506" s="38" t="s">
        <v>225</v>
      </c>
      <c r="T1506" s="38">
        <f>Events[[#This Row],[Date Resolved]]-Events[[#This Row],[Event Date]]</f>
        <v>-44848</v>
      </c>
    </row>
    <row r="1507" spans="1:20" hidden="1" x14ac:dyDescent="0.25">
      <c r="A1507" s="121" t="s">
        <v>26</v>
      </c>
      <c r="B1507" s="38" t="s">
        <v>69</v>
      </c>
      <c r="C1507" s="99" t="s">
        <v>2182</v>
      </c>
      <c r="D1507" s="122"/>
      <c r="E1507" s="38" t="s">
        <v>137</v>
      </c>
      <c r="F1507" s="38" t="s">
        <v>85</v>
      </c>
      <c r="G1507" s="46">
        <v>44848</v>
      </c>
      <c r="H1507" s="46"/>
      <c r="I1507" s="38">
        <v>1</v>
      </c>
      <c r="J1507" s="122"/>
      <c r="K1507" s="38" t="s">
        <v>74</v>
      </c>
      <c r="L1507" s="99"/>
      <c r="M1507" s="38" t="str">
        <f>_xlfn.IFNA(VLOOKUP(L1507,ALL_CMS_WOs!C$1:F$6984,4,FALSE),"")</f>
        <v/>
      </c>
      <c r="N1507" s="38" t="s">
        <v>95</v>
      </c>
      <c r="O1507" s="38"/>
      <c r="P1507" s="46"/>
      <c r="Q1507" s="46"/>
      <c r="R1507" s="38" t="s">
        <v>2183</v>
      </c>
      <c r="S1507" s="38" t="s">
        <v>225</v>
      </c>
      <c r="T1507" s="38">
        <f>Events[[#This Row],[Date Resolved]]-Events[[#This Row],[Event Date]]</f>
        <v>-44848</v>
      </c>
    </row>
    <row r="1508" spans="1:20" hidden="1" x14ac:dyDescent="0.25">
      <c r="A1508" s="124" t="s">
        <v>26</v>
      </c>
      <c r="B1508" s="38" t="s">
        <v>69</v>
      </c>
      <c r="C1508" s="38" t="s">
        <v>2184</v>
      </c>
      <c r="D1508" s="38"/>
      <c r="E1508" s="38" t="s">
        <v>78</v>
      </c>
      <c r="F1508" s="38" t="s">
        <v>89</v>
      </c>
      <c r="G1508" s="46">
        <v>44384</v>
      </c>
      <c r="H1508" s="46"/>
      <c r="I1508" s="38"/>
      <c r="J1508" s="38"/>
      <c r="K1508" s="38"/>
      <c r="L1508" s="99">
        <v>2474394</v>
      </c>
      <c r="M1508" s="38" t="str">
        <f>_xlfn.IFNA(VLOOKUP(L1508,ALL_CMS_WOs!C$1:F$6984,4,FALSE),"")</f>
        <v/>
      </c>
      <c r="N1508" s="38"/>
      <c r="O1508" s="38"/>
      <c r="P1508" s="46"/>
      <c r="Q1508" s="38" t="s">
        <v>2185</v>
      </c>
      <c r="R1508" s="38"/>
      <c r="S1508" s="38"/>
      <c r="T1508" s="38">
        <f>Events[[#This Row],[Date Resolved]]-Events[[#This Row],[Event Date]]</f>
        <v>-44384</v>
      </c>
    </row>
    <row r="1509" spans="1:20" hidden="1" x14ac:dyDescent="0.25">
      <c r="A1509" s="121" t="s">
        <v>26</v>
      </c>
      <c r="B1509" s="38" t="s">
        <v>69</v>
      </c>
      <c r="C1509" s="99" t="s">
        <v>2184</v>
      </c>
      <c r="D1509" s="122"/>
      <c r="E1509" s="38" t="s">
        <v>137</v>
      </c>
      <c r="F1509" s="38" t="s">
        <v>20</v>
      </c>
      <c r="G1509" s="46">
        <v>44848</v>
      </c>
      <c r="H1509" s="46"/>
      <c r="I1509" s="38">
        <v>1</v>
      </c>
      <c r="J1509" s="122"/>
      <c r="K1509" s="38" t="s">
        <v>74</v>
      </c>
      <c r="L1509" s="99"/>
      <c r="M1509" s="38" t="str">
        <f>_xlfn.IFNA(VLOOKUP(L1509,ALL_CMS_WOs!C$1:F$6984,4,FALSE),"")</f>
        <v/>
      </c>
      <c r="N1509" s="38" t="s">
        <v>95</v>
      </c>
      <c r="O1509" s="38"/>
      <c r="P1509" s="46"/>
      <c r="Q1509" s="46"/>
      <c r="R1509" s="38" t="s">
        <v>2186</v>
      </c>
      <c r="S1509" s="38" t="s">
        <v>225</v>
      </c>
      <c r="T1509" s="38">
        <f>Events[[#This Row],[Date Resolved]]-Events[[#This Row],[Event Date]]</f>
        <v>-44848</v>
      </c>
    </row>
    <row r="1510" spans="1:20" hidden="1" x14ac:dyDescent="0.25">
      <c r="A1510" s="121" t="s">
        <v>26</v>
      </c>
      <c r="B1510" s="38" t="s">
        <v>69</v>
      </c>
      <c r="C1510" s="99" t="s">
        <v>2184</v>
      </c>
      <c r="D1510" s="122"/>
      <c r="E1510" s="38" t="s">
        <v>137</v>
      </c>
      <c r="F1510" s="38" t="s">
        <v>85</v>
      </c>
      <c r="G1510" s="46">
        <v>44848</v>
      </c>
      <c r="H1510" s="46"/>
      <c r="I1510" s="38">
        <v>1</v>
      </c>
      <c r="J1510" s="122"/>
      <c r="K1510" s="38" t="s">
        <v>74</v>
      </c>
      <c r="L1510" s="99"/>
      <c r="M1510" s="38" t="str">
        <f>_xlfn.IFNA(VLOOKUP(L1510,ALL_CMS_WOs!C$1:F$6984,4,FALSE),"")</f>
        <v/>
      </c>
      <c r="N1510" s="38" t="s">
        <v>95</v>
      </c>
      <c r="O1510" s="38"/>
      <c r="P1510" s="46"/>
      <c r="Q1510" s="46"/>
      <c r="R1510" s="38" t="s">
        <v>2187</v>
      </c>
      <c r="S1510" s="38" t="s">
        <v>225</v>
      </c>
      <c r="T1510" s="38">
        <f>Events[[#This Row],[Date Resolved]]-Events[[#This Row],[Event Date]]</f>
        <v>-44848</v>
      </c>
    </row>
    <row r="1511" spans="1:20" hidden="1" x14ac:dyDescent="0.25">
      <c r="A1511" s="121" t="s">
        <v>26</v>
      </c>
      <c r="B1511" s="38" t="s">
        <v>69</v>
      </c>
      <c r="C1511" s="99" t="s">
        <v>2188</v>
      </c>
      <c r="D1511" s="122"/>
      <c r="E1511" s="38" t="s">
        <v>84</v>
      </c>
      <c r="F1511" s="38" t="s">
        <v>20</v>
      </c>
      <c r="G1511" s="46">
        <v>44545</v>
      </c>
      <c r="H1511" s="46"/>
      <c r="I1511" s="38">
        <v>5</v>
      </c>
      <c r="J1511" s="122"/>
      <c r="K1511" s="38" t="s">
        <v>74</v>
      </c>
      <c r="L1511" s="99"/>
      <c r="M1511" s="38" t="str">
        <f>_xlfn.IFNA(VLOOKUP(L1511,ALL_CMS_WOs!C$1:F$6984,4,FALSE),"")</f>
        <v/>
      </c>
      <c r="N1511" s="38" t="s">
        <v>95</v>
      </c>
      <c r="O1511" s="38"/>
      <c r="P1511" s="46"/>
      <c r="Q1511" s="46">
        <v>44848</v>
      </c>
      <c r="R1511" s="38"/>
      <c r="S1511" s="38" t="s">
        <v>229</v>
      </c>
      <c r="T1511" s="38">
        <f>Events[[#This Row],[Date Resolved]]-Events[[#This Row],[Event Date]]</f>
        <v>-44545</v>
      </c>
    </row>
    <row r="1512" spans="1:20" hidden="1" x14ac:dyDescent="0.25">
      <c r="A1512" s="121" t="s">
        <v>26</v>
      </c>
      <c r="B1512" s="38" t="s">
        <v>69</v>
      </c>
      <c r="C1512" s="99" t="s">
        <v>2188</v>
      </c>
      <c r="D1512" s="122"/>
      <c r="E1512" s="38" t="s">
        <v>137</v>
      </c>
      <c r="F1512" s="38" t="s">
        <v>85</v>
      </c>
      <c r="G1512" s="46">
        <v>44848</v>
      </c>
      <c r="H1512" s="46"/>
      <c r="I1512" s="38">
        <v>1</v>
      </c>
      <c r="J1512" s="122"/>
      <c r="K1512" s="38" t="s">
        <v>74</v>
      </c>
      <c r="L1512" s="99"/>
      <c r="M1512" s="38" t="str">
        <f>_xlfn.IFNA(VLOOKUP(L1512,ALL_CMS_WOs!C$1:F$6984,4,FALSE),"")</f>
        <v/>
      </c>
      <c r="N1512" s="38" t="s">
        <v>95</v>
      </c>
      <c r="O1512" s="38"/>
      <c r="P1512" s="46"/>
      <c r="Q1512" s="46"/>
      <c r="R1512" s="38" t="s">
        <v>2189</v>
      </c>
      <c r="S1512" s="38"/>
      <c r="T1512" s="38">
        <f>Events[[#This Row],[Date Resolved]]-Events[[#This Row],[Event Date]]</f>
        <v>-44848</v>
      </c>
    </row>
    <row r="1513" spans="1:20" hidden="1" x14ac:dyDescent="0.25">
      <c r="A1513" s="121" t="s">
        <v>26</v>
      </c>
      <c r="B1513" s="38" t="s">
        <v>69</v>
      </c>
      <c r="C1513" s="99" t="s">
        <v>2190</v>
      </c>
      <c r="D1513" s="122"/>
      <c r="E1513" s="38" t="s">
        <v>137</v>
      </c>
      <c r="F1513" s="38" t="s">
        <v>85</v>
      </c>
      <c r="G1513" s="46">
        <v>44848</v>
      </c>
      <c r="H1513" s="46"/>
      <c r="I1513" s="38">
        <v>1</v>
      </c>
      <c r="J1513" s="122"/>
      <c r="K1513" s="38" t="s">
        <v>74</v>
      </c>
      <c r="L1513" s="99"/>
      <c r="M1513" s="38" t="str">
        <f>_xlfn.IFNA(VLOOKUP(L1513,ALL_CMS_WOs!C$1:F$6984,4,FALSE),"")</f>
        <v/>
      </c>
      <c r="N1513" s="38" t="s">
        <v>95</v>
      </c>
      <c r="O1513" s="38"/>
      <c r="P1513" s="46"/>
      <c r="Q1513" s="46"/>
      <c r="R1513" s="38" t="s">
        <v>2191</v>
      </c>
      <c r="S1513" s="38" t="s">
        <v>225</v>
      </c>
      <c r="T1513" s="38">
        <f>Events[[#This Row],[Date Resolved]]-Events[[#This Row],[Event Date]]</f>
        <v>-44848</v>
      </c>
    </row>
    <row r="1514" spans="1:20" hidden="1" x14ac:dyDescent="0.25">
      <c r="A1514" s="121" t="s">
        <v>26</v>
      </c>
      <c r="B1514" s="38" t="s">
        <v>82</v>
      </c>
      <c r="C1514" s="99" t="s">
        <v>2190</v>
      </c>
      <c r="D1514" s="126" t="s">
        <v>2192</v>
      </c>
      <c r="E1514" s="38" t="s">
        <v>84</v>
      </c>
      <c r="F1514" s="43" t="s">
        <v>22</v>
      </c>
      <c r="G1514" s="46">
        <v>44994</v>
      </c>
      <c r="H1514" s="46"/>
      <c r="I1514" s="38">
        <v>2</v>
      </c>
      <c r="J1514" s="97" t="s">
        <v>2193</v>
      </c>
      <c r="K1514" s="38" t="s">
        <v>104</v>
      </c>
      <c r="L1514" s="38">
        <v>3095270</v>
      </c>
      <c r="M1514" s="38" t="str">
        <f>_xlfn.IFNA(VLOOKUP(L1514,ALL_CMS_WOs!C$1:F$6984,4,FALSE),"")</f>
        <v>Closed</v>
      </c>
      <c r="N1514" s="38" t="s">
        <v>75</v>
      </c>
      <c r="O1514" s="38" t="s">
        <v>666</v>
      </c>
      <c r="P1514" s="46"/>
      <c r="Q1514" s="46"/>
      <c r="R1514" s="38"/>
      <c r="S1514" s="88" t="s">
        <v>88</v>
      </c>
      <c r="T1514" s="38">
        <f>Events[[#This Row],[Date Resolved]]-Events[[#This Row],[Event Date]]</f>
        <v>-44994</v>
      </c>
    </row>
    <row r="1515" spans="1:20" hidden="1" x14ac:dyDescent="0.25">
      <c r="A1515" s="181" t="s">
        <v>26</v>
      </c>
      <c r="B1515" s="38" t="s">
        <v>82</v>
      </c>
      <c r="C1515" s="99" t="s">
        <v>2190</v>
      </c>
      <c r="D1515" s="126" t="s">
        <v>2194</v>
      </c>
      <c r="E1515" s="80" t="s">
        <v>78</v>
      </c>
      <c r="F1515" s="80" t="s">
        <v>89</v>
      </c>
      <c r="G1515" s="46">
        <v>45539</v>
      </c>
      <c r="H1515" s="166"/>
      <c r="I1515" s="38">
        <v>5</v>
      </c>
      <c r="J1515" s="177" t="s">
        <v>2195</v>
      </c>
      <c r="K1515" s="80" t="s">
        <v>81</v>
      </c>
      <c r="L1515" s="38">
        <v>3414313</v>
      </c>
      <c r="M1515" s="97" t="str">
        <f>_xlfn.IFNA(VLOOKUP(L1515,ALL_CMS_WOs!C$1:F$6984,4,FALSE),"")</f>
        <v>Closed</v>
      </c>
      <c r="N1515" s="38" t="s">
        <v>75</v>
      </c>
      <c r="P1515" s="46"/>
      <c r="Q1515" s="46"/>
      <c r="R1515" s="38"/>
      <c r="S1515" s="38" t="s">
        <v>97</v>
      </c>
      <c r="T1515" s="38"/>
    </row>
    <row r="1516" spans="1:20" hidden="1" x14ac:dyDescent="0.25">
      <c r="A1516" s="121" t="s">
        <v>26</v>
      </c>
      <c r="B1516" s="38" t="s">
        <v>69</v>
      </c>
      <c r="C1516" s="99" t="s">
        <v>2196</v>
      </c>
      <c r="D1516" s="122"/>
      <c r="E1516" s="38" t="s">
        <v>137</v>
      </c>
      <c r="F1516" s="38" t="s">
        <v>85</v>
      </c>
      <c r="G1516" s="46">
        <v>44848</v>
      </c>
      <c r="H1516" s="46"/>
      <c r="I1516" s="38">
        <v>1</v>
      </c>
      <c r="J1516" s="122"/>
      <c r="K1516" s="38" t="s">
        <v>74</v>
      </c>
      <c r="L1516" s="99"/>
      <c r="M1516" s="38" t="str">
        <f>_xlfn.IFNA(VLOOKUP(L1516,ALL_CMS_WOs!C$1:F$6984,4,FALSE),"")</f>
        <v/>
      </c>
      <c r="N1516" s="38" t="s">
        <v>95</v>
      </c>
      <c r="O1516" s="38"/>
      <c r="P1516" s="46"/>
      <c r="Q1516" s="46"/>
      <c r="R1516" s="38" t="s">
        <v>2197</v>
      </c>
      <c r="S1516" s="38" t="s">
        <v>225</v>
      </c>
      <c r="T1516" s="38">
        <f>Events[[#This Row],[Date Resolved]]-Events[[#This Row],[Event Date]]</f>
        <v>-44848</v>
      </c>
    </row>
    <row r="1517" spans="1:20" hidden="1" x14ac:dyDescent="0.25">
      <c r="A1517" s="173" t="s">
        <v>26</v>
      </c>
      <c r="B1517" s="97" t="s">
        <v>69</v>
      </c>
      <c r="C1517" s="174" t="s">
        <v>2196</v>
      </c>
      <c r="D1517" s="126" t="s">
        <v>2198</v>
      </c>
      <c r="E1517" s="97" t="s">
        <v>102</v>
      </c>
      <c r="F1517" s="97" t="s">
        <v>85</v>
      </c>
      <c r="G1517" s="166">
        <v>45373</v>
      </c>
      <c r="H1517" s="166">
        <v>45434</v>
      </c>
      <c r="I1517" s="97">
        <v>2</v>
      </c>
      <c r="J1517" s="97" t="s">
        <v>2199</v>
      </c>
      <c r="K1517" s="97" t="s">
        <v>107</v>
      </c>
      <c r="L1517" s="97">
        <v>3321258</v>
      </c>
      <c r="M1517" s="97" t="str">
        <f>_xlfn.IFNA(VLOOKUP(L1517,ALL_CMS_WOs!C$1:F$6984,4,FALSE),"")</f>
        <v>Closed</v>
      </c>
      <c r="N1517" s="97" t="s">
        <v>75</v>
      </c>
      <c r="O1517" s="166">
        <v>45428</v>
      </c>
      <c r="R1517" s="38"/>
      <c r="S1517" s="97" t="s">
        <v>76</v>
      </c>
      <c r="T1517" s="97">
        <f>Events[[#This Row],[Date Resolved]]-Events[[#This Row],[Event Date]]</f>
        <v>-45373</v>
      </c>
    </row>
    <row r="1518" spans="1:20" hidden="1" x14ac:dyDescent="0.25">
      <c r="A1518" s="180" t="s">
        <v>26</v>
      </c>
      <c r="B1518" s="97" t="s">
        <v>82</v>
      </c>
      <c r="C1518" s="97" t="s">
        <v>2196</v>
      </c>
      <c r="D1518" s="126" t="s">
        <v>2200</v>
      </c>
      <c r="E1518" s="177" t="s">
        <v>102</v>
      </c>
      <c r="F1518" s="177" t="s">
        <v>22</v>
      </c>
      <c r="G1518" s="166">
        <v>45411</v>
      </c>
      <c r="H1518" s="166"/>
      <c r="I1518" s="97">
        <v>4</v>
      </c>
      <c r="J1518" s="177" t="s">
        <v>2201</v>
      </c>
      <c r="K1518" s="177" t="s">
        <v>74</v>
      </c>
      <c r="L1518" s="174"/>
      <c r="M1518" s="97" t="str">
        <f>_xlfn.IFNA(VLOOKUP(L1518,ALL_CMS_WOs!C$1:F$6984,4,FALSE),"")</f>
        <v/>
      </c>
      <c r="R1518" s="38"/>
      <c r="S1518" s="97" t="s">
        <v>97</v>
      </c>
      <c r="T1518" s="97">
        <f>Events[[#This Row],[Date Resolved]]-Events[[#This Row],[Event Date]]</f>
        <v>-45411</v>
      </c>
    </row>
    <row r="1519" spans="1:20" hidden="1" x14ac:dyDescent="0.25">
      <c r="A1519" s="121" t="s">
        <v>26</v>
      </c>
      <c r="B1519" s="38" t="s">
        <v>69</v>
      </c>
      <c r="C1519" s="99" t="s">
        <v>2202</v>
      </c>
      <c r="D1519" s="122"/>
      <c r="E1519" s="38" t="s">
        <v>84</v>
      </c>
      <c r="F1519" s="38" t="s">
        <v>20</v>
      </c>
      <c r="G1519" s="46">
        <v>44463</v>
      </c>
      <c r="H1519" s="46"/>
      <c r="I1519" s="38">
        <v>1</v>
      </c>
      <c r="J1519" s="122"/>
      <c r="K1519" s="38" t="s">
        <v>74</v>
      </c>
      <c r="L1519" s="99"/>
      <c r="M1519" s="38" t="str">
        <f>_xlfn.IFNA(VLOOKUP(L1519,ALL_CMS_WOs!C$1:F$6984,4,FALSE),"")</f>
        <v/>
      </c>
      <c r="N1519" s="38" t="s">
        <v>95</v>
      </c>
      <c r="O1519" s="38"/>
      <c r="P1519" s="46"/>
      <c r="Q1519" s="46"/>
      <c r="R1519" s="38" t="s">
        <v>2203</v>
      </c>
      <c r="S1519" s="38" t="s">
        <v>97</v>
      </c>
      <c r="T1519" s="38">
        <f>Events[[#This Row],[Date Resolved]]-Events[[#This Row],[Event Date]]</f>
        <v>-44463</v>
      </c>
    </row>
    <row r="1520" spans="1:20" hidden="1" x14ac:dyDescent="0.25">
      <c r="A1520" s="125" t="s">
        <v>26</v>
      </c>
      <c r="B1520" s="43" t="s">
        <v>69</v>
      </c>
      <c r="C1520" s="101" t="s">
        <v>2202</v>
      </c>
      <c r="D1520" s="115" t="s">
        <v>2204</v>
      </c>
      <c r="E1520" s="43" t="s">
        <v>102</v>
      </c>
      <c r="F1520" s="43" t="s">
        <v>85</v>
      </c>
      <c r="G1520" s="93">
        <v>45373</v>
      </c>
      <c r="H1520" s="93">
        <v>45513</v>
      </c>
      <c r="I1520" s="43">
        <v>2</v>
      </c>
      <c r="J1520" s="43" t="s">
        <v>2205</v>
      </c>
      <c r="K1520" s="43" t="s">
        <v>104</v>
      </c>
      <c r="L1520" s="43">
        <v>3321198</v>
      </c>
      <c r="M1520" s="43" t="str">
        <f>_xlfn.IFNA(VLOOKUP(L1520,ALL_CMS_WOs!C$1:F$6984,4,FALSE),"")</f>
        <v>Closed</v>
      </c>
      <c r="N1520" s="43" t="s">
        <v>75</v>
      </c>
      <c r="O1520" s="93" t="s">
        <v>543</v>
      </c>
      <c r="P1520" s="93"/>
      <c r="Q1520" s="93"/>
      <c r="R1520" s="38"/>
      <c r="S1520" s="43" t="s">
        <v>76</v>
      </c>
      <c r="T1520" s="43">
        <f>Events[[#This Row],[Date Resolved]]-Events[[#This Row],[Event Date]]</f>
        <v>-45373</v>
      </c>
    </row>
    <row r="1521" spans="1:20" hidden="1" x14ac:dyDescent="0.25">
      <c r="A1521" s="121" t="s">
        <v>26</v>
      </c>
      <c r="B1521" s="38" t="s">
        <v>69</v>
      </c>
      <c r="C1521" s="99" t="s">
        <v>2206</v>
      </c>
      <c r="D1521" s="122"/>
      <c r="E1521" s="38" t="s">
        <v>71</v>
      </c>
      <c r="F1521" s="38" t="s">
        <v>85</v>
      </c>
      <c r="G1521" s="46">
        <v>44892</v>
      </c>
      <c r="H1521" s="46"/>
      <c r="I1521" s="38">
        <v>1</v>
      </c>
      <c r="J1521" s="122"/>
      <c r="K1521" s="38" t="s">
        <v>74</v>
      </c>
      <c r="L1521" s="99"/>
      <c r="M1521" s="38" t="str">
        <f>_xlfn.IFNA(VLOOKUP(L1521,ALL_CMS_WOs!C$1:F$6984,4,FALSE),"")</f>
        <v/>
      </c>
      <c r="N1521" s="38" t="s">
        <v>95</v>
      </c>
      <c r="O1521" s="38"/>
      <c r="P1521" s="46"/>
      <c r="Q1521" s="46"/>
      <c r="R1521" s="38" t="s">
        <v>2207</v>
      </c>
      <c r="S1521" s="38"/>
      <c r="T1521" s="38">
        <f>Events[[#This Row],[Date Resolved]]-Events[[#This Row],[Event Date]]</f>
        <v>-44892</v>
      </c>
    </row>
    <row r="1522" spans="1:20" hidden="1" x14ac:dyDescent="0.25">
      <c r="A1522" s="121" t="s">
        <v>26</v>
      </c>
      <c r="B1522" s="38" t="s">
        <v>69</v>
      </c>
      <c r="C1522" s="99" t="s">
        <v>2208</v>
      </c>
      <c r="D1522" s="122"/>
      <c r="E1522" s="38" t="s">
        <v>137</v>
      </c>
      <c r="F1522" s="38" t="s">
        <v>20</v>
      </c>
      <c r="G1522" s="46">
        <v>44848</v>
      </c>
      <c r="H1522" s="46"/>
      <c r="I1522" s="38">
        <v>1</v>
      </c>
      <c r="J1522" s="122"/>
      <c r="K1522" s="38" t="s">
        <v>74</v>
      </c>
      <c r="L1522" s="99"/>
      <c r="M1522" s="38" t="str">
        <f>_xlfn.IFNA(VLOOKUP(L1522,ALL_CMS_WOs!C$1:F$6984,4,FALSE),"")</f>
        <v/>
      </c>
      <c r="N1522" s="38" t="s">
        <v>95</v>
      </c>
      <c r="O1522" s="38"/>
      <c r="P1522" s="46"/>
      <c r="Q1522" s="46"/>
      <c r="R1522" s="38" t="s">
        <v>2186</v>
      </c>
      <c r="S1522" s="38"/>
      <c r="T1522" s="38">
        <f>Events[[#This Row],[Date Resolved]]-Events[[#This Row],[Event Date]]</f>
        <v>-44848</v>
      </c>
    </row>
    <row r="1523" spans="1:20" hidden="1" x14ac:dyDescent="0.25">
      <c r="A1523" s="121" t="s">
        <v>26</v>
      </c>
      <c r="B1523" s="38" t="s">
        <v>69</v>
      </c>
      <c r="C1523" s="99" t="s">
        <v>2209</v>
      </c>
      <c r="D1523" s="126" t="s">
        <v>903</v>
      </c>
      <c r="E1523" s="38" t="s">
        <v>102</v>
      </c>
      <c r="F1523" s="43" t="s">
        <v>20</v>
      </c>
      <c r="G1523" s="46">
        <v>45132</v>
      </c>
      <c r="H1523" s="46">
        <v>45540</v>
      </c>
      <c r="I1523" s="38">
        <v>2</v>
      </c>
      <c r="J1523" s="97" t="s">
        <v>2210</v>
      </c>
      <c r="K1523" s="38" t="s">
        <v>107</v>
      </c>
      <c r="L1523" s="38">
        <v>3160998</v>
      </c>
      <c r="M1523" s="38" t="str">
        <f>_xlfn.IFNA(VLOOKUP(L1523,ALL_CMS_WOs!C$1:F$6984,4,FALSE),"")</f>
        <v>Closed</v>
      </c>
      <c r="N1523" s="38" t="s">
        <v>75</v>
      </c>
      <c r="O1523" s="46" t="s">
        <v>416</v>
      </c>
      <c r="P1523" s="46">
        <v>45537</v>
      </c>
      <c r="Q1523" s="46"/>
      <c r="R1523" s="38"/>
      <c r="S1523" s="38" t="s">
        <v>76</v>
      </c>
      <c r="T1523" s="38">
        <f>Events[[#This Row],[Date Resolved]]-Events[[#This Row],[Event Date]]</f>
        <v>405</v>
      </c>
    </row>
    <row r="1524" spans="1:20" hidden="1" x14ac:dyDescent="0.25">
      <c r="A1524" s="181"/>
      <c r="B1524" s="38"/>
      <c r="C1524" s="99"/>
      <c r="D1524" s="123"/>
      <c r="E1524" s="80"/>
      <c r="F1524" s="214"/>
      <c r="G1524" s="46"/>
      <c r="H1524" s="166"/>
      <c r="I1524" s="38"/>
      <c r="J1524" s="192"/>
      <c r="K1524" s="80"/>
      <c r="L1524" s="38"/>
      <c r="N1524" s="38"/>
      <c r="P1524" s="46"/>
      <c r="Q1524" s="46"/>
      <c r="R1524" s="38"/>
      <c r="S1524" s="38"/>
      <c r="T1524" s="38"/>
    </row>
    <row r="1525" spans="1:20" hidden="1" x14ac:dyDescent="0.25">
      <c r="A1525" s="181"/>
      <c r="B1525" s="38"/>
      <c r="C1525" s="99"/>
      <c r="D1525" s="123"/>
      <c r="E1525" s="80"/>
      <c r="F1525" s="80"/>
      <c r="G1525" s="46"/>
      <c r="H1525" s="166"/>
      <c r="I1525" s="38"/>
      <c r="J1525" s="192"/>
      <c r="K1525" s="80"/>
      <c r="L1525" s="99"/>
      <c r="N1525" s="38"/>
      <c r="P1525" s="46"/>
      <c r="Q1525" s="46"/>
      <c r="R1525" s="38"/>
      <c r="S1525" s="38"/>
      <c r="T1525" s="38"/>
    </row>
    <row r="1526" spans="1:20" hidden="1" x14ac:dyDescent="0.25">
      <c r="A1526" s="181"/>
      <c r="B1526" s="38"/>
      <c r="C1526" s="99"/>
      <c r="D1526" s="123"/>
      <c r="E1526" s="80"/>
      <c r="F1526" s="80"/>
      <c r="G1526" s="46"/>
      <c r="H1526" s="166"/>
      <c r="I1526" s="38"/>
      <c r="J1526" s="192"/>
      <c r="K1526" s="80"/>
      <c r="L1526" s="99"/>
      <c r="N1526" s="38"/>
      <c r="P1526" s="46"/>
      <c r="Q1526" s="46"/>
      <c r="R1526" s="38"/>
      <c r="S1526" s="38"/>
      <c r="T1526" s="38"/>
    </row>
    <row r="1527" spans="1:20" x14ac:dyDescent="0.25">
      <c r="A1527" s="181" t="s">
        <v>31</v>
      </c>
      <c r="B1527" s="38" t="s">
        <v>82</v>
      </c>
      <c r="C1527" s="174" t="s">
        <v>1493</v>
      </c>
      <c r="D1527" s="126" t="s">
        <v>633</v>
      </c>
      <c r="E1527" s="80" t="s">
        <v>78</v>
      </c>
      <c r="F1527" s="80" t="s">
        <v>85</v>
      </c>
      <c r="G1527" s="46">
        <v>45992</v>
      </c>
      <c r="H1527" s="166"/>
      <c r="I1527" s="38">
        <v>3</v>
      </c>
      <c r="J1527" s="177" t="s">
        <v>1494</v>
      </c>
      <c r="K1527" s="80" t="s">
        <v>81</v>
      </c>
      <c r="L1527" s="99" t="s">
        <v>1495</v>
      </c>
      <c r="N1527" s="38"/>
      <c r="P1527" s="46"/>
      <c r="Q1527" s="46"/>
      <c r="R1527" s="38"/>
      <c r="S1527" s="38"/>
      <c r="T1527" s="38"/>
    </row>
    <row r="1528" spans="1:20" x14ac:dyDescent="0.25">
      <c r="A1528" s="180" t="s">
        <v>31</v>
      </c>
      <c r="B1528" s="97" t="s">
        <v>82</v>
      </c>
      <c r="C1528" s="174" t="s">
        <v>1893</v>
      </c>
      <c r="D1528" s="126" t="s">
        <v>1744</v>
      </c>
      <c r="E1528" s="177" t="s">
        <v>84</v>
      </c>
      <c r="F1528" s="177" t="s">
        <v>439</v>
      </c>
      <c r="G1528" s="166">
        <v>45607</v>
      </c>
      <c r="H1528" s="166"/>
      <c r="I1528" s="97">
        <v>2</v>
      </c>
      <c r="J1528" s="177" t="s">
        <v>1894</v>
      </c>
      <c r="K1528" s="177" t="s">
        <v>87</v>
      </c>
      <c r="L1528" s="198"/>
      <c r="N1528" s="38"/>
      <c r="P1528" s="46"/>
      <c r="Q1528" s="46"/>
      <c r="R1528" s="38"/>
      <c r="S1528" s="38" t="s">
        <v>88</v>
      </c>
      <c r="T1528" s="38">
        <f>Events[[#This Row],[Date Resolved]]-Events[[#This Row],[Event Date]]</f>
        <v>-45607</v>
      </c>
    </row>
    <row r="1529" spans="1:20" x14ac:dyDescent="0.25">
      <c r="A1529" s="181" t="s">
        <v>31</v>
      </c>
      <c r="B1529" s="38" t="s">
        <v>82</v>
      </c>
      <c r="C1529" s="99" t="s">
        <v>1943</v>
      </c>
      <c r="D1529" s="126" t="s">
        <v>1393</v>
      </c>
      <c r="E1529" s="80" t="s">
        <v>84</v>
      </c>
      <c r="F1529" s="80" t="s">
        <v>20</v>
      </c>
      <c r="G1529" s="46">
        <v>46132</v>
      </c>
      <c r="H1529" s="166"/>
      <c r="I1529" s="38">
        <v>3</v>
      </c>
      <c r="J1529" s="177" t="s">
        <v>1944</v>
      </c>
      <c r="K1529" s="80" t="s">
        <v>169</v>
      </c>
      <c r="L1529" s="99" t="s">
        <v>1945</v>
      </c>
      <c r="N1529" s="38"/>
      <c r="P1529" s="46"/>
      <c r="Q1529" s="46"/>
      <c r="R1529" s="38"/>
      <c r="S1529" s="38"/>
      <c r="T1529" s="38"/>
    </row>
    <row r="1530" spans="1:20" x14ac:dyDescent="0.25">
      <c r="A1530" s="180" t="s">
        <v>31</v>
      </c>
      <c r="B1530" s="97" t="s">
        <v>82</v>
      </c>
      <c r="C1530" s="174" t="s">
        <v>1871</v>
      </c>
      <c r="D1530" s="126" t="s">
        <v>1211</v>
      </c>
      <c r="E1530" s="177" t="s">
        <v>78</v>
      </c>
      <c r="F1530" s="177" t="s">
        <v>72</v>
      </c>
      <c r="G1530" s="166">
        <v>45715</v>
      </c>
      <c r="H1530" s="166"/>
      <c r="I1530" s="97">
        <v>5</v>
      </c>
      <c r="L1530" s="200"/>
      <c r="N1530" s="38"/>
      <c r="P1530" s="46"/>
      <c r="Q1530" s="46"/>
      <c r="R1530" s="38"/>
      <c r="S1530" s="38"/>
      <c r="T1530" s="38"/>
    </row>
    <row r="1531" spans="1:20" x14ac:dyDescent="0.25">
      <c r="A1531" s="181" t="s">
        <v>15</v>
      </c>
      <c r="B1531" s="38" t="s">
        <v>82</v>
      </c>
      <c r="C1531" s="99" t="s">
        <v>1428</v>
      </c>
      <c r="D1531" s="126" t="s">
        <v>1429</v>
      </c>
      <c r="E1531" s="80" t="s">
        <v>78</v>
      </c>
      <c r="F1531" s="80" t="s">
        <v>20</v>
      </c>
      <c r="G1531" s="46">
        <v>45971</v>
      </c>
      <c r="H1531" s="166"/>
      <c r="I1531" s="38">
        <v>4</v>
      </c>
      <c r="J1531" s="177" t="s">
        <v>1430</v>
      </c>
      <c r="K1531" s="80" t="s">
        <v>81</v>
      </c>
      <c r="L1531" s="99" t="s">
        <v>1431</v>
      </c>
      <c r="N1531" s="38"/>
      <c r="P1531" s="46"/>
      <c r="Q1531" s="46"/>
      <c r="R1531" s="38"/>
      <c r="S1531" s="38"/>
      <c r="T1531" s="38"/>
    </row>
    <row r="1532" spans="1:20" x14ac:dyDescent="0.25">
      <c r="A1532" s="180" t="s">
        <v>28</v>
      </c>
      <c r="B1532" s="97" t="s">
        <v>69</v>
      </c>
      <c r="C1532" s="174" t="s">
        <v>2228</v>
      </c>
      <c r="D1532" s="126" t="s">
        <v>1490</v>
      </c>
      <c r="E1532" s="177" t="s">
        <v>84</v>
      </c>
      <c r="F1532" s="177" t="s">
        <v>20</v>
      </c>
      <c r="G1532" s="166">
        <v>45637</v>
      </c>
      <c r="H1532" s="166"/>
      <c r="I1532" s="97">
        <v>3</v>
      </c>
      <c r="J1532" s="177" t="s">
        <v>2229</v>
      </c>
      <c r="K1532" s="177" t="s">
        <v>107</v>
      </c>
      <c r="L1532" s="99"/>
      <c r="N1532" s="38"/>
      <c r="P1532" s="46"/>
      <c r="Q1532" s="46"/>
      <c r="R1532" s="38"/>
      <c r="S1532" s="38" t="s">
        <v>88</v>
      </c>
      <c r="T1532" s="38">
        <f>Events[[#This Row],[Date Resolved]]-Events[[#This Row],[Event Date]]</f>
        <v>-45637</v>
      </c>
    </row>
    <row r="1533" spans="1:20" x14ac:dyDescent="0.25">
      <c r="A1533" s="181" t="s">
        <v>28</v>
      </c>
      <c r="B1533" s="38" t="s">
        <v>82</v>
      </c>
      <c r="C1533" s="99" t="s">
        <v>1885</v>
      </c>
      <c r="D1533" s="123" t="s">
        <v>1886</v>
      </c>
      <c r="E1533" s="80" t="s">
        <v>78</v>
      </c>
      <c r="F1533" s="80" t="s">
        <v>85</v>
      </c>
      <c r="G1533" s="46">
        <v>46163</v>
      </c>
      <c r="H1533" s="166"/>
      <c r="I1533" s="38">
        <v>4</v>
      </c>
      <c r="J1533" s="192" t="s">
        <v>1887</v>
      </c>
      <c r="K1533" s="80" t="s">
        <v>81</v>
      </c>
      <c r="L1533" s="99" t="s">
        <v>7473</v>
      </c>
      <c r="N1533" s="38"/>
      <c r="P1533" s="46"/>
      <c r="Q1533" s="46"/>
      <c r="R1533" s="38"/>
      <c r="S1533" s="38"/>
      <c r="T1533" s="38"/>
    </row>
    <row r="1534" spans="1:20" ht="60" x14ac:dyDescent="0.25">
      <c r="A1534" s="181" t="s">
        <v>15</v>
      </c>
      <c r="B1534" s="38" t="s">
        <v>82</v>
      </c>
      <c r="C1534" s="99" t="s">
        <v>1432</v>
      </c>
      <c r="D1534" s="123" t="s">
        <v>290</v>
      </c>
      <c r="E1534" s="80" t="s">
        <v>78</v>
      </c>
      <c r="F1534" s="80" t="s">
        <v>114</v>
      </c>
      <c r="G1534" s="46">
        <v>45603</v>
      </c>
      <c r="H1534" s="166"/>
      <c r="I1534" s="38">
        <v>4</v>
      </c>
      <c r="J1534" s="223" t="s">
        <v>1390</v>
      </c>
      <c r="K1534" s="80" t="s">
        <v>81</v>
      </c>
      <c r="L1534" s="99" t="s">
        <v>1433</v>
      </c>
      <c r="N1534" s="38"/>
      <c r="P1534" s="46"/>
      <c r="Q1534" s="46"/>
      <c r="R1534" s="38"/>
      <c r="S1534" s="38"/>
      <c r="T1534" s="38"/>
    </row>
    <row r="1535" spans="1:20" x14ac:dyDescent="0.25">
      <c r="A1535" s="181" t="s">
        <v>28</v>
      </c>
      <c r="B1535" s="38" t="s">
        <v>82</v>
      </c>
      <c r="C1535" s="99" t="s">
        <v>1901</v>
      </c>
      <c r="D1535" s="126" t="s">
        <v>189</v>
      </c>
      <c r="E1535" s="80" t="s">
        <v>78</v>
      </c>
      <c r="F1535" s="80" t="s">
        <v>89</v>
      </c>
      <c r="G1535" s="46">
        <v>45806</v>
      </c>
      <c r="H1535" s="166"/>
      <c r="I1535" s="38">
        <v>3</v>
      </c>
      <c r="J1535" s="177" t="s">
        <v>1384</v>
      </c>
      <c r="K1535" s="80" t="s">
        <v>81</v>
      </c>
      <c r="L1535" s="99" t="s">
        <v>1902</v>
      </c>
      <c r="N1535" s="38"/>
      <c r="P1535" s="46"/>
      <c r="Q1535" s="46"/>
      <c r="R1535" s="38"/>
      <c r="S1535" s="38"/>
      <c r="T1535" s="38"/>
    </row>
    <row r="1536" spans="1:20" hidden="1" x14ac:dyDescent="0.25">
      <c r="A1536" s="181"/>
      <c r="B1536" s="38"/>
      <c r="C1536" s="99" t="s">
        <v>2235</v>
      </c>
      <c r="D1536" s="123"/>
      <c r="E1536" s="80"/>
      <c r="F1536" s="80"/>
      <c r="G1536" s="46"/>
      <c r="H1536" s="166"/>
      <c r="I1536" s="38"/>
      <c r="J1536" s="192"/>
      <c r="K1536" s="80"/>
      <c r="L1536" s="99"/>
      <c r="N1536" s="38"/>
      <c r="P1536" s="46"/>
      <c r="Q1536" s="46"/>
      <c r="R1536" s="38"/>
      <c r="S1536" s="38"/>
      <c r="T1536" s="38"/>
    </row>
    <row r="1537" spans="1:20" x14ac:dyDescent="0.25">
      <c r="A1537" s="181" t="s">
        <v>28</v>
      </c>
      <c r="B1537" s="38" t="s">
        <v>82</v>
      </c>
      <c r="C1537" s="99" t="s">
        <v>1907</v>
      </c>
      <c r="D1537" s="126" t="s">
        <v>1393</v>
      </c>
      <c r="E1537" s="80" t="s">
        <v>84</v>
      </c>
      <c r="F1537" s="80" t="s">
        <v>20</v>
      </c>
      <c r="G1537" s="46">
        <v>45806</v>
      </c>
      <c r="H1537" s="166"/>
      <c r="I1537" s="38">
        <v>3</v>
      </c>
      <c r="J1537" s="177" t="s">
        <v>1908</v>
      </c>
      <c r="K1537" s="80" t="s">
        <v>169</v>
      </c>
      <c r="L1537" s="99" t="s">
        <v>1909</v>
      </c>
      <c r="N1537" s="38"/>
      <c r="P1537" s="46"/>
      <c r="Q1537" s="46"/>
      <c r="R1537" s="38"/>
      <c r="S1537" s="38"/>
      <c r="T1537" s="38"/>
    </row>
    <row r="1538" spans="1:20" x14ac:dyDescent="0.25">
      <c r="A1538" s="181" t="s">
        <v>15</v>
      </c>
      <c r="B1538" s="38" t="s">
        <v>82</v>
      </c>
      <c r="C1538" s="99" t="s">
        <v>1432</v>
      </c>
      <c r="D1538" s="126" t="s">
        <v>290</v>
      </c>
      <c r="E1538" s="80" t="s">
        <v>78</v>
      </c>
      <c r="F1538" s="80" t="s">
        <v>114</v>
      </c>
      <c r="G1538" s="46">
        <v>46230</v>
      </c>
      <c r="H1538" s="166"/>
      <c r="I1538" s="38"/>
      <c r="J1538" s="192" t="s">
        <v>7511</v>
      </c>
      <c r="K1538" s="80"/>
      <c r="L1538" s="99" t="s">
        <v>7514</v>
      </c>
      <c r="N1538" s="38"/>
      <c r="P1538" s="46"/>
      <c r="Q1538" s="46"/>
      <c r="R1538" s="38"/>
      <c r="S1538" s="38"/>
      <c r="T1538" s="38"/>
    </row>
    <row r="1539" spans="1:20" ht="14.25" customHeight="1" x14ac:dyDescent="0.25">
      <c r="A1539" s="181" t="s">
        <v>15</v>
      </c>
      <c r="B1539" s="38" t="s">
        <v>69</v>
      </c>
      <c r="C1539" s="99" t="s">
        <v>2242</v>
      </c>
      <c r="D1539" s="126" t="s">
        <v>189</v>
      </c>
      <c r="E1539" s="80" t="s">
        <v>78</v>
      </c>
      <c r="F1539" s="80" t="s">
        <v>89</v>
      </c>
      <c r="G1539" s="46">
        <v>45806</v>
      </c>
      <c r="H1539" s="166"/>
      <c r="I1539" s="38">
        <v>3</v>
      </c>
      <c r="J1539" s="177" t="s">
        <v>1384</v>
      </c>
      <c r="K1539" s="80" t="s">
        <v>81</v>
      </c>
      <c r="L1539" s="99" t="s">
        <v>2243</v>
      </c>
      <c r="N1539" s="38"/>
      <c r="P1539" s="46"/>
      <c r="Q1539" s="46"/>
      <c r="R1539" s="38"/>
      <c r="S1539" s="38"/>
      <c r="T1539" s="38"/>
    </row>
    <row r="1540" spans="1:20" x14ac:dyDescent="0.25">
      <c r="A1540" s="180" t="s">
        <v>28</v>
      </c>
      <c r="B1540" s="38" t="s">
        <v>69</v>
      </c>
      <c r="C1540" s="99" t="s">
        <v>2236</v>
      </c>
      <c r="D1540" s="126" t="s">
        <v>2244</v>
      </c>
      <c r="E1540" s="80" t="s">
        <v>84</v>
      </c>
      <c r="F1540" s="80" t="s">
        <v>20</v>
      </c>
      <c r="G1540" s="46">
        <v>45582</v>
      </c>
      <c r="H1540" s="166"/>
      <c r="I1540" s="38">
        <v>1</v>
      </c>
      <c r="J1540" s="177" t="s">
        <v>2245</v>
      </c>
      <c r="K1540" s="80"/>
      <c r="L1540" s="99"/>
      <c r="N1540" s="38"/>
      <c r="P1540" s="46"/>
      <c r="Q1540" s="46"/>
      <c r="R1540" s="38"/>
      <c r="S1540" s="38"/>
      <c r="T1540" s="38"/>
    </row>
    <row r="1541" spans="1:20" x14ac:dyDescent="0.25">
      <c r="A1541" s="180" t="s">
        <v>31</v>
      </c>
      <c r="B1541" s="97" t="s">
        <v>82</v>
      </c>
      <c r="C1541" s="174" t="s">
        <v>1788</v>
      </c>
      <c r="D1541" s="126" t="s">
        <v>1789</v>
      </c>
      <c r="E1541" s="177" t="s">
        <v>78</v>
      </c>
      <c r="F1541" s="177" t="s">
        <v>85</v>
      </c>
      <c r="G1541" s="166">
        <v>45867</v>
      </c>
      <c r="H1541" s="166"/>
      <c r="I1541" s="97">
        <v>4</v>
      </c>
      <c r="J1541" s="177" t="s">
        <v>1790</v>
      </c>
      <c r="K1541" s="177" t="s">
        <v>81</v>
      </c>
      <c r="L1541" s="99" t="s">
        <v>1791</v>
      </c>
      <c r="N1541" s="38"/>
      <c r="P1541" s="46"/>
      <c r="Q1541" s="46"/>
      <c r="R1541" s="38"/>
      <c r="S1541" s="38"/>
      <c r="T1541" s="38"/>
    </row>
    <row r="1542" spans="1:20" x14ac:dyDescent="0.25">
      <c r="A1542" s="181" t="s">
        <v>31</v>
      </c>
      <c r="B1542" s="38" t="s">
        <v>82</v>
      </c>
      <c r="C1542" s="99" t="s">
        <v>1950</v>
      </c>
      <c r="D1542" s="126" t="s">
        <v>1763</v>
      </c>
      <c r="E1542" s="80" t="s">
        <v>84</v>
      </c>
      <c r="F1542" s="80" t="s">
        <v>114</v>
      </c>
      <c r="G1542" s="46">
        <v>45607</v>
      </c>
      <c r="H1542" s="166"/>
      <c r="I1542" s="38">
        <v>3</v>
      </c>
      <c r="J1542" s="177" t="s">
        <v>1951</v>
      </c>
      <c r="K1542" s="80" t="s">
        <v>107</v>
      </c>
      <c r="L1542" s="99"/>
      <c r="N1542" s="38"/>
      <c r="P1542" s="46"/>
      <c r="Q1542" s="46"/>
      <c r="R1542" s="38"/>
      <c r="S1542" s="38" t="s">
        <v>88</v>
      </c>
      <c r="T1542" s="38">
        <f>Events[[#This Row],[Date Resolved]]-Events[[#This Row],[Event Date]]</f>
        <v>-45607</v>
      </c>
    </row>
    <row r="1543" spans="1:20" x14ac:dyDescent="0.25">
      <c r="A1543" s="181" t="s">
        <v>31</v>
      </c>
      <c r="B1543" s="38" t="s">
        <v>69</v>
      </c>
      <c r="C1543" s="99" t="s">
        <v>1934</v>
      </c>
      <c r="D1543" s="102" t="s">
        <v>2251</v>
      </c>
      <c r="E1543" s="80" t="s">
        <v>78</v>
      </c>
      <c r="F1543" s="80" t="s">
        <v>20</v>
      </c>
      <c r="G1543" s="46"/>
      <c r="H1543" s="166"/>
      <c r="I1543" s="38">
        <v>4</v>
      </c>
      <c r="J1543" s="80" t="s">
        <v>2252</v>
      </c>
      <c r="K1543" s="80" t="s">
        <v>81</v>
      </c>
      <c r="L1543" s="99" t="s">
        <v>2253</v>
      </c>
      <c r="N1543" s="38"/>
      <c r="P1543" s="46"/>
      <c r="Q1543" s="46"/>
      <c r="R1543" s="38"/>
      <c r="S1543" s="38"/>
      <c r="T1543" s="38"/>
    </row>
    <row r="1544" spans="1:20" x14ac:dyDescent="0.25">
      <c r="A1544" s="181" t="s">
        <v>28</v>
      </c>
      <c r="B1544" s="38" t="s">
        <v>69</v>
      </c>
      <c r="C1544" s="99" t="s">
        <v>1912</v>
      </c>
      <c r="D1544" s="126" t="s">
        <v>1913</v>
      </c>
      <c r="E1544" s="177" t="s">
        <v>78</v>
      </c>
      <c r="F1544" s="177" t="s">
        <v>439</v>
      </c>
      <c r="G1544" s="166">
        <v>46011</v>
      </c>
      <c r="H1544" s="166"/>
      <c r="I1544" s="97"/>
      <c r="J1544" s="177" t="s">
        <v>1914</v>
      </c>
      <c r="K1544" s="80"/>
      <c r="L1544" s="99" t="s">
        <v>1915</v>
      </c>
      <c r="N1544" s="38"/>
      <c r="P1544" s="46"/>
      <c r="Q1544" s="46"/>
      <c r="R1544" s="38"/>
      <c r="S1544" s="38"/>
      <c r="T1544" s="38"/>
    </row>
    <row r="1545" spans="1:20" x14ac:dyDescent="0.25">
      <c r="A1545" s="181" t="s">
        <v>28</v>
      </c>
      <c r="B1545" s="38" t="s">
        <v>82</v>
      </c>
      <c r="C1545" s="99" t="s">
        <v>1910</v>
      </c>
      <c r="D1545" s="126" t="s">
        <v>1763</v>
      </c>
      <c r="E1545" s="80" t="s">
        <v>84</v>
      </c>
      <c r="F1545" s="80" t="s">
        <v>114</v>
      </c>
      <c r="G1545" s="166"/>
      <c r="H1545" s="166"/>
      <c r="I1545" s="38"/>
      <c r="J1545" s="177" t="s">
        <v>1911</v>
      </c>
      <c r="K1545" s="80"/>
      <c r="L1545" s="99"/>
      <c r="N1545" s="38"/>
      <c r="P1545" s="46"/>
      <c r="Q1545" s="46"/>
      <c r="R1545" s="38"/>
      <c r="S1545" s="38"/>
      <c r="T1545" s="38"/>
    </row>
    <row r="1546" spans="1:20" x14ac:dyDescent="0.25">
      <c r="A1546" s="181" t="s">
        <v>15</v>
      </c>
      <c r="B1546" s="38" t="s">
        <v>69</v>
      </c>
      <c r="C1546" s="99" t="s">
        <v>2256</v>
      </c>
      <c r="D1546" s="126" t="s">
        <v>189</v>
      </c>
      <c r="E1546" s="80" t="s">
        <v>78</v>
      </c>
      <c r="F1546" s="80" t="s">
        <v>89</v>
      </c>
      <c r="G1546" s="46">
        <v>45806</v>
      </c>
      <c r="H1546" s="166"/>
      <c r="I1546" s="38">
        <v>3</v>
      </c>
      <c r="J1546" s="177" t="s">
        <v>1384</v>
      </c>
      <c r="K1546" s="80" t="s">
        <v>81</v>
      </c>
      <c r="L1546" s="99" t="s">
        <v>2257</v>
      </c>
      <c r="N1546" s="38"/>
      <c r="P1546" s="46"/>
      <c r="Q1546" s="46"/>
      <c r="R1546" s="38"/>
      <c r="S1546" s="38"/>
      <c r="T1546" s="38"/>
    </row>
    <row r="1547" spans="1:20" x14ac:dyDescent="0.25">
      <c r="A1547" s="181" t="s">
        <v>28</v>
      </c>
      <c r="B1547" s="38" t="s">
        <v>82</v>
      </c>
      <c r="C1547" s="99" t="s">
        <v>1919</v>
      </c>
      <c r="D1547" s="126" t="s">
        <v>1920</v>
      </c>
      <c r="E1547" s="80"/>
      <c r="F1547" s="80"/>
      <c r="G1547" s="46"/>
      <c r="H1547" s="166"/>
      <c r="I1547" s="38"/>
      <c r="J1547" s="192"/>
      <c r="K1547" s="80"/>
      <c r="L1547" s="99"/>
      <c r="N1547" s="38"/>
      <c r="P1547" s="46"/>
      <c r="Q1547" s="46"/>
      <c r="R1547" s="38"/>
      <c r="S1547" s="38"/>
      <c r="T1547" s="38"/>
    </row>
    <row r="1548" spans="1:20" x14ac:dyDescent="0.25">
      <c r="A1548" s="181" t="s">
        <v>28</v>
      </c>
      <c r="B1548" s="38" t="s">
        <v>82</v>
      </c>
      <c r="C1548" s="99" t="s">
        <v>1921</v>
      </c>
      <c r="D1548" s="123" t="s">
        <v>314</v>
      </c>
      <c r="E1548" s="80" t="s">
        <v>84</v>
      </c>
      <c r="F1548" s="80" t="s">
        <v>98</v>
      </c>
      <c r="G1548" s="46">
        <v>45975</v>
      </c>
      <c r="H1548" s="166"/>
      <c r="I1548" s="38">
        <v>1</v>
      </c>
      <c r="J1548" s="192" t="s">
        <v>1922</v>
      </c>
      <c r="K1548" s="80"/>
      <c r="L1548" s="99"/>
      <c r="N1548" s="38"/>
      <c r="P1548" s="46"/>
      <c r="Q1548" s="46"/>
      <c r="R1548" s="38"/>
      <c r="S1548" s="38"/>
      <c r="T1548" s="38"/>
    </row>
    <row r="1549" spans="1:20" x14ac:dyDescent="0.25">
      <c r="A1549" s="181" t="s">
        <v>28</v>
      </c>
      <c r="B1549" s="38" t="s">
        <v>82</v>
      </c>
      <c r="C1549" s="99" t="s">
        <v>1930</v>
      </c>
      <c r="D1549" s="126" t="s">
        <v>1886</v>
      </c>
      <c r="E1549" s="80" t="s">
        <v>78</v>
      </c>
      <c r="F1549" s="80" t="s">
        <v>85</v>
      </c>
      <c r="G1549" s="46">
        <v>45874</v>
      </c>
      <c r="H1549" s="166"/>
      <c r="I1549" s="38">
        <v>3</v>
      </c>
      <c r="J1549" s="177" t="s">
        <v>1931</v>
      </c>
      <c r="K1549" s="80" t="s">
        <v>81</v>
      </c>
      <c r="L1549" s="99" t="s">
        <v>1932</v>
      </c>
      <c r="N1549" s="38"/>
      <c r="P1549" s="46"/>
      <c r="Q1549" s="46"/>
      <c r="R1549" s="38"/>
      <c r="S1549" s="38"/>
      <c r="T1549" s="38"/>
    </row>
    <row r="1550" spans="1:20" x14ac:dyDescent="0.25">
      <c r="A1550" s="181" t="s">
        <v>28</v>
      </c>
      <c r="B1550" s="38" t="s">
        <v>82</v>
      </c>
      <c r="C1550" s="99" t="s">
        <v>1964</v>
      </c>
      <c r="D1550" s="126" t="s">
        <v>1393</v>
      </c>
      <c r="E1550" s="80" t="s">
        <v>84</v>
      </c>
      <c r="F1550" s="80" t="s">
        <v>20</v>
      </c>
      <c r="G1550" s="46">
        <v>45965</v>
      </c>
      <c r="H1550" s="166"/>
      <c r="I1550" s="38">
        <v>3</v>
      </c>
      <c r="J1550" s="177" t="s">
        <v>1452</v>
      </c>
      <c r="K1550" s="80" t="s">
        <v>169</v>
      </c>
      <c r="L1550" s="99" t="s">
        <v>1965</v>
      </c>
      <c r="N1550" s="38"/>
      <c r="P1550" s="46"/>
      <c r="Q1550" s="46"/>
      <c r="R1550" s="38"/>
      <c r="S1550" s="38"/>
      <c r="T1550" s="38"/>
    </row>
    <row r="1551" spans="1:20" x14ac:dyDescent="0.25">
      <c r="A1551" s="180" t="s">
        <v>28</v>
      </c>
      <c r="B1551" s="38" t="s">
        <v>82</v>
      </c>
      <c r="C1551" s="99" t="s">
        <v>2230</v>
      </c>
      <c r="D1551" s="126" t="s">
        <v>1920</v>
      </c>
      <c r="E1551" s="80"/>
      <c r="F1551" s="80"/>
      <c r="G1551" s="46">
        <v>45723</v>
      </c>
      <c r="H1551" s="166"/>
      <c r="I1551" s="38"/>
      <c r="J1551" s="192"/>
      <c r="K1551" s="80"/>
      <c r="L1551" s="99"/>
      <c r="N1551" s="38"/>
      <c r="P1551" s="46"/>
      <c r="Q1551" s="46"/>
      <c r="R1551" s="38"/>
      <c r="S1551" s="38"/>
      <c r="T1551" s="38"/>
    </row>
    <row r="1552" spans="1:20" x14ac:dyDescent="0.25">
      <c r="A1552" s="180" t="s">
        <v>28</v>
      </c>
      <c r="B1552" s="38" t="s">
        <v>82</v>
      </c>
      <c r="C1552" s="99" t="s">
        <v>2233</v>
      </c>
      <c r="D1552" s="126" t="s">
        <v>1763</v>
      </c>
      <c r="E1552" s="177" t="s">
        <v>71</v>
      </c>
      <c r="F1552" s="177" t="s">
        <v>114</v>
      </c>
      <c r="G1552" s="166">
        <v>45637</v>
      </c>
      <c r="H1552" s="166"/>
      <c r="I1552" s="97"/>
      <c r="J1552" s="177" t="s">
        <v>2234</v>
      </c>
      <c r="K1552" s="80"/>
      <c r="L1552" s="99"/>
      <c r="N1552" s="38"/>
      <c r="P1552" s="46"/>
      <c r="Q1552" s="46"/>
      <c r="R1552" s="38"/>
      <c r="S1552" s="38" t="s">
        <v>97</v>
      </c>
      <c r="T1552" s="38">
        <f>Events[[#This Row],[Date Resolved]]-Events[[#This Row],[Event Date]]</f>
        <v>-45637</v>
      </c>
    </row>
    <row r="1553" spans="1:20" x14ac:dyDescent="0.25">
      <c r="A1553" s="181" t="s">
        <v>28</v>
      </c>
      <c r="B1553" s="38" t="s">
        <v>82</v>
      </c>
      <c r="C1553" s="99" t="s">
        <v>2236</v>
      </c>
      <c r="D1553" s="126" t="s">
        <v>1425</v>
      </c>
      <c r="E1553" s="80" t="s">
        <v>78</v>
      </c>
      <c r="F1553" s="80" t="s">
        <v>439</v>
      </c>
      <c r="G1553" s="46">
        <v>45923</v>
      </c>
      <c r="H1553" s="166"/>
      <c r="I1553" s="38">
        <v>3</v>
      </c>
      <c r="J1553" s="177" t="s">
        <v>2237</v>
      </c>
      <c r="K1553" s="80"/>
      <c r="L1553" s="99" t="s">
        <v>2238</v>
      </c>
      <c r="N1553" s="38"/>
      <c r="P1553" s="46"/>
      <c r="Q1553" s="46"/>
      <c r="R1553" s="38"/>
      <c r="S1553" s="38"/>
      <c r="T1553" s="38"/>
    </row>
    <row r="1554" spans="1:20" x14ac:dyDescent="0.25">
      <c r="A1554" s="181" t="s">
        <v>28</v>
      </c>
      <c r="B1554" s="38" t="s">
        <v>82</v>
      </c>
      <c r="C1554" s="99" t="s">
        <v>2254</v>
      </c>
      <c r="D1554" s="126" t="s">
        <v>133</v>
      </c>
      <c r="E1554" s="80" t="s">
        <v>84</v>
      </c>
      <c r="F1554" s="80" t="s">
        <v>72</v>
      </c>
      <c r="G1554" s="46">
        <v>45923</v>
      </c>
      <c r="H1554" s="166"/>
      <c r="I1554" s="38">
        <v>6</v>
      </c>
      <c r="J1554" s="177" t="s">
        <v>2255</v>
      </c>
      <c r="K1554" s="80"/>
      <c r="L1554" s="99"/>
      <c r="N1554" s="38"/>
      <c r="P1554" s="46"/>
      <c r="Q1554" s="46"/>
      <c r="R1554" s="38"/>
      <c r="S1554" s="38"/>
      <c r="T1554" s="38"/>
    </row>
    <row r="1555" spans="1:20" x14ac:dyDescent="0.25">
      <c r="A1555" s="181" t="s">
        <v>28</v>
      </c>
      <c r="B1555" s="38" t="s">
        <v>82</v>
      </c>
      <c r="C1555" s="99" t="s">
        <v>2254</v>
      </c>
      <c r="D1555" s="126" t="s">
        <v>1765</v>
      </c>
      <c r="E1555" s="80" t="s">
        <v>78</v>
      </c>
      <c r="F1555" s="80"/>
      <c r="G1555" s="46"/>
      <c r="H1555" s="166"/>
      <c r="I1555" s="38"/>
      <c r="J1555" s="192"/>
      <c r="K1555" s="80"/>
      <c r="L1555" s="99"/>
      <c r="N1555" s="38"/>
      <c r="P1555" s="46"/>
      <c r="Q1555" s="46"/>
      <c r="R1555" s="38"/>
      <c r="S1555" s="38"/>
      <c r="T1555" s="38"/>
    </row>
    <row r="1556" spans="1:20" x14ac:dyDescent="0.25">
      <c r="A1556" s="181" t="s">
        <v>15</v>
      </c>
      <c r="B1556" s="38" t="s">
        <v>69</v>
      </c>
      <c r="C1556" s="99" t="s">
        <v>7465</v>
      </c>
      <c r="D1556" s="126" t="s">
        <v>189</v>
      </c>
      <c r="E1556" s="80" t="s">
        <v>78</v>
      </c>
      <c r="F1556" s="80" t="s">
        <v>89</v>
      </c>
      <c r="G1556" s="46">
        <v>46149</v>
      </c>
      <c r="H1556" s="166"/>
      <c r="I1556" s="38"/>
      <c r="J1556" s="177" t="s">
        <v>7466</v>
      </c>
      <c r="K1556" s="80" t="s">
        <v>81</v>
      </c>
      <c r="L1556" s="99" t="s">
        <v>7467</v>
      </c>
      <c r="N1556" s="38"/>
      <c r="P1556" s="46"/>
      <c r="Q1556" s="46"/>
      <c r="R1556" s="38"/>
      <c r="S1556" s="38"/>
      <c r="T1556" s="38"/>
    </row>
    <row r="1557" spans="1:20" x14ac:dyDescent="0.25">
      <c r="A1557" s="181" t="s">
        <v>15</v>
      </c>
      <c r="B1557" s="38" t="s">
        <v>69</v>
      </c>
      <c r="C1557" s="99" t="s">
        <v>1407</v>
      </c>
      <c r="D1557" s="126" t="s">
        <v>189</v>
      </c>
      <c r="E1557" s="80" t="s">
        <v>78</v>
      </c>
      <c r="F1557" s="80" t="s">
        <v>89</v>
      </c>
      <c r="G1557" s="46">
        <v>46149</v>
      </c>
      <c r="H1557" s="166"/>
      <c r="I1557" s="38"/>
      <c r="J1557" s="177" t="s">
        <v>7466</v>
      </c>
      <c r="K1557" s="80" t="s">
        <v>81</v>
      </c>
      <c r="L1557" s="99" t="s">
        <v>7468</v>
      </c>
      <c r="N1557" s="38"/>
      <c r="P1557" s="46"/>
      <c r="Q1557" s="46"/>
      <c r="R1557" s="38"/>
      <c r="S1557" s="38"/>
      <c r="T1557" s="38"/>
    </row>
    <row r="1558" spans="1:20" x14ac:dyDescent="0.25">
      <c r="A1558" s="181" t="s">
        <v>15</v>
      </c>
      <c r="B1558" s="38" t="s">
        <v>69</v>
      </c>
      <c r="C1558" s="99" t="s">
        <v>7469</v>
      </c>
      <c r="D1558" s="126" t="s">
        <v>189</v>
      </c>
      <c r="E1558" s="80" t="s">
        <v>78</v>
      </c>
      <c r="F1558" s="80" t="s">
        <v>89</v>
      </c>
      <c r="G1558" s="46">
        <v>46150</v>
      </c>
      <c r="H1558" s="166"/>
      <c r="I1558" s="38"/>
      <c r="J1558" s="177" t="s">
        <v>7466</v>
      </c>
      <c r="K1558" s="80" t="s">
        <v>81</v>
      </c>
      <c r="L1558" s="99" t="s">
        <v>7470</v>
      </c>
      <c r="N1558" s="38"/>
      <c r="P1558" s="46"/>
      <c r="Q1558" s="46"/>
      <c r="R1558" s="38"/>
      <c r="S1558" s="38"/>
      <c r="T1558" s="38"/>
    </row>
    <row r="1559" spans="1:20" x14ac:dyDescent="0.25">
      <c r="A1559" s="181" t="s">
        <v>28</v>
      </c>
      <c r="B1559" s="38" t="s">
        <v>82</v>
      </c>
      <c r="C1559" s="99" t="s">
        <v>2258</v>
      </c>
      <c r="D1559" s="126" t="s">
        <v>77</v>
      </c>
      <c r="E1559" s="177" t="s">
        <v>78</v>
      </c>
      <c r="F1559" s="177" t="s">
        <v>79</v>
      </c>
      <c r="G1559" s="166">
        <v>45952</v>
      </c>
      <c r="H1559" s="166"/>
      <c r="I1559" s="97">
        <v>2</v>
      </c>
      <c r="J1559" s="179" t="s">
        <v>2259</v>
      </c>
      <c r="K1559" s="80" t="s">
        <v>81</v>
      </c>
      <c r="L1559" s="99" t="s">
        <v>2260</v>
      </c>
      <c r="N1559" s="38"/>
      <c r="P1559" s="46"/>
      <c r="Q1559" s="46"/>
      <c r="R1559" s="38"/>
      <c r="S1559" s="38"/>
      <c r="T1559" s="38"/>
    </row>
    <row r="1560" spans="1:20" x14ac:dyDescent="0.25">
      <c r="A1560" s="181" t="s">
        <v>28</v>
      </c>
      <c r="B1560" s="38" t="s">
        <v>82</v>
      </c>
      <c r="C1560" s="99" t="s">
        <v>2261</v>
      </c>
      <c r="D1560" s="126" t="s">
        <v>2262</v>
      </c>
      <c r="E1560" s="80" t="s">
        <v>71</v>
      </c>
      <c r="F1560" s="80" t="s">
        <v>98</v>
      </c>
      <c r="G1560" s="46">
        <v>46007</v>
      </c>
      <c r="H1560" s="166"/>
      <c r="I1560" s="38"/>
      <c r="J1560" s="192"/>
      <c r="K1560" s="80"/>
      <c r="L1560" s="99"/>
      <c r="N1560" s="38"/>
      <c r="P1560" s="46"/>
      <c r="Q1560" s="46"/>
      <c r="R1560" s="38"/>
      <c r="S1560" s="38"/>
      <c r="T1560" s="38"/>
    </row>
    <row r="1561" spans="1:20" x14ac:dyDescent="0.25">
      <c r="A1561" s="180" t="s">
        <v>31</v>
      </c>
      <c r="B1561" s="97" t="s">
        <v>82</v>
      </c>
      <c r="C1561" s="174" t="s">
        <v>1895</v>
      </c>
      <c r="D1561" s="126" t="s">
        <v>1475</v>
      </c>
      <c r="E1561" s="177" t="s">
        <v>78</v>
      </c>
      <c r="F1561" s="177" t="s">
        <v>439</v>
      </c>
      <c r="G1561" s="166">
        <v>45664</v>
      </c>
      <c r="H1561" s="166"/>
      <c r="I1561" s="97">
        <v>4</v>
      </c>
      <c r="J1561" s="177" t="s">
        <v>1896</v>
      </c>
      <c r="K1561" s="177" t="s">
        <v>81</v>
      </c>
      <c r="L1561" s="174" t="s">
        <v>1897</v>
      </c>
      <c r="M1561" s="99"/>
      <c r="N1561" s="38"/>
      <c r="P1561" s="46"/>
      <c r="Q1561" s="46"/>
      <c r="R1561" s="38"/>
      <c r="S1561" s="38"/>
      <c r="T1561" s="38"/>
    </row>
    <row r="1562" spans="1:20" hidden="1" x14ac:dyDescent="0.25">
      <c r="A1562" s="181"/>
      <c r="B1562" s="38"/>
      <c r="C1562" s="99" t="s">
        <v>1503</v>
      </c>
      <c r="D1562" s="123" t="s">
        <v>7477</v>
      </c>
      <c r="E1562" s="80" t="s">
        <v>84</v>
      </c>
      <c r="F1562" s="80" t="s">
        <v>114</v>
      </c>
      <c r="G1562" s="46">
        <v>46211</v>
      </c>
      <c r="H1562" s="166"/>
      <c r="I1562" s="38"/>
      <c r="J1562" s="192" t="s">
        <v>7478</v>
      </c>
      <c r="K1562" s="80" t="s">
        <v>74</v>
      </c>
      <c r="L1562" s="99"/>
      <c r="N1562" s="38"/>
      <c r="P1562" s="46"/>
      <c r="Q1562" s="46"/>
      <c r="R1562" s="38"/>
      <c r="S1562" s="38"/>
      <c r="T1562" s="38"/>
    </row>
    <row r="1563" spans="1:20" x14ac:dyDescent="0.25">
      <c r="A1563" s="180" t="s">
        <v>31</v>
      </c>
      <c r="B1563" s="97" t="s">
        <v>82</v>
      </c>
      <c r="C1563" s="174" t="s">
        <v>1882</v>
      </c>
      <c r="D1563" s="126" t="s">
        <v>529</v>
      </c>
      <c r="E1563" s="177" t="s">
        <v>78</v>
      </c>
      <c r="F1563" s="177" t="s">
        <v>98</v>
      </c>
      <c r="G1563" s="166">
        <v>45692</v>
      </c>
      <c r="H1563" s="166"/>
      <c r="I1563" s="97">
        <v>5</v>
      </c>
      <c r="J1563" s="177" t="s">
        <v>1883</v>
      </c>
      <c r="K1563" s="177" t="s">
        <v>81</v>
      </c>
      <c r="L1563" s="174" t="s">
        <v>1884</v>
      </c>
      <c r="N1563" s="38"/>
      <c r="P1563" s="46"/>
      <c r="Q1563" s="46"/>
      <c r="R1563" s="38"/>
      <c r="S1563" s="38"/>
      <c r="T1563" s="38"/>
    </row>
    <row r="1564" spans="1:20" x14ac:dyDescent="0.25">
      <c r="A1564" s="180" t="s">
        <v>31</v>
      </c>
      <c r="B1564" s="97" t="s">
        <v>82</v>
      </c>
      <c r="C1564" s="174" t="s">
        <v>1882</v>
      </c>
      <c r="D1564" s="126" t="s">
        <v>1952</v>
      </c>
      <c r="E1564" s="177" t="s">
        <v>84</v>
      </c>
      <c r="F1564" s="177" t="s">
        <v>439</v>
      </c>
      <c r="G1564" s="166">
        <v>45692</v>
      </c>
      <c r="H1564" s="166"/>
      <c r="I1564" s="97">
        <v>3</v>
      </c>
      <c r="J1564" s="177" t="s">
        <v>1953</v>
      </c>
      <c r="K1564" s="177" t="s">
        <v>169</v>
      </c>
      <c r="L1564" s="174" t="s">
        <v>1954</v>
      </c>
      <c r="N1564" s="38"/>
      <c r="P1564" s="46"/>
      <c r="Q1564" s="46"/>
      <c r="R1564" s="38"/>
      <c r="S1564" s="38"/>
      <c r="T1564" s="38"/>
    </row>
    <row r="1565" spans="1:20" x14ac:dyDescent="0.25">
      <c r="A1565" s="181" t="s">
        <v>15</v>
      </c>
      <c r="B1565" s="38" t="s">
        <v>82</v>
      </c>
      <c r="C1565" s="99" t="s">
        <v>1436</v>
      </c>
      <c r="D1565" s="123" t="s">
        <v>152</v>
      </c>
      <c r="E1565" s="80" t="s">
        <v>84</v>
      </c>
      <c r="F1565" s="80" t="s">
        <v>85</v>
      </c>
      <c r="G1565" s="46">
        <v>45916</v>
      </c>
      <c r="H1565" s="166"/>
      <c r="I1565" s="38">
        <v>3</v>
      </c>
      <c r="J1565" s="177" t="s">
        <v>1437</v>
      </c>
      <c r="K1565" s="80" t="s">
        <v>278</v>
      </c>
      <c r="L1565" s="99" t="s">
        <v>1438</v>
      </c>
      <c r="N1565" s="38"/>
      <c r="P1565" s="46"/>
      <c r="Q1565" s="46"/>
      <c r="R1565" s="38"/>
      <c r="S1565" s="38"/>
      <c r="T1565" s="38"/>
    </row>
    <row r="1566" spans="1:20" x14ac:dyDescent="0.25">
      <c r="A1566" s="181" t="s">
        <v>7486</v>
      </c>
      <c r="B1566" s="38" t="s">
        <v>82</v>
      </c>
      <c r="C1566" s="99" t="s">
        <v>7579</v>
      </c>
      <c r="D1566" s="123" t="s">
        <v>2262</v>
      </c>
      <c r="E1566" s="80" t="s">
        <v>71</v>
      </c>
      <c r="F1566" s="80" t="s">
        <v>72</v>
      </c>
      <c r="G1566" s="46">
        <v>46262</v>
      </c>
      <c r="H1566" s="166"/>
      <c r="I1566" s="38">
        <v>3</v>
      </c>
      <c r="J1566" s="192" t="s">
        <v>7543</v>
      </c>
      <c r="K1566" s="80" t="s">
        <v>81</v>
      </c>
      <c r="L1566" s="99" t="s">
        <v>7544</v>
      </c>
      <c r="N1566" s="38"/>
      <c r="P1566" s="46"/>
      <c r="Q1566" s="46"/>
      <c r="R1566" s="38"/>
      <c r="S1566" s="38"/>
      <c r="T1566" s="38"/>
    </row>
    <row r="1567" spans="1:20" x14ac:dyDescent="0.25">
      <c r="A1567" s="181" t="s">
        <v>7486</v>
      </c>
      <c r="B1567" s="38" t="s">
        <v>82</v>
      </c>
      <c r="C1567" s="99" t="s">
        <v>7580</v>
      </c>
      <c r="D1567" s="123" t="s">
        <v>2262</v>
      </c>
      <c r="E1567" s="80" t="s">
        <v>71</v>
      </c>
      <c r="F1567" s="80" t="s">
        <v>72</v>
      </c>
      <c r="G1567" s="46">
        <v>46262</v>
      </c>
      <c r="H1567" s="166"/>
      <c r="I1567" s="38">
        <v>3</v>
      </c>
      <c r="J1567" s="192" t="s">
        <v>7543</v>
      </c>
      <c r="K1567" s="80" t="s">
        <v>81</v>
      </c>
      <c r="L1567" s="99" t="s">
        <v>7545</v>
      </c>
      <c r="N1567" s="38"/>
      <c r="P1567" s="46"/>
      <c r="Q1567" s="46"/>
      <c r="R1567" s="38"/>
      <c r="S1567" s="38"/>
      <c r="T1567" s="38"/>
    </row>
    <row r="1568" spans="1:20" x14ac:dyDescent="0.25">
      <c r="A1568" s="181" t="s">
        <v>7486</v>
      </c>
      <c r="B1568" s="38" t="s">
        <v>82</v>
      </c>
      <c r="C1568" s="99" t="s">
        <v>7581</v>
      </c>
      <c r="D1568" s="123" t="s">
        <v>124</v>
      </c>
      <c r="E1568" s="80" t="s">
        <v>78</v>
      </c>
      <c r="F1568" s="80" t="s">
        <v>20</v>
      </c>
      <c r="G1568" s="46">
        <v>46262</v>
      </c>
      <c r="H1568" s="166"/>
      <c r="I1568" s="38">
        <v>3</v>
      </c>
      <c r="J1568" s="122" t="s">
        <v>7496</v>
      </c>
      <c r="K1568" s="80" t="s">
        <v>81</v>
      </c>
      <c r="L1568" s="99" t="s">
        <v>7546</v>
      </c>
      <c r="N1568" s="38"/>
      <c r="P1568" s="46"/>
      <c r="Q1568" s="46"/>
      <c r="R1568" s="38"/>
      <c r="S1568" s="38"/>
      <c r="T1568" s="38"/>
    </row>
    <row r="1569" spans="1:20" x14ac:dyDescent="0.25">
      <c r="A1569" s="181" t="s">
        <v>7486</v>
      </c>
      <c r="B1569" s="97" t="s">
        <v>82</v>
      </c>
      <c r="C1569" s="99" t="s">
        <v>7547</v>
      </c>
      <c r="D1569" s="126" t="s">
        <v>152</v>
      </c>
      <c r="E1569" s="80" t="s">
        <v>71</v>
      </c>
      <c r="F1569" s="80" t="s">
        <v>85</v>
      </c>
      <c r="G1569" s="46">
        <v>46262</v>
      </c>
      <c r="H1569" s="166"/>
      <c r="I1569" s="38">
        <v>3</v>
      </c>
      <c r="J1569" s="192" t="s">
        <v>7548</v>
      </c>
      <c r="K1569" s="177" t="s">
        <v>278</v>
      </c>
      <c r="L1569" s="99" t="s">
        <v>7549</v>
      </c>
      <c r="N1569" s="38"/>
      <c r="P1569" s="46"/>
      <c r="Q1569" s="46"/>
      <c r="R1569" s="38"/>
      <c r="S1569" s="38"/>
      <c r="T1569" s="38"/>
    </row>
    <row r="1570" spans="1:20" x14ac:dyDescent="0.25">
      <c r="A1570" s="181" t="s">
        <v>7486</v>
      </c>
      <c r="B1570" s="38" t="s">
        <v>82</v>
      </c>
      <c r="C1570" s="99" t="s">
        <v>7550</v>
      </c>
      <c r="D1570" s="123" t="s">
        <v>152</v>
      </c>
      <c r="E1570" s="80" t="s">
        <v>71</v>
      </c>
      <c r="F1570" s="80" t="s">
        <v>85</v>
      </c>
      <c r="G1570" s="46">
        <v>46262</v>
      </c>
      <c r="H1570" s="166"/>
      <c r="I1570" s="38">
        <v>3</v>
      </c>
      <c r="J1570" s="192" t="s">
        <v>7551</v>
      </c>
      <c r="K1570" s="80" t="s">
        <v>278</v>
      </c>
      <c r="L1570" s="99" t="s">
        <v>7552</v>
      </c>
      <c r="N1570" s="38"/>
      <c r="P1570" s="46"/>
      <c r="Q1570" s="46"/>
      <c r="R1570" s="38"/>
      <c r="S1570" s="38"/>
      <c r="T1570" s="38"/>
    </row>
    <row r="1571" spans="1:20" x14ac:dyDescent="0.25">
      <c r="A1571" s="181" t="s">
        <v>7486</v>
      </c>
      <c r="B1571" s="38" t="s">
        <v>82</v>
      </c>
      <c r="C1571" s="99" t="s">
        <v>7553</v>
      </c>
      <c r="D1571" s="123" t="s">
        <v>152</v>
      </c>
      <c r="E1571" s="80" t="s">
        <v>71</v>
      </c>
      <c r="F1571" s="80" t="s">
        <v>85</v>
      </c>
      <c r="G1571" s="46">
        <v>46262</v>
      </c>
      <c r="H1571" s="166"/>
      <c r="I1571" s="38">
        <v>3</v>
      </c>
      <c r="J1571" s="192" t="s">
        <v>7554</v>
      </c>
      <c r="K1571" s="80" t="s">
        <v>278</v>
      </c>
      <c r="L1571" s="99" t="s">
        <v>7555</v>
      </c>
      <c r="N1571" s="38"/>
      <c r="P1571" s="46"/>
      <c r="Q1571" s="46"/>
      <c r="R1571" s="38"/>
      <c r="S1571" s="38"/>
      <c r="T1571" s="38"/>
    </row>
    <row r="1572" spans="1:20" x14ac:dyDescent="0.25">
      <c r="A1572" s="181" t="s">
        <v>7486</v>
      </c>
      <c r="B1572" s="38" t="s">
        <v>82</v>
      </c>
      <c r="C1572" s="99" t="s">
        <v>7556</v>
      </c>
      <c r="D1572" s="123" t="s">
        <v>7557</v>
      </c>
      <c r="E1572" s="80" t="s">
        <v>78</v>
      </c>
      <c r="F1572" s="80" t="s">
        <v>72</v>
      </c>
      <c r="G1572" s="46">
        <v>46262</v>
      </c>
      <c r="H1572" s="166"/>
      <c r="I1572" s="38">
        <v>3</v>
      </c>
      <c r="J1572" s="192" t="s">
        <v>7455</v>
      </c>
      <c r="K1572" s="80" t="s">
        <v>81</v>
      </c>
      <c r="L1572" s="99" t="s">
        <v>7558</v>
      </c>
      <c r="N1572" s="38"/>
      <c r="P1572" s="46"/>
      <c r="Q1572" s="46"/>
      <c r="R1572" s="38"/>
      <c r="S1572" s="38"/>
      <c r="T1572" s="38"/>
    </row>
    <row r="1573" spans="1:20" x14ac:dyDescent="0.25">
      <c r="A1573" s="181" t="s">
        <v>31</v>
      </c>
      <c r="B1573" s="38" t="s">
        <v>82</v>
      </c>
      <c r="C1573" s="99" t="s">
        <v>1959</v>
      </c>
      <c r="D1573" s="126" t="s">
        <v>1960</v>
      </c>
      <c r="E1573" s="80" t="s">
        <v>84</v>
      </c>
      <c r="F1573" s="80" t="s">
        <v>439</v>
      </c>
      <c r="G1573" s="46">
        <v>45945</v>
      </c>
      <c r="H1573" s="166"/>
      <c r="I1573" s="38">
        <v>3</v>
      </c>
      <c r="J1573" s="192"/>
      <c r="K1573" s="80"/>
      <c r="L1573" s="99"/>
      <c r="N1573" s="38"/>
      <c r="P1573" s="46"/>
      <c r="Q1573" s="46"/>
      <c r="R1573" s="38"/>
      <c r="S1573" s="38"/>
      <c r="T1573" s="38"/>
    </row>
    <row r="1574" spans="1:20" x14ac:dyDescent="0.25">
      <c r="A1574" s="181" t="s">
        <v>31</v>
      </c>
      <c r="B1574" s="38" t="s">
        <v>82</v>
      </c>
      <c r="C1574" s="99" t="s">
        <v>2211</v>
      </c>
      <c r="D1574" s="126" t="s">
        <v>2212</v>
      </c>
      <c r="E1574" s="80" t="s">
        <v>84</v>
      </c>
      <c r="F1574" s="80" t="s">
        <v>439</v>
      </c>
      <c r="G1574" s="46">
        <v>45883</v>
      </c>
      <c r="H1574" s="166"/>
      <c r="I1574" s="38">
        <v>3</v>
      </c>
      <c r="J1574" s="177" t="s">
        <v>2213</v>
      </c>
      <c r="K1574" s="80" t="s">
        <v>169</v>
      </c>
      <c r="L1574" s="99" t="s">
        <v>2214</v>
      </c>
      <c r="N1574" s="38"/>
      <c r="P1574" s="46"/>
      <c r="Q1574" s="46"/>
      <c r="R1574" s="38"/>
      <c r="S1574" s="38"/>
      <c r="T1574" s="38"/>
    </row>
    <row r="1575" spans="1:20" x14ac:dyDescent="0.25">
      <c r="A1575" s="180" t="s">
        <v>31</v>
      </c>
      <c r="B1575" s="97" t="s">
        <v>82</v>
      </c>
      <c r="C1575" s="174" t="s">
        <v>2246</v>
      </c>
      <c r="D1575" s="126" t="s">
        <v>2247</v>
      </c>
      <c r="E1575" s="177" t="s">
        <v>78</v>
      </c>
      <c r="F1575" s="177" t="s">
        <v>20</v>
      </c>
      <c r="G1575" s="166">
        <v>41982</v>
      </c>
      <c r="H1575" s="166"/>
      <c r="I1575" s="97">
        <v>3</v>
      </c>
      <c r="J1575" s="177" t="s">
        <v>2248</v>
      </c>
      <c r="K1575" s="177" t="s">
        <v>81</v>
      </c>
      <c r="L1575" s="174" t="s">
        <v>2249</v>
      </c>
      <c r="M1575" s="213" t="s">
        <v>2250</v>
      </c>
      <c r="N1575" s="38"/>
      <c r="P1575" s="46"/>
      <c r="Q1575" s="46"/>
      <c r="R1575" s="38"/>
      <c r="S1575" s="38"/>
      <c r="T1575" s="38"/>
    </row>
    <row r="1576" spans="1:20" x14ac:dyDescent="0.25">
      <c r="A1576" s="181" t="s">
        <v>15</v>
      </c>
      <c r="B1576" s="38" t="s">
        <v>82</v>
      </c>
      <c r="C1576" s="99" t="s">
        <v>2225</v>
      </c>
      <c r="D1576" s="123" t="s">
        <v>124</v>
      </c>
      <c r="E1576" s="80" t="s">
        <v>78</v>
      </c>
      <c r="F1576" s="80" t="s">
        <v>20</v>
      </c>
      <c r="G1576" s="46">
        <v>45603</v>
      </c>
      <c r="H1576" s="166"/>
      <c r="I1576" s="38">
        <v>4</v>
      </c>
      <c r="J1576" s="177" t="s">
        <v>2226</v>
      </c>
      <c r="K1576" s="80" t="s">
        <v>81</v>
      </c>
      <c r="L1576" s="99" t="s">
        <v>2227</v>
      </c>
      <c r="N1576" s="38"/>
      <c r="P1576" s="46"/>
      <c r="Q1576" s="46"/>
      <c r="R1576" s="38"/>
      <c r="S1576" s="38"/>
      <c r="T1576" s="38"/>
    </row>
    <row r="1577" spans="1:20" x14ac:dyDescent="0.25">
      <c r="A1577" s="181" t="s">
        <v>15</v>
      </c>
      <c r="B1577" s="38" t="s">
        <v>82</v>
      </c>
      <c r="C1577" s="99" t="s">
        <v>1434</v>
      </c>
      <c r="D1577" s="123" t="s">
        <v>1475</v>
      </c>
      <c r="E1577" s="80" t="s">
        <v>78</v>
      </c>
      <c r="F1577" s="80" t="s">
        <v>439</v>
      </c>
      <c r="G1577" s="46">
        <v>45853</v>
      </c>
      <c r="H1577" s="166"/>
      <c r="I1577" s="38">
        <v>3</v>
      </c>
      <c r="J1577" s="177" t="s">
        <v>2231</v>
      </c>
      <c r="K1577" s="80" t="s">
        <v>81</v>
      </c>
      <c r="L1577" s="99" t="s">
        <v>2232</v>
      </c>
      <c r="N1577" s="38"/>
      <c r="P1577" s="46"/>
      <c r="Q1577" s="46"/>
      <c r="R1577" s="38"/>
      <c r="S1577" s="38"/>
      <c r="T1577" s="38"/>
    </row>
    <row r="1578" spans="1:20" x14ac:dyDescent="0.25">
      <c r="A1578" s="181" t="s">
        <v>15</v>
      </c>
      <c r="B1578" s="38" t="s">
        <v>82</v>
      </c>
      <c r="C1578" s="99" t="s">
        <v>2239</v>
      </c>
      <c r="D1578" s="123" t="s">
        <v>203</v>
      </c>
      <c r="E1578" s="80" t="s">
        <v>78</v>
      </c>
      <c r="F1578" s="80" t="s">
        <v>85</v>
      </c>
      <c r="G1578" s="46">
        <v>45806</v>
      </c>
      <c r="H1578" s="166"/>
      <c r="I1578" s="38">
        <v>4</v>
      </c>
      <c r="J1578" s="177" t="s">
        <v>2240</v>
      </c>
      <c r="K1578" s="80" t="s">
        <v>81</v>
      </c>
      <c r="L1578" s="99" t="s">
        <v>2241</v>
      </c>
      <c r="N1578" s="38"/>
      <c r="P1578" s="46"/>
      <c r="Q1578" s="46"/>
      <c r="R1578" s="38"/>
      <c r="S1578" s="38"/>
      <c r="T1578" s="38"/>
    </row>
    <row r="1579" spans="1:20" x14ac:dyDescent="0.25">
      <c r="A1579" s="181" t="s">
        <v>15</v>
      </c>
      <c r="B1579" s="38" t="s">
        <v>82</v>
      </c>
      <c r="C1579" s="99" t="s">
        <v>7512</v>
      </c>
      <c r="D1579" s="126" t="s">
        <v>290</v>
      </c>
      <c r="E1579" s="80" t="s">
        <v>78</v>
      </c>
      <c r="F1579" s="80" t="s">
        <v>114</v>
      </c>
      <c r="G1579" s="46">
        <v>46230</v>
      </c>
      <c r="H1579" s="166"/>
      <c r="I1579" s="38"/>
      <c r="J1579" s="192" t="s">
        <v>7511</v>
      </c>
      <c r="K1579" s="80"/>
      <c r="L1579" s="99" t="s">
        <v>7515</v>
      </c>
      <c r="N1579" s="38"/>
      <c r="P1579" s="46"/>
      <c r="Q1579" s="46"/>
      <c r="R1579" s="38"/>
      <c r="S1579" s="38"/>
      <c r="T1579" s="38"/>
    </row>
    <row r="1580" spans="1:20" x14ac:dyDescent="0.25">
      <c r="A1580" s="180" t="s">
        <v>31</v>
      </c>
      <c r="B1580" s="97" t="s">
        <v>82</v>
      </c>
      <c r="C1580" s="174" t="s">
        <v>2215</v>
      </c>
      <c r="D1580" s="126" t="s">
        <v>1393</v>
      </c>
      <c r="E1580" s="177" t="s">
        <v>84</v>
      </c>
      <c r="F1580" s="177" t="s">
        <v>20</v>
      </c>
      <c r="G1580" s="166">
        <v>45700</v>
      </c>
      <c r="H1580" s="166"/>
      <c r="I1580" s="97">
        <v>3</v>
      </c>
      <c r="J1580" s="177" t="s">
        <v>2216</v>
      </c>
      <c r="K1580" s="177" t="s">
        <v>169</v>
      </c>
      <c r="L1580" s="174" t="s">
        <v>2217</v>
      </c>
      <c r="N1580" s="38"/>
      <c r="P1580" s="46"/>
      <c r="Q1580" s="46"/>
      <c r="R1580" s="38"/>
      <c r="S1580" s="38"/>
      <c r="T1580" s="38"/>
    </row>
    <row r="1581" spans="1:20" x14ac:dyDescent="0.25">
      <c r="A1581" s="181" t="s">
        <v>7519</v>
      </c>
      <c r="B1581" s="97" t="s">
        <v>82</v>
      </c>
      <c r="C1581" s="99" t="s">
        <v>7520</v>
      </c>
      <c r="D1581" s="123" t="s">
        <v>7489</v>
      </c>
      <c r="E1581" s="177" t="s">
        <v>78</v>
      </c>
      <c r="F1581" s="80" t="s">
        <v>439</v>
      </c>
      <c r="G1581" s="46">
        <v>46238</v>
      </c>
      <c r="H1581" s="166"/>
      <c r="I1581" s="38"/>
      <c r="J1581" s="122" t="s">
        <v>7490</v>
      </c>
      <c r="K1581" s="80"/>
      <c r="L1581" s="99" t="s">
        <v>7521</v>
      </c>
      <c r="N1581" s="38"/>
      <c r="P1581" s="46"/>
      <c r="Q1581" s="46"/>
      <c r="R1581" s="38"/>
      <c r="S1581" s="38"/>
      <c r="T1581" s="38"/>
    </row>
    <row r="1582" spans="1:20" x14ac:dyDescent="0.25">
      <c r="A1582" s="181" t="s">
        <v>7519</v>
      </c>
      <c r="B1582" s="38" t="s">
        <v>82</v>
      </c>
      <c r="C1582" s="99" t="s">
        <v>7523</v>
      </c>
      <c r="D1582" s="123" t="s">
        <v>7457</v>
      </c>
      <c r="E1582" s="80" t="s">
        <v>78</v>
      </c>
      <c r="F1582" s="80" t="s">
        <v>89</v>
      </c>
      <c r="G1582" s="46">
        <v>46181</v>
      </c>
      <c r="H1582" s="166"/>
      <c r="I1582" s="38"/>
      <c r="J1582" s="122" t="s">
        <v>7458</v>
      </c>
      <c r="K1582" s="80"/>
      <c r="L1582" s="99"/>
      <c r="N1582" s="38"/>
      <c r="P1582" s="46"/>
      <c r="Q1582" s="46"/>
      <c r="R1582" s="38"/>
      <c r="S1582" s="38"/>
      <c r="T1582" s="38"/>
    </row>
    <row r="1583" spans="1:20" x14ac:dyDescent="0.25">
      <c r="A1583" s="181" t="s">
        <v>31</v>
      </c>
      <c r="B1583" s="38" t="s">
        <v>82</v>
      </c>
      <c r="C1583" s="99" t="s">
        <v>2218</v>
      </c>
      <c r="D1583" s="123" t="s">
        <v>2219</v>
      </c>
      <c r="E1583" s="80" t="s">
        <v>78</v>
      </c>
      <c r="F1583" s="80" t="s">
        <v>439</v>
      </c>
      <c r="G1583" s="46">
        <v>46252</v>
      </c>
      <c r="H1583" s="166"/>
      <c r="I1583" s="38">
        <v>4</v>
      </c>
      <c r="J1583" s="192" t="s">
        <v>2220</v>
      </c>
      <c r="K1583" s="80" t="s">
        <v>81</v>
      </c>
      <c r="L1583" s="99" t="s">
        <v>7524</v>
      </c>
      <c r="N1583" s="38" t="s">
        <v>1448</v>
      </c>
      <c r="P1583" s="46"/>
      <c r="Q1583" s="46"/>
      <c r="R1583" s="38"/>
      <c r="S1583" s="38"/>
      <c r="T1583" s="38"/>
    </row>
    <row r="1584" spans="1:20" x14ac:dyDescent="0.25">
      <c r="A1584" s="181" t="s">
        <v>31</v>
      </c>
      <c r="B1584" s="38" t="s">
        <v>82</v>
      </c>
      <c r="C1584" s="99" t="s">
        <v>7525</v>
      </c>
      <c r="D1584" s="123" t="s">
        <v>152</v>
      </c>
      <c r="E1584" s="80" t="s">
        <v>84</v>
      </c>
      <c r="F1584" s="80" t="s">
        <v>85</v>
      </c>
      <c r="G1584" s="46">
        <v>46252</v>
      </c>
      <c r="H1584" s="166"/>
      <c r="I1584" s="38">
        <v>4</v>
      </c>
      <c r="J1584" s="192" t="s">
        <v>7526</v>
      </c>
      <c r="K1584" s="80" t="s">
        <v>81</v>
      </c>
      <c r="L1584" s="99" t="s">
        <v>7527</v>
      </c>
      <c r="N1584" s="38" t="s">
        <v>1448</v>
      </c>
      <c r="P1584" s="46"/>
      <c r="Q1584" s="46"/>
      <c r="R1584" s="38"/>
      <c r="S1584" s="38"/>
      <c r="T1584" s="38"/>
    </row>
    <row r="1585" spans="1:20" x14ac:dyDescent="0.25">
      <c r="A1585" s="181" t="s">
        <v>31</v>
      </c>
      <c r="B1585" s="38" t="s">
        <v>82</v>
      </c>
      <c r="C1585" s="99" t="s">
        <v>7528</v>
      </c>
      <c r="D1585" s="123" t="s">
        <v>7577</v>
      </c>
      <c r="E1585" s="80" t="s">
        <v>84</v>
      </c>
      <c r="F1585" s="80" t="s">
        <v>98</v>
      </c>
      <c r="G1585" s="46">
        <v>46252</v>
      </c>
      <c r="H1585" s="166"/>
      <c r="I1585" s="38">
        <v>4</v>
      </c>
      <c r="J1585" s="192" t="s">
        <v>7529</v>
      </c>
      <c r="K1585" s="80" t="s">
        <v>81</v>
      </c>
      <c r="L1585" s="99" t="s">
        <v>7530</v>
      </c>
      <c r="N1585" s="38" t="s">
        <v>1448</v>
      </c>
      <c r="P1585" s="46"/>
      <c r="Q1585" s="46"/>
      <c r="R1585" s="38"/>
      <c r="S1585" s="38"/>
      <c r="T1585" s="38"/>
    </row>
    <row r="1586" spans="1:20" x14ac:dyDescent="0.25">
      <c r="A1586" s="181" t="s">
        <v>31</v>
      </c>
      <c r="B1586" s="38" t="s">
        <v>82</v>
      </c>
      <c r="C1586" s="99" t="s">
        <v>7531</v>
      </c>
      <c r="D1586" s="123" t="s">
        <v>7578</v>
      </c>
      <c r="E1586" s="80" t="s">
        <v>84</v>
      </c>
      <c r="F1586" s="80" t="s">
        <v>72</v>
      </c>
      <c r="G1586" s="46">
        <v>46252</v>
      </c>
      <c r="H1586" s="166"/>
      <c r="I1586" s="38">
        <v>4</v>
      </c>
      <c r="J1586" s="192" t="s">
        <v>7532</v>
      </c>
      <c r="K1586" s="80" t="s">
        <v>81</v>
      </c>
      <c r="L1586" s="99"/>
      <c r="N1586" s="38" t="s">
        <v>1448</v>
      </c>
      <c r="P1586" s="46"/>
      <c r="Q1586" s="46"/>
      <c r="R1586" s="38"/>
      <c r="S1586" s="38"/>
      <c r="T1586" s="38"/>
    </row>
    <row r="1587" spans="1:20" x14ac:dyDescent="0.25">
      <c r="A1587" s="181" t="s">
        <v>31</v>
      </c>
      <c r="B1587" s="38" t="s">
        <v>82</v>
      </c>
      <c r="C1587" s="99" t="s">
        <v>7533</v>
      </c>
      <c r="D1587" s="123" t="s">
        <v>1393</v>
      </c>
      <c r="E1587" s="80" t="s">
        <v>84</v>
      </c>
      <c r="F1587" s="80" t="s">
        <v>20</v>
      </c>
      <c r="G1587" s="46">
        <v>46252</v>
      </c>
      <c r="H1587" s="166"/>
      <c r="I1587" s="38">
        <v>4</v>
      </c>
      <c r="J1587" s="192" t="s">
        <v>7534</v>
      </c>
      <c r="K1587" s="80" t="s">
        <v>81</v>
      </c>
      <c r="L1587" s="99" t="s">
        <v>7535</v>
      </c>
      <c r="N1587" s="38" t="s">
        <v>1448</v>
      </c>
      <c r="P1587" s="46"/>
      <c r="Q1587" s="46"/>
      <c r="R1587" s="38"/>
      <c r="S1587" s="38"/>
      <c r="T1587" s="38"/>
    </row>
    <row r="1588" spans="1:20" x14ac:dyDescent="0.25">
      <c r="A1588" s="181" t="s">
        <v>31</v>
      </c>
      <c r="B1588" s="38" t="s">
        <v>82</v>
      </c>
      <c r="C1588" s="99" t="s">
        <v>1749</v>
      </c>
      <c r="D1588" s="123" t="s">
        <v>529</v>
      </c>
      <c r="E1588" s="80" t="s">
        <v>78</v>
      </c>
      <c r="F1588" s="80" t="s">
        <v>98</v>
      </c>
      <c r="G1588" s="46">
        <v>46252</v>
      </c>
      <c r="H1588" s="166"/>
      <c r="I1588" s="38">
        <v>3</v>
      </c>
      <c r="J1588" s="228" t="s">
        <v>7455</v>
      </c>
      <c r="K1588" s="80" t="s">
        <v>81</v>
      </c>
      <c r="L1588" s="99" t="s">
        <v>7536</v>
      </c>
      <c r="N1588" s="38"/>
      <c r="P1588" s="46"/>
      <c r="Q1588" s="46"/>
      <c r="R1588" s="38"/>
      <c r="S1588" s="38"/>
      <c r="T1588" s="38"/>
    </row>
    <row r="1589" spans="1:20" ht="30" x14ac:dyDescent="0.25">
      <c r="A1589" s="181" t="s">
        <v>31</v>
      </c>
      <c r="B1589" s="38" t="s">
        <v>82</v>
      </c>
      <c r="C1589" s="99" t="s">
        <v>7537</v>
      </c>
      <c r="D1589" s="123" t="s">
        <v>529</v>
      </c>
      <c r="E1589" s="80" t="s">
        <v>78</v>
      </c>
      <c r="F1589" s="80" t="s">
        <v>98</v>
      </c>
      <c r="G1589" s="46">
        <v>46252</v>
      </c>
      <c r="H1589" s="166"/>
      <c r="I1589" s="38">
        <v>3</v>
      </c>
      <c r="J1589" s="229" t="s">
        <v>7455</v>
      </c>
      <c r="K1589" s="80" t="s">
        <v>81</v>
      </c>
      <c r="L1589" s="99" t="s">
        <v>7538</v>
      </c>
      <c r="N1589" s="38"/>
      <c r="P1589" s="46"/>
      <c r="Q1589" s="46"/>
      <c r="R1589" s="38"/>
      <c r="S1589" s="38"/>
      <c r="T1589" s="38"/>
    </row>
    <row r="1590" spans="1:20" x14ac:dyDescent="0.25">
      <c r="A1590" s="181" t="s">
        <v>31</v>
      </c>
      <c r="B1590" s="38" t="s">
        <v>82</v>
      </c>
      <c r="C1590" s="99" t="s">
        <v>7539</v>
      </c>
      <c r="D1590" s="123" t="s">
        <v>1393</v>
      </c>
      <c r="E1590" s="80" t="s">
        <v>84</v>
      </c>
      <c r="F1590" s="80" t="s">
        <v>20</v>
      </c>
      <c r="G1590" s="46">
        <v>46252</v>
      </c>
      <c r="H1590" s="166"/>
      <c r="I1590" s="38">
        <v>3</v>
      </c>
      <c r="J1590" s="192" t="s">
        <v>7540</v>
      </c>
      <c r="K1590" s="80" t="s">
        <v>81</v>
      </c>
      <c r="L1590" s="99" t="s">
        <v>7541</v>
      </c>
      <c r="N1590" s="38"/>
      <c r="P1590" s="46"/>
      <c r="Q1590" s="46"/>
      <c r="R1590" s="38"/>
      <c r="S1590" s="38"/>
      <c r="T1590" s="38"/>
    </row>
    <row r="1591" spans="1:20" x14ac:dyDescent="0.25">
      <c r="A1591" s="181" t="s">
        <v>31</v>
      </c>
      <c r="B1591" s="38" t="s">
        <v>82</v>
      </c>
      <c r="C1591" s="99" t="s">
        <v>1946</v>
      </c>
      <c r="D1591" s="123" t="s">
        <v>7542</v>
      </c>
      <c r="E1591" s="80" t="s">
        <v>84</v>
      </c>
      <c r="F1591" s="80" t="s">
        <v>85</v>
      </c>
      <c r="G1591" s="46">
        <v>46252</v>
      </c>
      <c r="H1591" s="166"/>
      <c r="I1591" s="38">
        <v>4</v>
      </c>
      <c r="J1591" s="192" t="s">
        <v>7532</v>
      </c>
      <c r="K1591" s="80"/>
      <c r="L1591" s="99"/>
      <c r="N1591" s="38"/>
      <c r="P1591" s="46"/>
      <c r="Q1591" s="46"/>
      <c r="R1591" s="38" t="s">
        <v>97</v>
      </c>
      <c r="S1591" s="38">
        <v>-45607</v>
      </c>
      <c r="T1591" s="38"/>
    </row>
    <row r="1592" spans="1:20" x14ac:dyDescent="0.25">
      <c r="A1592" s="181" t="s">
        <v>7486</v>
      </c>
      <c r="B1592" s="38" t="s">
        <v>82</v>
      </c>
      <c r="C1592" s="99" t="s">
        <v>7559</v>
      </c>
      <c r="D1592" s="123" t="s">
        <v>7560</v>
      </c>
      <c r="E1592" s="80" t="s">
        <v>71</v>
      </c>
      <c r="F1592" s="80" t="s">
        <v>439</v>
      </c>
      <c r="G1592" s="46">
        <v>46262</v>
      </c>
      <c r="H1592" s="166"/>
      <c r="I1592" s="38">
        <v>3</v>
      </c>
      <c r="J1592" s="192" t="s">
        <v>7561</v>
      </c>
      <c r="K1592" s="80" t="s">
        <v>81</v>
      </c>
      <c r="L1592" s="99" t="s">
        <v>7562</v>
      </c>
      <c r="N1592" s="38"/>
      <c r="P1592" s="46"/>
      <c r="Q1592" s="46"/>
      <c r="R1592" s="38"/>
      <c r="S1592" s="38"/>
      <c r="T1592" s="38"/>
    </row>
    <row r="1593" spans="1:20" x14ac:dyDescent="0.25">
      <c r="A1593" s="181" t="s">
        <v>7486</v>
      </c>
      <c r="B1593" s="38" t="s">
        <v>82</v>
      </c>
      <c r="C1593" s="99" t="s">
        <v>7563</v>
      </c>
      <c r="D1593" s="123" t="s">
        <v>7564</v>
      </c>
      <c r="E1593" s="80" t="s">
        <v>71</v>
      </c>
      <c r="F1593" s="80" t="s">
        <v>439</v>
      </c>
      <c r="G1593" s="46">
        <v>46262</v>
      </c>
      <c r="H1593" s="166"/>
      <c r="I1593" s="38">
        <v>3</v>
      </c>
      <c r="J1593" s="192" t="s">
        <v>7565</v>
      </c>
      <c r="K1593" s="80" t="s">
        <v>74</v>
      </c>
      <c r="L1593" s="99"/>
      <c r="N1593" s="38"/>
      <c r="P1593" s="46"/>
      <c r="Q1593" s="46"/>
      <c r="R1593" s="38"/>
      <c r="S1593" s="38"/>
      <c r="T1593" s="38"/>
    </row>
    <row r="1594" spans="1:20" x14ac:dyDescent="0.25">
      <c r="A1594" s="181" t="s">
        <v>7486</v>
      </c>
      <c r="B1594" s="38" t="s">
        <v>82</v>
      </c>
      <c r="C1594" s="99" t="s">
        <v>7566</v>
      </c>
      <c r="D1594" s="123" t="s">
        <v>152</v>
      </c>
      <c r="E1594" s="80" t="s">
        <v>71</v>
      </c>
      <c r="F1594" s="80" t="s">
        <v>85</v>
      </c>
      <c r="G1594" s="46">
        <v>46262</v>
      </c>
      <c r="H1594" s="166"/>
      <c r="I1594" s="38">
        <v>3</v>
      </c>
      <c r="J1594" s="192" t="s">
        <v>7554</v>
      </c>
      <c r="K1594" s="80" t="s">
        <v>278</v>
      </c>
      <c r="L1594" s="99" t="s">
        <v>7567</v>
      </c>
      <c r="N1594" s="38"/>
      <c r="P1594" s="46"/>
      <c r="Q1594" s="46"/>
      <c r="R1594" s="38"/>
      <c r="S1594" s="38"/>
      <c r="T1594" s="38"/>
    </row>
    <row r="1595" spans="1:20" x14ac:dyDescent="0.25">
      <c r="A1595" s="181" t="s">
        <v>7486</v>
      </c>
      <c r="B1595" s="38" t="s">
        <v>82</v>
      </c>
      <c r="C1595" s="99" t="s">
        <v>7568</v>
      </c>
      <c r="D1595" s="123" t="s">
        <v>1393</v>
      </c>
      <c r="E1595" s="80" t="s">
        <v>71</v>
      </c>
      <c r="F1595" s="80" t="s">
        <v>20</v>
      </c>
      <c r="G1595" s="46">
        <v>46262</v>
      </c>
      <c r="H1595" s="166"/>
      <c r="I1595" s="38">
        <v>3</v>
      </c>
      <c r="J1595" s="122" t="s">
        <v>7569</v>
      </c>
      <c r="K1595" s="80" t="s">
        <v>81</v>
      </c>
      <c r="L1595" s="99" t="s">
        <v>7570</v>
      </c>
      <c r="N1595" s="38"/>
      <c r="P1595" s="46"/>
      <c r="Q1595" s="46"/>
      <c r="R1595" s="38"/>
      <c r="S1595" s="38"/>
      <c r="T1595" s="38"/>
    </row>
    <row r="1596" spans="1:20" x14ac:dyDescent="0.25">
      <c r="A1596" s="181" t="s">
        <v>7486</v>
      </c>
      <c r="B1596" s="38" t="s">
        <v>82</v>
      </c>
      <c r="C1596" s="99" t="s">
        <v>7571</v>
      </c>
      <c r="D1596" s="123" t="s">
        <v>152</v>
      </c>
      <c r="E1596" s="80" t="s">
        <v>71</v>
      </c>
      <c r="F1596" s="80" t="s">
        <v>85</v>
      </c>
      <c r="G1596" s="46">
        <v>46262</v>
      </c>
      <c r="H1596" s="166"/>
      <c r="I1596" s="38">
        <v>3</v>
      </c>
      <c r="J1596" s="192" t="s">
        <v>7554</v>
      </c>
      <c r="K1596" s="80" t="s">
        <v>278</v>
      </c>
      <c r="L1596" s="99" t="s">
        <v>7572</v>
      </c>
      <c r="N1596" s="38"/>
      <c r="P1596" s="46"/>
      <c r="Q1596" s="46"/>
      <c r="R1596" s="38"/>
      <c r="S1596" s="38"/>
      <c r="T1596" s="38"/>
    </row>
    <row r="1597" spans="1:20" x14ac:dyDescent="0.25">
      <c r="A1597" s="181" t="s">
        <v>7486</v>
      </c>
      <c r="B1597" s="38" t="s">
        <v>82</v>
      </c>
      <c r="C1597" s="99" t="s">
        <v>7573</v>
      </c>
      <c r="D1597" s="123" t="s">
        <v>1393</v>
      </c>
      <c r="E1597" s="80" t="s">
        <v>71</v>
      </c>
      <c r="F1597" s="80" t="s">
        <v>20</v>
      </c>
      <c r="G1597" s="46">
        <v>46262</v>
      </c>
      <c r="H1597" s="166"/>
      <c r="I1597" s="38">
        <v>3</v>
      </c>
      <c r="J1597" s="122" t="s">
        <v>7569</v>
      </c>
      <c r="K1597" s="80" t="s">
        <v>81</v>
      </c>
      <c r="L1597" s="99" t="s">
        <v>7574</v>
      </c>
      <c r="N1597" s="38"/>
      <c r="P1597" s="46"/>
      <c r="Q1597" s="46"/>
      <c r="R1597" s="38"/>
      <c r="S1597" s="38"/>
      <c r="T1597" s="38"/>
    </row>
    <row r="1598" spans="1:20" x14ac:dyDescent="0.25">
      <c r="A1598" s="181" t="s">
        <v>7486</v>
      </c>
      <c r="B1598" s="38" t="s">
        <v>82</v>
      </c>
      <c r="C1598" s="99" t="s">
        <v>7575</v>
      </c>
      <c r="D1598" s="123" t="s">
        <v>2262</v>
      </c>
      <c r="E1598" s="80" t="s">
        <v>71</v>
      </c>
      <c r="F1598" s="80" t="s">
        <v>72</v>
      </c>
      <c r="G1598" s="46">
        <v>46262</v>
      </c>
      <c r="H1598" s="166"/>
      <c r="I1598" s="38">
        <v>3</v>
      </c>
      <c r="J1598" s="192" t="s">
        <v>7543</v>
      </c>
      <c r="K1598" s="80" t="s">
        <v>81</v>
      </c>
      <c r="L1598" s="99" t="s">
        <v>7576</v>
      </c>
      <c r="N1598" s="38"/>
      <c r="P1598" s="46"/>
      <c r="Q1598" s="46"/>
      <c r="R1598" s="38"/>
      <c r="S1598" s="38"/>
      <c r="T1598" s="38"/>
    </row>
    <row r="1599" spans="1:20" x14ac:dyDescent="0.25">
      <c r="A1599" s="181" t="s">
        <v>7486</v>
      </c>
      <c r="B1599" s="38" t="s">
        <v>82</v>
      </c>
      <c r="C1599" s="99" t="s">
        <v>7582</v>
      </c>
      <c r="D1599" s="123" t="s">
        <v>203</v>
      </c>
      <c r="E1599" s="80" t="s">
        <v>78</v>
      </c>
      <c r="F1599" s="80" t="s">
        <v>85</v>
      </c>
      <c r="G1599" s="46">
        <v>46223</v>
      </c>
      <c r="H1599" s="166"/>
      <c r="I1599" s="38">
        <v>3</v>
      </c>
      <c r="J1599" s="224" t="s">
        <v>7487</v>
      </c>
      <c r="K1599" s="177" t="s">
        <v>81</v>
      </c>
      <c r="L1599" s="99" t="s">
        <v>7488</v>
      </c>
      <c r="N1599" s="38"/>
      <c r="P1599" s="46"/>
      <c r="Q1599" s="46"/>
      <c r="R1599" s="38"/>
      <c r="S1599" s="38"/>
      <c r="T1599" s="38"/>
    </row>
    <row r="1600" spans="1:20" x14ac:dyDescent="0.25">
      <c r="A1600" s="181" t="s">
        <v>7486</v>
      </c>
      <c r="B1600" s="38" t="s">
        <v>82</v>
      </c>
      <c r="C1600" s="99" t="s">
        <v>7583</v>
      </c>
      <c r="D1600" s="123" t="s">
        <v>7489</v>
      </c>
      <c r="E1600" s="80" t="s">
        <v>78</v>
      </c>
      <c r="F1600" s="80" t="s">
        <v>439</v>
      </c>
      <c r="G1600" s="46">
        <v>46223</v>
      </c>
      <c r="H1600" s="166"/>
      <c r="I1600" s="38">
        <v>3</v>
      </c>
      <c r="J1600" s="122" t="s">
        <v>7490</v>
      </c>
      <c r="K1600" s="80" t="s">
        <v>81</v>
      </c>
      <c r="L1600" s="99" t="s">
        <v>7491</v>
      </c>
      <c r="N1600" s="38"/>
      <c r="P1600" s="46"/>
      <c r="Q1600" s="46"/>
      <c r="R1600" s="38"/>
      <c r="S1600" s="38"/>
      <c r="T1600" s="38"/>
    </row>
    <row r="1601" spans="1:20" x14ac:dyDescent="0.25">
      <c r="A1601" s="181" t="s">
        <v>7486</v>
      </c>
      <c r="B1601" s="38" t="s">
        <v>82</v>
      </c>
      <c r="C1601" s="99" t="s">
        <v>7584</v>
      </c>
      <c r="D1601" s="123" t="s">
        <v>7492</v>
      </c>
      <c r="E1601" s="80" t="s">
        <v>78</v>
      </c>
      <c r="F1601" s="80" t="s">
        <v>114</v>
      </c>
      <c r="G1601" s="46">
        <v>46223</v>
      </c>
      <c r="H1601" s="166"/>
      <c r="I1601" s="38">
        <v>3</v>
      </c>
      <c r="J1601" s="122" t="s">
        <v>7493</v>
      </c>
      <c r="K1601" s="80" t="s">
        <v>81</v>
      </c>
      <c r="L1601" s="99" t="s">
        <v>7494</v>
      </c>
      <c r="N1601" s="38"/>
      <c r="P1601" s="46"/>
      <c r="Q1601" s="46"/>
      <c r="R1601" s="38"/>
      <c r="S1601" s="38"/>
      <c r="T1601" s="38"/>
    </row>
    <row r="1602" spans="1:20" x14ac:dyDescent="0.25">
      <c r="A1602" s="181" t="s">
        <v>7486</v>
      </c>
      <c r="B1602" s="38" t="s">
        <v>82</v>
      </c>
      <c r="C1602" s="99" t="s">
        <v>7585</v>
      </c>
      <c r="D1602" s="123" t="s">
        <v>7495</v>
      </c>
      <c r="E1602" s="80" t="s">
        <v>78</v>
      </c>
      <c r="F1602" s="80" t="s">
        <v>20</v>
      </c>
      <c r="G1602" s="46">
        <v>46223</v>
      </c>
      <c r="H1602" s="166"/>
      <c r="I1602" s="38">
        <v>3</v>
      </c>
      <c r="J1602" s="122" t="s">
        <v>7496</v>
      </c>
      <c r="K1602" s="80" t="s">
        <v>81</v>
      </c>
      <c r="L1602" s="99" t="s">
        <v>7497</v>
      </c>
      <c r="N1602" s="38"/>
      <c r="P1602" s="46"/>
      <c r="Q1602" s="46"/>
      <c r="R1602" s="38"/>
      <c r="S1602" s="38"/>
      <c r="T1602" s="38"/>
    </row>
    <row r="1603" spans="1:20" x14ac:dyDescent="0.25">
      <c r="A1603" s="181" t="s">
        <v>7486</v>
      </c>
      <c r="B1603" s="38" t="s">
        <v>82</v>
      </c>
      <c r="C1603" s="99" t="s">
        <v>7586</v>
      </c>
      <c r="D1603" s="123" t="s">
        <v>7489</v>
      </c>
      <c r="E1603" s="80" t="s">
        <v>78</v>
      </c>
      <c r="F1603" s="80" t="s">
        <v>439</v>
      </c>
      <c r="G1603" s="46">
        <v>46223</v>
      </c>
      <c r="H1603" s="166"/>
      <c r="I1603" s="38">
        <v>3</v>
      </c>
      <c r="J1603" s="122" t="s">
        <v>7490</v>
      </c>
      <c r="K1603" s="80" t="s">
        <v>81</v>
      </c>
      <c r="L1603" s="99" t="s">
        <v>7498</v>
      </c>
      <c r="N1603" s="38"/>
      <c r="P1603" s="46"/>
      <c r="Q1603" s="46"/>
      <c r="R1603" s="38"/>
      <c r="S1603" s="38"/>
      <c r="T1603" s="38"/>
    </row>
    <row r="1604" spans="1:20" x14ac:dyDescent="0.25">
      <c r="A1604" s="181" t="s">
        <v>7486</v>
      </c>
      <c r="B1604" s="38" t="s">
        <v>82</v>
      </c>
      <c r="C1604" s="99" t="s">
        <v>7587</v>
      </c>
      <c r="D1604" s="123" t="s">
        <v>203</v>
      </c>
      <c r="E1604" s="80" t="s">
        <v>78</v>
      </c>
      <c r="F1604" s="80" t="s">
        <v>85</v>
      </c>
      <c r="G1604" s="46">
        <v>46223</v>
      </c>
      <c r="H1604" s="166"/>
      <c r="I1604" s="38">
        <v>3</v>
      </c>
      <c r="J1604" s="122" t="s">
        <v>7487</v>
      </c>
      <c r="K1604" s="80" t="s">
        <v>81</v>
      </c>
      <c r="L1604" s="99" t="s">
        <v>7499</v>
      </c>
      <c r="N1604" s="38"/>
      <c r="P1604" s="46"/>
      <c r="Q1604" s="46"/>
      <c r="R1604" s="38"/>
      <c r="S1604" s="38"/>
      <c r="T1604" s="38"/>
    </row>
    <row r="1605" spans="1:20" x14ac:dyDescent="0.25">
      <c r="A1605" s="181" t="s">
        <v>7486</v>
      </c>
      <c r="B1605" s="38" t="s">
        <v>82</v>
      </c>
      <c r="C1605" s="99" t="s">
        <v>7588</v>
      </c>
      <c r="D1605" s="123" t="s">
        <v>7489</v>
      </c>
      <c r="E1605" s="80" t="s">
        <v>78</v>
      </c>
      <c r="F1605" s="80" t="s">
        <v>439</v>
      </c>
      <c r="G1605" s="46">
        <v>46223</v>
      </c>
      <c r="H1605" s="166"/>
      <c r="I1605" s="38">
        <v>3</v>
      </c>
      <c r="J1605" s="122" t="s">
        <v>7490</v>
      </c>
      <c r="K1605" s="80" t="s">
        <v>81</v>
      </c>
      <c r="L1605" s="99" t="s">
        <v>7500</v>
      </c>
      <c r="N1605" s="38"/>
      <c r="P1605" s="46"/>
      <c r="Q1605" s="46"/>
      <c r="R1605" s="38"/>
      <c r="S1605" s="38"/>
      <c r="T1605" s="38"/>
    </row>
    <row r="1606" spans="1:20" ht="15.75" thickBot="1" x14ac:dyDescent="0.3">
      <c r="A1606" s="181" t="s">
        <v>7486</v>
      </c>
      <c r="B1606" s="38" t="s">
        <v>82</v>
      </c>
      <c r="C1606" s="230" t="s">
        <v>7604</v>
      </c>
      <c r="D1606" s="123" t="s">
        <v>203</v>
      </c>
      <c r="E1606" s="80" t="s">
        <v>71</v>
      </c>
      <c r="F1606" s="80" t="s">
        <v>85</v>
      </c>
      <c r="G1606" s="46">
        <v>46262</v>
      </c>
      <c r="H1606" s="233"/>
      <c r="I1606" s="38">
        <v>3</v>
      </c>
      <c r="J1606" s="192" t="s">
        <v>7593</v>
      </c>
      <c r="K1606" s="80" t="s">
        <v>81</v>
      </c>
      <c r="L1606" s="99" t="s">
        <v>7598</v>
      </c>
      <c r="N1606" s="38"/>
      <c r="P1606" s="232"/>
      <c r="Q1606" s="46"/>
      <c r="R1606" s="38"/>
      <c r="S1606" s="38"/>
      <c r="T1606" s="38"/>
    </row>
    <row r="1607" spans="1:20" ht="15.75" thickBot="1" x14ac:dyDescent="0.3">
      <c r="A1607" s="181" t="s">
        <v>7486</v>
      </c>
      <c r="B1607" s="38" t="s">
        <v>82</v>
      </c>
      <c r="C1607" s="230" t="s">
        <v>7605</v>
      </c>
      <c r="D1607" s="123" t="s">
        <v>7589</v>
      </c>
      <c r="E1607" s="80" t="s">
        <v>71</v>
      </c>
      <c r="F1607" s="80" t="s">
        <v>439</v>
      </c>
      <c r="G1607" s="46">
        <v>46262</v>
      </c>
      <c r="H1607" s="233"/>
      <c r="I1607" s="38">
        <v>3</v>
      </c>
      <c r="J1607" s="192" t="s">
        <v>7594</v>
      </c>
      <c r="K1607" s="80" t="s">
        <v>81</v>
      </c>
      <c r="L1607" s="99" t="s">
        <v>7599</v>
      </c>
      <c r="N1607" s="38"/>
      <c r="P1607" s="232"/>
      <c r="Q1607" s="46"/>
      <c r="R1607" s="38"/>
      <c r="S1607" s="38"/>
      <c r="T1607" s="38"/>
    </row>
    <row r="1608" spans="1:20" ht="15.75" thickBot="1" x14ac:dyDescent="0.3">
      <c r="A1608" s="181" t="s">
        <v>7486</v>
      </c>
      <c r="B1608" s="38" t="s">
        <v>82</v>
      </c>
      <c r="C1608" s="230" t="s">
        <v>7606</v>
      </c>
      <c r="D1608" s="123" t="s">
        <v>7590</v>
      </c>
      <c r="E1608" s="80" t="s">
        <v>71</v>
      </c>
      <c r="F1608" s="80" t="s">
        <v>114</v>
      </c>
      <c r="G1608" s="46">
        <v>46262</v>
      </c>
      <c r="H1608" s="233"/>
      <c r="I1608" s="38">
        <v>3</v>
      </c>
      <c r="J1608" s="192" t="s">
        <v>7595</v>
      </c>
      <c r="K1608" s="80" t="s">
        <v>81</v>
      </c>
      <c r="L1608" s="99" t="s">
        <v>7600</v>
      </c>
      <c r="N1608" s="38"/>
      <c r="P1608" s="232"/>
      <c r="Q1608" s="46"/>
      <c r="R1608" s="38"/>
      <c r="S1608" s="38"/>
      <c r="T1608" s="38"/>
    </row>
    <row r="1609" spans="1:20" ht="15.75" thickBot="1" x14ac:dyDescent="0.3">
      <c r="A1609" s="181" t="s">
        <v>7486</v>
      </c>
      <c r="B1609" s="38" t="s">
        <v>82</v>
      </c>
      <c r="C1609" s="230" t="s">
        <v>7607</v>
      </c>
      <c r="D1609" s="123" t="s">
        <v>7591</v>
      </c>
      <c r="E1609" s="80" t="s">
        <v>71</v>
      </c>
      <c r="F1609" s="80" t="s">
        <v>20</v>
      </c>
      <c r="G1609" s="46">
        <v>46262</v>
      </c>
      <c r="H1609" s="233"/>
      <c r="I1609" s="38">
        <v>3</v>
      </c>
      <c r="J1609" s="192" t="s">
        <v>7569</v>
      </c>
      <c r="K1609" s="80" t="s">
        <v>81</v>
      </c>
      <c r="L1609" s="99" t="s">
        <v>7601</v>
      </c>
      <c r="N1609" s="38"/>
      <c r="P1609" s="232"/>
      <c r="Q1609" s="46"/>
      <c r="R1609" s="38"/>
      <c r="S1609" s="38"/>
      <c r="T1609" s="38"/>
    </row>
    <row r="1610" spans="1:20" ht="15.75" thickBot="1" x14ac:dyDescent="0.3">
      <c r="A1610" s="181" t="s">
        <v>7486</v>
      </c>
      <c r="B1610" s="38" t="s">
        <v>82</v>
      </c>
      <c r="C1610" s="230" t="s">
        <v>7608</v>
      </c>
      <c r="D1610" s="123" t="s">
        <v>7592</v>
      </c>
      <c r="E1610" s="80" t="s">
        <v>71</v>
      </c>
      <c r="F1610" s="80" t="s">
        <v>20</v>
      </c>
      <c r="G1610" s="46">
        <v>46262</v>
      </c>
      <c r="H1610" s="233"/>
      <c r="I1610" s="38">
        <v>3</v>
      </c>
      <c r="J1610" s="192" t="s">
        <v>7596</v>
      </c>
      <c r="K1610" s="80" t="s">
        <v>81</v>
      </c>
      <c r="L1610" s="99" t="s">
        <v>7602</v>
      </c>
      <c r="N1610" s="38"/>
      <c r="P1610" s="232"/>
      <c r="Q1610" s="46"/>
      <c r="R1610" s="38"/>
      <c r="S1610" s="38"/>
      <c r="T1610" s="38"/>
    </row>
    <row r="1611" spans="1:20" x14ac:dyDescent="0.25">
      <c r="A1611" s="181" t="s">
        <v>7486</v>
      </c>
      <c r="B1611" s="38" t="s">
        <v>82</v>
      </c>
      <c r="C1611" s="231" t="s">
        <v>7609</v>
      </c>
      <c r="D1611" s="123" t="s">
        <v>619</v>
      </c>
      <c r="E1611" s="80" t="s">
        <v>71</v>
      </c>
      <c r="F1611" s="80" t="s">
        <v>85</v>
      </c>
      <c r="G1611" s="46">
        <v>46262</v>
      </c>
      <c r="H1611" s="233"/>
      <c r="I1611" s="38">
        <v>3</v>
      </c>
      <c r="J1611" s="192" t="s">
        <v>7597</v>
      </c>
      <c r="K1611" s="80" t="s">
        <v>81</v>
      </c>
      <c r="L1611" s="99" t="s">
        <v>7603</v>
      </c>
      <c r="N1611" s="38"/>
      <c r="P1611" s="232"/>
      <c r="Q1611" s="46"/>
      <c r="R1611" s="38"/>
      <c r="S1611" s="38"/>
      <c r="T1611" s="38"/>
    </row>
  </sheetData>
  <dataConsolidate/>
  <phoneticPr fontId="2" type="noConversion"/>
  <conditionalFormatting sqref="C1:C1048576">
    <cfRule type="duplicateValues" dxfId="20" priority="4"/>
  </conditionalFormatting>
  <conditionalFormatting sqref="C1566:C1610">
    <cfRule type="duplicateValues" dxfId="19" priority="1"/>
  </conditionalFormatting>
  <conditionalFormatting sqref="E2:H240 F241:H241 E242:H270 E271:E273 G271:H275 E275:H291 G292:H293 E292:F294 G294:I294 E295:I405 F406:I407 F409 F412:F414 F416 F432 F445 F448:F450 F452:F454 F456 F462:F470 F472 F474:F501 F506:F513 F515:F538 F587:F588 F590 F592 F595 F600:F601 F618 F620 F628 F636 E644 F644:F646 F671 F674:F685 F695:F724 E725 E770 F770:F778 F780:F801 F803:F811 E843 F843:F848 F851:F865 G875:G877 E889:F891 F900 F908 F914 F924:F925 F928 F930 F932 F934:F935 F938 F941 F944 F951 F953 F956:F957 F959 F961 F967 F971:F972">
    <cfRule type="expression" dxfId="18" priority="25">
      <formula>E2="Primary"</formula>
    </cfRule>
  </conditionalFormatting>
  <conditionalFormatting sqref="E1171:H1171">
    <cfRule type="expression" dxfId="17" priority="13">
      <formula>E1171="Primary"</formula>
    </cfRule>
  </conditionalFormatting>
  <conditionalFormatting sqref="E1196:H1196">
    <cfRule type="expression" dxfId="16" priority="12">
      <formula>E1196="Primary"</formula>
    </cfRule>
  </conditionalFormatting>
  <conditionalFormatting sqref="E1329:H1329">
    <cfRule type="expression" dxfId="15" priority="9">
      <formula>E1329="Primary"</formula>
    </cfRule>
  </conditionalFormatting>
  <conditionalFormatting sqref="E1374:H1375">
    <cfRule type="expression" dxfId="14" priority="6">
      <formula>E1374="Primary"</formula>
    </cfRule>
  </conditionalFormatting>
  <conditionalFormatting sqref="E1554:H1554">
    <cfRule type="expression" dxfId="13" priority="3">
      <formula>E1554="Primary"</formula>
    </cfRule>
  </conditionalFormatting>
  <conditionalFormatting sqref="F271:F276">
    <cfRule type="expression" dxfId="12" priority="17">
      <formula>F271="Primary"</formula>
    </cfRule>
  </conditionalFormatting>
  <conditionalFormatting sqref="F1203:F1204">
    <cfRule type="expression" dxfId="11" priority="10">
      <formula>F1203="Primary"</formula>
    </cfRule>
  </conditionalFormatting>
  <conditionalFormatting sqref="F1333">
    <cfRule type="expression" dxfId="10" priority="8">
      <formula>F1333="Primary"</formula>
    </cfRule>
  </conditionalFormatting>
  <conditionalFormatting sqref="G1555">
    <cfRule type="expression" dxfId="9" priority="2">
      <formula>G1555="Primary"</formula>
    </cfRule>
  </conditionalFormatting>
  <conditionalFormatting sqref="H1:H874 H877:H1048576">
    <cfRule type="cellIs" dxfId="8" priority="21" operator="lessThanOrEqual">
      <formula>TODAY()</formula>
    </cfRule>
  </conditionalFormatting>
  <conditionalFormatting sqref="H1042">
    <cfRule type="expression" dxfId="7" priority="18">
      <formula>H1042="Primary"</formula>
    </cfRule>
  </conditionalFormatting>
  <conditionalFormatting sqref="H1085">
    <cfRule type="expression" dxfId="6" priority="15">
      <formula>H1085="Primary"</formula>
    </cfRule>
  </conditionalFormatting>
  <conditionalFormatting sqref="J1:J207 J209:J277 J279:J310 J312:J313 J315:J905 J907:J1087 J1089:J1146 J1148:J1456 J1458:J1477 J1479:J1565 J1573 J1575:J1587 J1590:J1593 J1595:J1601 J1603 J1605:J1048576">
    <cfRule type="containsText" dxfId="5" priority="20" operator="containsText" text="thrust">
      <formula>NOT(ISERROR(SEARCH("thrust",J1)))</formula>
    </cfRule>
  </conditionalFormatting>
  <conditionalFormatting sqref="J1:J207 J209:J277 J279:J310 J312:J313 J315:J1087 J1089:J1146 J1148:J1456 J1458:J1477 J1479:J1565 J1573 J1575:J1587 J1590:J1593 J1595:J1601 J1603 J1605:J1048576">
    <cfRule type="containsText" dxfId="4" priority="19" operator="containsText" text="DNR">
      <formula>NOT(ISERROR(SEARCH("DNR",J1)))</formula>
    </cfRule>
  </conditionalFormatting>
  <dataValidations count="5">
    <dataValidation type="list" allowBlank="1" showInputMessage="1" showErrorMessage="1" sqref="B561 B440 B442 B460 B466:B467 B470 B476 B478 B488 B490 B508:B510 B526 B531 B534 B539:B540 B545 B516 B1:B273 B275:B434 B563:B1048576" xr:uid="{6E07EF21-A684-4779-BDA1-C01708EC03E2}">
      <formula1>"Active, Resolved"</formula1>
    </dataValidation>
    <dataValidation type="list" allowBlank="1" showInputMessage="1" showErrorMessage="1" sqref="I1" xr:uid="{EFA6A1F7-D32D-4D65-815A-A4C60D5EDC9A}">
      <formula1>"1,2,3,4,5,6, Priority"</formula1>
    </dataValidation>
    <dataValidation type="list" allowBlank="1" showInputMessage="1" showErrorMessage="1" sqref="I772:I788 I853:I874 I1197:I1202 I294:I432 I1330:I1332 I1172:I1195 I1334:I1373 I563:I604 I1205:I1328 I877:I1170 I1376:I1553 I1555:I1048576" xr:uid="{92C9DE86-A9D6-4042-AC07-85AF4907DD1B}">
      <formula1>"1,2,3,4,5,6"</formula1>
    </dataValidation>
    <dataValidation type="list" allowBlank="1" showInputMessage="1" showErrorMessage="1" sqref="B441 B461:B465 B468:B469 B471:B475 B477 B435:B439 B489 B479:B487 B491:B507 B443:B459" xr:uid="{68330324-1755-49AE-87F2-82BCD4FA4E71}">
      <formula1>"Active, Resolved, EOW, COD"</formula1>
    </dataValidation>
    <dataValidation allowBlank="1" showInputMessage="1" showErrorMessage="1" sqref="N789:R816 J789:J816 D789:D852 L789:L852 G789:G852 I789:I852 H789 H792:H852 J818:J852 N817:N852 P817:Q852 O817:O823 O825:O852 C1:C1048576" xr:uid="{FA5824F4-5BAB-4831-8448-1C4E9E663A0E}"/>
  </dataValidations>
  <hyperlinks>
    <hyperlink ref="L1488" r:id="rId1" display="https://mingle-portal.inforcloudsuite.com/INVENERGY_PRD/88c88c4a-d05e-45bd-b53a-ff0366abd84d?favoriteContext=FROMEMAIL%3DSHAREPOINT%26USER_FUNCTION_NAME%3DWSJOBS%26SYSTEM_FUNCTION_NAME%3DWSJOBS&amp;LogicalId=lid://infor.eam.eam" xr:uid="{6ACB2DB2-F72E-4EF4-8173-0E6505941FD5}"/>
    <hyperlink ref="M1308" r:id="rId2" xr:uid="{BFC54A1E-03AC-4F93-9C6D-C434BF03FFDF}"/>
    <hyperlink ref="M1575" r:id="rId3" xr:uid="{22BCCD71-2D46-4403-9D6F-8840049DACF4}"/>
  </hyperlinks>
  <pageMargins left="0.7" right="0.7" top="0.75" bottom="0.75" header="0.3" footer="0.3"/>
  <pageSetup orientation="landscape" r:id="rId4"/>
  <tableParts count="1">
    <tablePart r:id="rId5"/>
  </tableParts>
  <extLst>
    <ext xmlns:x14="http://schemas.microsoft.com/office/spreadsheetml/2009/9/main" uri="{CCE6A557-97BC-4b89-ADB6-D9C93CAAB3DF}">
      <x14:dataValidations xmlns:xm="http://schemas.microsoft.com/office/excel/2006/main" count="4">
        <x14:dataValidation type="list" allowBlank="1" showInputMessage="1" showErrorMessage="1" xr:uid="{4557B48C-9F3B-4C50-8B87-43D7690700BC}">
          <x14:formula1>
            <xm:f>Sites!$E$43:$E$48</xm:f>
          </x14:formula1>
          <xm:sqref>R1186 S1:S1185 S1187:S1558 R1559:R1560 S1561:S1562 R1563 R1565 S1566:S1572 R1573:R1575 S1576:S1581 R1582:R1583 R1588 R1591 S1592 R1593 S1594:S1595 R1596 S1598:S1601 R1602:R1603 S1606:S1048576</xm:sqref>
        </x14:dataValidation>
        <x14:dataValidation type="list" errorStyle="warning" allowBlank="1" showInputMessage="1" showErrorMessage="1" xr:uid="{1384B6C8-1FBA-4E85-B877-96C4B246C48E}">
          <x14:formula1>
            <xm:f>Sites!$F$43:$F$53</xm:f>
          </x14:formula1>
          <xm:sqref>K1:K1477 K1479:K1048576</xm:sqref>
        </x14:dataValidation>
        <x14:dataValidation type="list" allowBlank="1" showInputMessage="1" showErrorMessage="1" xr:uid="{6913CDB5-05C9-4095-B11A-506A1547400F}">
          <x14:formula1>
            <xm:f>Sites!$B$43:$B$51</xm:f>
          </x14:formula1>
          <xm:sqref>E1:E1048576</xm:sqref>
        </x14:dataValidation>
        <x14:dataValidation type="list" allowBlank="1" showInputMessage="1" xr:uid="{CC7D4D3C-6F5B-41D0-AB30-BD0A36C08030}">
          <x14:formula1>
            <xm:f>Sites!$C$43:$C$53</xm:f>
          </x14:formula1>
          <xm:sqref>F1:F1048576</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B660EC-03C6-4721-8F89-10425D4247E8}">
  <sheetPr codeName="Sheet1"/>
  <dimension ref="B1:Z53"/>
  <sheetViews>
    <sheetView zoomScale="70" zoomScaleNormal="70" workbookViewId="0">
      <selection activeCell="B21" sqref="B21:Q21"/>
    </sheetView>
  </sheetViews>
  <sheetFormatPr defaultRowHeight="15" x14ac:dyDescent="0.25"/>
  <cols>
    <col min="2" max="2" width="23.28515625" customWidth="1"/>
    <col min="3" max="3" width="28.28515625" bestFit="1" customWidth="1"/>
    <col min="4" max="4" width="11.28515625" customWidth="1"/>
    <col min="5" max="5" width="37.28515625" bestFit="1" customWidth="1"/>
    <col min="6" max="6" width="30.5703125" customWidth="1"/>
    <col min="7" max="7" width="15.5703125" customWidth="1"/>
    <col min="8" max="9" width="12.42578125" customWidth="1"/>
    <col min="10" max="10" width="16.5703125" bestFit="1" customWidth="1"/>
    <col min="11" max="11" width="14" customWidth="1"/>
    <col min="12" max="13" width="18.5703125" customWidth="1"/>
    <col min="14" max="16" width="13.5703125" customWidth="1"/>
    <col min="17" max="17" width="23.7109375" style="3" customWidth="1"/>
    <col min="19" max="19" width="9.7109375" customWidth="1"/>
    <col min="20" max="20" width="37.5703125" customWidth="1"/>
    <col min="23" max="23" width="18.28515625" customWidth="1"/>
    <col min="24" max="24" width="17.5703125" customWidth="1"/>
  </cols>
  <sheetData>
    <row r="1" spans="2:26" x14ac:dyDescent="0.25">
      <c r="B1" s="16" t="s">
        <v>49</v>
      </c>
      <c r="C1" s="17" t="s">
        <v>2263</v>
      </c>
      <c r="D1" s="17" t="s">
        <v>2264</v>
      </c>
      <c r="E1" s="17" t="s">
        <v>1</v>
      </c>
      <c r="F1" s="17" t="s">
        <v>2265</v>
      </c>
      <c r="G1" s="17" t="s">
        <v>2266</v>
      </c>
      <c r="H1" s="17" t="s">
        <v>2267</v>
      </c>
      <c r="I1" s="17" t="s">
        <v>2268</v>
      </c>
      <c r="J1" s="17" t="s">
        <v>2269</v>
      </c>
      <c r="K1" s="17" t="s">
        <v>2270</v>
      </c>
      <c r="L1" s="17" t="s">
        <v>2271</v>
      </c>
      <c r="M1" s="18" t="s">
        <v>2272</v>
      </c>
      <c r="N1" s="18" t="s">
        <v>2273</v>
      </c>
      <c r="O1" s="18" t="s">
        <v>2274</v>
      </c>
      <c r="P1" s="86" t="s">
        <v>2275</v>
      </c>
      <c r="Q1" s="17" t="s">
        <v>65</v>
      </c>
    </row>
    <row r="2" spans="2:26" x14ac:dyDescent="0.25">
      <c r="B2" s="7" t="s">
        <v>18</v>
      </c>
      <c r="C2" s="2">
        <v>91</v>
      </c>
      <c r="D2" s="28"/>
      <c r="E2" s="5" t="s">
        <v>2276</v>
      </c>
      <c r="F2" s="5" t="s">
        <v>2277</v>
      </c>
      <c r="G2" s="5" t="s">
        <v>2278</v>
      </c>
      <c r="H2" s="5" t="s">
        <v>2279</v>
      </c>
      <c r="I2" s="19">
        <v>20</v>
      </c>
      <c r="J2" s="19" t="s">
        <v>2278</v>
      </c>
      <c r="K2" s="5" t="s">
        <v>2280</v>
      </c>
      <c r="L2" s="5" t="s">
        <v>2281</v>
      </c>
      <c r="M2" s="8"/>
      <c r="N2" s="8" t="s">
        <v>2282</v>
      </c>
      <c r="O2" s="91" t="s">
        <v>2283</v>
      </c>
      <c r="P2" s="91" t="s">
        <v>2284</v>
      </c>
      <c r="Q2" s="74"/>
    </row>
    <row r="3" spans="2:26" x14ac:dyDescent="0.25">
      <c r="B3" s="7" t="s">
        <v>21</v>
      </c>
      <c r="C3" s="2">
        <v>116</v>
      </c>
      <c r="D3" s="28" t="s">
        <v>2285</v>
      </c>
      <c r="E3" s="5" t="s">
        <v>2276</v>
      </c>
      <c r="F3" s="5" t="s">
        <v>2286</v>
      </c>
      <c r="G3" s="5" t="s">
        <v>2278</v>
      </c>
      <c r="H3" s="5" t="s">
        <v>2279</v>
      </c>
      <c r="I3" s="19">
        <v>120</v>
      </c>
      <c r="J3" s="19" t="s">
        <v>2278</v>
      </c>
      <c r="K3" s="5" t="s">
        <v>2287</v>
      </c>
      <c r="L3" s="5" t="s">
        <v>2288</v>
      </c>
      <c r="M3" s="8" t="s">
        <v>2289</v>
      </c>
      <c r="N3" s="8" t="s">
        <v>2282</v>
      </c>
      <c r="O3" s="8" t="s">
        <v>2290</v>
      </c>
      <c r="P3" s="8" t="s">
        <v>2284</v>
      </c>
      <c r="Q3" s="6"/>
      <c r="U3" s="42"/>
      <c r="V3" s="43"/>
      <c r="Y3" s="42"/>
      <c r="Z3" s="43"/>
    </row>
    <row r="4" spans="2:26" x14ac:dyDescent="0.25">
      <c r="B4" s="7" t="s">
        <v>23</v>
      </c>
      <c r="C4" s="2">
        <v>66</v>
      </c>
      <c r="D4" s="28" t="s">
        <v>2291</v>
      </c>
      <c r="E4" s="5" t="s">
        <v>24</v>
      </c>
      <c r="F4" s="5" t="s">
        <v>2277</v>
      </c>
      <c r="G4" s="5" t="s">
        <v>2278</v>
      </c>
      <c r="H4" s="5" t="s">
        <v>2279</v>
      </c>
      <c r="I4" s="19">
        <v>53</v>
      </c>
      <c r="J4" s="19" t="s">
        <v>2278</v>
      </c>
      <c r="K4" s="5" t="s">
        <v>2292</v>
      </c>
      <c r="L4" s="5" t="s">
        <v>2293</v>
      </c>
      <c r="M4" s="8" t="s">
        <v>2294</v>
      </c>
      <c r="N4" s="8" t="s">
        <v>2295</v>
      </c>
      <c r="O4" s="21" t="s">
        <v>2283</v>
      </c>
      <c r="P4" s="21" t="s">
        <v>2296</v>
      </c>
      <c r="Q4" s="6"/>
      <c r="U4" s="42"/>
      <c r="V4" s="43"/>
      <c r="Y4" s="42"/>
      <c r="Z4" s="43"/>
    </row>
    <row r="5" spans="2:26" x14ac:dyDescent="0.25">
      <c r="B5" s="7" t="s">
        <v>26</v>
      </c>
      <c r="C5" s="2">
        <v>68</v>
      </c>
      <c r="D5" s="28" t="s">
        <v>2297</v>
      </c>
      <c r="E5" s="5" t="s">
        <v>24</v>
      </c>
      <c r="F5" s="5" t="s">
        <v>2277</v>
      </c>
      <c r="G5" s="5" t="s">
        <v>2278</v>
      </c>
      <c r="H5" s="5" t="s">
        <v>2279</v>
      </c>
      <c r="I5" s="19">
        <v>94</v>
      </c>
      <c r="J5" s="19" t="s">
        <v>2278</v>
      </c>
      <c r="K5" s="5" t="s">
        <v>2292</v>
      </c>
      <c r="L5" s="5" t="s">
        <v>2293</v>
      </c>
      <c r="M5" s="8" t="s">
        <v>2298</v>
      </c>
      <c r="N5" s="8" t="s">
        <v>2295</v>
      </c>
      <c r="O5" s="21" t="s">
        <v>2283</v>
      </c>
      <c r="P5" s="21" t="s">
        <v>2296</v>
      </c>
      <c r="Q5" s="6"/>
      <c r="S5" s="43"/>
      <c r="V5" s="42"/>
      <c r="W5" s="43"/>
    </row>
    <row r="6" spans="2:26" x14ac:dyDescent="0.25">
      <c r="B6" s="7" t="s">
        <v>2299</v>
      </c>
      <c r="C6" s="2"/>
      <c r="D6" s="2"/>
      <c r="E6" s="5" t="s">
        <v>2300</v>
      </c>
      <c r="F6" s="5"/>
      <c r="G6" s="11"/>
      <c r="H6" s="5" t="s">
        <v>2301</v>
      </c>
      <c r="I6" s="15">
        <v>58</v>
      </c>
      <c r="J6" s="15" t="s">
        <v>2278</v>
      </c>
      <c r="K6" s="5"/>
      <c r="L6" s="5"/>
      <c r="M6" s="5"/>
      <c r="N6" s="5" t="s">
        <v>2282</v>
      </c>
      <c r="O6" s="21" t="s">
        <v>2290</v>
      </c>
      <c r="P6" s="21" t="s">
        <v>2302</v>
      </c>
      <c r="Q6" s="6"/>
      <c r="S6" s="43"/>
      <c r="V6" s="42"/>
      <c r="W6" s="43"/>
    </row>
    <row r="7" spans="2:26" x14ac:dyDescent="0.25">
      <c r="B7" s="7" t="s">
        <v>1358</v>
      </c>
      <c r="C7" s="2">
        <v>138</v>
      </c>
      <c r="D7" s="89" t="s">
        <v>2303</v>
      </c>
      <c r="E7" s="5" t="s">
        <v>24</v>
      </c>
      <c r="F7" s="5" t="s">
        <v>2277</v>
      </c>
      <c r="G7" s="5" t="s">
        <v>2304</v>
      </c>
      <c r="H7" s="5" t="s">
        <v>2279</v>
      </c>
      <c r="I7" s="15">
        <v>39</v>
      </c>
      <c r="J7" s="19" t="s">
        <v>2278</v>
      </c>
      <c r="K7" s="5" t="s">
        <v>2305</v>
      </c>
      <c r="L7" s="5" t="s">
        <v>2306</v>
      </c>
      <c r="M7" s="8"/>
      <c r="N7" s="8" t="s">
        <v>2295</v>
      </c>
      <c r="O7" s="8" t="s">
        <v>2290</v>
      </c>
      <c r="P7" s="8" t="s">
        <v>2307</v>
      </c>
      <c r="Q7" s="169" t="s">
        <v>2308</v>
      </c>
      <c r="S7" s="43"/>
      <c r="V7" s="42"/>
      <c r="W7" s="43"/>
    </row>
    <row r="8" spans="2:26" x14ac:dyDescent="0.25">
      <c r="B8" s="7" t="s">
        <v>2309</v>
      </c>
      <c r="C8" s="2" t="s">
        <v>2310</v>
      </c>
      <c r="D8" s="39"/>
      <c r="E8" s="5" t="s">
        <v>2311</v>
      </c>
      <c r="F8" s="5" t="s">
        <v>2277</v>
      </c>
      <c r="G8" s="11"/>
      <c r="H8" s="5" t="s">
        <v>2312</v>
      </c>
      <c r="I8" s="15"/>
      <c r="J8" s="15" t="s">
        <v>2313</v>
      </c>
      <c r="K8" s="5" t="s">
        <v>2287</v>
      </c>
      <c r="L8" s="5"/>
      <c r="M8" s="11"/>
      <c r="N8" s="5" t="s">
        <v>2314</v>
      </c>
      <c r="O8" s="8"/>
      <c r="P8" s="21" t="s">
        <v>2315</v>
      </c>
      <c r="Q8" s="6"/>
      <c r="S8" s="43"/>
      <c r="V8" s="42"/>
      <c r="W8" s="43"/>
    </row>
    <row r="9" spans="2:26" x14ac:dyDescent="0.25">
      <c r="B9" s="7" t="s">
        <v>35</v>
      </c>
      <c r="C9" s="2">
        <v>69</v>
      </c>
      <c r="D9" s="28" t="s">
        <v>2316</v>
      </c>
      <c r="E9" s="5" t="s">
        <v>2276</v>
      </c>
      <c r="F9" s="5" t="s">
        <v>2277</v>
      </c>
      <c r="G9" s="5" t="s">
        <v>2278</v>
      </c>
      <c r="H9" s="5" t="s">
        <v>2279</v>
      </c>
      <c r="I9" s="15">
        <v>109</v>
      </c>
      <c r="J9" s="19" t="s">
        <v>2278</v>
      </c>
      <c r="K9" s="5" t="s">
        <v>2305</v>
      </c>
      <c r="L9" s="5" t="s">
        <v>2306</v>
      </c>
      <c r="M9" s="8" t="s">
        <v>2317</v>
      </c>
      <c r="N9" s="8" t="s">
        <v>2282</v>
      </c>
      <c r="O9" s="8" t="s">
        <v>2283</v>
      </c>
      <c r="P9" s="8" t="s">
        <v>2318</v>
      </c>
      <c r="Q9" s="6"/>
      <c r="S9" s="43"/>
      <c r="V9" s="42"/>
      <c r="W9" s="43"/>
    </row>
    <row r="10" spans="2:26" x14ac:dyDescent="0.25">
      <c r="B10" s="7" t="s">
        <v>36</v>
      </c>
      <c r="C10" s="2"/>
      <c r="D10" s="2"/>
      <c r="E10" s="5" t="s">
        <v>37</v>
      </c>
      <c r="F10" s="5" t="s">
        <v>2319</v>
      </c>
      <c r="G10" s="11"/>
      <c r="H10" s="5" t="s">
        <v>2320</v>
      </c>
      <c r="I10" s="15"/>
      <c r="J10" s="15" t="s">
        <v>2278</v>
      </c>
      <c r="K10" s="5"/>
      <c r="L10" s="5"/>
      <c r="M10" s="11"/>
      <c r="N10" s="5" t="s">
        <v>2282</v>
      </c>
      <c r="O10" s="8" t="s">
        <v>2290</v>
      </c>
      <c r="P10" s="21"/>
      <c r="Q10" s="6"/>
      <c r="S10" s="43"/>
      <c r="V10" s="42"/>
      <c r="W10" s="43"/>
    </row>
    <row r="11" spans="2:26" x14ac:dyDescent="0.25">
      <c r="B11" s="7" t="s">
        <v>2321</v>
      </c>
      <c r="C11" s="2">
        <v>94</v>
      </c>
      <c r="D11" s="2"/>
      <c r="E11" s="5" t="s">
        <v>2311</v>
      </c>
      <c r="F11" s="13" t="s">
        <v>2322</v>
      </c>
      <c r="G11" s="5" t="s">
        <v>2304</v>
      </c>
      <c r="H11" s="5" t="s">
        <v>2323</v>
      </c>
      <c r="I11" s="19">
        <v>86</v>
      </c>
      <c r="J11" s="19" t="s">
        <v>2313</v>
      </c>
      <c r="K11" s="5" t="s">
        <v>2287</v>
      </c>
      <c r="L11" s="5" t="s">
        <v>2288</v>
      </c>
      <c r="M11" s="8"/>
      <c r="N11" s="8" t="s">
        <v>2324</v>
      </c>
      <c r="O11" s="8" t="s">
        <v>2283</v>
      </c>
      <c r="P11" s="8"/>
      <c r="Q11" s="6"/>
      <c r="S11" s="43"/>
      <c r="V11" s="42"/>
      <c r="W11" s="43"/>
    </row>
    <row r="12" spans="2:26" x14ac:dyDescent="0.25">
      <c r="B12" s="7" t="s">
        <v>38</v>
      </c>
      <c r="C12" s="2">
        <v>49</v>
      </c>
      <c r="D12" s="2"/>
      <c r="E12" s="5" t="s">
        <v>2325</v>
      </c>
      <c r="F12" s="5" t="s">
        <v>2277</v>
      </c>
      <c r="G12" s="5" t="s">
        <v>2326</v>
      </c>
      <c r="H12" s="5" t="s">
        <v>2327</v>
      </c>
      <c r="I12" s="19">
        <v>9</v>
      </c>
      <c r="J12" s="19" t="s">
        <v>2278</v>
      </c>
      <c r="K12" s="5" t="s">
        <v>2328</v>
      </c>
      <c r="L12" s="5" t="s">
        <v>2329</v>
      </c>
      <c r="M12" s="8"/>
      <c r="N12" s="8" t="s">
        <v>2282</v>
      </c>
      <c r="O12" s="8" t="s">
        <v>2283</v>
      </c>
      <c r="P12" s="8" t="s">
        <v>2330</v>
      </c>
      <c r="Q12" s="6"/>
      <c r="S12" s="43"/>
    </row>
    <row r="13" spans="2:26" x14ac:dyDescent="0.25">
      <c r="B13" s="7" t="s">
        <v>39</v>
      </c>
      <c r="C13" s="2">
        <v>146</v>
      </c>
      <c r="D13" s="2" t="s">
        <v>2331</v>
      </c>
      <c r="E13" s="5" t="s">
        <v>24</v>
      </c>
      <c r="F13" s="5" t="s">
        <v>2277</v>
      </c>
      <c r="G13" s="5" t="s">
        <v>2278</v>
      </c>
      <c r="H13" s="5" t="s">
        <v>2332</v>
      </c>
      <c r="I13" s="19">
        <v>70</v>
      </c>
      <c r="J13" s="19" t="s">
        <v>2278</v>
      </c>
      <c r="K13" s="5" t="s">
        <v>2333</v>
      </c>
      <c r="L13" s="5" t="s">
        <v>2334</v>
      </c>
      <c r="M13" s="8" t="s">
        <v>2335</v>
      </c>
      <c r="N13" s="8" t="s">
        <v>2295</v>
      </c>
      <c r="O13" s="21" t="s">
        <v>2290</v>
      </c>
      <c r="P13" s="21" t="s">
        <v>2336</v>
      </c>
      <c r="Q13" s="6"/>
      <c r="S13" s="43"/>
    </row>
    <row r="14" spans="2:26" x14ac:dyDescent="0.25">
      <c r="B14" s="7" t="s">
        <v>2337</v>
      </c>
      <c r="C14" s="2">
        <v>105</v>
      </c>
      <c r="D14" s="2"/>
      <c r="E14" s="5" t="s">
        <v>2311</v>
      </c>
      <c r="F14" s="13" t="s">
        <v>2322</v>
      </c>
      <c r="G14" s="5" t="s">
        <v>2278</v>
      </c>
      <c r="H14" s="5" t="s">
        <v>2338</v>
      </c>
      <c r="I14" s="19">
        <v>10</v>
      </c>
      <c r="J14" s="19" t="s">
        <v>2313</v>
      </c>
      <c r="K14" s="6" t="s">
        <v>2339</v>
      </c>
      <c r="L14" s="5" t="s">
        <v>2281</v>
      </c>
      <c r="M14" s="8"/>
      <c r="N14" s="8" t="s">
        <v>2324</v>
      </c>
      <c r="O14" s="21" t="s">
        <v>2290</v>
      </c>
      <c r="P14" s="21"/>
      <c r="Q14" s="6"/>
      <c r="S14" s="76"/>
      <c r="T14" s="77"/>
    </row>
    <row r="15" spans="2:26" x14ac:dyDescent="0.25">
      <c r="B15" s="7" t="s">
        <v>100</v>
      </c>
      <c r="C15" s="2">
        <v>134</v>
      </c>
      <c r="D15" s="23" t="s">
        <v>2340</v>
      </c>
      <c r="E15" s="5" t="s">
        <v>37</v>
      </c>
      <c r="F15" s="164" t="s">
        <v>2277</v>
      </c>
      <c r="G15" s="5" t="s">
        <v>2278</v>
      </c>
      <c r="H15" s="5" t="s">
        <v>2279</v>
      </c>
      <c r="I15" s="19">
        <v>103</v>
      </c>
      <c r="J15" s="19" t="s">
        <v>2278</v>
      </c>
      <c r="K15" s="20" t="s">
        <v>2341</v>
      </c>
      <c r="L15" s="5" t="s">
        <v>2342</v>
      </c>
      <c r="M15" s="8" t="s">
        <v>2343</v>
      </c>
      <c r="N15" s="21" t="s">
        <v>2344</v>
      </c>
      <c r="O15" s="21" t="s">
        <v>2283</v>
      </c>
      <c r="P15" s="21" t="s">
        <v>2345</v>
      </c>
      <c r="Q15" s="44"/>
      <c r="S15" s="75"/>
      <c r="T15" s="77"/>
    </row>
    <row r="16" spans="2:26" x14ac:dyDescent="0.25">
      <c r="B16" s="7" t="s">
        <v>2346</v>
      </c>
      <c r="C16" s="2">
        <v>102</v>
      </c>
      <c r="D16" s="2"/>
      <c r="E16" s="5" t="s">
        <v>2311</v>
      </c>
      <c r="F16" s="13" t="s">
        <v>2322</v>
      </c>
      <c r="G16" s="5" t="s">
        <v>2278</v>
      </c>
      <c r="H16" s="5" t="s">
        <v>2338</v>
      </c>
      <c r="I16" s="19">
        <v>156</v>
      </c>
      <c r="J16" s="19" t="s">
        <v>2313</v>
      </c>
      <c r="K16" s="5" t="s">
        <v>2287</v>
      </c>
      <c r="L16" s="5" t="s">
        <v>2334</v>
      </c>
      <c r="M16" s="8"/>
      <c r="N16" s="8" t="s">
        <v>2324</v>
      </c>
      <c r="O16" s="21" t="s">
        <v>2283</v>
      </c>
      <c r="P16" s="85"/>
      <c r="Q16" s="168"/>
      <c r="S16" s="73"/>
      <c r="T16" s="77"/>
    </row>
    <row r="17" spans="2:24" ht="30" x14ac:dyDescent="0.25">
      <c r="B17" s="7" t="s">
        <v>2347</v>
      </c>
      <c r="C17" s="2"/>
      <c r="D17" s="2" t="s">
        <v>2348</v>
      </c>
      <c r="E17" s="5" t="s">
        <v>2311</v>
      </c>
      <c r="F17" s="40" t="s">
        <v>2349</v>
      </c>
      <c r="G17" s="5" t="s">
        <v>2350</v>
      </c>
      <c r="H17" s="5"/>
      <c r="I17" s="19">
        <v>5</v>
      </c>
      <c r="J17" s="19" t="s">
        <v>2278</v>
      </c>
      <c r="K17" s="5" t="s">
        <v>2339</v>
      </c>
      <c r="L17" s="5" t="s">
        <v>2281</v>
      </c>
      <c r="M17" s="8"/>
      <c r="N17" s="8" t="s">
        <v>2351</v>
      </c>
      <c r="O17" s="21" t="s">
        <v>2290</v>
      </c>
      <c r="P17" s="21" t="s">
        <v>2352</v>
      </c>
      <c r="Q17" s="6" t="s">
        <v>2353</v>
      </c>
      <c r="S17" s="73"/>
      <c r="T17" s="77"/>
    </row>
    <row r="18" spans="2:24" x14ac:dyDescent="0.25">
      <c r="B18" s="7" t="s">
        <v>2354</v>
      </c>
      <c r="C18" s="2"/>
      <c r="D18" s="2"/>
      <c r="E18" s="5"/>
      <c r="F18" s="5"/>
      <c r="G18" s="11"/>
      <c r="H18" s="5"/>
      <c r="I18" s="15">
        <v>26</v>
      </c>
      <c r="J18" s="15" t="s">
        <v>2313</v>
      </c>
      <c r="K18" s="5"/>
      <c r="L18" s="5"/>
      <c r="M18" s="5"/>
      <c r="N18" s="5" t="s">
        <v>2351</v>
      </c>
      <c r="O18" s="21" t="s">
        <v>2290</v>
      </c>
      <c r="P18" s="21"/>
      <c r="Q18" s="6"/>
    </row>
    <row r="19" spans="2:24" x14ac:dyDescent="0.25">
      <c r="B19" s="7" t="s">
        <v>2355</v>
      </c>
      <c r="C19" s="2">
        <v>93</v>
      </c>
      <c r="D19" s="2"/>
      <c r="E19" s="5" t="s">
        <v>2311</v>
      </c>
      <c r="F19" s="13" t="s">
        <v>2322</v>
      </c>
      <c r="G19" s="5" t="s">
        <v>2304</v>
      </c>
      <c r="H19" s="5" t="s">
        <v>2338</v>
      </c>
      <c r="I19" s="19">
        <v>58</v>
      </c>
      <c r="J19" s="19" t="s">
        <v>2313</v>
      </c>
      <c r="K19" s="5" t="s">
        <v>2339</v>
      </c>
      <c r="L19" s="5" t="s">
        <v>2281</v>
      </c>
      <c r="M19" s="8"/>
      <c r="N19" s="8" t="s">
        <v>2324</v>
      </c>
      <c r="O19" s="21" t="s">
        <v>2283</v>
      </c>
      <c r="P19" s="21"/>
      <c r="Q19" s="6"/>
    </row>
    <row r="20" spans="2:24" ht="30" x14ac:dyDescent="0.25">
      <c r="B20" s="7" t="s">
        <v>41</v>
      </c>
      <c r="C20" s="2">
        <v>72</v>
      </c>
      <c r="D20" s="2"/>
      <c r="E20" s="5" t="s">
        <v>2356</v>
      </c>
      <c r="F20" s="5" t="s">
        <v>2277</v>
      </c>
      <c r="G20" s="5" t="s">
        <v>2304</v>
      </c>
      <c r="H20" s="5" t="s">
        <v>2279</v>
      </c>
      <c r="I20" s="15">
        <v>73</v>
      </c>
      <c r="J20" s="15" t="s">
        <v>2278</v>
      </c>
      <c r="K20" s="5" t="s">
        <v>2357</v>
      </c>
      <c r="L20" s="5" t="s">
        <v>2306</v>
      </c>
      <c r="M20" s="5" t="s">
        <v>2358</v>
      </c>
      <c r="N20" s="5" t="s">
        <v>2282</v>
      </c>
      <c r="O20" s="8" t="s">
        <v>2290</v>
      </c>
      <c r="P20" s="8" t="s">
        <v>2302</v>
      </c>
      <c r="Q20" s="6" t="s">
        <v>2359</v>
      </c>
      <c r="V20" t="s">
        <v>2276</v>
      </c>
      <c r="W20">
        <v>249</v>
      </c>
    </row>
    <row r="21" spans="2:24" x14ac:dyDescent="0.25">
      <c r="B21" s="7" t="s">
        <v>42</v>
      </c>
      <c r="C21" s="39" t="s">
        <v>2360</v>
      </c>
      <c r="D21" s="39"/>
      <c r="E21" s="5" t="s">
        <v>24</v>
      </c>
      <c r="F21" s="40" t="s">
        <v>2319</v>
      </c>
      <c r="G21" s="5" t="s">
        <v>2350</v>
      </c>
      <c r="H21" s="5"/>
      <c r="I21" s="15">
        <v>28</v>
      </c>
      <c r="J21" s="15" t="s">
        <v>2278</v>
      </c>
      <c r="K21" s="5" t="s">
        <v>2361</v>
      </c>
      <c r="L21" s="5" t="s">
        <v>2293</v>
      </c>
      <c r="M21" s="5" t="s">
        <v>2362</v>
      </c>
      <c r="N21" s="5" t="s">
        <v>2295</v>
      </c>
      <c r="O21" s="21" t="s">
        <v>2283</v>
      </c>
      <c r="P21" s="21"/>
      <c r="Q21" s="5" t="s">
        <v>2363</v>
      </c>
      <c r="V21" t="s">
        <v>24</v>
      </c>
      <c r="W21">
        <v>593</v>
      </c>
      <c r="X21" t="s">
        <v>2364</v>
      </c>
    </row>
    <row r="22" spans="2:24" x14ac:dyDescent="0.25">
      <c r="B22" s="7" t="s">
        <v>43</v>
      </c>
      <c r="C22" s="39"/>
      <c r="D22" s="39"/>
      <c r="E22" s="5" t="s">
        <v>2365</v>
      </c>
      <c r="F22" s="5"/>
      <c r="G22" s="11"/>
      <c r="H22" s="5"/>
      <c r="I22" s="15"/>
      <c r="J22" s="15" t="s">
        <v>2278</v>
      </c>
      <c r="K22" s="5"/>
      <c r="L22" s="5"/>
      <c r="M22" s="11"/>
      <c r="N22" s="5" t="s">
        <v>2282</v>
      </c>
      <c r="O22" s="21" t="s">
        <v>2290</v>
      </c>
      <c r="P22" s="21" t="s">
        <v>2302</v>
      </c>
      <c r="Q22" s="6"/>
    </row>
    <row r="23" spans="2:24" x14ac:dyDescent="0.25">
      <c r="B23" s="7" t="s">
        <v>44</v>
      </c>
      <c r="C23" s="2">
        <v>123</v>
      </c>
      <c r="D23" s="23" t="s">
        <v>2366</v>
      </c>
      <c r="E23" s="5" t="s">
        <v>2311</v>
      </c>
      <c r="F23" s="5" t="s">
        <v>2277</v>
      </c>
      <c r="G23" s="5" t="s">
        <v>2278</v>
      </c>
      <c r="H23" s="5" t="s">
        <v>2279</v>
      </c>
      <c r="I23" s="19">
        <v>120</v>
      </c>
      <c r="J23" s="19" t="s">
        <v>2278</v>
      </c>
      <c r="K23" s="5" t="s">
        <v>2287</v>
      </c>
      <c r="L23" s="5" t="s">
        <v>2288</v>
      </c>
      <c r="M23" s="8" t="s">
        <v>2367</v>
      </c>
      <c r="N23" s="8" t="s">
        <v>2324</v>
      </c>
      <c r="O23" s="8" t="s">
        <v>2283</v>
      </c>
      <c r="P23" s="8" t="s">
        <v>2368</v>
      </c>
      <c r="Q23" s="6"/>
      <c r="V23" t="s">
        <v>2369</v>
      </c>
      <c r="W23">
        <v>9</v>
      </c>
    </row>
    <row r="24" spans="2:24" x14ac:dyDescent="0.25">
      <c r="B24" s="7" t="s">
        <v>2370</v>
      </c>
      <c r="C24" s="39"/>
      <c r="D24" s="39"/>
      <c r="E24" s="5" t="s">
        <v>24</v>
      </c>
      <c r="F24" s="40" t="s">
        <v>2371</v>
      </c>
      <c r="G24" s="5" t="s">
        <v>2350</v>
      </c>
      <c r="H24" s="5" t="s">
        <v>2372</v>
      </c>
      <c r="I24" s="19">
        <v>64</v>
      </c>
      <c r="J24" s="19" t="s">
        <v>2278</v>
      </c>
      <c r="K24" s="5" t="s">
        <v>2292</v>
      </c>
      <c r="L24" s="5" t="s">
        <v>2293</v>
      </c>
      <c r="M24" s="8"/>
      <c r="N24" s="8" t="s">
        <v>2295</v>
      </c>
      <c r="O24" s="21" t="s">
        <v>2283</v>
      </c>
      <c r="P24" s="21" t="s">
        <v>2296</v>
      </c>
      <c r="Q24" s="6" t="s">
        <v>2373</v>
      </c>
      <c r="V24" t="s">
        <v>37</v>
      </c>
      <c r="W24">
        <v>651</v>
      </c>
    </row>
    <row r="25" spans="2:24" ht="15.75" customHeight="1" x14ac:dyDescent="0.25">
      <c r="B25" s="9" t="s">
        <v>2374</v>
      </c>
      <c r="C25" s="10"/>
      <c r="D25" s="10"/>
      <c r="E25" s="11" t="s">
        <v>2375</v>
      </c>
      <c r="F25" s="11" t="s">
        <v>2277</v>
      </c>
      <c r="G25" s="11"/>
      <c r="H25" s="11"/>
      <c r="I25" s="15"/>
      <c r="J25" s="15" t="s">
        <v>2313</v>
      </c>
      <c r="K25" s="11"/>
      <c r="L25" s="11"/>
      <c r="M25" s="12"/>
      <c r="N25" s="12"/>
      <c r="O25" s="21"/>
      <c r="P25" s="21" t="s">
        <v>2376</v>
      </c>
      <c r="Q25" s="44" t="s">
        <v>2377</v>
      </c>
      <c r="V25" t="s">
        <v>2378</v>
      </c>
      <c r="W25">
        <v>73</v>
      </c>
    </row>
    <row r="26" spans="2:24" ht="15.75" customHeight="1" x14ac:dyDescent="0.25">
      <c r="B26" s="7" t="s">
        <v>111</v>
      </c>
      <c r="C26" s="2">
        <v>70</v>
      </c>
      <c r="D26" s="2" t="s">
        <v>2379</v>
      </c>
      <c r="E26" s="5" t="s">
        <v>37</v>
      </c>
      <c r="F26" s="5" t="s">
        <v>2277</v>
      </c>
      <c r="G26" s="11" t="s">
        <v>2278</v>
      </c>
      <c r="H26" s="5" t="s">
        <v>2279</v>
      </c>
      <c r="I26" s="15">
        <v>72</v>
      </c>
      <c r="J26" s="15" t="s">
        <v>2278</v>
      </c>
      <c r="K26" s="5" t="s">
        <v>2341</v>
      </c>
      <c r="L26" s="5" t="s">
        <v>2342</v>
      </c>
      <c r="M26" s="11" t="s">
        <v>2380</v>
      </c>
      <c r="N26" s="5" t="s">
        <v>2344</v>
      </c>
      <c r="O26" s="21" t="s">
        <v>2283</v>
      </c>
      <c r="P26" s="21" t="s">
        <v>2345</v>
      </c>
      <c r="Q26" s="44" t="s">
        <v>2381</v>
      </c>
    </row>
    <row r="27" spans="2:24" x14ac:dyDescent="0.25">
      <c r="B27" s="7" t="s">
        <v>1510</v>
      </c>
      <c r="C27" s="2">
        <v>63</v>
      </c>
      <c r="D27" s="39" t="s">
        <v>2382</v>
      </c>
      <c r="E27" s="5" t="s">
        <v>24</v>
      </c>
      <c r="F27" s="5" t="s">
        <v>2277</v>
      </c>
      <c r="G27" s="5" t="s">
        <v>2304</v>
      </c>
      <c r="H27" s="5" t="s">
        <v>2279</v>
      </c>
      <c r="I27" s="15">
        <v>56</v>
      </c>
      <c r="J27" s="15" t="s">
        <v>2278</v>
      </c>
      <c r="K27" s="5" t="s">
        <v>2305</v>
      </c>
      <c r="L27" s="5" t="s">
        <v>2306</v>
      </c>
      <c r="M27" s="5"/>
      <c r="N27" s="5" t="s">
        <v>2295</v>
      </c>
      <c r="O27" s="8" t="s">
        <v>2290</v>
      </c>
      <c r="P27" s="8" t="s">
        <v>2307</v>
      </c>
      <c r="Q27" s="6"/>
      <c r="V27" t="s">
        <v>2383</v>
      </c>
      <c r="W27">
        <v>129</v>
      </c>
    </row>
    <row r="28" spans="2:24" x14ac:dyDescent="0.25">
      <c r="B28" s="7" t="s">
        <v>2384</v>
      </c>
      <c r="C28" s="2" t="s">
        <v>2385</v>
      </c>
      <c r="D28" s="39"/>
      <c r="E28" s="5"/>
      <c r="F28" s="5"/>
      <c r="G28" s="11"/>
      <c r="H28" s="5"/>
      <c r="I28" s="15"/>
      <c r="J28" s="15"/>
      <c r="K28" s="5"/>
      <c r="L28" s="5"/>
      <c r="M28" s="11"/>
      <c r="N28" s="5"/>
      <c r="O28" s="8"/>
      <c r="P28" s="21"/>
      <c r="Q28" s="6"/>
    </row>
    <row r="29" spans="2:24" x14ac:dyDescent="0.25">
      <c r="B29" s="7" t="s">
        <v>47</v>
      </c>
      <c r="C29" s="2">
        <v>108</v>
      </c>
      <c r="D29" s="2" t="s">
        <v>2386</v>
      </c>
      <c r="E29" s="5" t="s">
        <v>24</v>
      </c>
      <c r="F29" s="5" t="s">
        <v>2277</v>
      </c>
      <c r="G29" s="5" t="s">
        <v>2278</v>
      </c>
      <c r="H29" s="5" t="s">
        <v>2387</v>
      </c>
      <c r="I29" s="15">
        <v>108</v>
      </c>
      <c r="J29" s="15" t="s">
        <v>2278</v>
      </c>
      <c r="K29" s="5" t="s">
        <v>2388</v>
      </c>
      <c r="L29" s="5" t="s">
        <v>2306</v>
      </c>
      <c r="M29" s="5" t="s">
        <v>2389</v>
      </c>
      <c r="N29" s="5" t="s">
        <v>2295</v>
      </c>
      <c r="O29" s="8" t="s">
        <v>2290</v>
      </c>
      <c r="P29" s="8" t="s">
        <v>2307</v>
      </c>
      <c r="Q29" s="6"/>
      <c r="W29">
        <f>SUM(W20:W27)</f>
        <v>1704</v>
      </c>
    </row>
    <row r="30" spans="2:24" x14ac:dyDescent="0.25">
      <c r="B30" s="9" t="s">
        <v>2390</v>
      </c>
      <c r="C30" s="10"/>
      <c r="D30" s="10"/>
      <c r="E30" s="11"/>
      <c r="F30" s="40" t="s">
        <v>2349</v>
      </c>
      <c r="G30" s="11" t="s">
        <v>2350</v>
      </c>
      <c r="H30" s="11"/>
      <c r="I30" s="15" t="s">
        <v>2391</v>
      </c>
      <c r="J30" s="15" t="s">
        <v>2313</v>
      </c>
      <c r="K30" s="11"/>
      <c r="L30" s="11"/>
      <c r="M30" s="11"/>
      <c r="N30" s="11"/>
      <c r="O30" s="8"/>
      <c r="P30" s="8"/>
      <c r="Q30" s="6" t="s">
        <v>2373</v>
      </c>
    </row>
    <row r="31" spans="2:24" x14ac:dyDescent="0.25">
      <c r="B31" s="7" t="s">
        <v>1041</v>
      </c>
      <c r="C31" s="2">
        <v>135</v>
      </c>
      <c r="D31" s="2" t="s">
        <v>2392</v>
      </c>
      <c r="E31" s="5" t="s">
        <v>37</v>
      </c>
      <c r="F31" s="5" t="s">
        <v>2277</v>
      </c>
      <c r="G31" s="5" t="s">
        <v>2278</v>
      </c>
      <c r="H31" s="5" t="s">
        <v>2279</v>
      </c>
      <c r="I31" s="15">
        <v>142</v>
      </c>
      <c r="J31" s="15" t="s">
        <v>2278</v>
      </c>
      <c r="K31" s="20" t="s">
        <v>2341</v>
      </c>
      <c r="L31" s="5" t="s">
        <v>2342</v>
      </c>
      <c r="M31" s="5"/>
      <c r="N31" s="20" t="s">
        <v>2393</v>
      </c>
      <c r="O31" s="21" t="s">
        <v>2283</v>
      </c>
      <c r="P31" s="21" t="s">
        <v>2345</v>
      </c>
      <c r="Q31" s="6"/>
    </row>
    <row r="32" spans="2:24" x14ac:dyDescent="0.25">
      <c r="B32" s="7" t="s">
        <v>1191</v>
      </c>
      <c r="C32" s="2">
        <v>136</v>
      </c>
      <c r="D32" s="2" t="s">
        <v>2394</v>
      </c>
      <c r="E32" s="5" t="s">
        <v>37</v>
      </c>
      <c r="F32" s="5" t="s">
        <v>2277</v>
      </c>
      <c r="G32" s="5" t="s">
        <v>2278</v>
      </c>
      <c r="H32" s="5" t="s">
        <v>2279</v>
      </c>
      <c r="I32" s="15">
        <v>142</v>
      </c>
      <c r="J32" s="15" t="s">
        <v>2278</v>
      </c>
      <c r="K32" s="20" t="s">
        <v>2341</v>
      </c>
      <c r="L32" s="5" t="s">
        <v>2342</v>
      </c>
      <c r="M32" s="8" t="s">
        <v>2395</v>
      </c>
      <c r="N32" s="21" t="s">
        <v>2393</v>
      </c>
      <c r="O32" s="21" t="s">
        <v>2283</v>
      </c>
      <c r="P32" s="21" t="s">
        <v>2345</v>
      </c>
      <c r="Q32" s="6"/>
    </row>
    <row r="33" spans="2:22" x14ac:dyDescent="0.25">
      <c r="B33" s="9" t="s">
        <v>1292</v>
      </c>
      <c r="C33" s="10">
        <v>137</v>
      </c>
      <c r="D33" s="10" t="s">
        <v>2396</v>
      </c>
      <c r="E33" s="11" t="s">
        <v>37</v>
      </c>
      <c r="F33" s="5" t="s">
        <v>2277</v>
      </c>
      <c r="G33" s="11" t="s">
        <v>2278</v>
      </c>
      <c r="H33" s="11" t="s">
        <v>2279</v>
      </c>
      <c r="I33" s="15">
        <v>72</v>
      </c>
      <c r="J33" s="15" t="s">
        <v>2278</v>
      </c>
      <c r="K33" s="90" t="s">
        <v>2341</v>
      </c>
      <c r="L33" s="11" t="s">
        <v>2342</v>
      </c>
      <c r="M33" s="11"/>
      <c r="N33" s="90" t="s">
        <v>2393</v>
      </c>
      <c r="O33" s="21" t="s">
        <v>2283</v>
      </c>
      <c r="P33" s="21" t="s">
        <v>2345</v>
      </c>
      <c r="Q33" s="6"/>
    </row>
    <row r="34" spans="2:22" x14ac:dyDescent="0.25">
      <c r="B34" s="7" t="s">
        <v>2384</v>
      </c>
      <c r="C34" s="2"/>
      <c r="D34" s="2"/>
      <c r="E34" s="5" t="s">
        <v>2311</v>
      </c>
      <c r="F34" s="5" t="s">
        <v>2277</v>
      </c>
      <c r="G34" s="11"/>
      <c r="H34" s="5"/>
      <c r="I34" s="15"/>
      <c r="J34" s="15" t="s">
        <v>2313</v>
      </c>
      <c r="K34" s="20" t="s">
        <v>2287</v>
      </c>
      <c r="L34" s="5"/>
      <c r="M34" s="11"/>
      <c r="N34" s="20" t="s">
        <v>2314</v>
      </c>
      <c r="O34" s="21"/>
      <c r="P34" s="21" t="s">
        <v>2315</v>
      </c>
      <c r="Q34" s="6"/>
    </row>
    <row r="35" spans="2:22" ht="45" x14ac:dyDescent="0.25">
      <c r="B35" s="9" t="s">
        <v>48</v>
      </c>
      <c r="C35" s="10">
        <v>122</v>
      </c>
      <c r="D35" s="10" t="s">
        <v>2397</v>
      </c>
      <c r="E35" s="11" t="s">
        <v>24</v>
      </c>
      <c r="F35" s="11" t="s">
        <v>2277</v>
      </c>
      <c r="G35" s="11" t="s">
        <v>2278</v>
      </c>
      <c r="H35" s="11" t="s">
        <v>2398</v>
      </c>
      <c r="I35" s="15">
        <v>82</v>
      </c>
      <c r="J35" s="15" t="s">
        <v>2278</v>
      </c>
      <c r="K35" s="11" t="s">
        <v>2388</v>
      </c>
      <c r="L35" s="11" t="s">
        <v>2306</v>
      </c>
      <c r="M35" s="11" t="s">
        <v>2399</v>
      </c>
      <c r="N35" s="11" t="s">
        <v>2295</v>
      </c>
      <c r="O35" s="12" t="s">
        <v>2290</v>
      </c>
      <c r="P35" s="12" t="s">
        <v>2307</v>
      </c>
      <c r="Q35" s="92" t="s">
        <v>2400</v>
      </c>
    </row>
    <row r="36" spans="2:22" ht="15.75" thickBot="1" x14ac:dyDescent="0.3"/>
    <row r="37" spans="2:22" ht="15.75" thickBot="1" x14ac:dyDescent="0.3">
      <c r="B37" s="52" t="s">
        <v>2401</v>
      </c>
      <c r="C37" s="234" t="s">
        <v>2402</v>
      </c>
      <c r="D37" s="235"/>
      <c r="E37" s="236"/>
      <c r="F37" s="51" t="s">
        <v>2403</v>
      </c>
    </row>
    <row r="38" spans="2:22" ht="15.75" thickBot="1" x14ac:dyDescent="0.3">
      <c r="B38" s="52" t="s">
        <v>2404</v>
      </c>
      <c r="C38" s="234" t="s">
        <v>2405</v>
      </c>
      <c r="D38" s="235"/>
      <c r="E38" s="236"/>
      <c r="P38" s="152" t="s">
        <v>57</v>
      </c>
      <c r="Q38" s="152" t="s">
        <v>2406</v>
      </c>
    </row>
    <row r="39" spans="2:22" x14ac:dyDescent="0.25">
      <c r="P39" s="153">
        <v>1</v>
      </c>
      <c r="Q39" s="150" t="s">
        <v>2407</v>
      </c>
    </row>
    <row r="40" spans="2:22" x14ac:dyDescent="0.25">
      <c r="B40" t="s">
        <v>2408</v>
      </c>
      <c r="P40" s="43">
        <v>2</v>
      </c>
      <c r="Q40" t="s">
        <v>2409</v>
      </c>
    </row>
    <row r="41" spans="2:22" x14ac:dyDescent="0.25">
      <c r="P41" s="153">
        <v>3</v>
      </c>
      <c r="Q41" s="150" t="s">
        <v>2410</v>
      </c>
    </row>
    <row r="42" spans="2:22" x14ac:dyDescent="0.25">
      <c r="B42" t="s">
        <v>53</v>
      </c>
      <c r="C42" t="s">
        <v>54</v>
      </c>
      <c r="D42" t="s">
        <v>57</v>
      </c>
      <c r="E42" t="s">
        <v>2411</v>
      </c>
      <c r="F42" t="s">
        <v>59</v>
      </c>
      <c r="P42" s="43">
        <v>4</v>
      </c>
      <c r="Q42" t="s">
        <v>2412</v>
      </c>
      <c r="V42">
        <f>845+724</f>
        <v>1569</v>
      </c>
    </row>
    <row r="43" spans="2:22" x14ac:dyDescent="0.25">
      <c r="B43" t="s">
        <v>71</v>
      </c>
      <c r="C43" t="s">
        <v>20</v>
      </c>
      <c r="D43">
        <v>2</v>
      </c>
      <c r="E43" t="s">
        <v>88</v>
      </c>
      <c r="F43" t="s">
        <v>141</v>
      </c>
      <c r="P43" s="153">
        <v>5</v>
      </c>
      <c r="Q43" s="150" t="s">
        <v>2413</v>
      </c>
    </row>
    <row r="44" spans="2:22" ht="15.75" thickBot="1" x14ac:dyDescent="0.3">
      <c r="B44" t="s">
        <v>196</v>
      </c>
      <c r="C44" t="s">
        <v>22</v>
      </c>
      <c r="D44">
        <v>3</v>
      </c>
      <c r="E44" t="s">
        <v>489</v>
      </c>
      <c r="F44" t="s">
        <v>278</v>
      </c>
      <c r="P44" s="154">
        <v>6</v>
      </c>
      <c r="Q44" s="151" t="s">
        <v>74</v>
      </c>
    </row>
    <row r="45" spans="2:22" x14ac:dyDescent="0.25">
      <c r="B45" t="s">
        <v>102</v>
      </c>
      <c r="C45" t="s">
        <v>89</v>
      </c>
      <c r="E45" t="s">
        <v>311</v>
      </c>
      <c r="F45" t="s">
        <v>87</v>
      </c>
    </row>
    <row r="46" spans="2:22" x14ac:dyDescent="0.25">
      <c r="B46" t="s">
        <v>78</v>
      </c>
      <c r="C46" t="s">
        <v>98</v>
      </c>
      <c r="D46">
        <v>5</v>
      </c>
      <c r="E46" t="s">
        <v>76</v>
      </c>
      <c r="F46" t="s">
        <v>174</v>
      </c>
    </row>
    <row r="47" spans="2:22" x14ac:dyDescent="0.25">
      <c r="B47" t="s">
        <v>137</v>
      </c>
      <c r="C47" t="s">
        <v>72</v>
      </c>
      <c r="E47" t="s">
        <v>658</v>
      </c>
      <c r="F47" t="s">
        <v>81</v>
      </c>
    </row>
    <row r="48" spans="2:22" x14ac:dyDescent="0.25">
      <c r="B48" t="s">
        <v>187</v>
      </c>
      <c r="C48" t="s">
        <v>114</v>
      </c>
      <c r="D48">
        <v>4</v>
      </c>
      <c r="E48" t="s">
        <v>97</v>
      </c>
      <c r="F48" t="s">
        <v>123</v>
      </c>
    </row>
    <row r="49" spans="2:6" x14ac:dyDescent="0.25">
      <c r="B49" t="s">
        <v>94</v>
      </c>
      <c r="C49" t="s">
        <v>439</v>
      </c>
      <c r="F49" t="s">
        <v>74</v>
      </c>
    </row>
    <row r="50" spans="2:6" x14ac:dyDescent="0.25">
      <c r="B50" t="s">
        <v>121</v>
      </c>
      <c r="C50" t="s">
        <v>79</v>
      </c>
      <c r="F50" t="s">
        <v>107</v>
      </c>
    </row>
    <row r="51" spans="2:6" x14ac:dyDescent="0.25">
      <c r="B51" t="s">
        <v>84</v>
      </c>
      <c r="C51" t="s">
        <v>85</v>
      </c>
      <c r="D51">
        <v>1</v>
      </c>
      <c r="F51" t="s">
        <v>169</v>
      </c>
    </row>
    <row r="52" spans="2:6" x14ac:dyDescent="0.25">
      <c r="C52" t="s">
        <v>336</v>
      </c>
      <c r="F52" t="s">
        <v>205</v>
      </c>
    </row>
    <row r="53" spans="2:6" x14ac:dyDescent="0.25">
      <c r="C53" t="s">
        <v>94</v>
      </c>
      <c r="F53" t="s">
        <v>104</v>
      </c>
    </row>
  </sheetData>
  <mergeCells count="2">
    <mergeCell ref="C38:E38"/>
    <mergeCell ref="C37:E37"/>
  </mergeCells>
  <conditionalFormatting sqref="G2:G35">
    <cfRule type="cellIs" dxfId="3" priority="8" operator="equal">
      <formula>"Yes"</formula>
    </cfRule>
    <cfRule type="cellIs" dxfId="2" priority="9" operator="equal">
      <formula>"NO"</formula>
    </cfRule>
    <cfRule type="colorScale" priority="10">
      <colorScale>
        <cfvo type="min"/>
        <cfvo type="percentile" val="50"/>
        <cfvo type="max"/>
        <color rgb="FF63BE7B"/>
        <color rgb="FFFFEB84"/>
        <color rgb="FFF8696B"/>
      </colorScale>
    </cfRule>
  </conditionalFormatting>
  <conditionalFormatting sqref="P39:P44">
    <cfRule type="colorScale" priority="4">
      <colorScale>
        <cfvo type="min"/>
        <cfvo type="percentile" val="50"/>
        <cfvo type="max"/>
        <color rgb="FFF8696B"/>
        <color rgb="FFFFEB84"/>
        <color rgb="FF63BE7B"/>
      </colorScale>
    </cfRule>
  </conditionalFormatting>
  <hyperlinks>
    <hyperlink ref="F37" r:id="rId1" xr:uid="{6DF7F1E6-072D-43B0-8C77-630C291852F9}"/>
  </hyperlinks>
  <pageMargins left="0.7" right="0.7" top="0.75" bottom="0.75" header="0.3" footer="0.3"/>
  <pageSetup orientation="portrait" horizontalDpi="300" verticalDpi="300" r:id="rId2"/>
  <drawing r:id="rId3"/>
  <tableParts count="2">
    <tablePart r:id="rId4"/>
    <tablePart r:id="rId5"/>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4778C6-E2C9-460F-95B5-C240962DC3EF}">
  <sheetPr codeName="Sheet6"/>
  <dimension ref="A1:E29"/>
  <sheetViews>
    <sheetView workbookViewId="0">
      <selection sqref="A1:E5"/>
    </sheetView>
  </sheetViews>
  <sheetFormatPr defaultRowHeight="15" x14ac:dyDescent="0.25"/>
  <cols>
    <col min="1" max="1" width="44.7109375" bestFit="1" customWidth="1"/>
    <col min="2" max="2" width="35" customWidth="1"/>
    <col min="3" max="3" width="20.7109375" customWidth="1"/>
    <col min="4" max="4" width="25.42578125" customWidth="1"/>
    <col min="5" max="5" width="30.7109375" customWidth="1"/>
    <col min="6" max="6" width="28.42578125" customWidth="1"/>
    <col min="7" max="7" width="46.42578125" customWidth="1"/>
  </cols>
  <sheetData>
    <row r="1" spans="1:5" x14ac:dyDescent="0.25">
      <c r="A1" t="s">
        <v>2414</v>
      </c>
      <c r="B1" t="s">
        <v>2415</v>
      </c>
      <c r="C1" t="s">
        <v>2416</v>
      </c>
      <c r="D1" t="s">
        <v>2417</v>
      </c>
      <c r="E1" t="s">
        <v>2418</v>
      </c>
    </row>
    <row r="2" spans="1:5" x14ac:dyDescent="0.25">
      <c r="A2" t="s">
        <v>2419</v>
      </c>
      <c r="B2" t="s">
        <v>2420</v>
      </c>
      <c r="C2" s="50" t="s">
        <v>2421</v>
      </c>
      <c r="D2" t="s">
        <v>2422</v>
      </c>
      <c r="E2" s="53" t="s">
        <v>2423</v>
      </c>
    </row>
    <row r="3" spans="1:5" x14ac:dyDescent="0.25">
      <c r="A3" t="s">
        <v>2424</v>
      </c>
      <c r="B3" t="s">
        <v>2425</v>
      </c>
      <c r="C3" s="50" t="s">
        <v>2426</v>
      </c>
      <c r="E3" s="53"/>
    </row>
    <row r="4" spans="1:5" x14ac:dyDescent="0.25">
      <c r="A4" t="s">
        <v>2427</v>
      </c>
      <c r="B4" t="s">
        <v>2428</v>
      </c>
      <c r="C4" t="s">
        <v>2429</v>
      </c>
      <c r="D4" t="s">
        <v>2430</v>
      </c>
      <c r="E4" s="53" t="s">
        <v>2431</v>
      </c>
    </row>
    <row r="5" spans="1:5" x14ac:dyDescent="0.25">
      <c r="A5" t="s">
        <v>2432</v>
      </c>
      <c r="B5" t="s">
        <v>2433</v>
      </c>
      <c r="C5" t="s">
        <v>2434</v>
      </c>
      <c r="D5" t="s">
        <v>2435</v>
      </c>
      <c r="E5" s="47" t="s">
        <v>2436</v>
      </c>
    </row>
    <row r="6" spans="1:5" x14ac:dyDescent="0.25">
      <c r="A6" t="s">
        <v>2437</v>
      </c>
      <c r="B6" t="s">
        <v>2438</v>
      </c>
      <c r="C6" t="s">
        <v>2439</v>
      </c>
      <c r="D6" t="s">
        <v>2440</v>
      </c>
    </row>
    <row r="7" spans="1:5" x14ac:dyDescent="0.25">
      <c r="A7" t="s">
        <v>2441</v>
      </c>
      <c r="B7" t="str">
        <f>B6</f>
        <v>Wiring connector</v>
      </c>
      <c r="C7" t="s">
        <v>2442</v>
      </c>
      <c r="D7" t="s">
        <v>2443</v>
      </c>
    </row>
    <row r="8" spans="1:5" x14ac:dyDescent="0.25">
      <c r="A8" t="s">
        <v>2444</v>
      </c>
      <c r="B8" t="s">
        <v>2445</v>
      </c>
      <c r="C8" t="s">
        <v>2446</v>
      </c>
      <c r="D8" t="s">
        <v>2447</v>
      </c>
    </row>
    <row r="9" spans="1:5" x14ac:dyDescent="0.25">
      <c r="A9" t="s">
        <v>2448</v>
      </c>
      <c r="C9" t="s">
        <v>2449</v>
      </c>
      <c r="D9" t="s">
        <v>2450</v>
      </c>
      <c r="E9" s="47" t="s">
        <v>2451</v>
      </c>
    </row>
    <row r="28" spans="4:4" x14ac:dyDescent="0.25">
      <c r="D28">
        <f>45.92+9.18</f>
        <v>55.1</v>
      </c>
    </row>
    <row r="29" spans="4:4" x14ac:dyDescent="0.25">
      <c r="D29">
        <f>78.92+15.78</f>
        <v>94.7</v>
      </c>
    </row>
  </sheetData>
  <pageMargins left="0.7" right="0.7" top="0.75" bottom="0.75" header="0.3" footer="0.3"/>
  <pageSetup orientation="portrait" r:id="rId1"/>
  <drawing r:id="rId2"/>
  <tableParts count="1">
    <tablePart r:id="rId3"/>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0ECE5A-8B09-4181-B6C3-FA3E2762357C}">
  <sheetPr codeName="Sheet5"/>
  <dimension ref="A1:K35"/>
  <sheetViews>
    <sheetView workbookViewId="0">
      <selection activeCell="G5" sqref="G5"/>
    </sheetView>
  </sheetViews>
  <sheetFormatPr defaultRowHeight="15" x14ac:dyDescent="0.25"/>
  <cols>
    <col min="1" max="1" width="20.7109375" customWidth="1"/>
    <col min="2" max="2" width="15" customWidth="1"/>
    <col min="3" max="3" width="21" customWidth="1"/>
    <col min="4" max="4" width="16.7109375" customWidth="1"/>
    <col min="5" max="5" width="9.28515625" style="80"/>
    <col min="6" max="6" width="12.7109375" style="80" customWidth="1"/>
    <col min="7" max="7" width="9.28515625" style="80"/>
  </cols>
  <sheetData>
    <row r="1" spans="1:8" ht="15.75" x14ac:dyDescent="0.25">
      <c r="A1" s="82" t="s">
        <v>2452</v>
      </c>
      <c r="B1" s="82" t="s">
        <v>2453</v>
      </c>
      <c r="C1" s="82" t="s">
        <v>2454</v>
      </c>
      <c r="D1" s="82" t="s">
        <v>2455</v>
      </c>
      <c r="E1" s="83" t="s">
        <v>2456</v>
      </c>
      <c r="F1" s="83" t="s">
        <v>2457</v>
      </c>
      <c r="G1" s="83" t="s">
        <v>2458</v>
      </c>
      <c r="H1" s="82"/>
    </row>
    <row r="2" spans="1:8" ht="15.75" x14ac:dyDescent="0.25">
      <c r="A2" s="82" t="s">
        <v>85</v>
      </c>
      <c r="B2" s="82" t="s">
        <v>2459</v>
      </c>
      <c r="C2" s="82" t="s">
        <v>2460</v>
      </c>
      <c r="D2" s="82" t="s">
        <v>2461</v>
      </c>
      <c r="E2" s="84">
        <v>16.5</v>
      </c>
      <c r="F2" s="83"/>
      <c r="G2" s="83">
        <f t="shared" ref="G2:G21" si="0">(E2*F2)/60</f>
        <v>0</v>
      </c>
      <c r="H2" s="82"/>
    </row>
    <row r="3" spans="1:8" ht="15.75" x14ac:dyDescent="0.25">
      <c r="A3" s="82" t="s">
        <v>85</v>
      </c>
      <c r="B3" s="82" t="s">
        <v>2459</v>
      </c>
      <c r="C3" s="82" t="s">
        <v>2460</v>
      </c>
      <c r="D3" s="82" t="s">
        <v>2462</v>
      </c>
      <c r="E3" s="84">
        <v>13.25</v>
      </c>
      <c r="F3" s="83"/>
      <c r="G3" s="83">
        <f t="shared" si="0"/>
        <v>0</v>
      </c>
      <c r="H3" s="82"/>
    </row>
    <row r="4" spans="1:8" ht="15.75" x14ac:dyDescent="0.25">
      <c r="A4" s="82" t="s">
        <v>85</v>
      </c>
      <c r="B4" s="82" t="s">
        <v>2463</v>
      </c>
      <c r="C4" s="82" t="s">
        <v>2460</v>
      </c>
      <c r="D4" s="82" t="s">
        <v>2462</v>
      </c>
      <c r="E4" s="84">
        <v>12.75</v>
      </c>
      <c r="F4" s="83"/>
      <c r="G4" s="83">
        <f t="shared" si="0"/>
        <v>0</v>
      </c>
      <c r="H4" s="82"/>
    </row>
    <row r="5" spans="1:8" ht="15.75" x14ac:dyDescent="0.25">
      <c r="A5" s="82" t="s">
        <v>85</v>
      </c>
      <c r="B5" s="82" t="s">
        <v>2464</v>
      </c>
      <c r="C5" s="82" t="s">
        <v>2460</v>
      </c>
      <c r="D5" s="82" t="s">
        <v>2465</v>
      </c>
      <c r="E5" s="84">
        <v>4.875</v>
      </c>
      <c r="F5" s="83">
        <v>13.29</v>
      </c>
      <c r="G5" s="83">
        <f t="shared" si="0"/>
        <v>1.0798124999999998</v>
      </c>
      <c r="H5" s="82"/>
    </row>
    <row r="6" spans="1:8" ht="15.75" x14ac:dyDescent="0.25">
      <c r="A6" s="82" t="s">
        <v>85</v>
      </c>
      <c r="B6" s="82" t="s">
        <v>2464</v>
      </c>
      <c r="C6" s="82" t="s">
        <v>2460</v>
      </c>
      <c r="D6" s="82" t="s">
        <v>2462</v>
      </c>
      <c r="E6" s="84">
        <v>13</v>
      </c>
      <c r="F6" s="83">
        <v>13.29</v>
      </c>
      <c r="G6" s="83">
        <f t="shared" si="0"/>
        <v>2.8794999999999997</v>
      </c>
      <c r="H6" s="82"/>
    </row>
    <row r="7" spans="1:8" ht="15.75" x14ac:dyDescent="0.25">
      <c r="A7" s="82" t="s">
        <v>85</v>
      </c>
      <c r="B7" s="82" t="s">
        <v>2466</v>
      </c>
      <c r="C7" s="82" t="s">
        <v>2460</v>
      </c>
      <c r="D7" s="82" t="s">
        <v>2465</v>
      </c>
      <c r="E7" s="84">
        <v>10.384</v>
      </c>
      <c r="F7" s="83"/>
      <c r="G7" s="83">
        <f t="shared" si="0"/>
        <v>0</v>
      </c>
      <c r="H7" s="82"/>
    </row>
    <row r="8" spans="1:8" ht="15.75" x14ac:dyDescent="0.25">
      <c r="A8" s="82" t="s">
        <v>85</v>
      </c>
      <c r="B8" s="82" t="s">
        <v>2466</v>
      </c>
      <c r="C8" s="82" t="s">
        <v>2460</v>
      </c>
      <c r="D8" s="82" t="s">
        <v>2461</v>
      </c>
      <c r="E8" s="84">
        <v>15.862</v>
      </c>
      <c r="F8" s="83"/>
      <c r="G8" s="83">
        <f t="shared" si="0"/>
        <v>0</v>
      </c>
      <c r="H8" s="82"/>
    </row>
    <row r="9" spans="1:8" ht="15.75" x14ac:dyDescent="0.25">
      <c r="A9" s="82" t="s">
        <v>85</v>
      </c>
      <c r="B9" s="82" t="s">
        <v>2466</v>
      </c>
      <c r="C9" s="82" t="s">
        <v>2460</v>
      </c>
      <c r="D9" s="82" t="s">
        <v>2462</v>
      </c>
      <c r="E9" s="84">
        <v>13.138</v>
      </c>
      <c r="F9" s="83"/>
      <c r="G9" s="83">
        <f t="shared" si="0"/>
        <v>0</v>
      </c>
      <c r="H9" s="82"/>
    </row>
    <row r="10" spans="1:8" ht="15.75" x14ac:dyDescent="0.25">
      <c r="A10" s="82" t="s">
        <v>2274</v>
      </c>
      <c r="B10" s="82" t="s">
        <v>2467</v>
      </c>
      <c r="C10" s="82" t="s">
        <v>2468</v>
      </c>
      <c r="D10" s="82" t="s">
        <v>2469</v>
      </c>
      <c r="E10" s="84">
        <v>33.5</v>
      </c>
      <c r="F10" s="83"/>
      <c r="G10" s="83">
        <f t="shared" si="0"/>
        <v>0</v>
      </c>
      <c r="H10" s="82"/>
    </row>
    <row r="11" spans="1:8" ht="15.75" x14ac:dyDescent="0.25">
      <c r="A11" s="82" t="s">
        <v>2274</v>
      </c>
      <c r="B11" s="82" t="s">
        <v>2467</v>
      </c>
      <c r="C11" s="82" t="s">
        <v>2468</v>
      </c>
      <c r="D11" s="82" t="s">
        <v>2470</v>
      </c>
      <c r="E11" s="84">
        <v>31</v>
      </c>
      <c r="F11" s="83"/>
      <c r="G11" s="83">
        <f t="shared" si="0"/>
        <v>0</v>
      </c>
      <c r="H11" s="82"/>
    </row>
    <row r="12" spans="1:8" ht="15.75" x14ac:dyDescent="0.25">
      <c r="A12" s="82" t="s">
        <v>2274</v>
      </c>
      <c r="B12" s="82" t="s">
        <v>2467</v>
      </c>
      <c r="C12" s="82" t="s">
        <v>2471</v>
      </c>
      <c r="D12" s="82" t="s">
        <v>2472</v>
      </c>
      <c r="E12" s="84">
        <v>19.25</v>
      </c>
      <c r="F12" s="83"/>
      <c r="G12" s="83">
        <f t="shared" si="0"/>
        <v>0</v>
      </c>
      <c r="H12" s="82"/>
    </row>
    <row r="13" spans="1:8" ht="15.75" x14ac:dyDescent="0.25">
      <c r="A13" s="82" t="s">
        <v>2274</v>
      </c>
      <c r="B13" s="82" t="s">
        <v>2473</v>
      </c>
      <c r="C13" s="82" t="s">
        <v>2474</v>
      </c>
      <c r="D13" s="82" t="s">
        <v>2475</v>
      </c>
      <c r="E13" s="84">
        <v>26.5</v>
      </c>
      <c r="F13" s="83"/>
      <c r="G13" s="83">
        <f t="shared" si="0"/>
        <v>0</v>
      </c>
      <c r="H13" s="82"/>
    </row>
    <row r="14" spans="1:8" ht="15.75" x14ac:dyDescent="0.25">
      <c r="A14" s="82" t="s">
        <v>2274</v>
      </c>
      <c r="B14" s="82" t="s">
        <v>2473</v>
      </c>
      <c r="C14" s="82" t="s">
        <v>2474</v>
      </c>
      <c r="D14" s="82" t="s">
        <v>2476</v>
      </c>
      <c r="E14" s="84">
        <v>22.5</v>
      </c>
      <c r="F14" s="83"/>
      <c r="G14" s="83">
        <f t="shared" si="0"/>
        <v>0</v>
      </c>
      <c r="H14" s="82"/>
    </row>
    <row r="15" spans="1:8" ht="15.75" x14ac:dyDescent="0.25">
      <c r="A15" s="82" t="s">
        <v>2274</v>
      </c>
      <c r="B15" s="82" t="s">
        <v>2473</v>
      </c>
      <c r="C15" s="82" t="s">
        <v>2474</v>
      </c>
      <c r="D15" s="82" t="s">
        <v>2477</v>
      </c>
      <c r="E15" s="84">
        <v>28.5</v>
      </c>
      <c r="F15" s="83"/>
      <c r="G15" s="83">
        <f t="shared" si="0"/>
        <v>0</v>
      </c>
      <c r="H15" s="82"/>
    </row>
    <row r="16" spans="1:8" ht="15.75" x14ac:dyDescent="0.25">
      <c r="A16" s="82" t="s">
        <v>2274</v>
      </c>
      <c r="B16" s="82" t="s">
        <v>2478</v>
      </c>
      <c r="C16" s="82" t="s">
        <v>2479</v>
      </c>
      <c r="D16" s="82"/>
      <c r="E16" s="84"/>
      <c r="F16" s="83"/>
      <c r="G16" s="83">
        <f t="shared" si="0"/>
        <v>0</v>
      </c>
      <c r="H16" s="82"/>
    </row>
    <row r="17" spans="1:11" ht="15.75" x14ac:dyDescent="0.25">
      <c r="A17" s="82" t="s">
        <v>2274</v>
      </c>
      <c r="B17" s="82" t="s">
        <v>2478</v>
      </c>
      <c r="C17" s="82"/>
      <c r="D17" s="82"/>
      <c r="E17" s="84"/>
      <c r="F17" s="83"/>
      <c r="G17" s="83">
        <f t="shared" si="0"/>
        <v>0</v>
      </c>
      <c r="H17" s="82"/>
    </row>
    <row r="18" spans="1:11" ht="15.75" x14ac:dyDescent="0.25">
      <c r="A18" s="82"/>
      <c r="B18" s="82" t="s">
        <v>2478</v>
      </c>
      <c r="C18" s="82"/>
      <c r="D18" s="82"/>
      <c r="E18" s="84"/>
      <c r="F18" s="83"/>
      <c r="G18" s="83">
        <f t="shared" si="0"/>
        <v>0</v>
      </c>
      <c r="H18" s="82"/>
    </row>
    <row r="19" spans="1:11" ht="15.75" x14ac:dyDescent="0.25">
      <c r="A19" s="82"/>
      <c r="B19" s="82" t="s">
        <v>2478</v>
      </c>
      <c r="C19" s="82"/>
      <c r="D19" s="82"/>
      <c r="E19" s="84"/>
      <c r="F19" s="83"/>
      <c r="G19" s="83">
        <f t="shared" si="0"/>
        <v>0</v>
      </c>
      <c r="H19" s="82"/>
    </row>
    <row r="20" spans="1:11" ht="15.75" x14ac:dyDescent="0.25">
      <c r="A20" s="82"/>
      <c r="B20" s="82" t="s">
        <v>2478</v>
      </c>
      <c r="C20" s="82"/>
      <c r="D20" s="82"/>
      <c r="E20" s="84"/>
      <c r="F20" s="83"/>
      <c r="G20" s="83">
        <f t="shared" si="0"/>
        <v>0</v>
      </c>
      <c r="H20" s="82"/>
    </row>
    <row r="21" spans="1:11" ht="15.75" x14ac:dyDescent="0.25">
      <c r="A21" s="82"/>
      <c r="B21" s="82" t="s">
        <v>2478</v>
      </c>
      <c r="C21" s="82"/>
      <c r="D21" s="82"/>
      <c r="E21" s="84"/>
      <c r="F21" s="83"/>
      <c r="G21" s="83">
        <f t="shared" si="0"/>
        <v>0</v>
      </c>
      <c r="H21" s="82"/>
    </row>
    <row r="22" spans="1:11" ht="15.75" x14ac:dyDescent="0.25">
      <c r="A22" s="82"/>
      <c r="B22" s="82"/>
      <c r="C22" s="82"/>
      <c r="D22" s="82"/>
      <c r="E22" s="83"/>
      <c r="F22" s="83"/>
      <c r="G22" s="83"/>
      <c r="H22" s="82"/>
    </row>
    <row r="23" spans="1:11" ht="15.75" x14ac:dyDescent="0.25">
      <c r="A23" s="82"/>
      <c r="B23" s="82"/>
      <c r="C23" s="82"/>
      <c r="D23" s="82"/>
      <c r="E23" s="83"/>
      <c r="F23" s="83"/>
      <c r="G23" s="83"/>
      <c r="H23" s="82"/>
    </row>
    <row r="27" spans="1:11" x14ac:dyDescent="0.25">
      <c r="J27">
        <f>2*(13/60)</f>
        <v>0.43333333333333335</v>
      </c>
      <c r="K27">
        <f>(J27*60)/13</f>
        <v>2</v>
      </c>
    </row>
    <row r="29" spans="1:11" x14ac:dyDescent="0.25">
      <c r="D29">
        <v>2.492</v>
      </c>
      <c r="E29" s="80">
        <f>D29*60</f>
        <v>149.52000000000001</v>
      </c>
      <c r="F29" s="80">
        <f>E29/13.29</f>
        <v>11.25056433408578</v>
      </c>
    </row>
    <row r="30" spans="1:11" x14ac:dyDescent="0.25">
      <c r="D30">
        <v>2.4251999999999998</v>
      </c>
      <c r="E30" s="80">
        <f>D30*60</f>
        <v>145.512</v>
      </c>
      <c r="F30" s="80">
        <f>E30/13</f>
        <v>11.19323076923077</v>
      </c>
    </row>
    <row r="32" spans="1:11" x14ac:dyDescent="0.25">
      <c r="C32" t="s">
        <v>2480</v>
      </c>
      <c r="D32">
        <v>15.862</v>
      </c>
      <c r="E32" s="80">
        <f>D32*13</f>
        <v>206.20599999999999</v>
      </c>
      <c r="F32" s="80">
        <f>E32/60</f>
        <v>3.4367666666666663</v>
      </c>
    </row>
    <row r="33" spans="3:7" x14ac:dyDescent="0.25">
      <c r="C33" t="s">
        <v>2481</v>
      </c>
      <c r="D33">
        <v>13.128</v>
      </c>
      <c r="E33" s="80">
        <f t="shared" ref="E33:E35" si="1">D33*13</f>
        <v>170.66399999999999</v>
      </c>
      <c r="F33" s="80">
        <f t="shared" ref="F33:F35" si="2">E33/60</f>
        <v>2.8443999999999998</v>
      </c>
    </row>
    <row r="34" spans="3:7" x14ac:dyDescent="0.25">
      <c r="C34" t="s">
        <v>2482</v>
      </c>
      <c r="D34">
        <v>0.54700000000000004</v>
      </c>
      <c r="E34" s="80">
        <f t="shared" si="1"/>
        <v>7.1110000000000007</v>
      </c>
      <c r="F34" s="80">
        <f t="shared" si="2"/>
        <v>0.11851666666666667</v>
      </c>
    </row>
    <row r="35" spans="3:7" x14ac:dyDescent="0.25">
      <c r="C35" t="s">
        <v>2483</v>
      </c>
      <c r="D35">
        <v>5.1920000000000002</v>
      </c>
      <c r="E35" s="80">
        <f t="shared" si="1"/>
        <v>67.496000000000009</v>
      </c>
      <c r="F35" s="80">
        <f t="shared" si="2"/>
        <v>1.1249333333333336</v>
      </c>
      <c r="G35" s="80">
        <f>F35*2</f>
        <v>2.2498666666666671</v>
      </c>
    </row>
  </sheetData>
  <phoneticPr fontId="2" type="noConversion"/>
  <pageMargins left="0.7" right="0.7" top="0.75" bottom="0.75" header="0.3" footer="0.3"/>
  <pageSetup orientation="portrait" horizontalDpi="300" verticalDpi="300" r:id="rId1"/>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B04694-87F2-4514-B5AD-6EF1E0B47E5B}">
  <sheetPr codeName="Sheet8"/>
  <dimension ref="A1:E4"/>
  <sheetViews>
    <sheetView workbookViewId="0">
      <selection activeCell="A5" sqref="A5"/>
    </sheetView>
  </sheetViews>
  <sheetFormatPr defaultRowHeight="15" x14ac:dyDescent="0.25"/>
  <cols>
    <col min="1" max="1" width="13.7109375" customWidth="1"/>
    <col min="2" max="2" width="45.7109375" customWidth="1"/>
    <col min="3" max="3" width="27.7109375" customWidth="1"/>
    <col min="4" max="4" width="36.5703125" customWidth="1"/>
    <col min="5" max="5" width="47.5703125" customWidth="1"/>
  </cols>
  <sheetData>
    <row r="1" spans="1:5" ht="15.75" thickBot="1" x14ac:dyDescent="0.3">
      <c r="A1" s="157" t="s">
        <v>2484</v>
      </c>
      <c r="B1" s="158" t="s">
        <v>2485</v>
      </c>
      <c r="C1" s="158" t="s">
        <v>2486</v>
      </c>
      <c r="D1" s="160" t="s">
        <v>2487</v>
      </c>
      <c r="E1" s="159" t="s">
        <v>2488</v>
      </c>
    </row>
    <row r="2" spans="1:5" ht="60" x14ac:dyDescent="0.25">
      <c r="A2" s="155" t="s">
        <v>2489</v>
      </c>
      <c r="B2" s="156" t="s">
        <v>2490</v>
      </c>
      <c r="C2" s="156" t="s">
        <v>2491</v>
      </c>
      <c r="D2" s="156" t="s">
        <v>2492</v>
      </c>
      <c r="E2" s="156" t="s">
        <v>2493</v>
      </c>
    </row>
    <row r="3" spans="1:5" ht="75" x14ac:dyDescent="0.25">
      <c r="A3" s="1" t="s">
        <v>2494</v>
      </c>
      <c r="B3" s="161" t="s">
        <v>2495</v>
      </c>
      <c r="C3" s="1" t="s">
        <v>2496</v>
      </c>
      <c r="D3" s="161" t="s">
        <v>2497</v>
      </c>
      <c r="E3" s="161" t="s">
        <v>2498</v>
      </c>
    </row>
    <row r="4" spans="1:5" x14ac:dyDescent="0.25">
      <c r="A4" s="163" t="s">
        <v>2499</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D5FA0F-84F0-402F-82AC-6C464EF57B30}">
  <sheetPr codeName="Sheet4"/>
  <dimension ref="A1:M65"/>
  <sheetViews>
    <sheetView zoomScaleNormal="100" workbookViewId="0">
      <selection activeCell="F58" sqref="F58"/>
    </sheetView>
  </sheetViews>
  <sheetFormatPr defaultRowHeight="15" x14ac:dyDescent="0.25"/>
  <cols>
    <col min="1" max="1" width="12.7109375" style="3" customWidth="1"/>
    <col min="2" max="2" width="15.5703125" customWidth="1"/>
    <col min="3" max="3" width="14.5703125" customWidth="1"/>
    <col min="4" max="4" width="24.7109375" customWidth="1"/>
    <col min="5" max="5" width="10.5703125" customWidth="1"/>
    <col min="6" max="6" width="18" customWidth="1"/>
    <col min="7" max="7" width="10.7109375" customWidth="1"/>
    <col min="8" max="8" width="13.28515625" customWidth="1"/>
    <col min="9" max="9" width="14.28515625" bestFit="1" customWidth="1"/>
    <col min="13" max="13" width="10.7109375" bestFit="1" customWidth="1"/>
  </cols>
  <sheetData>
    <row r="1" spans="2:13" x14ac:dyDescent="0.25">
      <c r="B1" t="s">
        <v>2405</v>
      </c>
      <c r="C1" s="1"/>
    </row>
    <row r="2" spans="2:13" x14ac:dyDescent="0.25">
      <c r="B2" s="32" t="s">
        <v>49</v>
      </c>
      <c r="C2" s="33" t="s">
        <v>2500</v>
      </c>
      <c r="D2" s="34" t="s">
        <v>2264</v>
      </c>
    </row>
    <row r="3" spans="2:13" s="4" customFormat="1" x14ac:dyDescent="0.25">
      <c r="B3" s="25" t="s">
        <v>100</v>
      </c>
      <c r="C3" s="23">
        <v>134</v>
      </c>
      <c r="D3" s="27" t="s">
        <v>2340</v>
      </c>
    </row>
    <row r="4" spans="2:13" x14ac:dyDescent="0.25">
      <c r="B4" s="7" t="s">
        <v>111</v>
      </c>
      <c r="C4" s="2">
        <v>70</v>
      </c>
      <c r="D4" s="28" t="s">
        <v>2379</v>
      </c>
    </row>
    <row r="5" spans="2:13" x14ac:dyDescent="0.25">
      <c r="B5" s="25" t="s">
        <v>44</v>
      </c>
      <c r="C5" s="23">
        <v>123</v>
      </c>
      <c r="D5" s="27" t="s">
        <v>2366</v>
      </c>
    </row>
    <row r="6" spans="2:13" x14ac:dyDescent="0.25">
      <c r="B6" s="7" t="s">
        <v>1041</v>
      </c>
      <c r="C6" s="2">
        <v>135</v>
      </c>
      <c r="D6" s="28" t="s">
        <v>2392</v>
      </c>
    </row>
    <row r="7" spans="2:13" x14ac:dyDescent="0.25">
      <c r="B7" s="25" t="s">
        <v>1191</v>
      </c>
      <c r="C7" s="23">
        <v>136</v>
      </c>
      <c r="D7" s="28" t="s">
        <v>2394</v>
      </c>
      <c r="M7" s="100">
        <f>6550/30</f>
        <v>218.33333333333334</v>
      </c>
    </row>
    <row r="8" spans="2:13" x14ac:dyDescent="0.25">
      <c r="B8" s="7" t="s">
        <v>1292</v>
      </c>
      <c r="C8" s="2">
        <v>137</v>
      </c>
      <c r="D8" s="28" t="s">
        <v>2396</v>
      </c>
      <c r="M8" s="100">
        <f>M7*88</f>
        <v>19213.333333333336</v>
      </c>
    </row>
    <row r="9" spans="2:13" x14ac:dyDescent="0.25">
      <c r="B9" s="25" t="s">
        <v>38</v>
      </c>
      <c r="C9" s="23">
        <v>49</v>
      </c>
      <c r="D9" s="29" t="s">
        <v>2501</v>
      </c>
      <c r="M9" s="100">
        <f>M7*167</f>
        <v>36461.666666666672</v>
      </c>
    </row>
    <row r="10" spans="2:13" x14ac:dyDescent="0.25">
      <c r="B10" s="7" t="s">
        <v>2346</v>
      </c>
      <c r="C10" s="2">
        <v>102</v>
      </c>
      <c r="D10" s="28"/>
    </row>
    <row r="11" spans="2:13" x14ac:dyDescent="0.25">
      <c r="B11" s="25" t="s">
        <v>2337</v>
      </c>
      <c r="C11" s="23">
        <v>105</v>
      </c>
      <c r="D11" s="27"/>
    </row>
    <row r="12" spans="2:13" x14ac:dyDescent="0.25">
      <c r="B12" s="7" t="s">
        <v>2355</v>
      </c>
      <c r="C12" s="2">
        <v>93</v>
      </c>
      <c r="D12" s="28"/>
    </row>
    <row r="13" spans="2:13" x14ac:dyDescent="0.25">
      <c r="B13" s="25" t="s">
        <v>2321</v>
      </c>
      <c r="C13" s="23">
        <v>94</v>
      </c>
      <c r="D13" s="27"/>
    </row>
    <row r="14" spans="2:13" x14ac:dyDescent="0.25">
      <c r="B14" s="7" t="s">
        <v>18</v>
      </c>
      <c r="C14" s="2">
        <v>91</v>
      </c>
      <c r="D14" s="28"/>
    </row>
    <row r="15" spans="2:13" x14ac:dyDescent="0.25">
      <c r="B15" s="25" t="s">
        <v>35</v>
      </c>
      <c r="C15" s="23">
        <v>69</v>
      </c>
      <c r="D15" s="27" t="s">
        <v>2316</v>
      </c>
    </row>
    <row r="16" spans="2:13" x14ac:dyDescent="0.25">
      <c r="B16" s="7" t="s">
        <v>21</v>
      </c>
      <c r="C16" s="2">
        <v>116</v>
      </c>
      <c r="D16" s="28"/>
    </row>
    <row r="17" spans="2:6" x14ac:dyDescent="0.25">
      <c r="B17" s="25" t="s">
        <v>23</v>
      </c>
      <c r="C17" s="23">
        <v>66</v>
      </c>
      <c r="D17" s="30"/>
    </row>
    <row r="18" spans="2:6" x14ac:dyDescent="0.25">
      <c r="B18" s="7" t="s">
        <v>26</v>
      </c>
      <c r="C18" s="2">
        <v>68</v>
      </c>
      <c r="D18" s="31"/>
    </row>
    <row r="19" spans="2:6" x14ac:dyDescent="0.25">
      <c r="B19" s="26" t="s">
        <v>1358</v>
      </c>
      <c r="C19" s="24" t="s">
        <v>2502</v>
      </c>
      <c r="D19" s="27"/>
    </row>
    <row r="20" spans="2:6" ht="14.65" customHeight="1" x14ac:dyDescent="0.25">
      <c r="B20" s="9" t="s">
        <v>1510</v>
      </c>
      <c r="C20" s="22" t="s">
        <v>2502</v>
      </c>
      <c r="D20" s="28"/>
    </row>
    <row r="21" spans="2:6" ht="14.65" customHeight="1" x14ac:dyDescent="0.25">
      <c r="B21" s="25" t="s">
        <v>48</v>
      </c>
      <c r="C21" s="23">
        <v>122</v>
      </c>
      <c r="D21" s="27"/>
    </row>
    <row r="22" spans="2:6" ht="14.65" customHeight="1" x14ac:dyDescent="0.25">
      <c r="B22" s="7" t="s">
        <v>39</v>
      </c>
      <c r="C22" s="2">
        <v>146</v>
      </c>
      <c r="D22" s="28" t="s">
        <v>2331</v>
      </c>
    </row>
    <row r="23" spans="2:6" ht="14.65" customHeight="1" x14ac:dyDescent="0.25">
      <c r="B23" s="26" t="s">
        <v>47</v>
      </c>
      <c r="C23" s="35">
        <v>127</v>
      </c>
      <c r="D23" s="36" t="s">
        <v>2386</v>
      </c>
    </row>
    <row r="24" spans="2:6" ht="14.65" customHeight="1" x14ac:dyDescent="0.25"/>
    <row r="25" spans="2:6" ht="14.65" customHeight="1" x14ac:dyDescent="0.25"/>
    <row r="26" spans="2:6" ht="14.65" customHeight="1" x14ac:dyDescent="0.25">
      <c r="F26" t="s">
        <v>2503</v>
      </c>
    </row>
    <row r="27" spans="2:6" ht="14.65" customHeight="1" x14ac:dyDescent="0.25"/>
    <row r="28" spans="2:6" ht="14.65" customHeight="1" x14ac:dyDescent="0.25"/>
    <row r="29" spans="2:6" ht="14.65" customHeight="1" x14ac:dyDescent="0.25"/>
    <row r="30" spans="2:6" ht="14.65" customHeight="1" x14ac:dyDescent="0.25">
      <c r="B30" t="s">
        <v>2504</v>
      </c>
    </row>
    <row r="31" spans="2:6" ht="14.65" customHeight="1" x14ac:dyDescent="0.25"/>
    <row r="32" spans="2:6" ht="14.65" customHeight="1" x14ac:dyDescent="0.25"/>
    <row r="33" spans="2:8" ht="14.65" customHeight="1" x14ac:dyDescent="0.25"/>
    <row r="34" spans="2:8" ht="14.65" customHeight="1" x14ac:dyDescent="0.25">
      <c r="B34" t="s">
        <v>2505</v>
      </c>
      <c r="C34" t="s">
        <v>2506</v>
      </c>
      <c r="D34" t="s">
        <v>2507</v>
      </c>
    </row>
    <row r="35" spans="2:8" ht="14.65" customHeight="1" x14ac:dyDescent="0.25"/>
    <row r="36" spans="2:8" ht="14.65" customHeight="1" x14ac:dyDescent="0.25">
      <c r="B36" s="58" t="s">
        <v>100</v>
      </c>
      <c r="C36" s="23">
        <v>134</v>
      </c>
      <c r="D36" s="27" t="s">
        <v>2340</v>
      </c>
      <c r="E36" s="59" t="s">
        <v>37</v>
      </c>
      <c r="F36" s="14" t="s">
        <v>2508</v>
      </c>
      <c r="G36" s="59" t="s">
        <v>2279</v>
      </c>
      <c r="H36" s="60">
        <v>103</v>
      </c>
    </row>
    <row r="37" spans="2:8" ht="14.65" customHeight="1" x14ac:dyDescent="0.25">
      <c r="B37" s="61" t="s">
        <v>111</v>
      </c>
      <c r="C37" s="2">
        <v>70</v>
      </c>
      <c r="D37" s="28" t="s">
        <v>2379</v>
      </c>
      <c r="E37" s="5" t="s">
        <v>37</v>
      </c>
      <c r="F37" s="14" t="s">
        <v>2509</v>
      </c>
      <c r="G37" s="5" t="s">
        <v>2279</v>
      </c>
      <c r="H37" s="19">
        <v>72</v>
      </c>
    </row>
    <row r="38" spans="2:8" ht="14.65" customHeight="1" x14ac:dyDescent="0.25">
      <c r="B38" s="58" t="s">
        <v>44</v>
      </c>
      <c r="C38" s="23">
        <v>123</v>
      </c>
      <c r="D38" s="27" t="s">
        <v>2366</v>
      </c>
      <c r="E38" s="59" t="s">
        <v>37</v>
      </c>
      <c r="F38" s="59" t="s">
        <v>2510</v>
      </c>
      <c r="G38" s="59" t="s">
        <v>2279</v>
      </c>
      <c r="H38" s="60">
        <v>120</v>
      </c>
    </row>
    <row r="39" spans="2:8" ht="14.65" customHeight="1" x14ac:dyDescent="0.25">
      <c r="B39" s="61" t="s">
        <v>1041</v>
      </c>
      <c r="C39" s="2">
        <v>135</v>
      </c>
      <c r="D39" s="28" t="s">
        <v>2392</v>
      </c>
      <c r="E39" s="5" t="s">
        <v>37</v>
      </c>
      <c r="F39" s="14" t="s">
        <v>2511</v>
      </c>
      <c r="G39" s="5" t="s">
        <v>2279</v>
      </c>
      <c r="H39" s="19">
        <v>88</v>
      </c>
    </row>
    <row r="40" spans="2:8" ht="14.65" customHeight="1" x14ac:dyDescent="0.25">
      <c r="B40" s="58" t="s">
        <v>1191</v>
      </c>
      <c r="C40" s="23">
        <v>136</v>
      </c>
      <c r="D40" s="27" t="s">
        <v>2394</v>
      </c>
      <c r="E40" s="59" t="s">
        <v>37</v>
      </c>
      <c r="F40" s="14" t="s">
        <v>2511</v>
      </c>
      <c r="G40" s="59" t="s">
        <v>2279</v>
      </c>
      <c r="H40" s="62">
        <v>142</v>
      </c>
    </row>
    <row r="41" spans="2:8" x14ac:dyDescent="0.25">
      <c r="B41" s="61" t="s">
        <v>1292</v>
      </c>
      <c r="C41" s="2">
        <v>137</v>
      </c>
      <c r="D41" s="28" t="s">
        <v>2396</v>
      </c>
      <c r="E41" s="5" t="s">
        <v>37</v>
      </c>
      <c r="F41" s="14" t="s">
        <v>2511</v>
      </c>
      <c r="G41" s="5" t="s">
        <v>2279</v>
      </c>
      <c r="H41" s="15">
        <v>72</v>
      </c>
    </row>
    <row r="42" spans="2:8" x14ac:dyDescent="0.25">
      <c r="B42" s="58" t="s">
        <v>38</v>
      </c>
      <c r="C42" s="23">
        <v>49</v>
      </c>
      <c r="D42" s="23"/>
      <c r="E42" s="59" t="s">
        <v>2325</v>
      </c>
      <c r="F42" s="59" t="s">
        <v>2510</v>
      </c>
      <c r="G42" s="59" t="s">
        <v>2327</v>
      </c>
      <c r="H42" s="60">
        <v>9</v>
      </c>
    </row>
    <row r="43" spans="2:8" x14ac:dyDescent="0.25">
      <c r="B43" s="61" t="s">
        <v>2346</v>
      </c>
      <c r="C43" s="2">
        <v>102</v>
      </c>
      <c r="D43" s="2"/>
      <c r="E43" s="5" t="s">
        <v>2311</v>
      </c>
      <c r="F43" s="13" t="s">
        <v>2322</v>
      </c>
      <c r="G43" s="5" t="s">
        <v>2338</v>
      </c>
      <c r="H43" s="19"/>
    </row>
    <row r="44" spans="2:8" x14ac:dyDescent="0.25">
      <c r="B44" s="58" t="s">
        <v>2337</v>
      </c>
      <c r="C44" s="23">
        <v>105</v>
      </c>
      <c r="D44" s="23"/>
      <c r="E44" s="59" t="s">
        <v>2311</v>
      </c>
      <c r="F44" s="13" t="s">
        <v>2322</v>
      </c>
      <c r="G44" s="59" t="s">
        <v>2338</v>
      </c>
      <c r="H44" s="60"/>
    </row>
    <row r="45" spans="2:8" x14ac:dyDescent="0.25">
      <c r="B45" s="61" t="s">
        <v>2355</v>
      </c>
      <c r="C45" s="2">
        <v>93</v>
      </c>
      <c r="D45" s="2"/>
      <c r="E45" s="5" t="s">
        <v>2311</v>
      </c>
      <c r="F45" s="13" t="s">
        <v>2322</v>
      </c>
      <c r="G45" s="5" t="s">
        <v>2338</v>
      </c>
      <c r="H45" s="19"/>
    </row>
    <row r="46" spans="2:8" x14ac:dyDescent="0.25">
      <c r="B46" s="58" t="s">
        <v>2321</v>
      </c>
      <c r="C46" s="23">
        <v>94</v>
      </c>
      <c r="D46" s="23"/>
      <c r="E46" s="59" t="s">
        <v>2311</v>
      </c>
      <c r="F46" s="13" t="s">
        <v>2322</v>
      </c>
      <c r="G46" s="59" t="s">
        <v>2323</v>
      </c>
      <c r="H46" s="60"/>
    </row>
    <row r="47" spans="2:8" x14ac:dyDescent="0.25">
      <c r="B47" s="61" t="s">
        <v>930</v>
      </c>
      <c r="C47" s="2"/>
      <c r="D47" s="2"/>
      <c r="E47" s="5" t="s">
        <v>2311</v>
      </c>
      <c r="F47" s="41" t="s">
        <v>2512</v>
      </c>
      <c r="G47" s="5"/>
      <c r="H47" s="19"/>
    </row>
    <row r="48" spans="2:8" x14ac:dyDescent="0.25">
      <c r="B48" s="58" t="s">
        <v>41</v>
      </c>
      <c r="C48" s="23" t="s">
        <v>2513</v>
      </c>
      <c r="D48" s="23"/>
      <c r="E48" s="59" t="s">
        <v>2356</v>
      </c>
      <c r="F48" s="41" t="s">
        <v>2514</v>
      </c>
      <c r="G48" s="59"/>
      <c r="H48" s="60">
        <v>73</v>
      </c>
    </row>
    <row r="49" spans="1:9" x14ac:dyDescent="0.25">
      <c r="B49" s="61" t="s">
        <v>18</v>
      </c>
      <c r="C49" s="2">
        <v>91</v>
      </c>
      <c r="D49" s="2"/>
      <c r="E49" s="5" t="s">
        <v>2276</v>
      </c>
      <c r="F49" s="37" t="s">
        <v>2515</v>
      </c>
      <c r="G49" s="5" t="s">
        <v>2279</v>
      </c>
      <c r="H49" s="19">
        <v>20</v>
      </c>
    </row>
    <row r="50" spans="1:9" x14ac:dyDescent="0.25">
      <c r="B50" s="58" t="s">
        <v>35</v>
      </c>
      <c r="C50" s="23">
        <v>69</v>
      </c>
      <c r="D50" s="23" t="s">
        <v>2316</v>
      </c>
      <c r="E50" s="59" t="s">
        <v>2276</v>
      </c>
      <c r="F50" s="37" t="s">
        <v>2516</v>
      </c>
      <c r="G50" s="59" t="s">
        <v>2279</v>
      </c>
      <c r="H50" s="62">
        <v>109</v>
      </c>
    </row>
    <row r="51" spans="1:9" x14ac:dyDescent="0.25">
      <c r="B51" s="61" t="s">
        <v>21</v>
      </c>
      <c r="C51" s="2">
        <v>116</v>
      </c>
      <c r="D51" s="2" t="s">
        <v>2285</v>
      </c>
      <c r="E51" s="5" t="s">
        <v>2276</v>
      </c>
      <c r="F51" s="13" t="s">
        <v>2517</v>
      </c>
      <c r="G51" s="5" t="s">
        <v>2279</v>
      </c>
      <c r="H51" s="15">
        <v>120</v>
      </c>
    </row>
    <row r="52" spans="1:9" x14ac:dyDescent="0.25">
      <c r="B52" s="58" t="s">
        <v>23</v>
      </c>
      <c r="C52" s="23">
        <v>66</v>
      </c>
      <c r="D52" s="23" t="s">
        <v>2291</v>
      </c>
      <c r="E52" s="59" t="s">
        <v>24</v>
      </c>
      <c r="F52" s="59" t="s">
        <v>2510</v>
      </c>
      <c r="G52" s="59" t="s">
        <v>2279</v>
      </c>
      <c r="H52" s="60">
        <v>53</v>
      </c>
    </row>
    <row r="53" spans="1:9" x14ac:dyDescent="0.25">
      <c r="B53" s="61" t="s">
        <v>26</v>
      </c>
      <c r="C53" s="2">
        <v>68</v>
      </c>
      <c r="D53" s="2" t="s">
        <v>2297</v>
      </c>
      <c r="E53" s="5" t="s">
        <v>24</v>
      </c>
      <c r="F53" s="37" t="s">
        <v>2518</v>
      </c>
      <c r="G53" s="5" t="s">
        <v>2279</v>
      </c>
      <c r="H53" s="19">
        <v>108</v>
      </c>
    </row>
    <row r="54" spans="1:9" x14ac:dyDescent="0.25">
      <c r="B54" s="63" t="s">
        <v>1358</v>
      </c>
      <c r="C54" s="24" t="s">
        <v>2502</v>
      </c>
      <c r="D54" s="24"/>
      <c r="E54" s="64" t="s">
        <v>24</v>
      </c>
      <c r="F54" s="64" t="s">
        <v>2510</v>
      </c>
      <c r="G54" s="64" t="s">
        <v>2279</v>
      </c>
      <c r="H54" s="62">
        <v>39</v>
      </c>
    </row>
    <row r="55" spans="1:9" x14ac:dyDescent="0.25">
      <c r="B55" s="61" t="s">
        <v>2370</v>
      </c>
      <c r="C55" s="39" t="s">
        <v>2373</v>
      </c>
      <c r="D55" s="39"/>
      <c r="E55" s="5" t="s">
        <v>24</v>
      </c>
      <c r="F55" s="40" t="s">
        <v>2371</v>
      </c>
      <c r="G55" s="5"/>
      <c r="H55" s="15"/>
    </row>
    <row r="56" spans="1:9" x14ac:dyDescent="0.25">
      <c r="B56" s="58" t="s">
        <v>1510</v>
      </c>
      <c r="C56" s="65" t="s">
        <v>2502</v>
      </c>
      <c r="D56" s="65"/>
      <c r="E56" s="59" t="s">
        <v>24</v>
      </c>
      <c r="F56" s="14" t="s">
        <v>2519</v>
      </c>
      <c r="G56" s="59" t="s">
        <v>2279</v>
      </c>
      <c r="H56" s="62">
        <v>56</v>
      </c>
    </row>
    <row r="57" spans="1:9" x14ac:dyDescent="0.25">
      <c r="B57" s="66" t="s">
        <v>48</v>
      </c>
      <c r="C57" s="10">
        <v>122</v>
      </c>
      <c r="D57" s="10" t="s">
        <v>2397</v>
      </c>
      <c r="E57" s="11" t="s">
        <v>24</v>
      </c>
      <c r="F57" s="5" t="s">
        <v>2510</v>
      </c>
      <c r="G57" s="11" t="s">
        <v>2279</v>
      </c>
      <c r="H57" s="15">
        <v>81</v>
      </c>
    </row>
    <row r="58" spans="1:9" x14ac:dyDescent="0.25">
      <c r="B58" s="58" t="s">
        <v>39</v>
      </c>
      <c r="C58" s="23">
        <v>146</v>
      </c>
      <c r="D58" s="23" t="s">
        <v>2331</v>
      </c>
      <c r="E58" s="59" t="s">
        <v>24</v>
      </c>
      <c r="F58" s="14" t="s">
        <v>2520</v>
      </c>
      <c r="G58" s="59" t="s">
        <v>2332</v>
      </c>
      <c r="H58" s="62">
        <v>70</v>
      </c>
    </row>
    <row r="59" spans="1:9" x14ac:dyDescent="0.25">
      <c r="B59" s="61" t="s">
        <v>47</v>
      </c>
      <c r="C59" s="2">
        <v>127</v>
      </c>
      <c r="D59" s="2" t="s">
        <v>2386</v>
      </c>
      <c r="E59" s="5" t="s">
        <v>24</v>
      </c>
      <c r="F59" s="41" t="s">
        <v>2521</v>
      </c>
      <c r="G59" s="5" t="s">
        <v>2387</v>
      </c>
      <c r="H59" s="15">
        <v>108</v>
      </c>
    </row>
    <row r="60" spans="1:9" ht="15.75" thickBot="1" x14ac:dyDescent="0.3">
      <c r="B60" s="67" t="s">
        <v>42</v>
      </c>
      <c r="C60" s="68"/>
      <c r="D60" s="68"/>
      <c r="E60" s="69" t="s">
        <v>2522</v>
      </c>
      <c r="F60" s="70" t="s">
        <v>2523</v>
      </c>
      <c r="G60" s="69"/>
      <c r="H60" s="71"/>
    </row>
    <row r="61" spans="1:9" x14ac:dyDescent="0.25">
      <c r="B61" s="9"/>
      <c r="C61" s="22"/>
      <c r="D61" s="22"/>
      <c r="E61" s="11"/>
      <c r="F61" s="11"/>
      <c r="G61" s="11"/>
      <c r="H61" s="55"/>
    </row>
    <row r="63" spans="1:9" x14ac:dyDescent="0.25">
      <c r="A63" s="56"/>
      <c r="B63" s="57"/>
      <c r="C63" s="57"/>
      <c r="D63" s="57"/>
      <c r="E63" s="57"/>
      <c r="F63" s="57"/>
      <c r="G63" s="57"/>
      <c r="H63" s="57"/>
      <c r="I63" s="57"/>
    </row>
    <row r="65" spans="8:9" x14ac:dyDescent="0.25">
      <c r="H65">
        <f>SUM(H36:H59)</f>
        <v>1443</v>
      </c>
      <c r="I65" s="72">
        <f>H65*990</f>
        <v>1428570</v>
      </c>
    </row>
  </sheetData>
  <phoneticPr fontId="2" type="noConversion"/>
  <pageMargins left="0.7" right="0.7" top="0.75" bottom="0.75" header="0.3" footer="0.3"/>
  <pageSetup orientation="portrait" r:id="rId1"/>
  <drawing r:id="rId2"/>
  <tableParts count="1">
    <tablePart r:id="rId3"/>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620030-472E-4EB1-8CC5-FD32BECC7A91}">
  <sheetPr codeName="Sheet7"/>
  <dimension ref="A1:E5127"/>
  <sheetViews>
    <sheetView workbookViewId="0">
      <selection activeCell="A3932" sqref="A3932:E3932"/>
    </sheetView>
  </sheetViews>
  <sheetFormatPr defaultRowHeight="15" x14ac:dyDescent="0.25"/>
  <cols>
    <col min="1" max="1" width="23.85546875" style="50" bestFit="1" customWidth="1"/>
    <col min="2" max="2" width="8.85546875" bestFit="1" customWidth="1"/>
    <col min="3" max="3" width="17.140625" bestFit="1" customWidth="1"/>
    <col min="4" max="5" width="21.140625" bestFit="1" customWidth="1"/>
    <col min="6" max="6" width="15" bestFit="1" customWidth="1"/>
    <col min="7" max="7" width="10.7109375" customWidth="1"/>
  </cols>
  <sheetData>
    <row r="1" spans="1:5" x14ac:dyDescent="0.25">
      <c r="A1" t="s">
        <v>49</v>
      </c>
      <c r="B1" t="s">
        <v>51</v>
      </c>
      <c r="C1" t="s">
        <v>2524</v>
      </c>
      <c r="D1" t="s">
        <v>85</v>
      </c>
      <c r="E1" t="s">
        <v>2274</v>
      </c>
    </row>
    <row r="2" spans="1:5" hidden="1" x14ac:dyDescent="0.25">
      <c r="A2" t="s">
        <v>2525</v>
      </c>
      <c r="B2" s="50" t="s">
        <v>2526</v>
      </c>
      <c r="C2">
        <v>19371</v>
      </c>
      <c r="E2" t="s">
        <v>2527</v>
      </c>
    </row>
    <row r="3" spans="1:5" hidden="1" x14ac:dyDescent="0.25">
      <c r="A3" t="s">
        <v>2525</v>
      </c>
      <c r="B3" s="50" t="s">
        <v>2528</v>
      </c>
      <c r="C3">
        <v>19372</v>
      </c>
      <c r="E3" t="s">
        <v>2527</v>
      </c>
    </row>
    <row r="4" spans="1:5" hidden="1" x14ac:dyDescent="0.25">
      <c r="A4" t="s">
        <v>2525</v>
      </c>
      <c r="B4" s="50" t="s">
        <v>2529</v>
      </c>
      <c r="C4">
        <v>19373</v>
      </c>
      <c r="E4" t="s">
        <v>2527</v>
      </c>
    </row>
    <row r="5" spans="1:5" hidden="1" x14ac:dyDescent="0.25">
      <c r="A5" t="s">
        <v>2525</v>
      </c>
      <c r="B5" s="50" t="s">
        <v>2530</v>
      </c>
      <c r="C5">
        <v>19374</v>
      </c>
      <c r="E5" t="s">
        <v>2531</v>
      </c>
    </row>
    <row r="6" spans="1:5" hidden="1" x14ac:dyDescent="0.25">
      <c r="A6" t="s">
        <v>2525</v>
      </c>
      <c r="B6" s="50" t="s">
        <v>2532</v>
      </c>
      <c r="C6">
        <v>19375</v>
      </c>
      <c r="E6" t="s">
        <v>2533</v>
      </c>
    </row>
    <row r="7" spans="1:5" hidden="1" x14ac:dyDescent="0.25">
      <c r="A7" t="s">
        <v>2525</v>
      </c>
      <c r="B7" s="50" t="s">
        <v>2534</v>
      </c>
      <c r="C7">
        <v>19376</v>
      </c>
      <c r="E7" t="s">
        <v>2478</v>
      </c>
    </row>
    <row r="8" spans="1:5" hidden="1" x14ac:dyDescent="0.25">
      <c r="A8" t="s">
        <v>2525</v>
      </c>
      <c r="B8" s="50" t="s">
        <v>2535</v>
      </c>
      <c r="C8">
        <v>19377</v>
      </c>
      <c r="E8" t="s">
        <v>2533</v>
      </c>
    </row>
    <row r="9" spans="1:5" hidden="1" x14ac:dyDescent="0.25">
      <c r="A9" t="s">
        <v>2525</v>
      </c>
      <c r="B9" s="50" t="s">
        <v>2536</v>
      </c>
      <c r="C9">
        <v>19378</v>
      </c>
      <c r="E9" t="s">
        <v>2533</v>
      </c>
    </row>
    <row r="10" spans="1:5" hidden="1" x14ac:dyDescent="0.25">
      <c r="A10" t="s">
        <v>2525</v>
      </c>
      <c r="B10" s="50" t="s">
        <v>2537</v>
      </c>
      <c r="C10">
        <v>19379</v>
      </c>
      <c r="E10" t="s">
        <v>2538</v>
      </c>
    </row>
    <row r="11" spans="1:5" hidden="1" x14ac:dyDescent="0.25">
      <c r="A11" t="s">
        <v>2525</v>
      </c>
      <c r="B11" s="50" t="s">
        <v>2539</v>
      </c>
      <c r="C11">
        <v>19380</v>
      </c>
      <c r="E11" t="s">
        <v>2533</v>
      </c>
    </row>
    <row r="12" spans="1:5" hidden="1" x14ac:dyDescent="0.25">
      <c r="A12" t="s">
        <v>2525</v>
      </c>
      <c r="B12" s="50" t="s">
        <v>2540</v>
      </c>
      <c r="C12">
        <v>19381</v>
      </c>
      <c r="E12" t="s">
        <v>2533</v>
      </c>
    </row>
    <row r="13" spans="1:5" hidden="1" x14ac:dyDescent="0.25">
      <c r="A13" t="s">
        <v>2525</v>
      </c>
      <c r="B13" s="50" t="s">
        <v>2541</v>
      </c>
      <c r="C13">
        <v>19382</v>
      </c>
      <c r="E13" t="s">
        <v>2527</v>
      </c>
    </row>
    <row r="14" spans="1:5" hidden="1" x14ac:dyDescent="0.25">
      <c r="A14" t="s">
        <v>2525</v>
      </c>
      <c r="B14" s="50" t="s">
        <v>2542</v>
      </c>
      <c r="C14">
        <v>19383</v>
      </c>
      <c r="E14" t="s">
        <v>2473</v>
      </c>
    </row>
    <row r="15" spans="1:5" hidden="1" x14ac:dyDescent="0.25">
      <c r="A15" t="s">
        <v>2525</v>
      </c>
      <c r="B15" s="50" t="s">
        <v>2543</v>
      </c>
      <c r="C15">
        <v>19384</v>
      </c>
      <c r="E15" t="s">
        <v>2527</v>
      </c>
    </row>
    <row r="16" spans="1:5" hidden="1" x14ac:dyDescent="0.25">
      <c r="A16" t="s">
        <v>2525</v>
      </c>
      <c r="B16" s="50" t="s">
        <v>2544</v>
      </c>
      <c r="C16">
        <v>19385</v>
      </c>
      <c r="E16" t="s">
        <v>2533</v>
      </c>
    </row>
    <row r="17" spans="1:5" hidden="1" x14ac:dyDescent="0.25">
      <c r="A17" t="s">
        <v>2545</v>
      </c>
      <c r="B17" s="50" t="s">
        <v>2526</v>
      </c>
      <c r="C17">
        <v>21248</v>
      </c>
      <c r="E17" t="s">
        <v>2478</v>
      </c>
    </row>
    <row r="18" spans="1:5" hidden="1" x14ac:dyDescent="0.25">
      <c r="A18" t="s">
        <v>2545</v>
      </c>
      <c r="B18" s="50" t="s">
        <v>2528</v>
      </c>
      <c r="C18">
        <v>21249</v>
      </c>
      <c r="E18" t="s">
        <v>2478</v>
      </c>
    </row>
    <row r="19" spans="1:5" hidden="1" x14ac:dyDescent="0.25">
      <c r="A19" t="s">
        <v>2545</v>
      </c>
      <c r="B19" s="50" t="s">
        <v>2529</v>
      </c>
      <c r="C19">
        <v>21250</v>
      </c>
      <c r="E19" t="s">
        <v>2527</v>
      </c>
    </row>
    <row r="20" spans="1:5" hidden="1" x14ac:dyDescent="0.25">
      <c r="A20" t="s">
        <v>2545</v>
      </c>
      <c r="B20" s="50" t="s">
        <v>2530</v>
      </c>
      <c r="C20">
        <v>21251</v>
      </c>
      <c r="E20" t="s">
        <v>2527</v>
      </c>
    </row>
    <row r="21" spans="1:5" hidden="1" x14ac:dyDescent="0.25">
      <c r="A21" t="s">
        <v>2545</v>
      </c>
      <c r="B21" s="50" t="s">
        <v>2532</v>
      </c>
      <c r="C21">
        <v>21252</v>
      </c>
      <c r="E21" t="s">
        <v>2527</v>
      </c>
    </row>
    <row r="22" spans="1:5" hidden="1" x14ac:dyDescent="0.25">
      <c r="A22" t="s">
        <v>2545</v>
      </c>
      <c r="B22" s="50" t="s">
        <v>2534</v>
      </c>
      <c r="C22">
        <v>21253</v>
      </c>
      <c r="E22" t="s">
        <v>2527</v>
      </c>
    </row>
    <row r="23" spans="1:5" hidden="1" x14ac:dyDescent="0.25">
      <c r="A23" t="s">
        <v>2545</v>
      </c>
      <c r="B23" s="50" t="s">
        <v>2535</v>
      </c>
      <c r="C23">
        <v>21254</v>
      </c>
      <c r="E23" t="s">
        <v>2527</v>
      </c>
    </row>
    <row r="24" spans="1:5" hidden="1" x14ac:dyDescent="0.25">
      <c r="A24" t="s">
        <v>2545</v>
      </c>
      <c r="B24" s="50" t="s">
        <v>2536</v>
      </c>
      <c r="C24">
        <v>21255</v>
      </c>
      <c r="E24" t="s">
        <v>2527</v>
      </c>
    </row>
    <row r="25" spans="1:5" hidden="1" x14ac:dyDescent="0.25">
      <c r="A25" t="s">
        <v>2545</v>
      </c>
      <c r="B25" s="50" t="s">
        <v>2537</v>
      </c>
      <c r="C25">
        <v>21256</v>
      </c>
      <c r="E25" t="s">
        <v>2478</v>
      </c>
    </row>
    <row r="26" spans="1:5" hidden="1" x14ac:dyDescent="0.25">
      <c r="A26" t="s">
        <v>2545</v>
      </c>
      <c r="B26" s="50" t="s">
        <v>2539</v>
      </c>
      <c r="C26">
        <v>21257</v>
      </c>
      <c r="E26" t="s">
        <v>2533</v>
      </c>
    </row>
    <row r="27" spans="1:5" hidden="1" x14ac:dyDescent="0.25">
      <c r="A27" t="s">
        <v>2545</v>
      </c>
      <c r="B27" s="50" t="s">
        <v>2540</v>
      </c>
      <c r="C27">
        <v>21258</v>
      </c>
      <c r="E27" t="s">
        <v>2527</v>
      </c>
    </row>
    <row r="28" spans="1:5" hidden="1" x14ac:dyDescent="0.25">
      <c r="A28" t="s">
        <v>2545</v>
      </c>
      <c r="B28" s="50" t="s">
        <v>2541</v>
      </c>
      <c r="C28">
        <v>21259</v>
      </c>
      <c r="E28" t="s">
        <v>2533</v>
      </c>
    </row>
    <row r="29" spans="1:5" hidden="1" x14ac:dyDescent="0.25">
      <c r="A29" t="s">
        <v>2545</v>
      </c>
      <c r="B29" s="50" t="s">
        <v>2542</v>
      </c>
      <c r="C29">
        <v>21260</v>
      </c>
      <c r="E29" t="s">
        <v>2533</v>
      </c>
    </row>
    <row r="30" spans="1:5" hidden="1" x14ac:dyDescent="0.25">
      <c r="A30" t="s">
        <v>2545</v>
      </c>
      <c r="B30" s="50" t="s">
        <v>2543</v>
      </c>
      <c r="C30">
        <v>21261</v>
      </c>
      <c r="E30" t="s">
        <v>2473</v>
      </c>
    </row>
    <row r="31" spans="1:5" hidden="1" x14ac:dyDescent="0.25">
      <c r="A31" t="s">
        <v>2545</v>
      </c>
      <c r="B31" s="50" t="s">
        <v>2544</v>
      </c>
      <c r="C31">
        <v>21262</v>
      </c>
      <c r="E31" t="s">
        <v>2478</v>
      </c>
    </row>
    <row r="32" spans="1:5" hidden="1" x14ac:dyDescent="0.25">
      <c r="A32" t="s">
        <v>2545</v>
      </c>
      <c r="B32" s="50" t="s">
        <v>2546</v>
      </c>
      <c r="C32">
        <v>21263</v>
      </c>
      <c r="E32" t="s">
        <v>2533</v>
      </c>
    </row>
    <row r="33" spans="1:5" hidden="1" x14ac:dyDescent="0.25">
      <c r="A33" t="s">
        <v>2545</v>
      </c>
      <c r="B33" s="50" t="s">
        <v>2547</v>
      </c>
      <c r="C33">
        <v>21264</v>
      </c>
      <c r="E33" t="s">
        <v>2527</v>
      </c>
    </row>
    <row r="34" spans="1:5" hidden="1" x14ac:dyDescent="0.25">
      <c r="A34" t="s">
        <v>2545</v>
      </c>
      <c r="B34" s="50" t="s">
        <v>2548</v>
      </c>
      <c r="C34">
        <v>21265</v>
      </c>
      <c r="E34" t="s">
        <v>2533</v>
      </c>
    </row>
    <row r="35" spans="1:5" hidden="1" x14ac:dyDescent="0.25">
      <c r="A35" t="s">
        <v>2545</v>
      </c>
      <c r="B35" s="50" t="s">
        <v>2549</v>
      </c>
      <c r="C35">
        <v>21266</v>
      </c>
      <c r="E35" t="s">
        <v>2527</v>
      </c>
    </row>
    <row r="36" spans="1:5" hidden="1" x14ac:dyDescent="0.25">
      <c r="A36" t="s">
        <v>2545</v>
      </c>
      <c r="B36" s="50" t="s">
        <v>2550</v>
      </c>
      <c r="C36">
        <v>21267</v>
      </c>
      <c r="E36" t="s">
        <v>2478</v>
      </c>
    </row>
    <row r="37" spans="1:5" hidden="1" x14ac:dyDescent="0.25">
      <c r="A37" t="s">
        <v>2545</v>
      </c>
      <c r="B37" s="50" t="s">
        <v>2551</v>
      </c>
      <c r="C37">
        <v>21268</v>
      </c>
      <c r="E37" t="s">
        <v>2527</v>
      </c>
    </row>
    <row r="38" spans="1:5" hidden="1" x14ac:dyDescent="0.25">
      <c r="A38" t="s">
        <v>2545</v>
      </c>
      <c r="B38" s="50" t="s">
        <v>2552</v>
      </c>
      <c r="C38">
        <v>21269</v>
      </c>
      <c r="E38" t="s">
        <v>2527</v>
      </c>
    </row>
    <row r="39" spans="1:5" hidden="1" x14ac:dyDescent="0.25">
      <c r="A39" t="s">
        <v>2545</v>
      </c>
      <c r="B39" s="50" t="s">
        <v>2553</v>
      </c>
      <c r="C39">
        <v>21270</v>
      </c>
      <c r="E39" t="s">
        <v>2478</v>
      </c>
    </row>
    <row r="40" spans="1:5" hidden="1" x14ac:dyDescent="0.25">
      <c r="A40" t="s">
        <v>2545</v>
      </c>
      <c r="B40" s="50" t="s">
        <v>2554</v>
      </c>
      <c r="C40">
        <v>21271</v>
      </c>
      <c r="E40" t="s">
        <v>2533</v>
      </c>
    </row>
    <row r="41" spans="1:5" hidden="1" x14ac:dyDescent="0.25">
      <c r="A41" t="s">
        <v>2545</v>
      </c>
      <c r="B41" s="50" t="s">
        <v>2555</v>
      </c>
      <c r="C41">
        <v>21272</v>
      </c>
      <c r="E41" t="s">
        <v>2527</v>
      </c>
    </row>
    <row r="42" spans="1:5" hidden="1" x14ac:dyDescent="0.25">
      <c r="A42" t="s">
        <v>2556</v>
      </c>
      <c r="B42" s="50" t="s">
        <v>2557</v>
      </c>
      <c r="C42">
        <v>104782</v>
      </c>
      <c r="D42" t="s">
        <v>2558</v>
      </c>
      <c r="E42" t="s">
        <v>2473</v>
      </c>
    </row>
    <row r="43" spans="1:5" hidden="1" x14ac:dyDescent="0.25">
      <c r="A43" t="s">
        <v>2556</v>
      </c>
      <c r="B43" s="50" t="s">
        <v>2559</v>
      </c>
      <c r="C43">
        <v>104783</v>
      </c>
      <c r="D43" t="s">
        <v>2558</v>
      </c>
      <c r="E43" t="s">
        <v>2473</v>
      </c>
    </row>
    <row r="44" spans="1:5" hidden="1" x14ac:dyDescent="0.25">
      <c r="A44" t="s">
        <v>2556</v>
      </c>
      <c r="B44" s="50" t="s">
        <v>2560</v>
      </c>
      <c r="C44">
        <v>104784</v>
      </c>
      <c r="D44" t="s">
        <v>2558</v>
      </c>
      <c r="E44" t="s">
        <v>2473</v>
      </c>
    </row>
    <row r="45" spans="1:5" hidden="1" x14ac:dyDescent="0.25">
      <c r="A45" t="s">
        <v>2556</v>
      </c>
      <c r="B45" s="50" t="s">
        <v>2561</v>
      </c>
      <c r="C45">
        <v>104785</v>
      </c>
      <c r="D45" t="s">
        <v>2558</v>
      </c>
      <c r="E45" t="s">
        <v>2473</v>
      </c>
    </row>
    <row r="46" spans="1:5" hidden="1" x14ac:dyDescent="0.25">
      <c r="A46" t="s">
        <v>2556</v>
      </c>
      <c r="B46" s="50" t="s">
        <v>2562</v>
      </c>
      <c r="C46">
        <v>104786</v>
      </c>
      <c r="D46" t="s">
        <v>2558</v>
      </c>
      <c r="E46" t="s">
        <v>2473</v>
      </c>
    </row>
    <row r="47" spans="1:5" hidden="1" x14ac:dyDescent="0.25">
      <c r="A47" t="s">
        <v>2556</v>
      </c>
      <c r="B47" s="50" t="s">
        <v>2563</v>
      </c>
      <c r="C47">
        <v>104787</v>
      </c>
      <c r="D47" t="s">
        <v>2558</v>
      </c>
      <c r="E47" t="s">
        <v>2473</v>
      </c>
    </row>
    <row r="48" spans="1:5" hidden="1" x14ac:dyDescent="0.25">
      <c r="A48" t="s">
        <v>2556</v>
      </c>
      <c r="B48" s="50" t="s">
        <v>2564</v>
      </c>
      <c r="C48">
        <v>104788</v>
      </c>
      <c r="D48" t="s">
        <v>2558</v>
      </c>
      <c r="E48" t="s">
        <v>2473</v>
      </c>
    </row>
    <row r="49" spans="1:5" hidden="1" x14ac:dyDescent="0.25">
      <c r="A49" t="s">
        <v>2556</v>
      </c>
      <c r="B49" s="50" t="s">
        <v>2565</v>
      </c>
      <c r="C49">
        <v>104789</v>
      </c>
      <c r="D49" t="s">
        <v>2558</v>
      </c>
      <c r="E49" t="s">
        <v>2473</v>
      </c>
    </row>
    <row r="50" spans="1:5" hidden="1" x14ac:dyDescent="0.25">
      <c r="A50" t="s">
        <v>2556</v>
      </c>
      <c r="B50" s="50" t="s">
        <v>2566</v>
      </c>
      <c r="C50">
        <v>104790</v>
      </c>
      <c r="D50" t="s">
        <v>2558</v>
      </c>
      <c r="E50" t="s">
        <v>2473</v>
      </c>
    </row>
    <row r="51" spans="1:5" hidden="1" x14ac:dyDescent="0.25">
      <c r="A51" t="s">
        <v>2556</v>
      </c>
      <c r="B51" s="50" t="s">
        <v>2567</v>
      </c>
      <c r="C51">
        <v>104791</v>
      </c>
      <c r="D51" t="s">
        <v>2558</v>
      </c>
      <c r="E51" t="s">
        <v>2473</v>
      </c>
    </row>
    <row r="52" spans="1:5" hidden="1" x14ac:dyDescent="0.25">
      <c r="A52" t="s">
        <v>2556</v>
      </c>
      <c r="B52" s="50" t="s">
        <v>2568</v>
      </c>
      <c r="C52">
        <v>104792</v>
      </c>
      <c r="D52" t="s">
        <v>2558</v>
      </c>
      <c r="E52" t="s">
        <v>2473</v>
      </c>
    </row>
    <row r="53" spans="1:5" hidden="1" x14ac:dyDescent="0.25">
      <c r="A53" t="s">
        <v>2556</v>
      </c>
      <c r="B53" s="50" t="s">
        <v>2569</v>
      </c>
      <c r="C53">
        <v>104793</v>
      </c>
      <c r="D53" t="s">
        <v>2558</v>
      </c>
      <c r="E53" t="s">
        <v>2473</v>
      </c>
    </row>
    <row r="54" spans="1:5" hidden="1" x14ac:dyDescent="0.25">
      <c r="A54" t="s">
        <v>2556</v>
      </c>
      <c r="B54" s="50" t="s">
        <v>2570</v>
      </c>
      <c r="C54">
        <v>104794</v>
      </c>
      <c r="D54" t="s">
        <v>2558</v>
      </c>
      <c r="E54" t="s">
        <v>2473</v>
      </c>
    </row>
    <row r="55" spans="1:5" hidden="1" x14ac:dyDescent="0.25">
      <c r="A55" t="s">
        <v>2556</v>
      </c>
      <c r="B55" s="50" t="s">
        <v>2571</v>
      </c>
      <c r="C55">
        <v>104795</v>
      </c>
      <c r="D55" t="s">
        <v>2558</v>
      </c>
      <c r="E55" t="s">
        <v>2473</v>
      </c>
    </row>
    <row r="56" spans="1:5" hidden="1" x14ac:dyDescent="0.25">
      <c r="A56" t="s">
        <v>2556</v>
      </c>
      <c r="B56" s="50" t="s">
        <v>2572</v>
      </c>
      <c r="C56">
        <v>104796</v>
      </c>
      <c r="D56" t="s">
        <v>2558</v>
      </c>
      <c r="E56" t="s">
        <v>2473</v>
      </c>
    </row>
    <row r="57" spans="1:5" hidden="1" x14ac:dyDescent="0.25">
      <c r="A57" t="s">
        <v>2556</v>
      </c>
      <c r="B57" s="50" t="s">
        <v>2573</v>
      </c>
      <c r="C57">
        <v>104797</v>
      </c>
      <c r="D57" t="s">
        <v>2558</v>
      </c>
      <c r="E57" t="s">
        <v>2473</v>
      </c>
    </row>
    <row r="58" spans="1:5" hidden="1" x14ac:dyDescent="0.25">
      <c r="A58" t="s">
        <v>2556</v>
      </c>
      <c r="B58" s="50" t="s">
        <v>2574</v>
      </c>
      <c r="C58">
        <v>104798</v>
      </c>
      <c r="D58" t="s">
        <v>2558</v>
      </c>
      <c r="E58" t="s">
        <v>2473</v>
      </c>
    </row>
    <row r="59" spans="1:5" hidden="1" x14ac:dyDescent="0.25">
      <c r="A59" t="s">
        <v>2556</v>
      </c>
      <c r="B59" s="50" t="s">
        <v>2575</v>
      </c>
      <c r="C59">
        <v>104799</v>
      </c>
      <c r="D59" t="s">
        <v>2558</v>
      </c>
      <c r="E59" t="s">
        <v>2473</v>
      </c>
    </row>
    <row r="60" spans="1:5" hidden="1" x14ac:dyDescent="0.25">
      <c r="A60" t="s">
        <v>2556</v>
      </c>
      <c r="B60" s="50" t="s">
        <v>2576</v>
      </c>
      <c r="C60">
        <v>104800</v>
      </c>
      <c r="D60" t="s">
        <v>2558</v>
      </c>
      <c r="E60" t="s">
        <v>2473</v>
      </c>
    </row>
    <row r="61" spans="1:5" hidden="1" x14ac:dyDescent="0.25">
      <c r="A61" t="s">
        <v>2556</v>
      </c>
      <c r="B61" s="50" t="s">
        <v>2577</v>
      </c>
      <c r="C61">
        <v>104801</v>
      </c>
      <c r="D61" t="s">
        <v>2558</v>
      </c>
      <c r="E61" t="s">
        <v>2473</v>
      </c>
    </row>
    <row r="62" spans="1:5" hidden="1" x14ac:dyDescent="0.25">
      <c r="A62" t="s">
        <v>2556</v>
      </c>
      <c r="B62" s="50" t="s">
        <v>2578</v>
      </c>
      <c r="C62">
        <v>104802</v>
      </c>
      <c r="D62" t="s">
        <v>2558</v>
      </c>
      <c r="E62" t="s">
        <v>2473</v>
      </c>
    </row>
    <row r="63" spans="1:5" hidden="1" x14ac:dyDescent="0.25">
      <c r="A63" t="s">
        <v>2556</v>
      </c>
      <c r="B63" s="50" t="s">
        <v>2579</v>
      </c>
      <c r="C63">
        <v>104803</v>
      </c>
      <c r="D63" t="s">
        <v>2558</v>
      </c>
      <c r="E63" t="s">
        <v>2473</v>
      </c>
    </row>
    <row r="64" spans="1:5" hidden="1" x14ac:dyDescent="0.25">
      <c r="A64" t="s">
        <v>2580</v>
      </c>
      <c r="B64" s="50" t="s">
        <v>2526</v>
      </c>
      <c r="C64">
        <v>211006</v>
      </c>
      <c r="E64" t="s">
        <v>2478</v>
      </c>
    </row>
    <row r="65" spans="1:5" hidden="1" x14ac:dyDescent="0.25">
      <c r="A65" t="s">
        <v>2580</v>
      </c>
      <c r="B65" s="50" t="s">
        <v>2528</v>
      </c>
      <c r="C65">
        <v>211007</v>
      </c>
      <c r="E65" t="s">
        <v>2478</v>
      </c>
    </row>
    <row r="66" spans="1:5" hidden="1" x14ac:dyDescent="0.25">
      <c r="A66" t="s">
        <v>2580</v>
      </c>
      <c r="B66" s="50" t="s">
        <v>2529</v>
      </c>
      <c r="C66">
        <v>211008</v>
      </c>
      <c r="E66" t="s">
        <v>2478</v>
      </c>
    </row>
    <row r="67" spans="1:5" hidden="1" x14ac:dyDescent="0.25">
      <c r="A67" t="s">
        <v>2580</v>
      </c>
      <c r="B67" s="50" t="s">
        <v>2530</v>
      </c>
      <c r="C67">
        <v>211009</v>
      </c>
      <c r="D67" t="s">
        <v>2464</v>
      </c>
      <c r="E67" t="s">
        <v>2478</v>
      </c>
    </row>
    <row r="68" spans="1:5" hidden="1" x14ac:dyDescent="0.25">
      <c r="A68" t="s">
        <v>2580</v>
      </c>
      <c r="B68" s="50" t="s">
        <v>2532</v>
      </c>
      <c r="C68">
        <v>211010</v>
      </c>
      <c r="E68" t="s">
        <v>2478</v>
      </c>
    </row>
    <row r="69" spans="1:5" hidden="1" x14ac:dyDescent="0.25">
      <c r="A69" t="s">
        <v>2580</v>
      </c>
      <c r="B69" s="50" t="s">
        <v>2534</v>
      </c>
      <c r="C69">
        <v>211011</v>
      </c>
      <c r="E69" t="s">
        <v>2478</v>
      </c>
    </row>
    <row r="70" spans="1:5" hidden="1" x14ac:dyDescent="0.25">
      <c r="A70" t="s">
        <v>2580</v>
      </c>
      <c r="B70" s="50" t="s">
        <v>2535</v>
      </c>
      <c r="C70">
        <v>211012</v>
      </c>
      <c r="E70" t="s">
        <v>2478</v>
      </c>
    </row>
    <row r="71" spans="1:5" hidden="1" x14ac:dyDescent="0.25">
      <c r="A71" t="s">
        <v>2580</v>
      </c>
      <c r="B71" s="50" t="s">
        <v>2536</v>
      </c>
      <c r="C71">
        <v>211013</v>
      </c>
      <c r="E71" t="s">
        <v>2478</v>
      </c>
    </row>
    <row r="72" spans="1:5" hidden="1" x14ac:dyDescent="0.25">
      <c r="A72" t="s">
        <v>2580</v>
      </c>
      <c r="B72" s="50" t="s">
        <v>2537</v>
      </c>
      <c r="C72">
        <v>211014</v>
      </c>
      <c r="E72" t="s">
        <v>2478</v>
      </c>
    </row>
    <row r="73" spans="1:5" hidden="1" x14ac:dyDescent="0.25">
      <c r="A73" t="s">
        <v>2580</v>
      </c>
      <c r="B73" s="50" t="s">
        <v>2539</v>
      </c>
      <c r="C73">
        <v>211015</v>
      </c>
      <c r="E73" t="s">
        <v>2478</v>
      </c>
    </row>
    <row r="74" spans="1:5" hidden="1" x14ac:dyDescent="0.25">
      <c r="A74" t="s">
        <v>2580</v>
      </c>
      <c r="B74" s="50" t="s">
        <v>2540</v>
      </c>
      <c r="C74">
        <v>211016</v>
      </c>
      <c r="E74" t="s">
        <v>2478</v>
      </c>
    </row>
    <row r="75" spans="1:5" hidden="1" x14ac:dyDescent="0.25">
      <c r="A75" t="s">
        <v>2580</v>
      </c>
      <c r="B75" s="50" t="s">
        <v>2541</v>
      </c>
      <c r="C75">
        <v>211017</v>
      </c>
      <c r="E75" t="s">
        <v>2478</v>
      </c>
    </row>
    <row r="76" spans="1:5" hidden="1" x14ac:dyDescent="0.25">
      <c r="A76" t="s">
        <v>2580</v>
      </c>
      <c r="B76" s="50" t="s">
        <v>2542</v>
      </c>
      <c r="C76">
        <v>211018</v>
      </c>
      <c r="E76" t="s">
        <v>2478</v>
      </c>
    </row>
    <row r="77" spans="1:5" hidden="1" x14ac:dyDescent="0.25">
      <c r="A77" t="s">
        <v>2580</v>
      </c>
      <c r="B77" s="50" t="s">
        <v>2543</v>
      </c>
      <c r="C77">
        <v>211019</v>
      </c>
      <c r="E77" t="s">
        <v>2478</v>
      </c>
    </row>
    <row r="78" spans="1:5" hidden="1" x14ac:dyDescent="0.25">
      <c r="A78" t="s">
        <v>2580</v>
      </c>
      <c r="B78" s="50" t="s">
        <v>2544</v>
      </c>
      <c r="C78">
        <v>211020</v>
      </c>
      <c r="E78" t="s">
        <v>2478</v>
      </c>
    </row>
    <row r="79" spans="1:5" hidden="1" x14ac:dyDescent="0.25">
      <c r="A79" t="s">
        <v>2580</v>
      </c>
      <c r="B79" s="50" t="s">
        <v>2546</v>
      </c>
      <c r="C79">
        <v>211021</v>
      </c>
      <c r="E79" t="s">
        <v>2478</v>
      </c>
    </row>
    <row r="80" spans="1:5" hidden="1" x14ac:dyDescent="0.25">
      <c r="A80" t="s">
        <v>2580</v>
      </c>
      <c r="B80" s="50" t="s">
        <v>2547</v>
      </c>
      <c r="C80">
        <v>211022</v>
      </c>
      <c r="E80" t="s">
        <v>2478</v>
      </c>
    </row>
    <row r="81" spans="1:5" hidden="1" x14ac:dyDescent="0.25">
      <c r="A81" t="s">
        <v>2580</v>
      </c>
      <c r="B81" s="50" t="s">
        <v>2548</v>
      </c>
      <c r="C81">
        <v>211023</v>
      </c>
      <c r="E81" t="s">
        <v>2478</v>
      </c>
    </row>
    <row r="82" spans="1:5" hidden="1" x14ac:dyDescent="0.25">
      <c r="A82" t="s">
        <v>2580</v>
      </c>
      <c r="B82" s="50" t="s">
        <v>2549</v>
      </c>
      <c r="C82">
        <v>211024</v>
      </c>
      <c r="E82" t="s">
        <v>2478</v>
      </c>
    </row>
    <row r="83" spans="1:5" hidden="1" x14ac:dyDescent="0.25">
      <c r="A83" t="s">
        <v>2580</v>
      </c>
      <c r="B83" s="50" t="s">
        <v>2550</v>
      </c>
      <c r="C83">
        <v>211025</v>
      </c>
      <c r="E83" t="s">
        <v>2478</v>
      </c>
    </row>
    <row r="84" spans="1:5" hidden="1" x14ac:dyDescent="0.25">
      <c r="A84" t="s">
        <v>2580</v>
      </c>
      <c r="B84" s="50" t="s">
        <v>2551</v>
      </c>
      <c r="C84">
        <v>211026</v>
      </c>
      <c r="E84" t="s">
        <v>2478</v>
      </c>
    </row>
    <row r="85" spans="1:5" hidden="1" x14ac:dyDescent="0.25">
      <c r="A85" t="s">
        <v>2580</v>
      </c>
      <c r="B85" s="50" t="s">
        <v>2552</v>
      </c>
      <c r="C85">
        <v>211027</v>
      </c>
      <c r="E85" t="s">
        <v>2478</v>
      </c>
    </row>
    <row r="86" spans="1:5" hidden="1" x14ac:dyDescent="0.25">
      <c r="A86" t="s">
        <v>2580</v>
      </c>
      <c r="B86" s="50" t="s">
        <v>2553</v>
      </c>
      <c r="C86">
        <v>211028</v>
      </c>
      <c r="E86" t="s">
        <v>2478</v>
      </c>
    </row>
    <row r="87" spans="1:5" hidden="1" x14ac:dyDescent="0.25">
      <c r="A87" t="s">
        <v>2580</v>
      </c>
      <c r="B87" s="50" t="s">
        <v>2554</v>
      </c>
      <c r="C87">
        <v>211029</v>
      </c>
      <c r="E87" t="s">
        <v>2478</v>
      </c>
    </row>
    <row r="88" spans="1:5" hidden="1" x14ac:dyDescent="0.25">
      <c r="A88" t="s">
        <v>2580</v>
      </c>
      <c r="B88" s="50" t="s">
        <v>2555</v>
      </c>
      <c r="C88">
        <v>211030</v>
      </c>
      <c r="E88" t="s">
        <v>2478</v>
      </c>
    </row>
    <row r="89" spans="1:5" hidden="1" x14ac:dyDescent="0.25">
      <c r="A89" t="s">
        <v>2580</v>
      </c>
      <c r="B89" s="50" t="s">
        <v>2581</v>
      </c>
      <c r="C89">
        <v>211031</v>
      </c>
      <c r="E89" t="s">
        <v>2478</v>
      </c>
    </row>
    <row r="90" spans="1:5" hidden="1" x14ac:dyDescent="0.25">
      <c r="A90" t="s">
        <v>2580</v>
      </c>
      <c r="B90" s="50" t="s">
        <v>2582</v>
      </c>
      <c r="C90">
        <v>211032</v>
      </c>
      <c r="E90" t="s">
        <v>2478</v>
      </c>
    </row>
    <row r="91" spans="1:5" hidden="1" x14ac:dyDescent="0.25">
      <c r="A91" t="s">
        <v>2580</v>
      </c>
      <c r="B91" s="50" t="s">
        <v>2583</v>
      </c>
      <c r="C91">
        <v>211033</v>
      </c>
      <c r="E91" t="s">
        <v>2478</v>
      </c>
    </row>
    <row r="92" spans="1:5" hidden="1" x14ac:dyDescent="0.25">
      <c r="A92" t="s">
        <v>2580</v>
      </c>
      <c r="B92" s="50" t="s">
        <v>2584</v>
      </c>
      <c r="C92">
        <v>211034</v>
      </c>
      <c r="E92" t="s">
        <v>2478</v>
      </c>
    </row>
    <row r="93" spans="1:5" hidden="1" x14ac:dyDescent="0.25">
      <c r="A93" t="s">
        <v>2580</v>
      </c>
      <c r="B93" s="50" t="s">
        <v>2585</v>
      </c>
      <c r="C93">
        <v>211035</v>
      </c>
      <c r="E93" t="s">
        <v>2478</v>
      </c>
    </row>
    <row r="94" spans="1:5" hidden="1" x14ac:dyDescent="0.25">
      <c r="A94" t="s">
        <v>2580</v>
      </c>
      <c r="B94" s="50" t="s">
        <v>2586</v>
      </c>
      <c r="C94">
        <v>211036</v>
      </c>
      <c r="E94" t="s">
        <v>2478</v>
      </c>
    </row>
    <row r="95" spans="1:5" hidden="1" x14ac:dyDescent="0.25">
      <c r="A95" t="s">
        <v>2580</v>
      </c>
      <c r="B95" s="50" t="s">
        <v>2587</v>
      </c>
      <c r="C95">
        <v>211037</v>
      </c>
      <c r="E95" t="s">
        <v>2478</v>
      </c>
    </row>
    <row r="96" spans="1:5" hidden="1" x14ac:dyDescent="0.25">
      <c r="A96" t="s">
        <v>2580</v>
      </c>
      <c r="B96" s="50" t="s">
        <v>2588</v>
      </c>
      <c r="C96">
        <v>211038</v>
      </c>
      <c r="E96" t="s">
        <v>2478</v>
      </c>
    </row>
    <row r="97" spans="1:5" hidden="1" x14ac:dyDescent="0.25">
      <c r="A97" t="s">
        <v>2580</v>
      </c>
      <c r="B97" s="50" t="s">
        <v>2589</v>
      </c>
      <c r="C97">
        <v>211039</v>
      </c>
      <c r="E97" t="s">
        <v>2478</v>
      </c>
    </row>
    <row r="98" spans="1:5" hidden="1" x14ac:dyDescent="0.25">
      <c r="A98" t="s">
        <v>2580</v>
      </c>
      <c r="B98" s="50" t="s">
        <v>2590</v>
      </c>
      <c r="C98">
        <v>211040</v>
      </c>
      <c r="E98" t="s">
        <v>2478</v>
      </c>
    </row>
    <row r="99" spans="1:5" hidden="1" x14ac:dyDescent="0.25">
      <c r="A99" t="s">
        <v>2591</v>
      </c>
      <c r="B99" s="50" t="s">
        <v>2592</v>
      </c>
      <c r="C99">
        <v>234449</v>
      </c>
      <c r="D99" t="s">
        <v>2593</v>
      </c>
      <c r="E99" t="s">
        <v>2478</v>
      </c>
    </row>
    <row r="100" spans="1:5" hidden="1" x14ac:dyDescent="0.25">
      <c r="A100" t="s">
        <v>2591</v>
      </c>
      <c r="B100" s="50" t="s">
        <v>2526</v>
      </c>
      <c r="C100">
        <v>234478</v>
      </c>
      <c r="E100" t="s">
        <v>2478</v>
      </c>
    </row>
    <row r="101" spans="1:5" hidden="1" x14ac:dyDescent="0.25">
      <c r="A101" t="s">
        <v>2591</v>
      </c>
      <c r="B101" s="50" t="s">
        <v>2528</v>
      </c>
      <c r="C101">
        <v>234479</v>
      </c>
      <c r="D101" t="s">
        <v>2593</v>
      </c>
      <c r="E101" t="s">
        <v>2478</v>
      </c>
    </row>
    <row r="102" spans="1:5" hidden="1" x14ac:dyDescent="0.25">
      <c r="A102" t="s">
        <v>2591</v>
      </c>
      <c r="B102" s="50" t="s">
        <v>2530</v>
      </c>
      <c r="C102">
        <v>234480</v>
      </c>
      <c r="D102" t="s">
        <v>2594</v>
      </c>
      <c r="E102" t="s">
        <v>2473</v>
      </c>
    </row>
    <row r="103" spans="1:5" hidden="1" x14ac:dyDescent="0.25">
      <c r="A103" t="s">
        <v>2591</v>
      </c>
      <c r="B103" s="50" t="s">
        <v>2532</v>
      </c>
      <c r="C103">
        <v>234481</v>
      </c>
      <c r="E103" t="s">
        <v>2478</v>
      </c>
    </row>
    <row r="104" spans="1:5" hidden="1" x14ac:dyDescent="0.25">
      <c r="A104" t="s">
        <v>2591</v>
      </c>
      <c r="B104" s="50" t="s">
        <v>2535</v>
      </c>
      <c r="C104">
        <v>234482</v>
      </c>
      <c r="D104" t="s">
        <v>2593</v>
      </c>
      <c r="E104" t="s">
        <v>2478</v>
      </c>
    </row>
    <row r="105" spans="1:5" hidden="1" x14ac:dyDescent="0.25">
      <c r="A105" t="s">
        <v>2591</v>
      </c>
      <c r="B105" s="50" t="s">
        <v>2536</v>
      </c>
      <c r="C105">
        <v>234483</v>
      </c>
      <c r="D105" t="s">
        <v>2594</v>
      </c>
      <c r="E105" t="s">
        <v>2478</v>
      </c>
    </row>
    <row r="106" spans="1:5" hidden="1" x14ac:dyDescent="0.25">
      <c r="A106" t="s">
        <v>2591</v>
      </c>
      <c r="B106" s="50" t="s">
        <v>2537</v>
      </c>
      <c r="C106">
        <v>234484</v>
      </c>
      <c r="E106" t="s">
        <v>2478</v>
      </c>
    </row>
    <row r="107" spans="1:5" hidden="1" x14ac:dyDescent="0.25">
      <c r="A107" t="s">
        <v>2591</v>
      </c>
      <c r="B107" s="50" t="s">
        <v>2539</v>
      </c>
      <c r="C107">
        <v>234485</v>
      </c>
      <c r="D107" t="s">
        <v>2594</v>
      </c>
      <c r="E107" t="s">
        <v>2478</v>
      </c>
    </row>
    <row r="108" spans="1:5" hidden="1" x14ac:dyDescent="0.25">
      <c r="A108" t="s">
        <v>2591</v>
      </c>
      <c r="B108" s="50" t="s">
        <v>2540</v>
      </c>
      <c r="C108">
        <v>234486</v>
      </c>
      <c r="E108" t="s">
        <v>2478</v>
      </c>
    </row>
    <row r="109" spans="1:5" hidden="1" x14ac:dyDescent="0.25">
      <c r="A109" t="s">
        <v>2591</v>
      </c>
      <c r="B109" s="50" t="s">
        <v>2541</v>
      </c>
      <c r="C109">
        <v>234487</v>
      </c>
      <c r="D109" t="s">
        <v>2594</v>
      </c>
      <c r="E109" t="s">
        <v>2478</v>
      </c>
    </row>
    <row r="110" spans="1:5" hidden="1" x14ac:dyDescent="0.25">
      <c r="A110" t="s">
        <v>2591</v>
      </c>
      <c r="B110" s="50" t="s">
        <v>2549</v>
      </c>
      <c r="C110">
        <v>234488</v>
      </c>
      <c r="E110" t="s">
        <v>2473</v>
      </c>
    </row>
    <row r="111" spans="1:5" hidden="1" x14ac:dyDescent="0.25">
      <c r="A111" t="s">
        <v>2591</v>
      </c>
      <c r="B111" s="50" t="s">
        <v>2550</v>
      </c>
      <c r="C111">
        <v>234489</v>
      </c>
      <c r="D111" t="s">
        <v>2593</v>
      </c>
      <c r="E111" t="s">
        <v>2473</v>
      </c>
    </row>
    <row r="112" spans="1:5" hidden="1" x14ac:dyDescent="0.25">
      <c r="A112" t="s">
        <v>2591</v>
      </c>
      <c r="B112" s="50" t="s">
        <v>2551</v>
      </c>
      <c r="C112">
        <v>234490</v>
      </c>
      <c r="E112" t="s">
        <v>2478</v>
      </c>
    </row>
    <row r="113" spans="1:5" hidden="1" x14ac:dyDescent="0.25">
      <c r="A113" t="s">
        <v>2591</v>
      </c>
      <c r="B113" s="50" t="s">
        <v>2553</v>
      </c>
      <c r="C113">
        <v>234491</v>
      </c>
      <c r="D113" t="s">
        <v>2593</v>
      </c>
      <c r="E113" t="s">
        <v>2478</v>
      </c>
    </row>
    <row r="114" spans="1:5" hidden="1" x14ac:dyDescent="0.25">
      <c r="A114" t="s">
        <v>2591</v>
      </c>
      <c r="B114" s="50" t="s">
        <v>2554</v>
      </c>
      <c r="C114">
        <v>234492</v>
      </c>
      <c r="D114" t="s">
        <v>2593</v>
      </c>
      <c r="E114" t="s">
        <v>2478</v>
      </c>
    </row>
    <row r="115" spans="1:5" hidden="1" x14ac:dyDescent="0.25">
      <c r="A115" t="s">
        <v>2591</v>
      </c>
      <c r="B115" s="50" t="s">
        <v>2586</v>
      </c>
      <c r="C115">
        <v>234493</v>
      </c>
      <c r="D115" t="s">
        <v>2593</v>
      </c>
      <c r="E115" t="s">
        <v>2478</v>
      </c>
    </row>
    <row r="116" spans="1:5" hidden="1" x14ac:dyDescent="0.25">
      <c r="A116" t="s">
        <v>2591</v>
      </c>
      <c r="B116" s="50" t="s">
        <v>2587</v>
      </c>
      <c r="C116">
        <v>234494</v>
      </c>
      <c r="D116" t="s">
        <v>2593</v>
      </c>
      <c r="E116" t="s">
        <v>2478</v>
      </c>
    </row>
    <row r="117" spans="1:5" hidden="1" x14ac:dyDescent="0.25">
      <c r="A117" t="s">
        <v>2591</v>
      </c>
      <c r="B117" s="50" t="s">
        <v>2588</v>
      </c>
      <c r="C117">
        <v>234495</v>
      </c>
      <c r="D117" t="s">
        <v>2593</v>
      </c>
      <c r="E117" t="s">
        <v>2478</v>
      </c>
    </row>
    <row r="118" spans="1:5" hidden="1" x14ac:dyDescent="0.25">
      <c r="A118" t="s">
        <v>2591</v>
      </c>
      <c r="B118" s="50" t="s">
        <v>2589</v>
      </c>
      <c r="C118">
        <v>234496</v>
      </c>
      <c r="D118" t="s">
        <v>2593</v>
      </c>
      <c r="E118" t="s">
        <v>2478</v>
      </c>
    </row>
    <row r="119" spans="1:5" hidden="1" x14ac:dyDescent="0.25">
      <c r="A119" t="s">
        <v>2591</v>
      </c>
      <c r="B119" s="50" t="s">
        <v>2590</v>
      </c>
      <c r="C119">
        <v>234497</v>
      </c>
      <c r="D119" t="s">
        <v>2594</v>
      </c>
      <c r="E119" t="s">
        <v>2473</v>
      </c>
    </row>
    <row r="120" spans="1:5" hidden="1" x14ac:dyDescent="0.25">
      <c r="A120" t="s">
        <v>2591</v>
      </c>
      <c r="B120" s="50" t="s">
        <v>2595</v>
      </c>
      <c r="C120">
        <v>234498</v>
      </c>
      <c r="D120" t="s">
        <v>2594</v>
      </c>
      <c r="E120" t="s">
        <v>2473</v>
      </c>
    </row>
    <row r="121" spans="1:5" hidden="1" x14ac:dyDescent="0.25">
      <c r="A121" t="s">
        <v>2591</v>
      </c>
      <c r="B121" s="50" t="s">
        <v>2596</v>
      </c>
      <c r="C121">
        <v>234500</v>
      </c>
      <c r="E121" t="s">
        <v>2473</v>
      </c>
    </row>
    <row r="122" spans="1:5" hidden="1" x14ac:dyDescent="0.25">
      <c r="A122" t="s">
        <v>2591</v>
      </c>
      <c r="B122" s="50" t="s">
        <v>2597</v>
      </c>
      <c r="C122">
        <v>234501</v>
      </c>
      <c r="E122" t="s">
        <v>2478</v>
      </c>
    </row>
    <row r="123" spans="1:5" hidden="1" x14ac:dyDescent="0.25">
      <c r="A123" t="s">
        <v>2591</v>
      </c>
      <c r="B123" s="50" t="s">
        <v>2598</v>
      </c>
      <c r="C123">
        <v>234502</v>
      </c>
      <c r="D123" t="s">
        <v>2593</v>
      </c>
      <c r="E123" t="s">
        <v>2478</v>
      </c>
    </row>
    <row r="124" spans="1:5" hidden="1" x14ac:dyDescent="0.25">
      <c r="A124" t="s">
        <v>2591</v>
      </c>
      <c r="B124" s="50" t="s">
        <v>2599</v>
      </c>
      <c r="C124">
        <v>234503</v>
      </c>
      <c r="E124" t="s">
        <v>2478</v>
      </c>
    </row>
    <row r="125" spans="1:5" hidden="1" x14ac:dyDescent="0.25">
      <c r="A125" t="s">
        <v>2591</v>
      </c>
      <c r="B125" s="50" t="s">
        <v>2600</v>
      </c>
      <c r="C125">
        <v>234504</v>
      </c>
      <c r="D125" t="s">
        <v>2464</v>
      </c>
      <c r="E125" t="s">
        <v>2473</v>
      </c>
    </row>
    <row r="126" spans="1:5" hidden="1" x14ac:dyDescent="0.25">
      <c r="A126" t="s">
        <v>2591</v>
      </c>
      <c r="B126" s="50" t="s">
        <v>2601</v>
      </c>
      <c r="C126">
        <v>236209</v>
      </c>
      <c r="D126" t="s">
        <v>2464</v>
      </c>
      <c r="E126" t="s">
        <v>2473</v>
      </c>
    </row>
    <row r="127" spans="1:5" hidden="1" x14ac:dyDescent="0.25">
      <c r="A127" t="s">
        <v>2591</v>
      </c>
      <c r="B127" s="50" t="s">
        <v>2602</v>
      </c>
      <c r="C127">
        <v>236210</v>
      </c>
      <c r="D127" t="s">
        <v>2464</v>
      </c>
      <c r="E127" t="s">
        <v>2473</v>
      </c>
    </row>
    <row r="128" spans="1:5" hidden="1" x14ac:dyDescent="0.25">
      <c r="A128" t="s">
        <v>2591</v>
      </c>
      <c r="B128" s="50" t="s">
        <v>2603</v>
      </c>
      <c r="C128">
        <v>236211</v>
      </c>
      <c r="D128" t="s">
        <v>2464</v>
      </c>
      <c r="E128" t="s">
        <v>2473</v>
      </c>
    </row>
    <row r="129" spans="1:5" hidden="1" x14ac:dyDescent="0.25">
      <c r="A129" t="s">
        <v>2591</v>
      </c>
      <c r="B129" s="50" t="s">
        <v>2604</v>
      </c>
      <c r="C129">
        <v>236212</v>
      </c>
      <c r="D129" t="s">
        <v>2464</v>
      </c>
      <c r="E129" t="s">
        <v>2478</v>
      </c>
    </row>
    <row r="130" spans="1:5" hidden="1" x14ac:dyDescent="0.25">
      <c r="A130" t="s">
        <v>2591</v>
      </c>
      <c r="B130" s="50" t="s">
        <v>2605</v>
      </c>
      <c r="C130">
        <v>236213</v>
      </c>
      <c r="D130" t="s">
        <v>2464</v>
      </c>
      <c r="E130" t="s">
        <v>2473</v>
      </c>
    </row>
    <row r="131" spans="1:5" hidden="1" x14ac:dyDescent="0.25">
      <c r="A131" t="s">
        <v>2591</v>
      </c>
      <c r="B131" s="50" t="s">
        <v>2606</v>
      </c>
      <c r="C131">
        <v>236214</v>
      </c>
      <c r="D131" t="s">
        <v>2464</v>
      </c>
      <c r="E131" t="s">
        <v>2473</v>
      </c>
    </row>
    <row r="132" spans="1:5" hidden="1" x14ac:dyDescent="0.25">
      <c r="A132" t="s">
        <v>2591</v>
      </c>
      <c r="B132" s="50" t="s">
        <v>2607</v>
      </c>
      <c r="C132">
        <v>236215</v>
      </c>
      <c r="D132" t="s">
        <v>2464</v>
      </c>
      <c r="E132" t="s">
        <v>2473</v>
      </c>
    </row>
    <row r="133" spans="1:5" hidden="1" x14ac:dyDescent="0.25">
      <c r="A133" t="s">
        <v>2591</v>
      </c>
      <c r="B133" s="50" t="s">
        <v>2608</v>
      </c>
      <c r="C133">
        <v>236216</v>
      </c>
      <c r="D133" t="s">
        <v>2464</v>
      </c>
      <c r="E133" t="s">
        <v>2473</v>
      </c>
    </row>
    <row r="134" spans="1:5" hidden="1" x14ac:dyDescent="0.25">
      <c r="A134" t="s">
        <v>2591</v>
      </c>
      <c r="B134" s="50" t="s">
        <v>2609</v>
      </c>
      <c r="C134">
        <v>236217</v>
      </c>
      <c r="D134" t="s">
        <v>2464</v>
      </c>
      <c r="E134" t="s">
        <v>2473</v>
      </c>
    </row>
    <row r="135" spans="1:5" hidden="1" x14ac:dyDescent="0.25">
      <c r="A135" t="s">
        <v>2591</v>
      </c>
      <c r="B135" s="50" t="s">
        <v>2610</v>
      </c>
      <c r="C135">
        <v>236218</v>
      </c>
      <c r="E135" t="s">
        <v>2473</v>
      </c>
    </row>
    <row r="136" spans="1:5" hidden="1" x14ac:dyDescent="0.25">
      <c r="A136" t="s">
        <v>2591</v>
      </c>
      <c r="B136" s="50" t="s">
        <v>2611</v>
      </c>
      <c r="C136">
        <v>236219</v>
      </c>
      <c r="E136" t="s">
        <v>2473</v>
      </c>
    </row>
    <row r="137" spans="1:5" hidden="1" x14ac:dyDescent="0.25">
      <c r="A137" t="s">
        <v>2591</v>
      </c>
      <c r="B137" s="50" t="s">
        <v>2612</v>
      </c>
      <c r="C137">
        <v>236220</v>
      </c>
      <c r="E137" t="s">
        <v>2473</v>
      </c>
    </row>
    <row r="138" spans="1:5" hidden="1" x14ac:dyDescent="0.25">
      <c r="A138" t="s">
        <v>2591</v>
      </c>
      <c r="B138" s="50" t="s">
        <v>2613</v>
      </c>
      <c r="C138">
        <v>236221</v>
      </c>
      <c r="E138" t="s">
        <v>2473</v>
      </c>
    </row>
    <row r="139" spans="1:5" hidden="1" x14ac:dyDescent="0.25">
      <c r="A139" t="s">
        <v>2591</v>
      </c>
      <c r="B139" s="50" t="s">
        <v>2614</v>
      </c>
      <c r="C139">
        <v>236222</v>
      </c>
      <c r="E139" t="s">
        <v>2473</v>
      </c>
    </row>
    <row r="140" spans="1:5" hidden="1" x14ac:dyDescent="0.25">
      <c r="A140" t="s">
        <v>2591</v>
      </c>
      <c r="B140" s="50" t="s">
        <v>2615</v>
      </c>
      <c r="C140">
        <v>236223</v>
      </c>
      <c r="D140" t="s">
        <v>2594</v>
      </c>
      <c r="E140" t="s">
        <v>2473</v>
      </c>
    </row>
    <row r="141" spans="1:5" hidden="1" x14ac:dyDescent="0.25">
      <c r="A141" t="s">
        <v>2591</v>
      </c>
      <c r="B141" s="50" t="s">
        <v>2616</v>
      </c>
      <c r="C141">
        <v>236224</v>
      </c>
      <c r="D141" t="s">
        <v>2593</v>
      </c>
      <c r="E141" t="s">
        <v>2478</v>
      </c>
    </row>
    <row r="142" spans="1:5" hidden="1" x14ac:dyDescent="0.25">
      <c r="A142" t="s">
        <v>2591</v>
      </c>
      <c r="B142" s="50" t="s">
        <v>2617</v>
      </c>
      <c r="C142">
        <v>236225</v>
      </c>
      <c r="D142" t="s">
        <v>2593</v>
      </c>
      <c r="E142" t="s">
        <v>2478</v>
      </c>
    </row>
    <row r="143" spans="1:5" hidden="1" x14ac:dyDescent="0.25">
      <c r="A143" t="s">
        <v>2591</v>
      </c>
      <c r="B143" s="50" t="s">
        <v>2529</v>
      </c>
      <c r="C143">
        <v>236226</v>
      </c>
      <c r="D143" t="s">
        <v>2464</v>
      </c>
      <c r="E143" t="s">
        <v>2473</v>
      </c>
    </row>
    <row r="144" spans="1:5" hidden="1" x14ac:dyDescent="0.25">
      <c r="A144" t="s">
        <v>2591</v>
      </c>
      <c r="B144" s="50" t="s">
        <v>2534</v>
      </c>
      <c r="C144">
        <v>236227</v>
      </c>
      <c r="D144" t="s">
        <v>2594</v>
      </c>
      <c r="E144" t="s">
        <v>2473</v>
      </c>
    </row>
    <row r="145" spans="1:5" hidden="1" x14ac:dyDescent="0.25">
      <c r="A145" t="s">
        <v>2591</v>
      </c>
      <c r="B145" s="50" t="s">
        <v>2618</v>
      </c>
      <c r="C145">
        <v>236228</v>
      </c>
      <c r="D145" t="s">
        <v>2593</v>
      </c>
      <c r="E145" t="s">
        <v>2478</v>
      </c>
    </row>
    <row r="146" spans="1:5" hidden="1" x14ac:dyDescent="0.25">
      <c r="A146" t="s">
        <v>2591</v>
      </c>
      <c r="B146" s="50" t="s">
        <v>2546</v>
      </c>
      <c r="C146">
        <v>236229</v>
      </c>
      <c r="D146" t="s">
        <v>2593</v>
      </c>
      <c r="E146" t="s">
        <v>2478</v>
      </c>
    </row>
    <row r="147" spans="1:5" hidden="1" x14ac:dyDescent="0.25">
      <c r="A147" t="s">
        <v>2591</v>
      </c>
      <c r="B147" s="50" t="s">
        <v>2547</v>
      </c>
      <c r="C147">
        <v>236230</v>
      </c>
      <c r="D147" t="s">
        <v>2593</v>
      </c>
      <c r="E147" t="s">
        <v>2478</v>
      </c>
    </row>
    <row r="148" spans="1:5" hidden="1" x14ac:dyDescent="0.25">
      <c r="A148" t="s">
        <v>2591</v>
      </c>
      <c r="B148" s="50" t="s">
        <v>2548</v>
      </c>
      <c r="C148">
        <v>236231</v>
      </c>
      <c r="D148" t="s">
        <v>2593</v>
      </c>
      <c r="E148" t="s">
        <v>2478</v>
      </c>
    </row>
    <row r="149" spans="1:5" hidden="1" x14ac:dyDescent="0.25">
      <c r="A149" t="s">
        <v>2591</v>
      </c>
      <c r="B149" s="50" t="s">
        <v>2619</v>
      </c>
      <c r="C149">
        <v>236232</v>
      </c>
      <c r="E149" t="s">
        <v>2473</v>
      </c>
    </row>
    <row r="150" spans="1:5" hidden="1" x14ac:dyDescent="0.25">
      <c r="A150" t="s">
        <v>2591</v>
      </c>
      <c r="B150" s="50" t="s">
        <v>2555</v>
      </c>
      <c r="C150">
        <v>236233</v>
      </c>
      <c r="D150" t="s">
        <v>2594</v>
      </c>
      <c r="E150" t="s">
        <v>2478</v>
      </c>
    </row>
    <row r="151" spans="1:5" hidden="1" x14ac:dyDescent="0.25">
      <c r="A151" t="s">
        <v>2591</v>
      </c>
      <c r="B151" s="50" t="s">
        <v>2581</v>
      </c>
      <c r="C151">
        <v>236234</v>
      </c>
      <c r="D151" t="s">
        <v>2594</v>
      </c>
      <c r="E151" t="s">
        <v>2473</v>
      </c>
    </row>
    <row r="152" spans="1:5" hidden="1" x14ac:dyDescent="0.25">
      <c r="A152" t="s">
        <v>2591</v>
      </c>
      <c r="B152" s="50" t="s">
        <v>2620</v>
      </c>
      <c r="C152">
        <v>236235</v>
      </c>
      <c r="E152" t="s">
        <v>2473</v>
      </c>
    </row>
    <row r="153" spans="1:5" hidden="1" x14ac:dyDescent="0.25">
      <c r="A153" t="s">
        <v>2591</v>
      </c>
      <c r="B153" s="50" t="s">
        <v>2621</v>
      </c>
      <c r="C153">
        <v>236236</v>
      </c>
      <c r="D153" t="s">
        <v>2594</v>
      </c>
      <c r="E153" t="s">
        <v>2478</v>
      </c>
    </row>
    <row r="154" spans="1:5" hidden="1" x14ac:dyDescent="0.25">
      <c r="A154" t="s">
        <v>2591</v>
      </c>
      <c r="B154" s="50" t="s">
        <v>2622</v>
      </c>
      <c r="C154">
        <v>236237</v>
      </c>
      <c r="D154" t="s">
        <v>2594</v>
      </c>
      <c r="E154" t="s">
        <v>2478</v>
      </c>
    </row>
    <row r="155" spans="1:5" hidden="1" x14ac:dyDescent="0.25">
      <c r="A155" t="s">
        <v>2591</v>
      </c>
      <c r="B155" s="50" t="s">
        <v>2623</v>
      </c>
      <c r="C155">
        <v>236238</v>
      </c>
      <c r="D155" t="s">
        <v>2464</v>
      </c>
      <c r="E155" t="s">
        <v>2473</v>
      </c>
    </row>
    <row r="156" spans="1:5" hidden="1" x14ac:dyDescent="0.25">
      <c r="A156" t="s">
        <v>2591</v>
      </c>
      <c r="B156" s="50" t="s">
        <v>2624</v>
      </c>
      <c r="C156">
        <v>236239</v>
      </c>
      <c r="E156" t="s">
        <v>2473</v>
      </c>
    </row>
    <row r="157" spans="1:5" hidden="1" x14ac:dyDescent="0.25">
      <c r="A157" t="s">
        <v>2591</v>
      </c>
      <c r="B157" s="50" t="s">
        <v>2625</v>
      </c>
      <c r="C157">
        <v>236240</v>
      </c>
      <c r="D157" t="s">
        <v>2594</v>
      </c>
      <c r="E157" t="s">
        <v>2478</v>
      </c>
    </row>
    <row r="158" spans="1:5" hidden="1" x14ac:dyDescent="0.25">
      <c r="A158" t="s">
        <v>2591</v>
      </c>
      <c r="B158" s="50" t="s">
        <v>2626</v>
      </c>
      <c r="C158">
        <v>236241</v>
      </c>
      <c r="E158" t="s">
        <v>2478</v>
      </c>
    </row>
    <row r="159" spans="1:5" hidden="1" x14ac:dyDescent="0.25">
      <c r="A159" t="s">
        <v>2591</v>
      </c>
      <c r="B159" s="50" t="s">
        <v>2627</v>
      </c>
      <c r="C159">
        <v>236242</v>
      </c>
      <c r="E159" t="s">
        <v>2478</v>
      </c>
    </row>
    <row r="160" spans="1:5" hidden="1" x14ac:dyDescent="0.25">
      <c r="A160" t="s">
        <v>2591</v>
      </c>
      <c r="B160" s="50" t="s">
        <v>2628</v>
      </c>
      <c r="C160">
        <v>236243</v>
      </c>
      <c r="E160" t="s">
        <v>2478</v>
      </c>
    </row>
    <row r="161" spans="1:5" hidden="1" x14ac:dyDescent="0.25">
      <c r="A161" t="s">
        <v>33</v>
      </c>
      <c r="B161" s="50" t="s">
        <v>2526</v>
      </c>
      <c r="C161">
        <v>3100100</v>
      </c>
      <c r="D161" t="s">
        <v>2466</v>
      </c>
      <c r="E161" t="s">
        <v>2467</v>
      </c>
    </row>
    <row r="162" spans="1:5" hidden="1" x14ac:dyDescent="0.25">
      <c r="A162" t="s">
        <v>33</v>
      </c>
      <c r="B162" s="50" t="s">
        <v>2528</v>
      </c>
      <c r="C162">
        <v>3100101</v>
      </c>
      <c r="D162" t="s">
        <v>2466</v>
      </c>
      <c r="E162" t="s">
        <v>2467</v>
      </c>
    </row>
    <row r="163" spans="1:5" hidden="1" x14ac:dyDescent="0.25">
      <c r="A163" t="s">
        <v>33</v>
      </c>
      <c r="B163" s="50" t="s">
        <v>2529</v>
      </c>
      <c r="C163">
        <v>3100102</v>
      </c>
      <c r="D163" t="s">
        <v>2466</v>
      </c>
      <c r="E163" t="s">
        <v>2467</v>
      </c>
    </row>
    <row r="164" spans="1:5" hidden="1" x14ac:dyDescent="0.25">
      <c r="A164" t="s">
        <v>33</v>
      </c>
      <c r="B164" s="50" t="s">
        <v>2530</v>
      </c>
      <c r="C164">
        <v>3100103</v>
      </c>
      <c r="D164" t="s">
        <v>2466</v>
      </c>
      <c r="E164" t="s">
        <v>2467</v>
      </c>
    </row>
    <row r="165" spans="1:5" hidden="1" x14ac:dyDescent="0.25">
      <c r="A165" t="s">
        <v>33</v>
      </c>
      <c r="B165" s="50" t="s">
        <v>2532</v>
      </c>
      <c r="C165">
        <v>3100104</v>
      </c>
      <c r="D165" t="s">
        <v>2466</v>
      </c>
      <c r="E165" t="s">
        <v>2467</v>
      </c>
    </row>
    <row r="166" spans="1:5" hidden="1" x14ac:dyDescent="0.25">
      <c r="A166" t="s">
        <v>33</v>
      </c>
      <c r="B166" s="50" t="s">
        <v>2534</v>
      </c>
      <c r="C166">
        <v>3100105</v>
      </c>
      <c r="D166" t="s">
        <v>2466</v>
      </c>
      <c r="E166" t="s">
        <v>2467</v>
      </c>
    </row>
    <row r="167" spans="1:5" hidden="1" x14ac:dyDescent="0.25">
      <c r="A167" t="s">
        <v>33</v>
      </c>
      <c r="B167" s="50" t="s">
        <v>2537</v>
      </c>
      <c r="C167">
        <v>3100106</v>
      </c>
      <c r="D167" t="s">
        <v>2466</v>
      </c>
      <c r="E167" t="s">
        <v>2467</v>
      </c>
    </row>
    <row r="168" spans="1:5" hidden="1" x14ac:dyDescent="0.25">
      <c r="A168" t="s">
        <v>33</v>
      </c>
      <c r="B168" s="50" t="s">
        <v>2539</v>
      </c>
      <c r="C168">
        <v>3100107</v>
      </c>
      <c r="D168" t="s">
        <v>2466</v>
      </c>
      <c r="E168" t="s">
        <v>2467</v>
      </c>
    </row>
    <row r="169" spans="1:5" hidden="1" x14ac:dyDescent="0.25">
      <c r="A169" t="s">
        <v>33</v>
      </c>
      <c r="B169" s="50" t="s">
        <v>2540</v>
      </c>
      <c r="C169">
        <v>3100108</v>
      </c>
      <c r="D169" t="s">
        <v>2466</v>
      </c>
      <c r="E169" t="s">
        <v>2467</v>
      </c>
    </row>
    <row r="170" spans="1:5" hidden="1" x14ac:dyDescent="0.25">
      <c r="A170" t="s">
        <v>33</v>
      </c>
      <c r="B170" s="50" t="s">
        <v>2541</v>
      </c>
      <c r="C170">
        <v>3100109</v>
      </c>
      <c r="D170" t="s">
        <v>2466</v>
      </c>
      <c r="E170" t="s">
        <v>2467</v>
      </c>
    </row>
    <row r="171" spans="1:5" hidden="1" x14ac:dyDescent="0.25">
      <c r="A171" t="s">
        <v>33</v>
      </c>
      <c r="B171" s="50" t="s">
        <v>2542</v>
      </c>
      <c r="C171">
        <v>3100110</v>
      </c>
      <c r="D171" t="s">
        <v>2466</v>
      </c>
      <c r="E171" t="s">
        <v>2467</v>
      </c>
    </row>
    <row r="172" spans="1:5" hidden="1" x14ac:dyDescent="0.25">
      <c r="A172" t="s">
        <v>33</v>
      </c>
      <c r="B172" s="50" t="s">
        <v>2543</v>
      </c>
      <c r="C172">
        <v>3100111</v>
      </c>
      <c r="D172" t="s">
        <v>2466</v>
      </c>
      <c r="E172" t="s">
        <v>2467</v>
      </c>
    </row>
    <row r="173" spans="1:5" hidden="1" x14ac:dyDescent="0.25">
      <c r="A173" t="s">
        <v>33</v>
      </c>
      <c r="B173" s="50" t="s">
        <v>2544</v>
      </c>
      <c r="C173">
        <v>3100112</v>
      </c>
      <c r="D173" t="s">
        <v>2466</v>
      </c>
      <c r="E173" t="s">
        <v>2467</v>
      </c>
    </row>
    <row r="174" spans="1:5" hidden="1" x14ac:dyDescent="0.25">
      <c r="A174" t="s">
        <v>33</v>
      </c>
      <c r="B174" s="50" t="s">
        <v>2546</v>
      </c>
      <c r="C174">
        <v>3100113</v>
      </c>
      <c r="D174" t="s">
        <v>2466</v>
      </c>
      <c r="E174" t="s">
        <v>2467</v>
      </c>
    </row>
    <row r="175" spans="1:5" hidden="1" x14ac:dyDescent="0.25">
      <c r="A175" t="s">
        <v>33</v>
      </c>
      <c r="B175" s="50" t="s">
        <v>2547</v>
      </c>
      <c r="C175">
        <v>3100114</v>
      </c>
      <c r="D175" t="s">
        <v>2466</v>
      </c>
      <c r="E175" t="s">
        <v>2467</v>
      </c>
    </row>
    <row r="176" spans="1:5" hidden="1" x14ac:dyDescent="0.25">
      <c r="A176" t="s">
        <v>33</v>
      </c>
      <c r="B176" s="50" t="s">
        <v>2548</v>
      </c>
      <c r="C176">
        <v>3100115</v>
      </c>
      <c r="D176" t="s">
        <v>2466</v>
      </c>
      <c r="E176" t="s">
        <v>2467</v>
      </c>
    </row>
    <row r="177" spans="1:5" hidden="1" x14ac:dyDescent="0.25">
      <c r="A177" t="s">
        <v>33</v>
      </c>
      <c r="B177" s="50" t="s">
        <v>2549</v>
      </c>
      <c r="C177">
        <v>3100116</v>
      </c>
      <c r="D177" t="s">
        <v>2466</v>
      </c>
      <c r="E177" t="s">
        <v>2467</v>
      </c>
    </row>
    <row r="178" spans="1:5" hidden="1" x14ac:dyDescent="0.25">
      <c r="A178" t="s">
        <v>33</v>
      </c>
      <c r="B178" s="50" t="s">
        <v>2551</v>
      </c>
      <c r="C178">
        <v>3100117</v>
      </c>
      <c r="D178" t="s">
        <v>2466</v>
      </c>
      <c r="E178" t="s">
        <v>2467</v>
      </c>
    </row>
    <row r="179" spans="1:5" hidden="1" x14ac:dyDescent="0.25">
      <c r="A179" t="s">
        <v>33</v>
      </c>
      <c r="B179" s="50" t="s">
        <v>2552</v>
      </c>
      <c r="C179">
        <v>3100118</v>
      </c>
      <c r="D179" t="s">
        <v>2466</v>
      </c>
      <c r="E179" t="s">
        <v>2467</v>
      </c>
    </row>
    <row r="180" spans="1:5" hidden="1" x14ac:dyDescent="0.25">
      <c r="A180" t="s">
        <v>33</v>
      </c>
      <c r="B180" s="50" t="s">
        <v>2553</v>
      </c>
      <c r="C180">
        <v>3100119</v>
      </c>
      <c r="D180" t="s">
        <v>2466</v>
      </c>
      <c r="E180" t="s">
        <v>2467</v>
      </c>
    </row>
    <row r="181" spans="1:5" hidden="1" x14ac:dyDescent="0.25">
      <c r="A181" t="s">
        <v>33</v>
      </c>
      <c r="B181" s="50" t="s">
        <v>2554</v>
      </c>
      <c r="C181">
        <v>3100120</v>
      </c>
      <c r="D181" t="s">
        <v>2466</v>
      </c>
      <c r="E181" t="s">
        <v>2467</v>
      </c>
    </row>
    <row r="182" spans="1:5" hidden="1" x14ac:dyDescent="0.25">
      <c r="A182" t="s">
        <v>33</v>
      </c>
      <c r="B182" s="50" t="s">
        <v>2555</v>
      </c>
      <c r="C182">
        <v>3100121</v>
      </c>
      <c r="D182" t="s">
        <v>2466</v>
      </c>
      <c r="E182" t="s">
        <v>2467</v>
      </c>
    </row>
    <row r="183" spans="1:5" hidden="1" x14ac:dyDescent="0.25">
      <c r="A183" t="s">
        <v>33</v>
      </c>
      <c r="B183" s="50" t="s">
        <v>2582</v>
      </c>
      <c r="C183">
        <v>3100122</v>
      </c>
      <c r="D183" t="s">
        <v>2466</v>
      </c>
      <c r="E183" t="s">
        <v>2467</v>
      </c>
    </row>
    <row r="184" spans="1:5" hidden="1" x14ac:dyDescent="0.25">
      <c r="A184" t="s">
        <v>33</v>
      </c>
      <c r="B184" s="50" t="s">
        <v>2584</v>
      </c>
      <c r="C184">
        <v>3100123</v>
      </c>
      <c r="D184" t="s">
        <v>2466</v>
      </c>
      <c r="E184" t="s">
        <v>2467</v>
      </c>
    </row>
    <row r="185" spans="1:5" hidden="1" x14ac:dyDescent="0.25">
      <c r="A185" t="s">
        <v>33</v>
      </c>
      <c r="B185" s="50" t="s">
        <v>2586</v>
      </c>
      <c r="C185">
        <v>3100124</v>
      </c>
      <c r="D185" t="s">
        <v>2466</v>
      </c>
      <c r="E185" t="s">
        <v>2467</v>
      </c>
    </row>
    <row r="186" spans="1:5" hidden="1" x14ac:dyDescent="0.25">
      <c r="A186" t="s">
        <v>33</v>
      </c>
      <c r="B186" s="50" t="s">
        <v>2588</v>
      </c>
      <c r="C186">
        <v>3100125</v>
      </c>
      <c r="D186" t="s">
        <v>2466</v>
      </c>
      <c r="E186" t="s">
        <v>2467</v>
      </c>
    </row>
    <row r="187" spans="1:5" hidden="1" x14ac:dyDescent="0.25">
      <c r="A187" t="s">
        <v>33</v>
      </c>
      <c r="B187" s="50" t="s">
        <v>2589</v>
      </c>
      <c r="C187">
        <v>3100126</v>
      </c>
      <c r="D187" t="s">
        <v>2466</v>
      </c>
      <c r="E187" t="s">
        <v>2467</v>
      </c>
    </row>
    <row r="188" spans="1:5" hidden="1" x14ac:dyDescent="0.25">
      <c r="A188" t="s">
        <v>33</v>
      </c>
      <c r="B188" s="50" t="s">
        <v>2590</v>
      </c>
      <c r="C188">
        <v>3100127</v>
      </c>
      <c r="D188" t="s">
        <v>2466</v>
      </c>
      <c r="E188" t="s">
        <v>2467</v>
      </c>
    </row>
    <row r="189" spans="1:5" hidden="1" x14ac:dyDescent="0.25">
      <c r="A189" t="s">
        <v>33</v>
      </c>
      <c r="B189" s="50" t="s">
        <v>2595</v>
      </c>
      <c r="C189">
        <v>3100128</v>
      </c>
      <c r="D189" t="s">
        <v>2466</v>
      </c>
      <c r="E189" t="s">
        <v>2467</v>
      </c>
    </row>
    <row r="190" spans="1:5" hidden="1" x14ac:dyDescent="0.25">
      <c r="A190" t="s">
        <v>33</v>
      </c>
      <c r="B190" s="50" t="s">
        <v>2629</v>
      </c>
      <c r="C190">
        <v>3100129</v>
      </c>
      <c r="D190" t="s">
        <v>2466</v>
      </c>
      <c r="E190" t="s">
        <v>2467</v>
      </c>
    </row>
    <row r="191" spans="1:5" hidden="1" x14ac:dyDescent="0.25">
      <c r="A191" t="s">
        <v>33</v>
      </c>
      <c r="B191" s="50" t="s">
        <v>2630</v>
      </c>
      <c r="C191">
        <v>3100130</v>
      </c>
      <c r="D191" t="s">
        <v>2466</v>
      </c>
      <c r="E191" t="s">
        <v>2467</v>
      </c>
    </row>
    <row r="192" spans="1:5" hidden="1" x14ac:dyDescent="0.25">
      <c r="A192" t="s">
        <v>33</v>
      </c>
      <c r="B192" s="50" t="s">
        <v>2597</v>
      </c>
      <c r="C192">
        <v>3100131</v>
      </c>
      <c r="D192" t="s">
        <v>2466</v>
      </c>
      <c r="E192" t="s">
        <v>2467</v>
      </c>
    </row>
    <row r="193" spans="1:5" hidden="1" x14ac:dyDescent="0.25">
      <c r="A193" t="s">
        <v>33</v>
      </c>
      <c r="B193" s="50" t="s">
        <v>2599</v>
      </c>
      <c r="C193">
        <v>3100132</v>
      </c>
      <c r="D193" t="s">
        <v>2466</v>
      </c>
      <c r="E193" t="s">
        <v>2467</v>
      </c>
    </row>
    <row r="194" spans="1:5" hidden="1" x14ac:dyDescent="0.25">
      <c r="A194" t="s">
        <v>33</v>
      </c>
      <c r="B194" s="50" t="s">
        <v>2631</v>
      </c>
      <c r="C194">
        <v>3100133</v>
      </c>
      <c r="D194" t="s">
        <v>2466</v>
      </c>
      <c r="E194" t="s">
        <v>2467</v>
      </c>
    </row>
    <row r="195" spans="1:5" hidden="1" x14ac:dyDescent="0.25">
      <c r="A195" t="s">
        <v>33</v>
      </c>
      <c r="B195" s="50" t="s">
        <v>2600</v>
      </c>
      <c r="C195">
        <v>3100134</v>
      </c>
      <c r="D195" t="s">
        <v>2466</v>
      </c>
      <c r="E195" t="s">
        <v>2467</v>
      </c>
    </row>
    <row r="196" spans="1:5" hidden="1" x14ac:dyDescent="0.25">
      <c r="A196" t="s">
        <v>33</v>
      </c>
      <c r="B196" s="50" t="s">
        <v>2601</v>
      </c>
      <c r="C196">
        <v>3100135</v>
      </c>
      <c r="D196" t="s">
        <v>2466</v>
      </c>
      <c r="E196" t="s">
        <v>2467</v>
      </c>
    </row>
    <row r="197" spans="1:5" hidden="1" x14ac:dyDescent="0.25">
      <c r="A197" t="s">
        <v>33</v>
      </c>
      <c r="B197" s="50" t="s">
        <v>2602</v>
      </c>
      <c r="C197">
        <v>3100136</v>
      </c>
      <c r="D197" t="s">
        <v>2466</v>
      </c>
      <c r="E197" t="s">
        <v>2467</v>
      </c>
    </row>
    <row r="198" spans="1:5" hidden="1" x14ac:dyDescent="0.25">
      <c r="A198" t="s">
        <v>33</v>
      </c>
      <c r="B198" s="50" t="s">
        <v>2603</v>
      </c>
      <c r="C198">
        <v>3100137</v>
      </c>
      <c r="D198" t="s">
        <v>2466</v>
      </c>
      <c r="E198" t="s">
        <v>2467</v>
      </c>
    </row>
    <row r="199" spans="1:5" hidden="1" x14ac:dyDescent="0.25">
      <c r="A199" t="s">
        <v>33</v>
      </c>
      <c r="B199" s="50" t="s">
        <v>2604</v>
      </c>
      <c r="C199">
        <v>3100138</v>
      </c>
      <c r="D199" t="s">
        <v>2466</v>
      </c>
      <c r="E199" t="s">
        <v>2467</v>
      </c>
    </row>
    <row r="200" spans="1:5" hidden="1" x14ac:dyDescent="0.25">
      <c r="A200" t="s">
        <v>33</v>
      </c>
      <c r="B200" s="50" t="s">
        <v>2605</v>
      </c>
      <c r="C200">
        <v>3100139</v>
      </c>
      <c r="D200" t="s">
        <v>2466</v>
      </c>
      <c r="E200" t="s">
        <v>2467</v>
      </c>
    </row>
    <row r="201" spans="1:5" hidden="1" x14ac:dyDescent="0.25">
      <c r="A201" t="s">
        <v>33</v>
      </c>
      <c r="B201" s="50" t="s">
        <v>2606</v>
      </c>
      <c r="C201">
        <v>3100140</v>
      </c>
      <c r="D201" t="s">
        <v>2466</v>
      </c>
      <c r="E201" t="s">
        <v>2467</v>
      </c>
    </row>
    <row r="202" spans="1:5" hidden="1" x14ac:dyDescent="0.25">
      <c r="A202" t="s">
        <v>33</v>
      </c>
      <c r="B202" s="50" t="s">
        <v>2622</v>
      </c>
      <c r="C202">
        <v>3100141</v>
      </c>
      <c r="D202" t="s">
        <v>2466</v>
      </c>
      <c r="E202" t="s">
        <v>2467</v>
      </c>
    </row>
    <row r="203" spans="1:5" hidden="1" x14ac:dyDescent="0.25">
      <c r="A203" t="s">
        <v>33</v>
      </c>
      <c r="B203" s="50" t="s">
        <v>2607</v>
      </c>
      <c r="C203">
        <v>3100142</v>
      </c>
      <c r="D203" t="s">
        <v>2466</v>
      </c>
      <c r="E203" t="s">
        <v>2467</v>
      </c>
    </row>
    <row r="204" spans="1:5" hidden="1" x14ac:dyDescent="0.25">
      <c r="A204" t="s">
        <v>33</v>
      </c>
      <c r="B204" s="50" t="s">
        <v>2608</v>
      </c>
      <c r="C204">
        <v>3100143</v>
      </c>
      <c r="D204" t="s">
        <v>2466</v>
      </c>
      <c r="E204" t="s">
        <v>2467</v>
      </c>
    </row>
    <row r="205" spans="1:5" hidden="1" x14ac:dyDescent="0.25">
      <c r="A205" t="s">
        <v>33</v>
      </c>
      <c r="B205" s="50" t="s">
        <v>2623</v>
      </c>
      <c r="C205">
        <v>3100144</v>
      </c>
      <c r="D205" t="s">
        <v>2466</v>
      </c>
      <c r="E205" t="s">
        <v>2467</v>
      </c>
    </row>
    <row r="206" spans="1:5" hidden="1" x14ac:dyDescent="0.25">
      <c r="A206" t="s">
        <v>33</v>
      </c>
      <c r="B206" s="50" t="s">
        <v>2625</v>
      </c>
      <c r="C206">
        <v>3100145</v>
      </c>
      <c r="D206" t="s">
        <v>2466</v>
      </c>
      <c r="E206" t="s">
        <v>2467</v>
      </c>
    </row>
    <row r="207" spans="1:5" hidden="1" x14ac:dyDescent="0.25">
      <c r="A207" t="s">
        <v>33</v>
      </c>
      <c r="B207" s="50" t="s">
        <v>2626</v>
      </c>
      <c r="C207">
        <v>3100146</v>
      </c>
      <c r="D207" t="s">
        <v>2466</v>
      </c>
      <c r="E207" t="s">
        <v>2467</v>
      </c>
    </row>
    <row r="208" spans="1:5" hidden="1" x14ac:dyDescent="0.25">
      <c r="A208" t="s">
        <v>33</v>
      </c>
      <c r="B208" s="50" t="s">
        <v>2632</v>
      </c>
      <c r="C208">
        <v>3100147</v>
      </c>
      <c r="D208" t="s">
        <v>2466</v>
      </c>
      <c r="E208" t="s">
        <v>2467</v>
      </c>
    </row>
    <row r="209" spans="1:5" hidden="1" x14ac:dyDescent="0.25">
      <c r="A209" t="s">
        <v>33</v>
      </c>
      <c r="B209" s="50" t="s">
        <v>2633</v>
      </c>
      <c r="C209">
        <v>3100148</v>
      </c>
      <c r="D209" t="s">
        <v>2466</v>
      </c>
      <c r="E209" t="s">
        <v>2467</v>
      </c>
    </row>
    <row r="210" spans="1:5" hidden="1" x14ac:dyDescent="0.25">
      <c r="A210" t="s">
        <v>33</v>
      </c>
      <c r="B210" s="50" t="s">
        <v>2634</v>
      </c>
      <c r="C210">
        <v>3100149</v>
      </c>
      <c r="D210" t="s">
        <v>2466</v>
      </c>
      <c r="E210" t="s">
        <v>2467</v>
      </c>
    </row>
    <row r="211" spans="1:5" hidden="1" x14ac:dyDescent="0.25">
      <c r="A211" t="s">
        <v>33</v>
      </c>
      <c r="B211" s="50" t="s">
        <v>2635</v>
      </c>
      <c r="C211">
        <v>3100150</v>
      </c>
      <c r="D211" t="s">
        <v>2466</v>
      </c>
      <c r="E211" t="s">
        <v>2467</v>
      </c>
    </row>
    <row r="212" spans="1:5" hidden="1" x14ac:dyDescent="0.25">
      <c r="A212" t="s">
        <v>33</v>
      </c>
      <c r="B212" s="50" t="s">
        <v>2636</v>
      </c>
      <c r="C212">
        <v>3100151</v>
      </c>
      <c r="D212" t="s">
        <v>2466</v>
      </c>
      <c r="E212" t="s">
        <v>2467</v>
      </c>
    </row>
    <row r="213" spans="1:5" hidden="1" x14ac:dyDescent="0.25">
      <c r="A213" t="s">
        <v>33</v>
      </c>
      <c r="B213" s="50" t="s">
        <v>2637</v>
      </c>
      <c r="C213">
        <v>3100152</v>
      </c>
      <c r="D213" t="s">
        <v>2466</v>
      </c>
      <c r="E213" t="s">
        <v>2467</v>
      </c>
    </row>
    <row r="214" spans="1:5" hidden="1" x14ac:dyDescent="0.25">
      <c r="A214" t="s">
        <v>33</v>
      </c>
      <c r="B214" s="50" t="s">
        <v>2638</v>
      </c>
      <c r="C214">
        <v>3100153</v>
      </c>
      <c r="D214" t="s">
        <v>2466</v>
      </c>
      <c r="E214" t="s">
        <v>2467</v>
      </c>
    </row>
    <row r="215" spans="1:5" hidden="1" x14ac:dyDescent="0.25">
      <c r="A215" t="s">
        <v>33</v>
      </c>
      <c r="B215" s="50" t="s">
        <v>2639</v>
      </c>
      <c r="C215">
        <v>3100154</v>
      </c>
      <c r="D215" t="s">
        <v>2466</v>
      </c>
      <c r="E215" t="s">
        <v>2467</v>
      </c>
    </row>
    <row r="216" spans="1:5" hidden="1" x14ac:dyDescent="0.25">
      <c r="A216" t="s">
        <v>33</v>
      </c>
      <c r="B216" s="50" t="s">
        <v>2640</v>
      </c>
      <c r="C216">
        <v>3100155</v>
      </c>
      <c r="D216" t="s">
        <v>2466</v>
      </c>
      <c r="E216" t="s">
        <v>2467</v>
      </c>
    </row>
    <row r="217" spans="1:5" hidden="1" x14ac:dyDescent="0.25">
      <c r="A217" t="s">
        <v>33</v>
      </c>
      <c r="B217" s="50" t="s">
        <v>2641</v>
      </c>
      <c r="C217">
        <v>3100156</v>
      </c>
      <c r="D217" t="s">
        <v>2466</v>
      </c>
      <c r="E217" t="s">
        <v>2467</v>
      </c>
    </row>
    <row r="218" spans="1:5" hidden="1" x14ac:dyDescent="0.25">
      <c r="A218" t="s">
        <v>33</v>
      </c>
      <c r="B218" s="50" t="s">
        <v>2642</v>
      </c>
      <c r="C218">
        <v>3100157</v>
      </c>
      <c r="D218" t="s">
        <v>2466</v>
      </c>
      <c r="E218" t="s">
        <v>2467</v>
      </c>
    </row>
    <row r="219" spans="1:5" hidden="1" x14ac:dyDescent="0.25">
      <c r="A219" t="s">
        <v>2643</v>
      </c>
      <c r="B219" s="50" t="s">
        <v>2644</v>
      </c>
      <c r="C219">
        <v>15080033</v>
      </c>
      <c r="E219" t="s">
        <v>2478</v>
      </c>
    </row>
    <row r="220" spans="1:5" hidden="1" x14ac:dyDescent="0.25">
      <c r="A220" t="s">
        <v>2645</v>
      </c>
      <c r="B220" s="50" t="s">
        <v>2646</v>
      </c>
      <c r="C220">
        <v>15080034</v>
      </c>
      <c r="E220" t="s">
        <v>2478</v>
      </c>
    </row>
    <row r="221" spans="1:5" hidden="1" x14ac:dyDescent="0.25">
      <c r="A221" t="s">
        <v>2643</v>
      </c>
      <c r="B221" s="50" t="s">
        <v>2647</v>
      </c>
      <c r="C221">
        <v>15080035</v>
      </c>
      <c r="E221" t="s">
        <v>2478</v>
      </c>
    </row>
    <row r="222" spans="1:5" hidden="1" x14ac:dyDescent="0.25">
      <c r="A222" t="s">
        <v>2643</v>
      </c>
      <c r="B222" s="50" t="s">
        <v>2648</v>
      </c>
      <c r="C222">
        <v>15080036</v>
      </c>
      <c r="D222" t="s">
        <v>2593</v>
      </c>
      <c r="E222" t="s">
        <v>2478</v>
      </c>
    </row>
    <row r="223" spans="1:5" hidden="1" x14ac:dyDescent="0.25">
      <c r="A223" t="s">
        <v>2643</v>
      </c>
      <c r="B223" s="50" t="s">
        <v>2649</v>
      </c>
      <c r="C223">
        <v>15080037</v>
      </c>
      <c r="D223" t="s">
        <v>2593</v>
      </c>
      <c r="E223" t="s">
        <v>2478</v>
      </c>
    </row>
    <row r="224" spans="1:5" hidden="1" x14ac:dyDescent="0.25">
      <c r="A224" t="s">
        <v>2645</v>
      </c>
      <c r="B224" s="50" t="s">
        <v>2650</v>
      </c>
      <c r="C224">
        <v>15080038</v>
      </c>
      <c r="D224" t="s">
        <v>2593</v>
      </c>
      <c r="E224" t="s">
        <v>2478</v>
      </c>
    </row>
    <row r="225" spans="1:5" hidden="1" x14ac:dyDescent="0.25">
      <c r="A225" t="s">
        <v>2643</v>
      </c>
      <c r="B225" s="50" t="s">
        <v>2651</v>
      </c>
      <c r="C225">
        <v>15080039</v>
      </c>
    </row>
    <row r="226" spans="1:5" hidden="1" x14ac:dyDescent="0.25">
      <c r="A226" t="s">
        <v>2643</v>
      </c>
      <c r="B226" s="50" t="s">
        <v>2652</v>
      </c>
      <c r="C226">
        <v>15080040</v>
      </c>
      <c r="E226" t="s">
        <v>2478</v>
      </c>
    </row>
    <row r="227" spans="1:5" hidden="1" x14ac:dyDescent="0.25">
      <c r="A227" t="s">
        <v>2645</v>
      </c>
      <c r="B227" s="50" t="s">
        <v>2653</v>
      </c>
      <c r="C227">
        <v>15080041</v>
      </c>
      <c r="E227" t="s">
        <v>2478</v>
      </c>
    </row>
    <row r="228" spans="1:5" hidden="1" x14ac:dyDescent="0.25">
      <c r="A228" t="s">
        <v>2645</v>
      </c>
      <c r="B228" s="50" t="s">
        <v>2654</v>
      </c>
      <c r="C228">
        <v>15080042</v>
      </c>
      <c r="E228" t="s">
        <v>2478</v>
      </c>
    </row>
    <row r="229" spans="1:5" hidden="1" x14ac:dyDescent="0.25">
      <c r="A229" t="s">
        <v>2643</v>
      </c>
      <c r="B229" s="50" t="s">
        <v>2655</v>
      </c>
      <c r="C229">
        <v>15080043</v>
      </c>
      <c r="E229" t="s">
        <v>2478</v>
      </c>
    </row>
    <row r="230" spans="1:5" hidden="1" x14ac:dyDescent="0.25">
      <c r="A230" t="s">
        <v>2645</v>
      </c>
      <c r="B230" s="50" t="s">
        <v>2656</v>
      </c>
      <c r="C230">
        <v>15080044</v>
      </c>
      <c r="E230" t="s">
        <v>2478</v>
      </c>
    </row>
    <row r="231" spans="1:5" hidden="1" x14ac:dyDescent="0.25">
      <c r="A231" t="s">
        <v>2643</v>
      </c>
      <c r="B231" s="50" t="s">
        <v>2657</v>
      </c>
      <c r="C231">
        <v>15080045</v>
      </c>
      <c r="E231" t="s">
        <v>2478</v>
      </c>
    </row>
    <row r="232" spans="1:5" hidden="1" x14ac:dyDescent="0.25">
      <c r="A232" t="s">
        <v>2645</v>
      </c>
      <c r="B232" s="50" t="s">
        <v>2658</v>
      </c>
      <c r="C232">
        <v>15080046</v>
      </c>
      <c r="E232" t="s">
        <v>2478</v>
      </c>
    </row>
    <row r="233" spans="1:5" hidden="1" x14ac:dyDescent="0.25">
      <c r="A233" t="s">
        <v>2645</v>
      </c>
      <c r="B233" s="50" t="s">
        <v>2659</v>
      </c>
      <c r="C233">
        <v>15080047</v>
      </c>
      <c r="E233" t="s">
        <v>2478</v>
      </c>
    </row>
    <row r="234" spans="1:5" hidden="1" x14ac:dyDescent="0.25">
      <c r="A234" t="s">
        <v>2645</v>
      </c>
      <c r="B234" s="50" t="s">
        <v>2660</v>
      </c>
      <c r="C234">
        <v>15080048</v>
      </c>
      <c r="E234" t="s">
        <v>2478</v>
      </c>
    </row>
    <row r="235" spans="1:5" hidden="1" x14ac:dyDescent="0.25">
      <c r="A235" t="s">
        <v>2643</v>
      </c>
      <c r="B235" s="50" t="s">
        <v>2661</v>
      </c>
      <c r="C235">
        <v>15080049</v>
      </c>
      <c r="E235" t="s">
        <v>2478</v>
      </c>
    </row>
    <row r="236" spans="1:5" hidden="1" x14ac:dyDescent="0.25">
      <c r="A236" t="s">
        <v>2643</v>
      </c>
      <c r="B236" s="50" t="s">
        <v>2662</v>
      </c>
      <c r="C236">
        <v>15080050</v>
      </c>
      <c r="E236" t="s">
        <v>2478</v>
      </c>
    </row>
    <row r="237" spans="1:5" hidden="1" x14ac:dyDescent="0.25">
      <c r="A237" t="s">
        <v>2645</v>
      </c>
      <c r="B237" s="50" t="s">
        <v>2663</v>
      </c>
      <c r="C237">
        <v>15080051</v>
      </c>
      <c r="E237" t="s">
        <v>2478</v>
      </c>
    </row>
    <row r="238" spans="1:5" hidden="1" x14ac:dyDescent="0.25">
      <c r="A238" t="s">
        <v>2643</v>
      </c>
      <c r="B238" s="50" t="s">
        <v>2664</v>
      </c>
      <c r="C238">
        <v>15080052</v>
      </c>
    </row>
    <row r="239" spans="1:5" hidden="1" x14ac:dyDescent="0.25">
      <c r="A239" t="s">
        <v>2645</v>
      </c>
      <c r="B239" s="50" t="s">
        <v>2665</v>
      </c>
      <c r="C239">
        <v>15080053</v>
      </c>
      <c r="E239" t="s">
        <v>2478</v>
      </c>
    </row>
    <row r="240" spans="1:5" hidden="1" x14ac:dyDescent="0.25">
      <c r="A240" t="s">
        <v>2645</v>
      </c>
      <c r="B240" s="50" t="s">
        <v>2666</v>
      </c>
      <c r="C240">
        <v>15080054</v>
      </c>
      <c r="E240" t="s">
        <v>2478</v>
      </c>
    </row>
    <row r="241" spans="1:5" hidden="1" x14ac:dyDescent="0.25">
      <c r="A241" t="s">
        <v>2645</v>
      </c>
      <c r="B241" s="50" t="s">
        <v>2667</v>
      </c>
      <c r="C241">
        <v>15080055</v>
      </c>
      <c r="D241" t="s">
        <v>2593</v>
      </c>
      <c r="E241" t="s">
        <v>2478</v>
      </c>
    </row>
    <row r="242" spans="1:5" hidden="1" x14ac:dyDescent="0.25">
      <c r="A242" t="s">
        <v>2643</v>
      </c>
      <c r="B242" s="50" t="s">
        <v>2668</v>
      </c>
      <c r="C242">
        <v>15080056</v>
      </c>
      <c r="E242" t="s">
        <v>2478</v>
      </c>
    </row>
    <row r="243" spans="1:5" hidden="1" x14ac:dyDescent="0.25">
      <c r="A243" t="s">
        <v>2645</v>
      </c>
      <c r="B243" s="50" t="s">
        <v>2669</v>
      </c>
      <c r="C243">
        <v>15080057</v>
      </c>
      <c r="D243" t="s">
        <v>2593</v>
      </c>
      <c r="E243" t="s">
        <v>2478</v>
      </c>
    </row>
    <row r="244" spans="1:5" hidden="1" x14ac:dyDescent="0.25">
      <c r="A244" t="s">
        <v>2645</v>
      </c>
      <c r="B244" s="50" t="s">
        <v>2670</v>
      </c>
      <c r="C244">
        <v>15080058</v>
      </c>
      <c r="D244" t="s">
        <v>2593</v>
      </c>
      <c r="E244" t="s">
        <v>2478</v>
      </c>
    </row>
    <row r="245" spans="1:5" hidden="1" x14ac:dyDescent="0.25">
      <c r="A245" t="s">
        <v>2643</v>
      </c>
      <c r="B245" s="50" t="s">
        <v>2671</v>
      </c>
      <c r="C245">
        <v>15080059</v>
      </c>
      <c r="E245" t="s">
        <v>2478</v>
      </c>
    </row>
    <row r="246" spans="1:5" hidden="1" x14ac:dyDescent="0.25">
      <c r="A246" t="s">
        <v>2643</v>
      </c>
      <c r="B246" s="50" t="s">
        <v>2672</v>
      </c>
      <c r="C246">
        <v>15080060</v>
      </c>
      <c r="E246" t="s">
        <v>2478</v>
      </c>
    </row>
    <row r="247" spans="1:5" hidden="1" x14ac:dyDescent="0.25">
      <c r="A247" t="s">
        <v>2645</v>
      </c>
      <c r="B247" s="50" t="s">
        <v>2673</v>
      </c>
      <c r="C247">
        <v>15080061</v>
      </c>
      <c r="E247" t="s">
        <v>2478</v>
      </c>
    </row>
    <row r="248" spans="1:5" hidden="1" x14ac:dyDescent="0.25">
      <c r="A248" t="s">
        <v>2645</v>
      </c>
      <c r="B248" s="50" t="s">
        <v>2674</v>
      </c>
      <c r="C248">
        <v>15080062</v>
      </c>
      <c r="E248" t="s">
        <v>2478</v>
      </c>
    </row>
    <row r="249" spans="1:5" hidden="1" x14ac:dyDescent="0.25">
      <c r="A249" t="s">
        <v>2675</v>
      </c>
      <c r="B249" s="50" t="s">
        <v>2676</v>
      </c>
      <c r="C249">
        <v>15080870</v>
      </c>
      <c r="D249" t="s">
        <v>2466</v>
      </c>
      <c r="E249" t="s">
        <v>2478</v>
      </c>
    </row>
    <row r="250" spans="1:5" hidden="1" x14ac:dyDescent="0.25">
      <c r="A250" t="s">
        <v>2675</v>
      </c>
      <c r="B250" s="50" t="s">
        <v>2677</v>
      </c>
      <c r="C250">
        <v>15080871</v>
      </c>
      <c r="D250" t="s">
        <v>2464</v>
      </c>
      <c r="E250" t="s">
        <v>2478</v>
      </c>
    </row>
    <row r="251" spans="1:5" hidden="1" x14ac:dyDescent="0.25">
      <c r="A251" t="s">
        <v>2675</v>
      </c>
      <c r="B251" s="50" t="s">
        <v>2678</v>
      </c>
      <c r="C251">
        <v>15080872</v>
      </c>
      <c r="D251" t="s">
        <v>2464</v>
      </c>
      <c r="E251" t="s">
        <v>2478</v>
      </c>
    </row>
    <row r="252" spans="1:5" hidden="1" x14ac:dyDescent="0.25">
      <c r="A252" t="s">
        <v>2675</v>
      </c>
      <c r="B252" s="50" t="s">
        <v>2679</v>
      </c>
      <c r="C252">
        <v>15080873</v>
      </c>
      <c r="D252" t="s">
        <v>2464</v>
      </c>
      <c r="E252" t="s">
        <v>2478</v>
      </c>
    </row>
    <row r="253" spans="1:5" hidden="1" x14ac:dyDescent="0.25">
      <c r="A253" t="s">
        <v>2675</v>
      </c>
      <c r="B253" s="50" t="s">
        <v>2680</v>
      </c>
      <c r="C253">
        <v>15080874</v>
      </c>
      <c r="D253" t="s">
        <v>2464</v>
      </c>
      <c r="E253" t="s">
        <v>2478</v>
      </c>
    </row>
    <row r="254" spans="1:5" hidden="1" x14ac:dyDescent="0.25">
      <c r="A254" t="s">
        <v>2675</v>
      </c>
      <c r="B254" s="50" t="s">
        <v>2681</v>
      </c>
      <c r="C254">
        <v>15080875</v>
      </c>
      <c r="D254" t="s">
        <v>2464</v>
      </c>
      <c r="E254" t="s">
        <v>2478</v>
      </c>
    </row>
    <row r="255" spans="1:5" hidden="1" x14ac:dyDescent="0.25">
      <c r="A255" t="s">
        <v>2675</v>
      </c>
      <c r="B255" s="50" t="s">
        <v>2682</v>
      </c>
      <c r="C255">
        <v>15080876</v>
      </c>
      <c r="D255" t="s">
        <v>2464</v>
      </c>
      <c r="E255" t="s">
        <v>2478</v>
      </c>
    </row>
    <row r="256" spans="1:5" hidden="1" x14ac:dyDescent="0.25">
      <c r="A256" t="s">
        <v>2675</v>
      </c>
      <c r="B256" s="50" t="s">
        <v>2683</v>
      </c>
      <c r="C256">
        <v>15080877</v>
      </c>
      <c r="D256" t="s">
        <v>2464</v>
      </c>
      <c r="E256" t="s">
        <v>2478</v>
      </c>
    </row>
    <row r="257" spans="1:5" hidden="1" x14ac:dyDescent="0.25">
      <c r="A257" t="s">
        <v>2675</v>
      </c>
      <c r="B257" s="50" t="s">
        <v>2684</v>
      </c>
      <c r="C257">
        <v>15080878</v>
      </c>
      <c r="D257" t="s">
        <v>2464</v>
      </c>
      <c r="E257" t="s">
        <v>2533</v>
      </c>
    </row>
    <row r="258" spans="1:5" hidden="1" x14ac:dyDescent="0.25">
      <c r="A258" t="s">
        <v>2675</v>
      </c>
      <c r="B258" s="50" t="s">
        <v>2685</v>
      </c>
      <c r="C258">
        <v>15080879</v>
      </c>
      <c r="D258" t="s">
        <v>2593</v>
      </c>
      <c r="E258" t="s">
        <v>2478</v>
      </c>
    </row>
    <row r="259" spans="1:5" hidden="1" x14ac:dyDescent="0.25">
      <c r="A259" t="s">
        <v>2675</v>
      </c>
      <c r="B259" s="50" t="s">
        <v>2686</v>
      </c>
      <c r="C259">
        <v>15080880</v>
      </c>
      <c r="D259" t="s">
        <v>2593</v>
      </c>
      <c r="E259" t="s">
        <v>2478</v>
      </c>
    </row>
    <row r="260" spans="1:5" hidden="1" x14ac:dyDescent="0.25">
      <c r="A260" t="s">
        <v>2675</v>
      </c>
      <c r="B260" s="50" t="s">
        <v>2687</v>
      </c>
      <c r="C260">
        <v>15080881</v>
      </c>
      <c r="D260" t="s">
        <v>2464</v>
      </c>
      <c r="E260" t="s">
        <v>2478</v>
      </c>
    </row>
    <row r="261" spans="1:5" hidden="1" x14ac:dyDescent="0.25">
      <c r="A261" t="s">
        <v>2675</v>
      </c>
      <c r="B261" s="50" t="s">
        <v>2688</v>
      </c>
      <c r="C261">
        <v>15080882</v>
      </c>
      <c r="D261" t="s">
        <v>2464</v>
      </c>
      <c r="E261" t="s">
        <v>2478</v>
      </c>
    </row>
    <row r="262" spans="1:5" hidden="1" x14ac:dyDescent="0.25">
      <c r="A262" t="s">
        <v>2675</v>
      </c>
      <c r="B262" s="50" t="s">
        <v>2689</v>
      </c>
      <c r="C262">
        <v>15080883</v>
      </c>
      <c r="D262" t="s">
        <v>2464</v>
      </c>
      <c r="E262" t="s">
        <v>2478</v>
      </c>
    </row>
    <row r="263" spans="1:5" hidden="1" x14ac:dyDescent="0.25">
      <c r="A263" t="s">
        <v>2675</v>
      </c>
      <c r="B263" s="50" t="s">
        <v>2690</v>
      </c>
      <c r="C263">
        <v>15080884</v>
      </c>
      <c r="D263" t="s">
        <v>2691</v>
      </c>
      <c r="E263" t="s">
        <v>2478</v>
      </c>
    </row>
    <row r="264" spans="1:5" hidden="1" x14ac:dyDescent="0.25">
      <c r="A264" t="s">
        <v>2675</v>
      </c>
      <c r="B264" s="50" t="s">
        <v>2692</v>
      </c>
      <c r="C264">
        <v>15080885</v>
      </c>
      <c r="D264" t="s">
        <v>2593</v>
      </c>
      <c r="E264" t="s">
        <v>2478</v>
      </c>
    </row>
    <row r="265" spans="1:5" hidden="1" x14ac:dyDescent="0.25">
      <c r="A265" t="s">
        <v>2675</v>
      </c>
      <c r="B265" s="50" t="s">
        <v>2693</v>
      </c>
      <c r="C265">
        <v>15080886</v>
      </c>
      <c r="E265" t="s">
        <v>2478</v>
      </c>
    </row>
    <row r="266" spans="1:5" hidden="1" x14ac:dyDescent="0.25">
      <c r="A266" t="s">
        <v>2675</v>
      </c>
      <c r="B266" s="50" t="s">
        <v>2694</v>
      </c>
      <c r="C266">
        <v>15080887</v>
      </c>
      <c r="D266" t="s">
        <v>2466</v>
      </c>
      <c r="E266" t="s">
        <v>2478</v>
      </c>
    </row>
    <row r="267" spans="1:5" hidden="1" x14ac:dyDescent="0.25">
      <c r="A267" t="s">
        <v>2675</v>
      </c>
      <c r="B267" s="50" t="s">
        <v>2695</v>
      </c>
      <c r="C267">
        <v>15080888</v>
      </c>
      <c r="D267" t="s">
        <v>2593</v>
      </c>
      <c r="E267" t="s">
        <v>2478</v>
      </c>
    </row>
    <row r="268" spans="1:5" hidden="1" x14ac:dyDescent="0.25">
      <c r="A268" t="s">
        <v>2675</v>
      </c>
      <c r="B268" s="50" t="s">
        <v>2696</v>
      </c>
      <c r="C268">
        <v>15080889</v>
      </c>
      <c r="D268" t="s">
        <v>2593</v>
      </c>
      <c r="E268" t="s">
        <v>2478</v>
      </c>
    </row>
    <row r="269" spans="1:5" hidden="1" x14ac:dyDescent="0.25">
      <c r="A269" t="s">
        <v>2675</v>
      </c>
      <c r="B269" s="50" t="s">
        <v>2697</v>
      </c>
      <c r="C269">
        <v>15080890</v>
      </c>
      <c r="D269" t="s">
        <v>2593</v>
      </c>
      <c r="E269" t="s">
        <v>2478</v>
      </c>
    </row>
    <row r="270" spans="1:5" hidden="1" x14ac:dyDescent="0.25">
      <c r="A270" t="s">
        <v>2675</v>
      </c>
      <c r="B270" s="50" t="s">
        <v>2698</v>
      </c>
      <c r="C270">
        <v>15080891</v>
      </c>
      <c r="D270" t="s">
        <v>2464</v>
      </c>
      <c r="E270" t="s">
        <v>2478</v>
      </c>
    </row>
    <row r="271" spans="1:5" hidden="1" x14ac:dyDescent="0.25">
      <c r="A271" t="s">
        <v>2675</v>
      </c>
      <c r="B271" s="50" t="s">
        <v>2699</v>
      </c>
      <c r="C271">
        <v>15080892</v>
      </c>
      <c r="D271" t="s">
        <v>2464</v>
      </c>
      <c r="E271" t="s">
        <v>2478</v>
      </c>
    </row>
    <row r="272" spans="1:5" hidden="1" x14ac:dyDescent="0.25">
      <c r="A272" t="s">
        <v>2675</v>
      </c>
      <c r="B272" s="50" t="s">
        <v>2700</v>
      </c>
      <c r="C272">
        <v>15080893</v>
      </c>
      <c r="D272" t="s">
        <v>2593</v>
      </c>
      <c r="E272" t="s">
        <v>2478</v>
      </c>
    </row>
    <row r="273" spans="1:5" hidden="1" x14ac:dyDescent="0.25">
      <c r="A273" t="s">
        <v>2675</v>
      </c>
      <c r="B273" s="50" t="s">
        <v>2701</v>
      </c>
      <c r="C273">
        <v>15080894</v>
      </c>
      <c r="D273" t="s">
        <v>2593</v>
      </c>
      <c r="E273" t="s">
        <v>2478</v>
      </c>
    </row>
    <row r="274" spans="1:5" hidden="1" x14ac:dyDescent="0.25">
      <c r="A274" t="s">
        <v>2675</v>
      </c>
      <c r="B274" s="50" t="s">
        <v>2702</v>
      </c>
      <c r="C274">
        <v>15080895</v>
      </c>
      <c r="D274" t="s">
        <v>2593</v>
      </c>
      <c r="E274" t="s">
        <v>2478</v>
      </c>
    </row>
    <row r="275" spans="1:5" hidden="1" x14ac:dyDescent="0.25">
      <c r="A275" t="s">
        <v>2675</v>
      </c>
      <c r="B275" s="50" t="s">
        <v>2703</v>
      </c>
      <c r="C275">
        <v>15080896</v>
      </c>
      <c r="D275" t="s">
        <v>2593</v>
      </c>
      <c r="E275" t="s">
        <v>2478</v>
      </c>
    </row>
    <row r="276" spans="1:5" hidden="1" x14ac:dyDescent="0.25">
      <c r="A276" t="s">
        <v>2675</v>
      </c>
      <c r="B276" s="50" t="s">
        <v>2704</v>
      </c>
      <c r="C276">
        <v>15080897</v>
      </c>
      <c r="D276" t="s">
        <v>2593</v>
      </c>
      <c r="E276" t="s">
        <v>2478</v>
      </c>
    </row>
    <row r="277" spans="1:5" hidden="1" x14ac:dyDescent="0.25">
      <c r="A277" t="s">
        <v>2675</v>
      </c>
      <c r="B277" s="50" t="s">
        <v>2705</v>
      </c>
      <c r="C277">
        <v>15080898</v>
      </c>
      <c r="D277" t="s">
        <v>2466</v>
      </c>
      <c r="E277" t="s">
        <v>2478</v>
      </c>
    </row>
    <row r="278" spans="1:5" hidden="1" x14ac:dyDescent="0.25">
      <c r="A278" t="s">
        <v>2675</v>
      </c>
      <c r="B278" s="50" t="s">
        <v>2706</v>
      </c>
      <c r="C278">
        <v>15080899</v>
      </c>
      <c r="D278" t="s">
        <v>2593</v>
      </c>
      <c r="E278" t="s">
        <v>2478</v>
      </c>
    </row>
    <row r="279" spans="1:5" hidden="1" x14ac:dyDescent="0.25">
      <c r="A279" t="s">
        <v>2675</v>
      </c>
      <c r="B279" s="50" t="s">
        <v>2707</v>
      </c>
      <c r="C279">
        <v>15080900</v>
      </c>
      <c r="D279" t="s">
        <v>2464</v>
      </c>
      <c r="E279" t="s">
        <v>2478</v>
      </c>
    </row>
    <row r="280" spans="1:5" hidden="1" x14ac:dyDescent="0.25">
      <c r="A280" t="s">
        <v>2675</v>
      </c>
      <c r="B280" s="50" t="s">
        <v>2708</v>
      </c>
      <c r="C280">
        <v>15080901</v>
      </c>
      <c r="D280" t="s">
        <v>2593</v>
      </c>
      <c r="E280" t="s">
        <v>2478</v>
      </c>
    </row>
    <row r="281" spans="1:5" hidden="1" x14ac:dyDescent="0.25">
      <c r="A281" t="s">
        <v>2675</v>
      </c>
      <c r="B281" s="50" t="s">
        <v>2709</v>
      </c>
      <c r="C281">
        <v>15080902</v>
      </c>
      <c r="D281" t="s">
        <v>2594</v>
      </c>
      <c r="E281" t="s">
        <v>2473</v>
      </c>
    </row>
    <row r="282" spans="1:5" hidden="1" x14ac:dyDescent="0.25">
      <c r="A282" t="s">
        <v>2675</v>
      </c>
      <c r="B282" s="50" t="s">
        <v>2710</v>
      </c>
      <c r="C282">
        <v>15080903</v>
      </c>
      <c r="D282" t="s">
        <v>2464</v>
      </c>
      <c r="E282" t="s">
        <v>2533</v>
      </c>
    </row>
    <row r="283" spans="1:5" hidden="1" x14ac:dyDescent="0.25">
      <c r="A283" t="s">
        <v>2675</v>
      </c>
      <c r="B283" s="50" t="s">
        <v>2711</v>
      </c>
      <c r="C283">
        <v>15080904</v>
      </c>
      <c r="D283" t="s">
        <v>2464</v>
      </c>
      <c r="E283" t="s">
        <v>2467</v>
      </c>
    </row>
    <row r="284" spans="1:5" hidden="1" x14ac:dyDescent="0.25">
      <c r="A284" t="s">
        <v>2675</v>
      </c>
      <c r="B284" s="50" t="s">
        <v>2712</v>
      </c>
      <c r="C284">
        <v>15080905</v>
      </c>
      <c r="D284" t="s">
        <v>2593</v>
      </c>
      <c r="E284" t="s">
        <v>2478</v>
      </c>
    </row>
    <row r="285" spans="1:5" hidden="1" x14ac:dyDescent="0.25">
      <c r="A285" t="s">
        <v>2675</v>
      </c>
      <c r="B285" s="50" t="s">
        <v>2713</v>
      </c>
      <c r="C285">
        <v>15080906</v>
      </c>
      <c r="D285" t="s">
        <v>2593</v>
      </c>
      <c r="E285" t="s">
        <v>2478</v>
      </c>
    </row>
    <row r="286" spans="1:5" hidden="1" x14ac:dyDescent="0.25">
      <c r="A286" t="s">
        <v>2675</v>
      </c>
      <c r="B286" s="50" t="s">
        <v>2714</v>
      </c>
      <c r="C286">
        <v>15080907</v>
      </c>
      <c r="D286" t="s">
        <v>2593</v>
      </c>
      <c r="E286" t="s">
        <v>2478</v>
      </c>
    </row>
    <row r="287" spans="1:5" hidden="1" x14ac:dyDescent="0.25">
      <c r="A287" t="s">
        <v>2675</v>
      </c>
      <c r="B287" s="50" t="s">
        <v>2715</v>
      </c>
      <c r="C287">
        <v>15080908</v>
      </c>
      <c r="D287" t="s">
        <v>2593</v>
      </c>
      <c r="E287" t="s">
        <v>2478</v>
      </c>
    </row>
    <row r="288" spans="1:5" hidden="1" x14ac:dyDescent="0.25">
      <c r="A288" t="s">
        <v>2675</v>
      </c>
      <c r="B288" s="50" t="s">
        <v>2716</v>
      </c>
      <c r="C288">
        <v>15080909</v>
      </c>
      <c r="D288" t="s">
        <v>2464</v>
      </c>
      <c r="E288" t="s">
        <v>2478</v>
      </c>
    </row>
    <row r="289" spans="1:5" hidden="1" x14ac:dyDescent="0.25">
      <c r="A289" t="s">
        <v>2675</v>
      </c>
      <c r="B289" s="50" t="s">
        <v>2717</v>
      </c>
      <c r="C289">
        <v>15080910</v>
      </c>
      <c r="D289" t="s">
        <v>2464</v>
      </c>
      <c r="E289" t="s">
        <v>2467</v>
      </c>
    </row>
    <row r="290" spans="1:5" hidden="1" x14ac:dyDescent="0.25">
      <c r="A290" t="s">
        <v>2675</v>
      </c>
      <c r="B290" s="50" t="s">
        <v>2718</v>
      </c>
      <c r="C290">
        <v>15080911</v>
      </c>
      <c r="D290" t="s">
        <v>2464</v>
      </c>
      <c r="E290" t="s">
        <v>2478</v>
      </c>
    </row>
    <row r="291" spans="1:5" hidden="1" x14ac:dyDescent="0.25">
      <c r="A291" t="s">
        <v>2675</v>
      </c>
      <c r="B291" s="50" t="s">
        <v>2719</v>
      </c>
      <c r="C291">
        <v>15080912</v>
      </c>
      <c r="D291" t="s">
        <v>2593</v>
      </c>
      <c r="E291" t="s">
        <v>2478</v>
      </c>
    </row>
    <row r="292" spans="1:5" hidden="1" x14ac:dyDescent="0.25">
      <c r="A292" t="s">
        <v>2675</v>
      </c>
      <c r="B292" s="50" t="s">
        <v>2720</v>
      </c>
      <c r="C292">
        <v>15080913</v>
      </c>
      <c r="D292" t="s">
        <v>2464</v>
      </c>
      <c r="E292" t="s">
        <v>2478</v>
      </c>
    </row>
    <row r="293" spans="1:5" hidden="1" x14ac:dyDescent="0.25">
      <c r="A293" t="s">
        <v>2675</v>
      </c>
      <c r="B293" s="50" t="s">
        <v>2721</v>
      </c>
      <c r="C293">
        <v>15080914</v>
      </c>
      <c r="D293" t="s">
        <v>2593</v>
      </c>
      <c r="E293" t="s">
        <v>2467</v>
      </c>
    </row>
    <row r="294" spans="1:5" hidden="1" x14ac:dyDescent="0.25">
      <c r="A294" t="s">
        <v>2675</v>
      </c>
      <c r="B294" s="50" t="s">
        <v>2722</v>
      </c>
      <c r="C294">
        <v>15080915</v>
      </c>
      <c r="D294" t="s">
        <v>2466</v>
      </c>
      <c r="E294" t="s">
        <v>2723</v>
      </c>
    </row>
    <row r="295" spans="1:5" hidden="1" x14ac:dyDescent="0.25">
      <c r="A295" t="s">
        <v>2675</v>
      </c>
      <c r="B295" s="50" t="s">
        <v>2724</v>
      </c>
      <c r="C295">
        <v>15080916</v>
      </c>
      <c r="D295" t="s">
        <v>2464</v>
      </c>
      <c r="E295" t="s">
        <v>2478</v>
      </c>
    </row>
    <row r="296" spans="1:5" hidden="1" x14ac:dyDescent="0.25">
      <c r="A296" t="s">
        <v>2675</v>
      </c>
      <c r="B296" s="50" t="s">
        <v>2725</v>
      </c>
      <c r="C296">
        <v>15080917</v>
      </c>
      <c r="D296" t="s">
        <v>2464</v>
      </c>
      <c r="E296" t="s">
        <v>2478</v>
      </c>
    </row>
    <row r="297" spans="1:5" hidden="1" x14ac:dyDescent="0.25">
      <c r="A297" t="s">
        <v>2675</v>
      </c>
      <c r="B297" s="50" t="s">
        <v>2726</v>
      </c>
      <c r="C297">
        <v>15080918</v>
      </c>
      <c r="D297" t="s">
        <v>2464</v>
      </c>
      <c r="E297" t="s">
        <v>2467</v>
      </c>
    </row>
    <row r="298" spans="1:5" hidden="1" x14ac:dyDescent="0.25">
      <c r="A298" t="s">
        <v>2675</v>
      </c>
      <c r="B298" s="50" t="s">
        <v>2727</v>
      </c>
      <c r="C298">
        <v>15080919</v>
      </c>
      <c r="D298" t="s">
        <v>2593</v>
      </c>
      <c r="E298" t="s">
        <v>2467</v>
      </c>
    </row>
    <row r="299" spans="1:5" hidden="1" x14ac:dyDescent="0.25">
      <c r="A299" t="s">
        <v>2675</v>
      </c>
      <c r="B299" s="50" t="s">
        <v>2728</v>
      </c>
      <c r="C299">
        <v>15080920</v>
      </c>
      <c r="D299" t="s">
        <v>2464</v>
      </c>
      <c r="E299" t="s">
        <v>2478</v>
      </c>
    </row>
    <row r="300" spans="1:5" hidden="1" x14ac:dyDescent="0.25">
      <c r="A300" t="s">
        <v>2675</v>
      </c>
      <c r="B300" s="50" t="s">
        <v>2729</v>
      </c>
      <c r="C300">
        <v>15080921</v>
      </c>
      <c r="D300" t="s">
        <v>2464</v>
      </c>
      <c r="E300" t="s">
        <v>2467</v>
      </c>
    </row>
    <row r="301" spans="1:5" hidden="1" x14ac:dyDescent="0.25">
      <c r="A301" t="s">
        <v>2675</v>
      </c>
      <c r="B301" s="50" t="s">
        <v>2730</v>
      </c>
      <c r="C301">
        <v>15080922</v>
      </c>
      <c r="D301" t="s">
        <v>2463</v>
      </c>
      <c r="E301" t="s">
        <v>2467</v>
      </c>
    </row>
    <row r="302" spans="1:5" hidden="1" x14ac:dyDescent="0.25">
      <c r="A302" t="s">
        <v>2675</v>
      </c>
      <c r="B302" s="50" t="s">
        <v>2731</v>
      </c>
      <c r="C302">
        <v>15080923</v>
      </c>
      <c r="D302" t="s">
        <v>2463</v>
      </c>
      <c r="E302" t="s">
        <v>2478</v>
      </c>
    </row>
    <row r="303" spans="1:5" hidden="1" x14ac:dyDescent="0.25">
      <c r="A303" t="s">
        <v>2675</v>
      </c>
      <c r="B303" s="50" t="s">
        <v>2732</v>
      </c>
      <c r="C303">
        <v>15080924</v>
      </c>
      <c r="D303" t="s">
        <v>2464</v>
      </c>
      <c r="E303" t="s">
        <v>2467</v>
      </c>
    </row>
    <row r="304" spans="1:5" hidden="1" x14ac:dyDescent="0.25">
      <c r="A304" t="s">
        <v>2675</v>
      </c>
      <c r="B304" s="50" t="s">
        <v>2733</v>
      </c>
      <c r="C304">
        <v>15080925</v>
      </c>
      <c r="D304" t="s">
        <v>2463</v>
      </c>
      <c r="E304" t="s">
        <v>2467</v>
      </c>
    </row>
    <row r="305" spans="1:5" hidden="1" x14ac:dyDescent="0.25">
      <c r="A305" t="s">
        <v>2675</v>
      </c>
      <c r="B305" s="50" t="s">
        <v>2734</v>
      </c>
      <c r="C305">
        <v>15080926</v>
      </c>
      <c r="D305" t="s">
        <v>2464</v>
      </c>
      <c r="E305" t="s">
        <v>2478</v>
      </c>
    </row>
    <row r="306" spans="1:5" hidden="1" x14ac:dyDescent="0.25">
      <c r="A306" t="s">
        <v>2675</v>
      </c>
      <c r="B306" s="50" t="s">
        <v>2735</v>
      </c>
      <c r="C306">
        <v>15080927</v>
      </c>
      <c r="D306" t="s">
        <v>2464</v>
      </c>
      <c r="E306" t="s">
        <v>2723</v>
      </c>
    </row>
    <row r="307" spans="1:5" hidden="1" x14ac:dyDescent="0.25">
      <c r="A307" t="s">
        <v>2675</v>
      </c>
      <c r="B307" s="50" t="s">
        <v>2736</v>
      </c>
      <c r="C307">
        <v>15080928</v>
      </c>
      <c r="D307" t="s">
        <v>2464</v>
      </c>
      <c r="E307" t="s">
        <v>2478</v>
      </c>
    </row>
    <row r="308" spans="1:5" hidden="1" x14ac:dyDescent="0.25">
      <c r="A308" t="s">
        <v>2675</v>
      </c>
      <c r="B308" s="50" t="s">
        <v>2737</v>
      </c>
      <c r="C308">
        <v>15080929</v>
      </c>
      <c r="D308" t="s">
        <v>2464</v>
      </c>
      <c r="E308" t="s">
        <v>2478</v>
      </c>
    </row>
    <row r="309" spans="1:5" hidden="1" x14ac:dyDescent="0.25">
      <c r="A309" t="s">
        <v>2675</v>
      </c>
      <c r="B309" s="50" t="s">
        <v>2738</v>
      </c>
      <c r="C309">
        <v>15080930</v>
      </c>
      <c r="D309" t="s">
        <v>2464</v>
      </c>
      <c r="E309" t="s">
        <v>2478</v>
      </c>
    </row>
    <row r="310" spans="1:5" hidden="1" x14ac:dyDescent="0.25">
      <c r="A310" t="s">
        <v>2675</v>
      </c>
      <c r="B310" s="50" t="s">
        <v>2739</v>
      </c>
      <c r="C310">
        <v>15080931</v>
      </c>
      <c r="D310" t="s">
        <v>2464</v>
      </c>
      <c r="E310" t="s">
        <v>2467</v>
      </c>
    </row>
    <row r="311" spans="1:5" hidden="1" x14ac:dyDescent="0.25">
      <c r="A311" t="s">
        <v>2675</v>
      </c>
      <c r="B311" s="50" t="s">
        <v>2740</v>
      </c>
      <c r="C311">
        <v>15080932</v>
      </c>
      <c r="D311" t="s">
        <v>2464</v>
      </c>
      <c r="E311" t="s">
        <v>2723</v>
      </c>
    </row>
    <row r="312" spans="1:5" hidden="1" x14ac:dyDescent="0.25">
      <c r="A312" t="s">
        <v>2675</v>
      </c>
      <c r="B312" s="50" t="s">
        <v>2741</v>
      </c>
      <c r="C312">
        <v>15080933</v>
      </c>
      <c r="D312" t="s">
        <v>2463</v>
      </c>
      <c r="E312" t="s">
        <v>2478</v>
      </c>
    </row>
    <row r="313" spans="1:5" hidden="1" x14ac:dyDescent="0.25">
      <c r="A313" t="s">
        <v>2675</v>
      </c>
      <c r="B313" s="50" t="s">
        <v>2742</v>
      </c>
      <c r="C313">
        <v>15080934</v>
      </c>
      <c r="D313" t="s">
        <v>2464</v>
      </c>
      <c r="E313" t="s">
        <v>2723</v>
      </c>
    </row>
    <row r="314" spans="1:5" hidden="1" x14ac:dyDescent="0.25">
      <c r="A314" t="s">
        <v>2675</v>
      </c>
      <c r="B314" s="50" t="s">
        <v>2743</v>
      </c>
      <c r="C314">
        <v>15080935</v>
      </c>
      <c r="D314" t="s">
        <v>2464</v>
      </c>
      <c r="E314" t="s">
        <v>2478</v>
      </c>
    </row>
    <row r="315" spans="1:5" hidden="1" x14ac:dyDescent="0.25">
      <c r="A315" t="s">
        <v>2675</v>
      </c>
      <c r="B315" s="50" t="s">
        <v>2744</v>
      </c>
      <c r="C315">
        <v>15080936</v>
      </c>
      <c r="D315" t="s">
        <v>2464</v>
      </c>
      <c r="E315" t="s">
        <v>2478</v>
      </c>
    </row>
    <row r="316" spans="1:5" hidden="1" x14ac:dyDescent="0.25">
      <c r="A316" t="s">
        <v>2675</v>
      </c>
      <c r="B316" s="50" t="s">
        <v>2745</v>
      </c>
      <c r="C316">
        <v>15080937</v>
      </c>
      <c r="D316" t="s">
        <v>2594</v>
      </c>
      <c r="E316" t="s">
        <v>2478</v>
      </c>
    </row>
    <row r="317" spans="1:5" hidden="1" x14ac:dyDescent="0.25">
      <c r="A317" t="s">
        <v>2675</v>
      </c>
      <c r="B317" s="50" t="s">
        <v>2746</v>
      </c>
      <c r="C317">
        <v>15080938</v>
      </c>
      <c r="D317" t="s">
        <v>2464</v>
      </c>
      <c r="E317" t="s">
        <v>2478</v>
      </c>
    </row>
    <row r="318" spans="1:5" hidden="1" x14ac:dyDescent="0.25">
      <c r="A318" t="s">
        <v>2675</v>
      </c>
      <c r="B318" s="50" t="s">
        <v>2747</v>
      </c>
      <c r="C318">
        <v>15080939</v>
      </c>
      <c r="D318" t="s">
        <v>2464</v>
      </c>
      <c r="E318" t="s">
        <v>2723</v>
      </c>
    </row>
    <row r="319" spans="1:5" hidden="1" x14ac:dyDescent="0.25">
      <c r="A319" t="s">
        <v>2675</v>
      </c>
      <c r="B319" s="50" t="s">
        <v>2748</v>
      </c>
      <c r="C319">
        <v>15080940</v>
      </c>
      <c r="D319" t="s">
        <v>2463</v>
      </c>
      <c r="E319" t="s">
        <v>2723</v>
      </c>
    </row>
    <row r="320" spans="1:5" hidden="1" x14ac:dyDescent="0.25">
      <c r="A320" t="s">
        <v>2675</v>
      </c>
      <c r="B320" s="50" t="s">
        <v>2749</v>
      </c>
      <c r="C320">
        <v>15080941</v>
      </c>
      <c r="D320" t="s">
        <v>2464</v>
      </c>
      <c r="E320" t="s">
        <v>2478</v>
      </c>
    </row>
    <row r="321" spans="1:5" hidden="1" x14ac:dyDescent="0.25">
      <c r="A321" t="s">
        <v>2675</v>
      </c>
      <c r="B321" s="50" t="s">
        <v>2750</v>
      </c>
      <c r="C321">
        <v>15080942</v>
      </c>
      <c r="D321" t="s">
        <v>2463</v>
      </c>
      <c r="E321" t="s">
        <v>2533</v>
      </c>
    </row>
    <row r="322" spans="1:5" hidden="1" x14ac:dyDescent="0.25">
      <c r="A322" t="s">
        <v>2675</v>
      </c>
      <c r="B322" s="50" t="s">
        <v>2751</v>
      </c>
      <c r="C322">
        <v>15080943</v>
      </c>
      <c r="D322" t="s">
        <v>2593</v>
      </c>
      <c r="E322" t="s">
        <v>2478</v>
      </c>
    </row>
    <row r="323" spans="1:5" hidden="1" x14ac:dyDescent="0.25">
      <c r="A323" t="s">
        <v>2675</v>
      </c>
      <c r="B323" s="50" t="s">
        <v>2752</v>
      </c>
      <c r="C323">
        <v>15080944</v>
      </c>
      <c r="D323" t="s">
        <v>2464</v>
      </c>
      <c r="E323" t="s">
        <v>2478</v>
      </c>
    </row>
    <row r="324" spans="1:5" hidden="1" x14ac:dyDescent="0.25">
      <c r="A324" t="s">
        <v>2753</v>
      </c>
      <c r="B324" s="50" t="s">
        <v>2584</v>
      </c>
      <c r="C324">
        <v>15081711</v>
      </c>
      <c r="D324" t="s">
        <v>2463</v>
      </c>
      <c r="E324" t="s">
        <v>2478</v>
      </c>
    </row>
    <row r="325" spans="1:5" hidden="1" x14ac:dyDescent="0.25">
      <c r="A325" t="s">
        <v>2753</v>
      </c>
      <c r="B325" s="50" t="s">
        <v>2585</v>
      </c>
      <c r="C325">
        <v>15081712</v>
      </c>
      <c r="D325" t="s">
        <v>2463</v>
      </c>
      <c r="E325" t="s">
        <v>2478</v>
      </c>
    </row>
    <row r="326" spans="1:5" hidden="1" x14ac:dyDescent="0.25">
      <c r="A326" t="s">
        <v>2753</v>
      </c>
      <c r="B326" s="50" t="s">
        <v>2586</v>
      </c>
      <c r="C326">
        <v>15081713</v>
      </c>
      <c r="D326" t="s">
        <v>2463</v>
      </c>
      <c r="E326" t="s">
        <v>2478</v>
      </c>
    </row>
    <row r="327" spans="1:5" hidden="1" x14ac:dyDescent="0.25">
      <c r="A327" t="s">
        <v>2753</v>
      </c>
      <c r="B327" s="50" t="s">
        <v>2588</v>
      </c>
      <c r="C327">
        <v>15081714</v>
      </c>
      <c r="D327" t="s">
        <v>2463</v>
      </c>
      <c r="E327" t="s">
        <v>2478</v>
      </c>
    </row>
    <row r="328" spans="1:5" hidden="1" x14ac:dyDescent="0.25">
      <c r="A328" t="s">
        <v>2753</v>
      </c>
      <c r="B328" s="50" t="s">
        <v>2589</v>
      </c>
      <c r="C328">
        <v>15081715</v>
      </c>
      <c r="D328" t="s">
        <v>2463</v>
      </c>
      <c r="E328" t="s">
        <v>2478</v>
      </c>
    </row>
    <row r="329" spans="1:5" hidden="1" x14ac:dyDescent="0.25">
      <c r="A329" t="s">
        <v>2753</v>
      </c>
      <c r="B329" s="50" t="s">
        <v>2590</v>
      </c>
      <c r="C329">
        <v>15081716</v>
      </c>
      <c r="D329" t="s">
        <v>2463</v>
      </c>
      <c r="E329" t="s">
        <v>2478</v>
      </c>
    </row>
    <row r="330" spans="1:5" hidden="1" x14ac:dyDescent="0.25">
      <c r="A330" t="s">
        <v>2753</v>
      </c>
      <c r="B330" s="50" t="s">
        <v>2595</v>
      </c>
      <c r="C330">
        <v>15081717</v>
      </c>
      <c r="D330" t="s">
        <v>2463</v>
      </c>
      <c r="E330" t="s">
        <v>2478</v>
      </c>
    </row>
    <row r="331" spans="1:5" hidden="1" x14ac:dyDescent="0.25">
      <c r="A331" t="s">
        <v>2753</v>
      </c>
      <c r="B331" s="50" t="s">
        <v>2629</v>
      </c>
      <c r="C331">
        <v>15081718</v>
      </c>
      <c r="D331" t="s">
        <v>2463</v>
      </c>
      <c r="E331" t="s">
        <v>2478</v>
      </c>
    </row>
    <row r="332" spans="1:5" hidden="1" x14ac:dyDescent="0.25">
      <c r="A332" t="s">
        <v>2753</v>
      </c>
      <c r="B332" s="50" t="s">
        <v>2630</v>
      </c>
      <c r="C332">
        <v>15081719</v>
      </c>
      <c r="D332" t="s">
        <v>2463</v>
      </c>
      <c r="E332" t="s">
        <v>2478</v>
      </c>
    </row>
    <row r="333" spans="1:5" hidden="1" x14ac:dyDescent="0.25">
      <c r="A333" t="s">
        <v>2753</v>
      </c>
      <c r="B333" s="50" t="s">
        <v>2597</v>
      </c>
      <c r="C333">
        <v>15081720</v>
      </c>
      <c r="D333" t="s">
        <v>2463</v>
      </c>
      <c r="E333" t="s">
        <v>2478</v>
      </c>
    </row>
    <row r="334" spans="1:5" hidden="1" x14ac:dyDescent="0.25">
      <c r="A334" t="s">
        <v>2753</v>
      </c>
      <c r="B334" s="50" t="s">
        <v>2598</v>
      </c>
      <c r="C334">
        <v>15081721</v>
      </c>
      <c r="D334" t="s">
        <v>2463</v>
      </c>
      <c r="E334" t="s">
        <v>2533</v>
      </c>
    </row>
    <row r="335" spans="1:5" hidden="1" x14ac:dyDescent="0.25">
      <c r="A335" t="s">
        <v>2753</v>
      </c>
      <c r="B335" s="50" t="s">
        <v>2599</v>
      </c>
      <c r="C335">
        <v>15081722</v>
      </c>
      <c r="D335" t="s">
        <v>2463</v>
      </c>
      <c r="E335" t="s">
        <v>2478</v>
      </c>
    </row>
    <row r="336" spans="1:5" hidden="1" x14ac:dyDescent="0.25">
      <c r="A336" t="s">
        <v>2753</v>
      </c>
      <c r="B336" s="50" t="s">
        <v>2631</v>
      </c>
      <c r="C336">
        <v>15081723</v>
      </c>
      <c r="D336" t="s">
        <v>2464</v>
      </c>
      <c r="E336" t="s">
        <v>2478</v>
      </c>
    </row>
    <row r="337" spans="1:5" hidden="1" x14ac:dyDescent="0.25">
      <c r="A337" t="s">
        <v>2753</v>
      </c>
      <c r="B337" s="50" t="s">
        <v>2600</v>
      </c>
      <c r="C337">
        <v>15081724</v>
      </c>
      <c r="D337" t="s">
        <v>2463</v>
      </c>
      <c r="E337" t="s">
        <v>2478</v>
      </c>
    </row>
    <row r="338" spans="1:5" hidden="1" x14ac:dyDescent="0.25">
      <c r="A338" t="s">
        <v>2753</v>
      </c>
      <c r="B338" s="50" t="s">
        <v>2601</v>
      </c>
      <c r="C338">
        <v>15081725</v>
      </c>
      <c r="D338" t="s">
        <v>2463</v>
      </c>
      <c r="E338" t="s">
        <v>2478</v>
      </c>
    </row>
    <row r="339" spans="1:5" hidden="1" x14ac:dyDescent="0.25">
      <c r="A339" t="s">
        <v>2753</v>
      </c>
      <c r="B339" s="50" t="s">
        <v>2602</v>
      </c>
      <c r="C339">
        <v>15081726</v>
      </c>
      <c r="D339" t="s">
        <v>2463</v>
      </c>
      <c r="E339" t="s">
        <v>2478</v>
      </c>
    </row>
    <row r="340" spans="1:5" hidden="1" x14ac:dyDescent="0.25">
      <c r="A340" t="s">
        <v>2753</v>
      </c>
      <c r="B340" s="50" t="s">
        <v>2603</v>
      </c>
      <c r="C340">
        <v>15081727</v>
      </c>
      <c r="D340" t="s">
        <v>2466</v>
      </c>
      <c r="E340" t="s">
        <v>2478</v>
      </c>
    </row>
    <row r="341" spans="1:5" hidden="1" x14ac:dyDescent="0.25">
      <c r="A341" t="s">
        <v>2753</v>
      </c>
      <c r="B341" s="50" t="s">
        <v>2604</v>
      </c>
      <c r="C341">
        <v>15081728</v>
      </c>
      <c r="D341" t="s">
        <v>2464</v>
      </c>
      <c r="E341" t="s">
        <v>2467</v>
      </c>
    </row>
    <row r="342" spans="1:5" hidden="1" x14ac:dyDescent="0.25">
      <c r="A342" t="s">
        <v>2753</v>
      </c>
      <c r="B342" s="50" t="s">
        <v>2605</v>
      </c>
      <c r="C342">
        <v>15081729</v>
      </c>
      <c r="D342" t="s">
        <v>2463</v>
      </c>
      <c r="E342" t="s">
        <v>2478</v>
      </c>
    </row>
    <row r="343" spans="1:5" hidden="1" x14ac:dyDescent="0.25">
      <c r="A343" t="s">
        <v>2753</v>
      </c>
      <c r="B343" s="50" t="s">
        <v>2606</v>
      </c>
      <c r="C343">
        <v>15081730</v>
      </c>
      <c r="D343" t="s">
        <v>2464</v>
      </c>
      <c r="E343" t="s">
        <v>2478</v>
      </c>
    </row>
    <row r="344" spans="1:5" hidden="1" x14ac:dyDescent="0.25">
      <c r="A344" t="s">
        <v>2753</v>
      </c>
      <c r="B344" s="50" t="s">
        <v>2622</v>
      </c>
      <c r="C344">
        <v>15081731</v>
      </c>
      <c r="D344" t="s">
        <v>2464</v>
      </c>
      <c r="E344" t="s">
        <v>2478</v>
      </c>
    </row>
    <row r="345" spans="1:5" hidden="1" x14ac:dyDescent="0.25">
      <c r="A345" t="s">
        <v>2753</v>
      </c>
      <c r="B345" s="50" t="s">
        <v>2607</v>
      </c>
      <c r="C345">
        <v>15081732</v>
      </c>
      <c r="D345" t="s">
        <v>2464</v>
      </c>
      <c r="E345" t="s">
        <v>2478</v>
      </c>
    </row>
    <row r="346" spans="1:5" hidden="1" x14ac:dyDescent="0.25">
      <c r="A346" t="s">
        <v>2753</v>
      </c>
      <c r="B346" s="50" t="s">
        <v>2608</v>
      </c>
      <c r="C346">
        <v>15081733</v>
      </c>
      <c r="D346" t="s">
        <v>2464</v>
      </c>
      <c r="E346" t="s">
        <v>2478</v>
      </c>
    </row>
    <row r="347" spans="1:5" hidden="1" x14ac:dyDescent="0.25">
      <c r="A347" t="s">
        <v>2753</v>
      </c>
      <c r="B347" s="50" t="s">
        <v>2623</v>
      </c>
      <c r="C347">
        <v>15081734</v>
      </c>
      <c r="D347" t="s">
        <v>2464</v>
      </c>
      <c r="E347" t="s">
        <v>2478</v>
      </c>
    </row>
    <row r="348" spans="1:5" hidden="1" x14ac:dyDescent="0.25">
      <c r="A348" t="s">
        <v>2753</v>
      </c>
      <c r="B348" s="50" t="s">
        <v>2624</v>
      </c>
      <c r="C348">
        <v>15081735</v>
      </c>
      <c r="D348" t="s">
        <v>2464</v>
      </c>
      <c r="E348" t="s">
        <v>2478</v>
      </c>
    </row>
    <row r="349" spans="1:5" hidden="1" x14ac:dyDescent="0.25">
      <c r="A349" t="s">
        <v>2753</v>
      </c>
      <c r="B349" s="50" t="s">
        <v>2625</v>
      </c>
      <c r="C349">
        <v>15081736</v>
      </c>
      <c r="D349" t="s">
        <v>2463</v>
      </c>
      <c r="E349" t="s">
        <v>2478</v>
      </c>
    </row>
    <row r="350" spans="1:5" hidden="1" x14ac:dyDescent="0.25">
      <c r="A350" t="s">
        <v>2753</v>
      </c>
      <c r="B350" s="50" t="s">
        <v>2626</v>
      </c>
      <c r="C350">
        <v>15081737</v>
      </c>
      <c r="D350" t="s">
        <v>2464</v>
      </c>
      <c r="E350" t="s">
        <v>2467</v>
      </c>
    </row>
    <row r="351" spans="1:5" hidden="1" x14ac:dyDescent="0.25">
      <c r="A351" t="s">
        <v>2753</v>
      </c>
      <c r="B351" s="50" t="s">
        <v>2754</v>
      </c>
      <c r="C351">
        <v>15081738</v>
      </c>
      <c r="D351" t="s">
        <v>2464</v>
      </c>
      <c r="E351" t="s">
        <v>2723</v>
      </c>
    </row>
    <row r="352" spans="1:5" hidden="1" x14ac:dyDescent="0.25">
      <c r="A352" t="s">
        <v>2753</v>
      </c>
      <c r="B352" s="50" t="s">
        <v>2632</v>
      </c>
      <c r="C352">
        <v>15081739</v>
      </c>
      <c r="D352" t="s">
        <v>2464</v>
      </c>
      <c r="E352" t="s">
        <v>2478</v>
      </c>
    </row>
    <row r="353" spans="1:5" hidden="1" x14ac:dyDescent="0.25">
      <c r="A353" t="s">
        <v>2753</v>
      </c>
      <c r="B353" s="50" t="s">
        <v>2633</v>
      </c>
      <c r="C353">
        <v>15081740</v>
      </c>
      <c r="D353" t="s">
        <v>2594</v>
      </c>
      <c r="E353" t="s">
        <v>2478</v>
      </c>
    </row>
    <row r="354" spans="1:5" hidden="1" x14ac:dyDescent="0.25">
      <c r="A354" t="s">
        <v>2753</v>
      </c>
      <c r="B354" s="50" t="s">
        <v>2634</v>
      </c>
      <c r="C354">
        <v>15081741</v>
      </c>
      <c r="D354" t="s">
        <v>2463</v>
      </c>
      <c r="E354" t="s">
        <v>2478</v>
      </c>
    </row>
    <row r="355" spans="1:5" hidden="1" x14ac:dyDescent="0.25">
      <c r="A355" t="s">
        <v>2753</v>
      </c>
      <c r="B355" s="50" t="s">
        <v>2635</v>
      </c>
      <c r="C355">
        <v>15081742</v>
      </c>
      <c r="D355" t="s">
        <v>2464</v>
      </c>
      <c r="E355" t="s">
        <v>2478</v>
      </c>
    </row>
    <row r="356" spans="1:5" hidden="1" x14ac:dyDescent="0.25">
      <c r="A356" t="s">
        <v>2753</v>
      </c>
      <c r="B356" s="50" t="s">
        <v>2755</v>
      </c>
      <c r="C356">
        <v>15081743</v>
      </c>
      <c r="D356" t="s">
        <v>2463</v>
      </c>
      <c r="E356" t="s">
        <v>2467</v>
      </c>
    </row>
    <row r="357" spans="1:5" hidden="1" x14ac:dyDescent="0.25">
      <c r="A357" t="s">
        <v>2753</v>
      </c>
      <c r="B357" s="50" t="s">
        <v>2526</v>
      </c>
      <c r="C357">
        <v>15090290</v>
      </c>
      <c r="D357" t="s">
        <v>2463</v>
      </c>
      <c r="E357" t="s">
        <v>2478</v>
      </c>
    </row>
    <row r="358" spans="1:5" hidden="1" x14ac:dyDescent="0.25">
      <c r="A358" t="s">
        <v>2753</v>
      </c>
      <c r="B358" s="50" t="s">
        <v>2528</v>
      </c>
      <c r="C358">
        <v>15090291</v>
      </c>
      <c r="D358" t="s">
        <v>2463</v>
      </c>
      <c r="E358" t="s">
        <v>2478</v>
      </c>
    </row>
    <row r="359" spans="1:5" hidden="1" x14ac:dyDescent="0.25">
      <c r="A359" t="s">
        <v>2753</v>
      </c>
      <c r="B359" s="50" t="s">
        <v>2529</v>
      </c>
      <c r="C359">
        <v>15090292</v>
      </c>
      <c r="D359" t="s">
        <v>2594</v>
      </c>
      <c r="E359" t="s">
        <v>2478</v>
      </c>
    </row>
    <row r="360" spans="1:5" hidden="1" x14ac:dyDescent="0.25">
      <c r="A360" t="s">
        <v>2753</v>
      </c>
      <c r="B360" s="50" t="s">
        <v>2530</v>
      </c>
      <c r="C360">
        <v>15090293</v>
      </c>
      <c r="D360" t="s">
        <v>2463</v>
      </c>
      <c r="E360" t="s">
        <v>2478</v>
      </c>
    </row>
    <row r="361" spans="1:5" hidden="1" x14ac:dyDescent="0.25">
      <c r="A361" t="s">
        <v>2753</v>
      </c>
      <c r="B361" s="50" t="s">
        <v>2532</v>
      </c>
      <c r="C361">
        <v>15090294</v>
      </c>
      <c r="D361" t="s">
        <v>2463</v>
      </c>
      <c r="E361" t="s">
        <v>2478</v>
      </c>
    </row>
    <row r="362" spans="1:5" hidden="1" x14ac:dyDescent="0.25">
      <c r="A362" t="s">
        <v>2753</v>
      </c>
      <c r="B362" s="50" t="s">
        <v>2534</v>
      </c>
      <c r="C362">
        <v>15090295</v>
      </c>
      <c r="D362" t="s">
        <v>2463</v>
      </c>
      <c r="E362" t="s">
        <v>2478</v>
      </c>
    </row>
    <row r="363" spans="1:5" hidden="1" x14ac:dyDescent="0.25">
      <c r="A363" t="s">
        <v>2753</v>
      </c>
      <c r="B363" s="50" t="s">
        <v>2535</v>
      </c>
      <c r="C363">
        <v>15090296</v>
      </c>
      <c r="D363" t="s">
        <v>2594</v>
      </c>
    </row>
    <row r="364" spans="1:5" hidden="1" x14ac:dyDescent="0.25">
      <c r="A364" t="s">
        <v>2753</v>
      </c>
      <c r="B364" s="50" t="s">
        <v>2536</v>
      </c>
      <c r="C364">
        <v>15090297</v>
      </c>
      <c r="D364" t="s">
        <v>2463</v>
      </c>
      <c r="E364" t="s">
        <v>2478</v>
      </c>
    </row>
    <row r="365" spans="1:5" hidden="1" x14ac:dyDescent="0.25">
      <c r="A365" t="s">
        <v>2753</v>
      </c>
      <c r="B365" s="50" t="s">
        <v>2537</v>
      </c>
      <c r="C365">
        <v>15090298</v>
      </c>
      <c r="D365" t="s">
        <v>2594</v>
      </c>
      <c r="E365" t="s">
        <v>2478</v>
      </c>
    </row>
    <row r="366" spans="1:5" hidden="1" x14ac:dyDescent="0.25">
      <c r="A366" t="s">
        <v>2753</v>
      </c>
      <c r="B366" s="50" t="s">
        <v>2539</v>
      </c>
      <c r="C366">
        <v>15090299</v>
      </c>
      <c r="D366" t="s">
        <v>2463</v>
      </c>
      <c r="E366" t="s">
        <v>2478</v>
      </c>
    </row>
    <row r="367" spans="1:5" hidden="1" x14ac:dyDescent="0.25">
      <c r="A367" t="s">
        <v>2753</v>
      </c>
      <c r="B367" s="50" t="s">
        <v>2540</v>
      </c>
      <c r="C367">
        <v>15090300</v>
      </c>
      <c r="D367" t="s">
        <v>2594</v>
      </c>
      <c r="E367" t="s">
        <v>2478</v>
      </c>
    </row>
    <row r="368" spans="1:5" hidden="1" x14ac:dyDescent="0.25">
      <c r="A368" t="s">
        <v>2753</v>
      </c>
      <c r="B368" s="50" t="s">
        <v>2541</v>
      </c>
      <c r="C368">
        <v>15090301</v>
      </c>
      <c r="D368" t="s">
        <v>2594</v>
      </c>
      <c r="E368" t="s">
        <v>2478</v>
      </c>
    </row>
    <row r="369" spans="1:5" hidden="1" x14ac:dyDescent="0.25">
      <c r="A369" t="s">
        <v>2753</v>
      </c>
      <c r="B369" s="50" t="s">
        <v>2542</v>
      </c>
      <c r="C369">
        <v>15090302</v>
      </c>
      <c r="D369" t="s">
        <v>2594</v>
      </c>
      <c r="E369" t="s">
        <v>2478</v>
      </c>
    </row>
    <row r="370" spans="1:5" hidden="1" x14ac:dyDescent="0.25">
      <c r="A370" t="s">
        <v>2753</v>
      </c>
      <c r="B370" s="50" t="s">
        <v>2543</v>
      </c>
      <c r="C370">
        <v>15090303</v>
      </c>
      <c r="D370" t="s">
        <v>2463</v>
      </c>
      <c r="E370" t="s">
        <v>2478</v>
      </c>
    </row>
    <row r="371" spans="1:5" hidden="1" x14ac:dyDescent="0.25">
      <c r="A371" t="s">
        <v>2753</v>
      </c>
      <c r="B371" s="50" t="s">
        <v>2544</v>
      </c>
      <c r="C371">
        <v>15090304</v>
      </c>
      <c r="D371" t="s">
        <v>2463</v>
      </c>
      <c r="E371" t="s">
        <v>2756</v>
      </c>
    </row>
    <row r="372" spans="1:5" hidden="1" x14ac:dyDescent="0.25">
      <c r="A372" t="s">
        <v>2753</v>
      </c>
      <c r="B372" s="50" t="s">
        <v>2546</v>
      </c>
      <c r="C372">
        <v>15090305</v>
      </c>
      <c r="D372" t="s">
        <v>2463</v>
      </c>
      <c r="E372" t="s">
        <v>2478</v>
      </c>
    </row>
    <row r="373" spans="1:5" hidden="1" x14ac:dyDescent="0.25">
      <c r="A373" t="s">
        <v>2753</v>
      </c>
      <c r="B373" s="50" t="s">
        <v>2547</v>
      </c>
      <c r="C373">
        <v>15090306</v>
      </c>
      <c r="D373" t="s">
        <v>2463</v>
      </c>
      <c r="E373" t="s">
        <v>2478</v>
      </c>
    </row>
    <row r="374" spans="1:5" hidden="1" x14ac:dyDescent="0.25">
      <c r="A374" t="s">
        <v>2753</v>
      </c>
      <c r="B374" s="50" t="s">
        <v>2548</v>
      </c>
      <c r="C374">
        <v>15090307</v>
      </c>
      <c r="D374" t="s">
        <v>2463</v>
      </c>
      <c r="E374" t="s">
        <v>2478</v>
      </c>
    </row>
    <row r="375" spans="1:5" hidden="1" x14ac:dyDescent="0.25">
      <c r="A375" t="s">
        <v>2753</v>
      </c>
      <c r="B375" s="50" t="s">
        <v>2549</v>
      </c>
      <c r="C375">
        <v>15090308</v>
      </c>
      <c r="D375" t="s">
        <v>2463</v>
      </c>
      <c r="E375" t="s">
        <v>2478</v>
      </c>
    </row>
    <row r="376" spans="1:5" hidden="1" x14ac:dyDescent="0.25">
      <c r="A376" t="s">
        <v>2753</v>
      </c>
      <c r="B376" s="50" t="s">
        <v>2550</v>
      </c>
      <c r="C376">
        <v>15090309</v>
      </c>
      <c r="D376" t="s">
        <v>2463</v>
      </c>
      <c r="E376" t="s">
        <v>2478</v>
      </c>
    </row>
    <row r="377" spans="1:5" hidden="1" x14ac:dyDescent="0.25">
      <c r="A377" t="s">
        <v>2753</v>
      </c>
      <c r="B377" s="50" t="s">
        <v>2551</v>
      </c>
      <c r="C377">
        <v>15090310</v>
      </c>
      <c r="D377" t="s">
        <v>2463</v>
      </c>
      <c r="E377" t="s">
        <v>2478</v>
      </c>
    </row>
    <row r="378" spans="1:5" hidden="1" x14ac:dyDescent="0.25">
      <c r="A378" t="s">
        <v>2753</v>
      </c>
      <c r="B378" s="50" t="s">
        <v>2552</v>
      </c>
      <c r="C378">
        <v>15090311</v>
      </c>
      <c r="D378" t="s">
        <v>2463</v>
      </c>
      <c r="E378" t="s">
        <v>2478</v>
      </c>
    </row>
    <row r="379" spans="1:5" hidden="1" x14ac:dyDescent="0.25">
      <c r="A379" t="s">
        <v>2753</v>
      </c>
      <c r="B379" s="50" t="s">
        <v>2553</v>
      </c>
      <c r="C379">
        <v>15090312</v>
      </c>
      <c r="D379" t="s">
        <v>2463</v>
      </c>
      <c r="E379" t="s">
        <v>2478</v>
      </c>
    </row>
    <row r="380" spans="1:5" hidden="1" x14ac:dyDescent="0.25">
      <c r="A380" t="s">
        <v>2753</v>
      </c>
      <c r="B380" s="50" t="s">
        <v>2554</v>
      </c>
      <c r="C380">
        <v>15090313</v>
      </c>
      <c r="D380" t="s">
        <v>2463</v>
      </c>
      <c r="E380" t="s">
        <v>2478</v>
      </c>
    </row>
    <row r="381" spans="1:5" hidden="1" x14ac:dyDescent="0.25">
      <c r="A381" t="s">
        <v>2753</v>
      </c>
      <c r="B381" s="50" t="s">
        <v>2581</v>
      </c>
      <c r="C381">
        <v>15090314</v>
      </c>
      <c r="D381" t="s">
        <v>2463</v>
      </c>
      <c r="E381" t="s">
        <v>2478</v>
      </c>
    </row>
    <row r="382" spans="1:5" hidden="1" x14ac:dyDescent="0.25">
      <c r="A382" t="s">
        <v>2753</v>
      </c>
      <c r="B382" s="50" t="s">
        <v>2582</v>
      </c>
      <c r="C382">
        <v>15090315</v>
      </c>
      <c r="D382" t="s">
        <v>2463</v>
      </c>
      <c r="E382" t="s">
        <v>2478</v>
      </c>
    </row>
    <row r="383" spans="1:5" hidden="1" x14ac:dyDescent="0.25">
      <c r="A383" t="s">
        <v>2753</v>
      </c>
      <c r="B383" s="50" t="s">
        <v>2583</v>
      </c>
      <c r="C383">
        <v>15090316</v>
      </c>
      <c r="D383" t="s">
        <v>2463</v>
      </c>
      <c r="E383" t="s">
        <v>2478</v>
      </c>
    </row>
    <row r="384" spans="1:5" hidden="1" x14ac:dyDescent="0.25">
      <c r="A384" t="s">
        <v>2757</v>
      </c>
      <c r="B384" s="50" t="s">
        <v>2758</v>
      </c>
      <c r="C384">
        <v>15090492</v>
      </c>
      <c r="D384" t="s">
        <v>2464</v>
      </c>
      <c r="E384" t="s">
        <v>2533</v>
      </c>
    </row>
    <row r="385" spans="1:5" hidden="1" x14ac:dyDescent="0.25">
      <c r="A385" t="s">
        <v>2757</v>
      </c>
      <c r="B385" s="50" t="s">
        <v>2759</v>
      </c>
      <c r="C385">
        <v>15090493</v>
      </c>
      <c r="D385" t="s">
        <v>2463</v>
      </c>
      <c r="E385" t="s">
        <v>2533</v>
      </c>
    </row>
    <row r="386" spans="1:5" hidden="1" x14ac:dyDescent="0.25">
      <c r="A386" t="s">
        <v>2757</v>
      </c>
      <c r="B386" s="50" t="s">
        <v>2760</v>
      </c>
      <c r="C386">
        <v>15090494</v>
      </c>
      <c r="D386" t="s">
        <v>2464</v>
      </c>
      <c r="E386" t="s">
        <v>2533</v>
      </c>
    </row>
    <row r="387" spans="1:5" hidden="1" x14ac:dyDescent="0.25">
      <c r="A387" t="s">
        <v>2757</v>
      </c>
      <c r="B387" s="50" t="s">
        <v>2761</v>
      </c>
      <c r="C387">
        <v>15090495</v>
      </c>
      <c r="D387" t="s">
        <v>2463</v>
      </c>
      <c r="E387" t="s">
        <v>2478</v>
      </c>
    </row>
    <row r="388" spans="1:5" hidden="1" x14ac:dyDescent="0.25">
      <c r="A388" t="s">
        <v>2757</v>
      </c>
      <c r="B388" s="50" t="s">
        <v>2762</v>
      </c>
      <c r="C388">
        <v>15090496</v>
      </c>
      <c r="D388" t="s">
        <v>2463</v>
      </c>
      <c r="E388" t="s">
        <v>2478</v>
      </c>
    </row>
    <row r="389" spans="1:5" hidden="1" x14ac:dyDescent="0.25">
      <c r="A389" t="s">
        <v>2757</v>
      </c>
      <c r="B389" s="50" t="s">
        <v>2763</v>
      </c>
      <c r="C389">
        <v>15090497</v>
      </c>
      <c r="D389" t="s">
        <v>2594</v>
      </c>
      <c r="E389" t="s">
        <v>2533</v>
      </c>
    </row>
    <row r="390" spans="1:5" hidden="1" x14ac:dyDescent="0.25">
      <c r="A390" t="s">
        <v>2757</v>
      </c>
      <c r="B390" s="50" t="s">
        <v>2764</v>
      </c>
      <c r="C390">
        <v>15090498</v>
      </c>
      <c r="D390" t="s">
        <v>2594</v>
      </c>
      <c r="E390" t="s">
        <v>2478</v>
      </c>
    </row>
    <row r="391" spans="1:5" hidden="1" x14ac:dyDescent="0.25">
      <c r="A391" t="s">
        <v>2757</v>
      </c>
      <c r="B391" s="50" t="s">
        <v>2765</v>
      </c>
      <c r="C391">
        <v>15090499</v>
      </c>
      <c r="D391" t="s">
        <v>2463</v>
      </c>
      <c r="E391" t="s">
        <v>2478</v>
      </c>
    </row>
    <row r="392" spans="1:5" hidden="1" x14ac:dyDescent="0.25">
      <c r="A392" t="s">
        <v>2757</v>
      </c>
      <c r="B392" s="50" t="s">
        <v>2766</v>
      </c>
      <c r="C392">
        <v>15090500</v>
      </c>
      <c r="D392" t="s">
        <v>2463</v>
      </c>
      <c r="E392" t="s">
        <v>2756</v>
      </c>
    </row>
    <row r="393" spans="1:5" hidden="1" x14ac:dyDescent="0.25">
      <c r="A393" t="s">
        <v>2757</v>
      </c>
      <c r="B393" s="50" t="s">
        <v>2767</v>
      </c>
      <c r="C393">
        <v>15090501</v>
      </c>
      <c r="D393" t="s">
        <v>2594</v>
      </c>
      <c r="E393" t="s">
        <v>2478</v>
      </c>
    </row>
    <row r="394" spans="1:5" hidden="1" x14ac:dyDescent="0.25">
      <c r="A394" t="s">
        <v>2757</v>
      </c>
      <c r="B394" s="50" t="s">
        <v>2768</v>
      </c>
      <c r="C394">
        <v>15090502</v>
      </c>
      <c r="D394" t="s">
        <v>2463</v>
      </c>
      <c r="E394" t="s">
        <v>2478</v>
      </c>
    </row>
    <row r="395" spans="1:5" hidden="1" x14ac:dyDescent="0.25">
      <c r="A395" t="s">
        <v>2757</v>
      </c>
      <c r="B395" s="50" t="s">
        <v>2769</v>
      </c>
      <c r="C395">
        <v>15090503</v>
      </c>
      <c r="D395" t="s">
        <v>2463</v>
      </c>
      <c r="E395" t="s">
        <v>2478</v>
      </c>
    </row>
    <row r="396" spans="1:5" hidden="1" x14ac:dyDescent="0.25">
      <c r="A396" t="s">
        <v>2757</v>
      </c>
      <c r="B396" s="50" t="s">
        <v>2770</v>
      </c>
      <c r="C396">
        <v>15090504</v>
      </c>
      <c r="D396" t="s">
        <v>2463</v>
      </c>
      <c r="E396" t="s">
        <v>2478</v>
      </c>
    </row>
    <row r="397" spans="1:5" hidden="1" x14ac:dyDescent="0.25">
      <c r="A397" t="s">
        <v>2757</v>
      </c>
      <c r="B397" s="50" t="s">
        <v>2771</v>
      </c>
      <c r="C397">
        <v>15090505</v>
      </c>
      <c r="D397" t="s">
        <v>2463</v>
      </c>
      <c r="E397" t="s">
        <v>2756</v>
      </c>
    </row>
    <row r="398" spans="1:5" hidden="1" x14ac:dyDescent="0.25">
      <c r="A398" t="s">
        <v>2757</v>
      </c>
      <c r="B398" s="50" t="s">
        <v>2772</v>
      </c>
      <c r="C398">
        <v>15090506</v>
      </c>
      <c r="D398" t="s">
        <v>2464</v>
      </c>
      <c r="E398" t="s">
        <v>2478</v>
      </c>
    </row>
    <row r="399" spans="1:5" hidden="1" x14ac:dyDescent="0.25">
      <c r="A399" t="s">
        <v>2757</v>
      </c>
      <c r="B399" s="50" t="s">
        <v>2773</v>
      </c>
      <c r="C399">
        <v>15090507</v>
      </c>
      <c r="D399" t="s">
        <v>2464</v>
      </c>
      <c r="E399" t="s">
        <v>2533</v>
      </c>
    </row>
    <row r="400" spans="1:5" hidden="1" x14ac:dyDescent="0.25">
      <c r="A400" t="s">
        <v>2757</v>
      </c>
      <c r="B400" s="50" t="s">
        <v>2774</v>
      </c>
      <c r="C400">
        <v>15090508</v>
      </c>
      <c r="E400" t="s">
        <v>2478</v>
      </c>
    </row>
    <row r="401" spans="1:5" hidden="1" x14ac:dyDescent="0.25">
      <c r="A401" t="s">
        <v>2757</v>
      </c>
      <c r="B401" s="50" t="s">
        <v>2775</v>
      </c>
      <c r="C401">
        <v>15090509</v>
      </c>
      <c r="D401" t="s">
        <v>2463</v>
      </c>
      <c r="E401" t="s">
        <v>2478</v>
      </c>
    </row>
    <row r="402" spans="1:5" hidden="1" x14ac:dyDescent="0.25">
      <c r="A402" t="s">
        <v>2757</v>
      </c>
      <c r="B402" s="50" t="s">
        <v>2776</v>
      </c>
      <c r="C402">
        <v>15090510</v>
      </c>
      <c r="D402" t="s">
        <v>2464</v>
      </c>
      <c r="E402" t="s">
        <v>2533</v>
      </c>
    </row>
    <row r="403" spans="1:5" hidden="1" x14ac:dyDescent="0.25">
      <c r="A403" t="s">
        <v>2757</v>
      </c>
      <c r="B403" s="50" t="s">
        <v>2777</v>
      </c>
      <c r="C403">
        <v>15090511</v>
      </c>
      <c r="D403" t="s">
        <v>2463</v>
      </c>
      <c r="E403" t="s">
        <v>2478</v>
      </c>
    </row>
    <row r="404" spans="1:5" hidden="1" x14ac:dyDescent="0.25">
      <c r="A404" t="s">
        <v>2757</v>
      </c>
      <c r="B404" s="50" t="s">
        <v>2778</v>
      </c>
      <c r="C404">
        <v>15090512</v>
      </c>
      <c r="D404" t="s">
        <v>2464</v>
      </c>
      <c r="E404" t="s">
        <v>2533</v>
      </c>
    </row>
    <row r="405" spans="1:5" hidden="1" x14ac:dyDescent="0.25">
      <c r="A405" t="s">
        <v>2757</v>
      </c>
      <c r="B405" s="50" t="s">
        <v>2779</v>
      </c>
      <c r="C405">
        <v>15090513</v>
      </c>
      <c r="D405" t="s">
        <v>2464</v>
      </c>
      <c r="E405" t="s">
        <v>2533</v>
      </c>
    </row>
    <row r="406" spans="1:5" hidden="1" x14ac:dyDescent="0.25">
      <c r="A406" t="s">
        <v>2757</v>
      </c>
      <c r="B406" s="50" t="s">
        <v>2780</v>
      </c>
      <c r="C406">
        <v>15090514</v>
      </c>
      <c r="D406" t="s">
        <v>2464</v>
      </c>
      <c r="E406" t="s">
        <v>2533</v>
      </c>
    </row>
    <row r="407" spans="1:5" hidden="1" x14ac:dyDescent="0.25">
      <c r="A407" t="s">
        <v>2757</v>
      </c>
      <c r="B407" s="50" t="s">
        <v>2781</v>
      </c>
      <c r="C407">
        <v>15090515</v>
      </c>
      <c r="D407" t="s">
        <v>2464</v>
      </c>
      <c r="E407" t="s">
        <v>2478</v>
      </c>
    </row>
    <row r="408" spans="1:5" hidden="1" x14ac:dyDescent="0.25">
      <c r="A408" t="s">
        <v>2757</v>
      </c>
      <c r="B408" s="50" t="s">
        <v>2782</v>
      </c>
      <c r="C408">
        <v>15090516</v>
      </c>
      <c r="D408" t="s">
        <v>2464</v>
      </c>
      <c r="E408" t="s">
        <v>2478</v>
      </c>
    </row>
    <row r="409" spans="1:5" hidden="1" x14ac:dyDescent="0.25">
      <c r="A409" t="s">
        <v>2757</v>
      </c>
      <c r="B409" s="50" t="s">
        <v>2783</v>
      </c>
      <c r="C409">
        <v>15090517</v>
      </c>
      <c r="D409" t="s">
        <v>2464</v>
      </c>
      <c r="E409" t="s">
        <v>2467</v>
      </c>
    </row>
    <row r="410" spans="1:5" hidden="1" x14ac:dyDescent="0.25">
      <c r="A410" t="s">
        <v>2757</v>
      </c>
      <c r="B410" s="50" t="s">
        <v>2784</v>
      </c>
      <c r="C410">
        <v>15090518</v>
      </c>
      <c r="D410" t="s">
        <v>2464</v>
      </c>
      <c r="E410" t="s">
        <v>2533</v>
      </c>
    </row>
    <row r="411" spans="1:5" hidden="1" x14ac:dyDescent="0.25">
      <c r="A411" t="s">
        <v>2757</v>
      </c>
      <c r="B411" s="50" t="s">
        <v>2785</v>
      </c>
      <c r="C411">
        <v>15090519</v>
      </c>
      <c r="D411" t="s">
        <v>2594</v>
      </c>
      <c r="E411" t="s">
        <v>2723</v>
      </c>
    </row>
    <row r="412" spans="1:5" hidden="1" x14ac:dyDescent="0.25">
      <c r="A412" t="s">
        <v>2757</v>
      </c>
      <c r="B412" s="50" t="s">
        <v>2786</v>
      </c>
      <c r="C412">
        <v>15090520</v>
      </c>
      <c r="D412" t="s">
        <v>2464</v>
      </c>
      <c r="E412" t="s">
        <v>2478</v>
      </c>
    </row>
    <row r="413" spans="1:5" hidden="1" x14ac:dyDescent="0.25">
      <c r="A413" t="s">
        <v>2757</v>
      </c>
      <c r="B413" s="50" t="s">
        <v>2787</v>
      </c>
      <c r="C413">
        <v>15090521</v>
      </c>
      <c r="D413" t="s">
        <v>2464</v>
      </c>
      <c r="E413" t="s">
        <v>2478</v>
      </c>
    </row>
    <row r="414" spans="1:5" hidden="1" x14ac:dyDescent="0.25">
      <c r="A414" t="s">
        <v>2757</v>
      </c>
      <c r="B414" s="50" t="s">
        <v>2788</v>
      </c>
      <c r="C414">
        <v>15090522</v>
      </c>
      <c r="D414" t="s">
        <v>2463</v>
      </c>
      <c r="E414" t="s">
        <v>2478</v>
      </c>
    </row>
    <row r="415" spans="1:5" hidden="1" x14ac:dyDescent="0.25">
      <c r="A415" t="s">
        <v>2757</v>
      </c>
      <c r="B415" s="50" t="s">
        <v>2789</v>
      </c>
      <c r="C415">
        <v>15090523</v>
      </c>
      <c r="D415" t="s">
        <v>2464</v>
      </c>
      <c r="E415" t="s">
        <v>2467</v>
      </c>
    </row>
    <row r="416" spans="1:5" hidden="1" x14ac:dyDescent="0.25">
      <c r="A416" t="s">
        <v>2757</v>
      </c>
      <c r="B416" s="50" t="s">
        <v>2790</v>
      </c>
      <c r="C416">
        <v>15090524</v>
      </c>
      <c r="D416" t="s">
        <v>2463</v>
      </c>
      <c r="E416" t="s">
        <v>2756</v>
      </c>
    </row>
    <row r="417" spans="1:5" hidden="1" x14ac:dyDescent="0.25">
      <c r="A417" t="s">
        <v>2757</v>
      </c>
      <c r="B417" s="50" t="s">
        <v>2791</v>
      </c>
      <c r="C417">
        <v>15090525</v>
      </c>
      <c r="D417" t="s">
        <v>2594</v>
      </c>
      <c r="E417" t="s">
        <v>2723</v>
      </c>
    </row>
    <row r="418" spans="1:5" hidden="1" x14ac:dyDescent="0.25">
      <c r="A418" t="s">
        <v>2757</v>
      </c>
      <c r="B418" s="50" t="s">
        <v>2792</v>
      </c>
      <c r="C418">
        <v>15090526</v>
      </c>
      <c r="D418" t="s">
        <v>2464</v>
      </c>
      <c r="E418" t="s">
        <v>2723</v>
      </c>
    </row>
    <row r="419" spans="1:5" hidden="1" x14ac:dyDescent="0.25">
      <c r="A419" t="s">
        <v>2757</v>
      </c>
      <c r="B419" s="50" t="s">
        <v>2793</v>
      </c>
      <c r="C419">
        <v>15090527</v>
      </c>
      <c r="D419" t="s">
        <v>2464</v>
      </c>
      <c r="E419" t="s">
        <v>2723</v>
      </c>
    </row>
    <row r="420" spans="1:5" hidden="1" x14ac:dyDescent="0.25">
      <c r="A420" t="s">
        <v>2757</v>
      </c>
      <c r="B420" s="50" t="s">
        <v>2794</v>
      </c>
      <c r="C420">
        <v>15090528</v>
      </c>
      <c r="D420" t="s">
        <v>2464</v>
      </c>
      <c r="E420" t="s">
        <v>2478</v>
      </c>
    </row>
    <row r="421" spans="1:5" hidden="1" x14ac:dyDescent="0.25">
      <c r="A421" t="s">
        <v>2757</v>
      </c>
      <c r="B421" s="50" t="s">
        <v>2795</v>
      </c>
      <c r="C421">
        <v>15090529</v>
      </c>
      <c r="D421" t="s">
        <v>2464</v>
      </c>
      <c r="E421" t="s">
        <v>2533</v>
      </c>
    </row>
    <row r="422" spans="1:5" hidden="1" x14ac:dyDescent="0.25">
      <c r="A422" t="s">
        <v>2757</v>
      </c>
      <c r="B422" s="50" t="s">
        <v>2796</v>
      </c>
      <c r="C422">
        <v>15090530</v>
      </c>
      <c r="D422" t="s">
        <v>2464</v>
      </c>
      <c r="E422" t="s">
        <v>2756</v>
      </c>
    </row>
    <row r="423" spans="1:5" hidden="1" x14ac:dyDescent="0.25">
      <c r="A423" t="s">
        <v>2757</v>
      </c>
      <c r="B423" s="50" t="s">
        <v>2797</v>
      </c>
      <c r="C423">
        <v>15090531</v>
      </c>
      <c r="D423" t="s">
        <v>2464</v>
      </c>
      <c r="E423" t="s">
        <v>2756</v>
      </c>
    </row>
    <row r="424" spans="1:5" hidden="1" x14ac:dyDescent="0.25">
      <c r="A424" t="s">
        <v>2757</v>
      </c>
      <c r="B424" s="50" t="s">
        <v>2798</v>
      </c>
      <c r="C424">
        <v>15090532</v>
      </c>
      <c r="D424" t="s">
        <v>2464</v>
      </c>
      <c r="E424" t="s">
        <v>2756</v>
      </c>
    </row>
    <row r="425" spans="1:5" hidden="1" x14ac:dyDescent="0.25">
      <c r="A425" t="s">
        <v>2757</v>
      </c>
      <c r="B425" s="50" t="s">
        <v>2799</v>
      </c>
      <c r="C425">
        <v>15090533</v>
      </c>
      <c r="D425" t="s">
        <v>2464</v>
      </c>
      <c r="E425" t="s">
        <v>2756</v>
      </c>
    </row>
    <row r="426" spans="1:5" hidden="1" x14ac:dyDescent="0.25">
      <c r="A426" t="s">
        <v>2757</v>
      </c>
      <c r="B426" s="50" t="s">
        <v>2800</v>
      </c>
      <c r="C426">
        <v>15090534</v>
      </c>
      <c r="D426" t="s">
        <v>2464</v>
      </c>
      <c r="E426" t="s">
        <v>2478</v>
      </c>
    </row>
    <row r="427" spans="1:5" hidden="1" x14ac:dyDescent="0.25">
      <c r="A427" t="s">
        <v>2757</v>
      </c>
      <c r="B427" s="50" t="s">
        <v>2801</v>
      </c>
      <c r="C427">
        <v>15090535</v>
      </c>
      <c r="D427" t="s">
        <v>2464</v>
      </c>
      <c r="E427" t="s">
        <v>2533</v>
      </c>
    </row>
    <row r="428" spans="1:5" hidden="1" x14ac:dyDescent="0.25">
      <c r="A428" t="s">
        <v>2757</v>
      </c>
      <c r="B428" s="50" t="s">
        <v>2802</v>
      </c>
      <c r="C428">
        <v>15090536</v>
      </c>
      <c r="D428" t="s">
        <v>2464</v>
      </c>
      <c r="E428" t="s">
        <v>2533</v>
      </c>
    </row>
    <row r="429" spans="1:5" hidden="1" x14ac:dyDescent="0.25">
      <c r="A429" t="s">
        <v>2757</v>
      </c>
      <c r="B429" s="50" t="s">
        <v>2803</v>
      </c>
      <c r="C429">
        <v>15090537</v>
      </c>
      <c r="D429" t="s">
        <v>2464</v>
      </c>
      <c r="E429" t="s">
        <v>2478</v>
      </c>
    </row>
    <row r="430" spans="1:5" hidden="1" x14ac:dyDescent="0.25">
      <c r="A430" t="s">
        <v>2757</v>
      </c>
      <c r="B430" s="50" t="s">
        <v>2804</v>
      </c>
      <c r="C430">
        <v>15090538</v>
      </c>
      <c r="D430" t="s">
        <v>2464</v>
      </c>
      <c r="E430" t="s">
        <v>2533</v>
      </c>
    </row>
    <row r="431" spans="1:5" hidden="1" x14ac:dyDescent="0.25">
      <c r="A431" t="s">
        <v>2757</v>
      </c>
      <c r="B431" s="50" t="s">
        <v>2805</v>
      </c>
      <c r="C431">
        <v>15090539</v>
      </c>
      <c r="D431" t="s">
        <v>2464</v>
      </c>
      <c r="E431" t="s">
        <v>2533</v>
      </c>
    </row>
    <row r="432" spans="1:5" hidden="1" x14ac:dyDescent="0.25">
      <c r="A432" t="s">
        <v>2757</v>
      </c>
      <c r="B432" s="50" t="s">
        <v>2806</v>
      </c>
      <c r="C432">
        <v>15090540</v>
      </c>
      <c r="D432" t="s">
        <v>2464</v>
      </c>
      <c r="E432" t="s">
        <v>2756</v>
      </c>
    </row>
    <row r="433" spans="1:5" hidden="1" x14ac:dyDescent="0.25">
      <c r="A433" t="s">
        <v>2757</v>
      </c>
      <c r="B433" s="50" t="s">
        <v>2807</v>
      </c>
      <c r="C433">
        <v>15090541</v>
      </c>
      <c r="D433" t="s">
        <v>2464</v>
      </c>
      <c r="E433" t="s">
        <v>2478</v>
      </c>
    </row>
    <row r="434" spans="1:5" hidden="1" x14ac:dyDescent="0.25">
      <c r="A434" t="s">
        <v>2757</v>
      </c>
      <c r="B434" s="50" t="s">
        <v>2808</v>
      </c>
      <c r="C434">
        <v>15090542</v>
      </c>
      <c r="D434" t="s">
        <v>2464</v>
      </c>
      <c r="E434" t="s">
        <v>2478</v>
      </c>
    </row>
    <row r="435" spans="1:5" hidden="1" x14ac:dyDescent="0.25">
      <c r="A435" t="s">
        <v>2757</v>
      </c>
      <c r="B435" s="50" t="s">
        <v>2809</v>
      </c>
      <c r="C435">
        <v>15090543</v>
      </c>
      <c r="D435" t="s">
        <v>2464</v>
      </c>
      <c r="E435" t="s">
        <v>2478</v>
      </c>
    </row>
    <row r="436" spans="1:5" hidden="1" x14ac:dyDescent="0.25">
      <c r="A436" t="s">
        <v>2757</v>
      </c>
      <c r="B436" s="50" t="s">
        <v>2810</v>
      </c>
      <c r="C436">
        <v>15090544</v>
      </c>
      <c r="D436" t="s">
        <v>2464</v>
      </c>
      <c r="E436" t="s">
        <v>2478</v>
      </c>
    </row>
    <row r="437" spans="1:5" hidden="1" x14ac:dyDescent="0.25">
      <c r="A437" t="s">
        <v>2757</v>
      </c>
      <c r="B437" s="50" t="s">
        <v>2811</v>
      </c>
      <c r="C437">
        <v>15090545</v>
      </c>
      <c r="D437" t="s">
        <v>2464</v>
      </c>
      <c r="E437" t="s">
        <v>2533</v>
      </c>
    </row>
    <row r="438" spans="1:5" hidden="1" x14ac:dyDescent="0.25">
      <c r="A438" t="s">
        <v>2757</v>
      </c>
      <c r="B438" s="50" t="s">
        <v>2812</v>
      </c>
      <c r="C438">
        <v>15090546</v>
      </c>
      <c r="D438" t="s">
        <v>2464</v>
      </c>
      <c r="E438" t="s">
        <v>2533</v>
      </c>
    </row>
    <row r="439" spans="1:5" hidden="1" x14ac:dyDescent="0.25">
      <c r="A439" t="s">
        <v>2757</v>
      </c>
      <c r="B439" s="50" t="s">
        <v>2813</v>
      </c>
      <c r="C439">
        <v>15090547</v>
      </c>
      <c r="D439" t="s">
        <v>2464</v>
      </c>
      <c r="E439" t="s">
        <v>2533</v>
      </c>
    </row>
    <row r="440" spans="1:5" hidden="1" x14ac:dyDescent="0.25">
      <c r="A440" t="s">
        <v>2757</v>
      </c>
      <c r="B440" s="50" t="s">
        <v>2814</v>
      </c>
      <c r="C440">
        <v>15090548</v>
      </c>
      <c r="D440" t="s">
        <v>2464</v>
      </c>
      <c r="E440" t="s">
        <v>2756</v>
      </c>
    </row>
    <row r="441" spans="1:5" hidden="1" x14ac:dyDescent="0.25">
      <c r="A441" t="s">
        <v>2757</v>
      </c>
      <c r="B441" s="50" t="s">
        <v>2815</v>
      </c>
      <c r="C441">
        <v>15090549</v>
      </c>
      <c r="D441" t="s">
        <v>2464</v>
      </c>
      <c r="E441" t="s">
        <v>2756</v>
      </c>
    </row>
    <row r="442" spans="1:5" hidden="1" x14ac:dyDescent="0.25">
      <c r="A442" t="s">
        <v>2757</v>
      </c>
      <c r="B442" s="50" t="s">
        <v>2816</v>
      </c>
      <c r="C442">
        <v>15090550</v>
      </c>
      <c r="D442" t="s">
        <v>2464</v>
      </c>
      <c r="E442" t="s">
        <v>2467</v>
      </c>
    </row>
    <row r="443" spans="1:5" hidden="1" x14ac:dyDescent="0.25">
      <c r="A443" t="s">
        <v>2757</v>
      </c>
      <c r="B443" s="50" t="s">
        <v>2817</v>
      </c>
      <c r="C443">
        <v>15090551</v>
      </c>
      <c r="D443" t="s">
        <v>2464</v>
      </c>
      <c r="E443" t="s">
        <v>2478</v>
      </c>
    </row>
    <row r="444" spans="1:5" hidden="1" x14ac:dyDescent="0.25">
      <c r="A444" t="s">
        <v>2757</v>
      </c>
      <c r="B444" s="50" t="s">
        <v>2818</v>
      </c>
      <c r="C444">
        <v>15090552</v>
      </c>
      <c r="E444" t="s">
        <v>2533</v>
      </c>
    </row>
    <row r="445" spans="1:5" hidden="1" x14ac:dyDescent="0.25">
      <c r="A445" t="s">
        <v>2757</v>
      </c>
      <c r="B445" s="50" t="s">
        <v>2819</v>
      </c>
      <c r="C445">
        <v>15090553</v>
      </c>
      <c r="D445" t="s">
        <v>2463</v>
      </c>
      <c r="E445" t="s">
        <v>2478</v>
      </c>
    </row>
    <row r="446" spans="1:5" hidden="1" x14ac:dyDescent="0.25">
      <c r="A446" t="s">
        <v>2757</v>
      </c>
      <c r="B446" s="50" t="s">
        <v>2820</v>
      </c>
      <c r="C446">
        <v>15090554</v>
      </c>
      <c r="D446" t="s">
        <v>2463</v>
      </c>
      <c r="E446" t="s">
        <v>2478</v>
      </c>
    </row>
    <row r="447" spans="1:5" hidden="1" x14ac:dyDescent="0.25">
      <c r="A447" t="s">
        <v>2757</v>
      </c>
      <c r="B447" s="50" t="s">
        <v>2821</v>
      </c>
      <c r="C447">
        <v>15090555</v>
      </c>
      <c r="D447" t="s">
        <v>2464</v>
      </c>
      <c r="E447" t="s">
        <v>2756</v>
      </c>
    </row>
    <row r="448" spans="1:5" hidden="1" x14ac:dyDescent="0.25">
      <c r="A448" t="s">
        <v>2757</v>
      </c>
      <c r="B448" s="50" t="s">
        <v>2822</v>
      </c>
      <c r="C448">
        <v>15090556</v>
      </c>
      <c r="D448" t="s">
        <v>2463</v>
      </c>
      <c r="E448" t="s">
        <v>2467</v>
      </c>
    </row>
    <row r="449" spans="1:5" hidden="1" x14ac:dyDescent="0.25">
      <c r="A449" t="s">
        <v>2757</v>
      </c>
      <c r="B449" s="50" t="s">
        <v>2823</v>
      </c>
      <c r="C449">
        <v>15090557</v>
      </c>
      <c r="D449" t="s">
        <v>2464</v>
      </c>
      <c r="E449" t="s">
        <v>2723</v>
      </c>
    </row>
    <row r="450" spans="1:5" hidden="1" x14ac:dyDescent="0.25">
      <c r="A450" t="s">
        <v>2757</v>
      </c>
      <c r="B450" s="50" t="s">
        <v>2824</v>
      </c>
      <c r="C450">
        <v>15090558</v>
      </c>
      <c r="D450" t="s">
        <v>2463</v>
      </c>
      <c r="E450" t="s">
        <v>2478</v>
      </c>
    </row>
    <row r="451" spans="1:5" hidden="1" x14ac:dyDescent="0.25">
      <c r="A451" t="s">
        <v>2757</v>
      </c>
      <c r="B451" s="50" t="s">
        <v>2825</v>
      </c>
      <c r="C451">
        <v>15090559</v>
      </c>
      <c r="D451" t="s">
        <v>2464</v>
      </c>
      <c r="E451" t="s">
        <v>2467</v>
      </c>
    </row>
    <row r="452" spans="1:5" hidden="1" x14ac:dyDescent="0.25">
      <c r="A452" t="s">
        <v>2757</v>
      </c>
      <c r="B452" s="50" t="s">
        <v>2826</v>
      </c>
      <c r="C452">
        <v>15090560</v>
      </c>
      <c r="D452" t="s">
        <v>2463</v>
      </c>
      <c r="E452" t="s">
        <v>2467</v>
      </c>
    </row>
    <row r="453" spans="1:5" hidden="1" x14ac:dyDescent="0.25">
      <c r="A453" t="s">
        <v>2757</v>
      </c>
      <c r="B453" s="50" t="s">
        <v>2827</v>
      </c>
      <c r="C453">
        <v>15090561</v>
      </c>
      <c r="D453" t="s">
        <v>2464</v>
      </c>
      <c r="E453" t="s">
        <v>2533</v>
      </c>
    </row>
    <row r="454" spans="1:5" hidden="1" x14ac:dyDescent="0.25">
      <c r="A454" t="s">
        <v>2757</v>
      </c>
      <c r="B454" s="50" t="s">
        <v>2828</v>
      </c>
      <c r="C454">
        <v>15090562</v>
      </c>
      <c r="D454" t="s">
        <v>2464</v>
      </c>
      <c r="E454" t="s">
        <v>2478</v>
      </c>
    </row>
    <row r="455" spans="1:5" hidden="1" x14ac:dyDescent="0.25">
      <c r="A455" t="s">
        <v>2757</v>
      </c>
      <c r="B455" s="50" t="s">
        <v>2829</v>
      </c>
      <c r="C455">
        <v>15090563</v>
      </c>
      <c r="D455" t="s">
        <v>2464</v>
      </c>
      <c r="E455" t="s">
        <v>2533</v>
      </c>
    </row>
    <row r="456" spans="1:5" hidden="1" x14ac:dyDescent="0.25">
      <c r="A456" t="s">
        <v>2757</v>
      </c>
      <c r="B456" s="50" t="s">
        <v>2830</v>
      </c>
      <c r="C456">
        <v>15090564</v>
      </c>
      <c r="D456" t="s">
        <v>2593</v>
      </c>
      <c r="E456" t="s">
        <v>2478</v>
      </c>
    </row>
    <row r="457" spans="1:5" hidden="1" x14ac:dyDescent="0.25">
      <c r="A457" t="s">
        <v>2757</v>
      </c>
      <c r="B457" s="50" t="s">
        <v>2831</v>
      </c>
      <c r="C457">
        <v>15090565</v>
      </c>
      <c r="D457" t="s">
        <v>2593</v>
      </c>
      <c r="E457" t="s">
        <v>2478</v>
      </c>
    </row>
    <row r="458" spans="1:5" hidden="1" x14ac:dyDescent="0.25">
      <c r="A458" t="s">
        <v>2757</v>
      </c>
      <c r="B458" s="50" t="s">
        <v>2832</v>
      </c>
      <c r="C458">
        <v>15090566</v>
      </c>
      <c r="D458" t="s">
        <v>2464</v>
      </c>
      <c r="E458" t="s">
        <v>2478</v>
      </c>
    </row>
    <row r="459" spans="1:5" hidden="1" x14ac:dyDescent="0.25">
      <c r="A459" t="s">
        <v>2757</v>
      </c>
      <c r="B459" s="50" t="s">
        <v>2833</v>
      </c>
      <c r="C459">
        <v>15090567</v>
      </c>
      <c r="D459" t="s">
        <v>2464</v>
      </c>
      <c r="E459" t="s">
        <v>2533</v>
      </c>
    </row>
    <row r="460" spans="1:5" hidden="1" x14ac:dyDescent="0.25">
      <c r="A460" t="s">
        <v>2757</v>
      </c>
      <c r="B460" s="50" t="s">
        <v>2834</v>
      </c>
      <c r="C460">
        <v>15090568</v>
      </c>
      <c r="D460" t="s">
        <v>2464</v>
      </c>
      <c r="E460" t="s">
        <v>2478</v>
      </c>
    </row>
    <row r="461" spans="1:5" hidden="1" x14ac:dyDescent="0.25">
      <c r="A461" t="s">
        <v>2757</v>
      </c>
      <c r="B461" s="50" t="s">
        <v>2835</v>
      </c>
      <c r="C461">
        <v>15090569</v>
      </c>
      <c r="D461" t="s">
        <v>2593</v>
      </c>
      <c r="E461" t="s">
        <v>2478</v>
      </c>
    </row>
    <row r="462" spans="1:5" hidden="1" x14ac:dyDescent="0.25">
      <c r="A462" t="s">
        <v>2757</v>
      </c>
      <c r="B462" s="50" t="s">
        <v>2836</v>
      </c>
      <c r="C462">
        <v>15090570</v>
      </c>
      <c r="D462" t="s">
        <v>2464</v>
      </c>
      <c r="E462" t="s">
        <v>2533</v>
      </c>
    </row>
    <row r="463" spans="1:5" hidden="1" x14ac:dyDescent="0.25">
      <c r="A463" t="s">
        <v>2757</v>
      </c>
      <c r="B463" s="50" t="s">
        <v>2837</v>
      </c>
      <c r="C463">
        <v>15090571</v>
      </c>
      <c r="D463" t="s">
        <v>2593</v>
      </c>
      <c r="E463" t="s">
        <v>2478</v>
      </c>
    </row>
    <row r="464" spans="1:5" hidden="1" x14ac:dyDescent="0.25">
      <c r="A464" t="s">
        <v>2757</v>
      </c>
      <c r="B464" s="50" t="s">
        <v>2838</v>
      </c>
      <c r="C464">
        <v>15090572</v>
      </c>
      <c r="D464" t="s">
        <v>2593</v>
      </c>
      <c r="E464" t="s">
        <v>2478</v>
      </c>
    </row>
    <row r="465" spans="1:5" hidden="1" x14ac:dyDescent="0.25">
      <c r="A465" t="s">
        <v>2757</v>
      </c>
      <c r="B465" s="50" t="s">
        <v>2839</v>
      </c>
      <c r="C465">
        <v>15090573</v>
      </c>
      <c r="D465" t="s">
        <v>2593</v>
      </c>
      <c r="E465" t="s">
        <v>2478</v>
      </c>
    </row>
    <row r="466" spans="1:5" hidden="1" x14ac:dyDescent="0.25">
      <c r="A466" t="s">
        <v>2757</v>
      </c>
      <c r="B466" s="50" t="s">
        <v>2840</v>
      </c>
      <c r="C466">
        <v>15090574</v>
      </c>
      <c r="D466" t="s">
        <v>2593</v>
      </c>
      <c r="E466" t="s">
        <v>2478</v>
      </c>
    </row>
    <row r="467" spans="1:5" hidden="1" x14ac:dyDescent="0.25">
      <c r="A467" t="s">
        <v>2757</v>
      </c>
      <c r="B467" s="50" t="s">
        <v>2841</v>
      </c>
      <c r="C467">
        <v>15090575</v>
      </c>
      <c r="D467" t="s">
        <v>2464</v>
      </c>
      <c r="E467" t="s">
        <v>2533</v>
      </c>
    </row>
    <row r="468" spans="1:5" hidden="1" x14ac:dyDescent="0.25">
      <c r="A468" t="s">
        <v>2757</v>
      </c>
      <c r="B468" s="50" t="s">
        <v>2842</v>
      </c>
      <c r="C468">
        <v>15090576</v>
      </c>
      <c r="D468" t="s">
        <v>2464</v>
      </c>
      <c r="E468" t="s">
        <v>2478</v>
      </c>
    </row>
    <row r="469" spans="1:5" hidden="1" x14ac:dyDescent="0.25">
      <c r="A469" t="s">
        <v>2757</v>
      </c>
      <c r="B469" s="50" t="s">
        <v>2843</v>
      </c>
      <c r="C469">
        <v>15090577</v>
      </c>
      <c r="D469" t="s">
        <v>2464</v>
      </c>
      <c r="E469" t="s">
        <v>2478</v>
      </c>
    </row>
    <row r="470" spans="1:5" hidden="1" x14ac:dyDescent="0.25">
      <c r="A470" t="s">
        <v>2757</v>
      </c>
      <c r="B470" s="50" t="s">
        <v>2844</v>
      </c>
      <c r="C470">
        <v>15090578</v>
      </c>
      <c r="D470" t="s">
        <v>2464</v>
      </c>
      <c r="E470" t="s">
        <v>2478</v>
      </c>
    </row>
    <row r="471" spans="1:5" hidden="1" x14ac:dyDescent="0.25">
      <c r="A471" t="s">
        <v>2757</v>
      </c>
      <c r="B471" s="50" t="s">
        <v>2845</v>
      </c>
      <c r="C471">
        <v>15090579</v>
      </c>
      <c r="D471" t="s">
        <v>2464</v>
      </c>
      <c r="E471" t="s">
        <v>2478</v>
      </c>
    </row>
    <row r="472" spans="1:5" hidden="1" x14ac:dyDescent="0.25">
      <c r="A472" t="s">
        <v>2757</v>
      </c>
      <c r="B472" s="50" t="s">
        <v>2846</v>
      </c>
      <c r="C472">
        <v>15090580</v>
      </c>
      <c r="D472" t="s">
        <v>2464</v>
      </c>
      <c r="E472" t="s">
        <v>2533</v>
      </c>
    </row>
    <row r="473" spans="1:5" hidden="1" x14ac:dyDescent="0.25">
      <c r="A473" t="s">
        <v>2757</v>
      </c>
      <c r="B473" s="50" t="s">
        <v>2847</v>
      </c>
      <c r="C473">
        <v>15090581</v>
      </c>
      <c r="D473" t="s">
        <v>2464</v>
      </c>
      <c r="E473" t="s">
        <v>2478</v>
      </c>
    </row>
    <row r="474" spans="1:5" hidden="1" x14ac:dyDescent="0.25">
      <c r="A474" t="s">
        <v>2757</v>
      </c>
      <c r="B474" s="50" t="s">
        <v>2848</v>
      </c>
      <c r="C474">
        <v>15090582</v>
      </c>
      <c r="D474" t="s">
        <v>2464</v>
      </c>
      <c r="E474" t="s">
        <v>2478</v>
      </c>
    </row>
    <row r="475" spans="1:5" hidden="1" x14ac:dyDescent="0.25">
      <c r="A475" t="s">
        <v>2757</v>
      </c>
      <c r="B475" s="50" t="s">
        <v>2849</v>
      </c>
      <c r="C475">
        <v>15090583</v>
      </c>
      <c r="D475" t="s">
        <v>2463</v>
      </c>
      <c r="E475" t="s">
        <v>2478</v>
      </c>
    </row>
    <row r="476" spans="1:5" hidden="1" x14ac:dyDescent="0.25">
      <c r="A476" t="s">
        <v>2757</v>
      </c>
      <c r="B476" s="50" t="s">
        <v>2850</v>
      </c>
      <c r="C476">
        <v>15090584</v>
      </c>
      <c r="D476" t="s">
        <v>2464</v>
      </c>
      <c r="E476" t="s">
        <v>2467</v>
      </c>
    </row>
    <row r="477" spans="1:5" hidden="1" x14ac:dyDescent="0.25">
      <c r="A477" t="s">
        <v>2757</v>
      </c>
      <c r="B477" s="50" t="s">
        <v>2851</v>
      </c>
      <c r="C477">
        <v>15090585</v>
      </c>
      <c r="D477" t="s">
        <v>2464</v>
      </c>
      <c r="E477" t="s">
        <v>2478</v>
      </c>
    </row>
    <row r="478" spans="1:5" hidden="1" x14ac:dyDescent="0.25">
      <c r="A478" t="s">
        <v>2757</v>
      </c>
      <c r="B478" s="50" t="s">
        <v>2852</v>
      </c>
      <c r="C478">
        <v>15090586</v>
      </c>
      <c r="D478" t="s">
        <v>2464</v>
      </c>
      <c r="E478" t="s">
        <v>2467</v>
      </c>
    </row>
    <row r="479" spans="1:5" hidden="1" x14ac:dyDescent="0.25">
      <c r="A479" t="s">
        <v>2757</v>
      </c>
      <c r="B479" s="50" t="s">
        <v>2853</v>
      </c>
      <c r="C479">
        <v>15090587</v>
      </c>
      <c r="D479" t="s">
        <v>2464</v>
      </c>
      <c r="E479" t="s">
        <v>2478</v>
      </c>
    </row>
    <row r="480" spans="1:5" hidden="1" x14ac:dyDescent="0.25">
      <c r="A480" t="s">
        <v>2757</v>
      </c>
      <c r="B480" s="50" t="s">
        <v>2854</v>
      </c>
      <c r="C480">
        <v>15090588</v>
      </c>
      <c r="D480" t="s">
        <v>2593</v>
      </c>
      <c r="E480" t="s">
        <v>2478</v>
      </c>
    </row>
    <row r="481" spans="1:5" hidden="1" x14ac:dyDescent="0.25">
      <c r="A481" t="s">
        <v>2757</v>
      </c>
      <c r="B481" s="50" t="s">
        <v>2855</v>
      </c>
      <c r="C481">
        <v>15090589</v>
      </c>
      <c r="D481" t="s">
        <v>2464</v>
      </c>
      <c r="E481" t="s">
        <v>2478</v>
      </c>
    </row>
    <row r="482" spans="1:5" hidden="1" x14ac:dyDescent="0.25">
      <c r="A482" t="s">
        <v>2757</v>
      </c>
      <c r="B482" s="50" t="s">
        <v>2856</v>
      </c>
      <c r="C482">
        <v>15090590</v>
      </c>
      <c r="D482" t="s">
        <v>2593</v>
      </c>
      <c r="E482" t="s">
        <v>2478</v>
      </c>
    </row>
    <row r="483" spans="1:5" hidden="1" x14ac:dyDescent="0.25">
      <c r="A483" t="s">
        <v>2757</v>
      </c>
      <c r="B483" s="50" t="s">
        <v>2857</v>
      </c>
      <c r="C483">
        <v>15090591</v>
      </c>
      <c r="D483" t="s">
        <v>2464</v>
      </c>
      <c r="E483" t="s">
        <v>2478</v>
      </c>
    </row>
    <row r="484" spans="1:5" hidden="1" x14ac:dyDescent="0.25">
      <c r="A484" t="s">
        <v>2757</v>
      </c>
      <c r="B484" s="50" t="s">
        <v>2858</v>
      </c>
      <c r="C484">
        <v>15090592</v>
      </c>
      <c r="D484" t="s">
        <v>2593</v>
      </c>
      <c r="E484" t="s">
        <v>2533</v>
      </c>
    </row>
    <row r="485" spans="1:5" hidden="1" x14ac:dyDescent="0.25">
      <c r="A485" t="s">
        <v>2757</v>
      </c>
      <c r="B485" s="50" t="s">
        <v>2859</v>
      </c>
      <c r="C485">
        <v>15090593</v>
      </c>
      <c r="D485" t="s">
        <v>2593</v>
      </c>
      <c r="E485" t="s">
        <v>2478</v>
      </c>
    </row>
    <row r="486" spans="1:5" hidden="1" x14ac:dyDescent="0.25">
      <c r="A486" t="s">
        <v>2757</v>
      </c>
      <c r="B486" s="50" t="s">
        <v>2860</v>
      </c>
      <c r="C486">
        <v>15090594</v>
      </c>
      <c r="D486" t="s">
        <v>2464</v>
      </c>
      <c r="E486" t="s">
        <v>2756</v>
      </c>
    </row>
    <row r="487" spans="1:5" hidden="1" x14ac:dyDescent="0.25">
      <c r="A487" t="s">
        <v>2757</v>
      </c>
      <c r="B487" s="50" t="s">
        <v>2861</v>
      </c>
      <c r="C487">
        <v>15090595</v>
      </c>
      <c r="D487" t="s">
        <v>2464</v>
      </c>
      <c r="E487" t="s">
        <v>2723</v>
      </c>
    </row>
    <row r="488" spans="1:5" hidden="1" x14ac:dyDescent="0.25">
      <c r="A488" t="s">
        <v>2757</v>
      </c>
      <c r="B488" s="50" t="s">
        <v>2862</v>
      </c>
      <c r="C488">
        <v>15090596</v>
      </c>
      <c r="D488" t="s">
        <v>2464</v>
      </c>
      <c r="E488" t="s">
        <v>2478</v>
      </c>
    </row>
    <row r="489" spans="1:5" hidden="1" x14ac:dyDescent="0.25">
      <c r="A489" t="s">
        <v>2757</v>
      </c>
      <c r="B489" s="50" t="s">
        <v>2863</v>
      </c>
      <c r="C489">
        <v>15090597</v>
      </c>
      <c r="D489" t="s">
        <v>2464</v>
      </c>
      <c r="E489" t="s">
        <v>2478</v>
      </c>
    </row>
    <row r="490" spans="1:5" hidden="1" x14ac:dyDescent="0.25">
      <c r="A490" t="s">
        <v>2757</v>
      </c>
      <c r="B490" s="50" t="s">
        <v>2864</v>
      </c>
      <c r="C490">
        <v>15090598</v>
      </c>
      <c r="D490" t="s">
        <v>2594</v>
      </c>
      <c r="E490" t="s">
        <v>2467</v>
      </c>
    </row>
    <row r="491" spans="1:5" hidden="1" x14ac:dyDescent="0.25">
      <c r="A491" t="s">
        <v>2757</v>
      </c>
      <c r="B491" s="50" t="s">
        <v>2865</v>
      </c>
      <c r="C491">
        <v>15090599</v>
      </c>
      <c r="D491" t="s">
        <v>2464</v>
      </c>
      <c r="E491" t="s">
        <v>2478</v>
      </c>
    </row>
    <row r="492" spans="1:5" hidden="1" x14ac:dyDescent="0.25">
      <c r="A492" t="s">
        <v>2757</v>
      </c>
      <c r="B492" s="50" t="s">
        <v>2866</v>
      </c>
      <c r="C492">
        <v>15090600</v>
      </c>
      <c r="D492" t="s">
        <v>2463</v>
      </c>
      <c r="E492" t="s">
        <v>2478</v>
      </c>
    </row>
    <row r="493" spans="1:5" hidden="1" x14ac:dyDescent="0.25">
      <c r="A493" t="s">
        <v>2757</v>
      </c>
      <c r="B493" s="50" t="s">
        <v>2867</v>
      </c>
      <c r="C493">
        <v>15090601</v>
      </c>
      <c r="D493" t="s">
        <v>2463</v>
      </c>
      <c r="E493" t="s">
        <v>2478</v>
      </c>
    </row>
    <row r="494" spans="1:5" hidden="1" x14ac:dyDescent="0.25">
      <c r="A494" t="s">
        <v>2757</v>
      </c>
      <c r="B494" s="50" t="s">
        <v>2868</v>
      </c>
      <c r="C494">
        <v>15090602</v>
      </c>
      <c r="D494" t="s">
        <v>2464</v>
      </c>
      <c r="E494" t="s">
        <v>2723</v>
      </c>
    </row>
    <row r="495" spans="1:5" hidden="1" x14ac:dyDescent="0.25">
      <c r="A495" t="s">
        <v>2757</v>
      </c>
      <c r="B495" s="50" t="s">
        <v>2869</v>
      </c>
      <c r="C495">
        <v>15090603</v>
      </c>
      <c r="D495" t="s">
        <v>2464</v>
      </c>
      <c r="E495" t="s">
        <v>2478</v>
      </c>
    </row>
    <row r="496" spans="1:5" hidden="1" x14ac:dyDescent="0.25">
      <c r="A496" t="s">
        <v>2757</v>
      </c>
      <c r="B496" s="50" t="s">
        <v>2870</v>
      </c>
      <c r="C496">
        <v>15090604</v>
      </c>
      <c r="D496" t="s">
        <v>2464</v>
      </c>
      <c r="E496" t="s">
        <v>2756</v>
      </c>
    </row>
    <row r="497" spans="1:5" hidden="1" x14ac:dyDescent="0.25">
      <c r="A497" t="s">
        <v>2757</v>
      </c>
      <c r="B497" s="50" t="s">
        <v>2871</v>
      </c>
      <c r="C497">
        <v>15090605</v>
      </c>
      <c r="D497" t="s">
        <v>2464</v>
      </c>
      <c r="E497" t="s">
        <v>2756</v>
      </c>
    </row>
    <row r="498" spans="1:5" hidden="1" x14ac:dyDescent="0.25">
      <c r="A498" t="s">
        <v>2757</v>
      </c>
      <c r="B498" s="50" t="s">
        <v>2872</v>
      </c>
      <c r="C498">
        <v>15090606</v>
      </c>
      <c r="D498" t="s">
        <v>2464</v>
      </c>
      <c r="E498" t="s">
        <v>2467</v>
      </c>
    </row>
    <row r="499" spans="1:5" hidden="1" x14ac:dyDescent="0.25">
      <c r="A499" t="s">
        <v>2757</v>
      </c>
      <c r="B499" s="50" t="s">
        <v>2873</v>
      </c>
      <c r="C499">
        <v>15090607</v>
      </c>
      <c r="D499" t="s">
        <v>2464</v>
      </c>
      <c r="E499" t="s">
        <v>2533</v>
      </c>
    </row>
    <row r="500" spans="1:5" hidden="1" x14ac:dyDescent="0.25">
      <c r="A500" t="s">
        <v>2757</v>
      </c>
      <c r="B500" s="50" t="s">
        <v>2874</v>
      </c>
      <c r="C500">
        <v>15090608</v>
      </c>
      <c r="D500" t="s">
        <v>2463</v>
      </c>
      <c r="E500" t="s">
        <v>2478</v>
      </c>
    </row>
    <row r="501" spans="1:5" hidden="1" x14ac:dyDescent="0.25">
      <c r="A501" t="s">
        <v>2757</v>
      </c>
      <c r="B501" s="50" t="s">
        <v>2875</v>
      </c>
      <c r="C501">
        <v>15090609</v>
      </c>
      <c r="D501" t="s">
        <v>2464</v>
      </c>
      <c r="E501" t="s">
        <v>2467</v>
      </c>
    </row>
    <row r="502" spans="1:5" hidden="1" x14ac:dyDescent="0.25">
      <c r="A502" t="s">
        <v>2757</v>
      </c>
      <c r="B502" s="50" t="s">
        <v>2876</v>
      </c>
      <c r="C502">
        <v>15090610</v>
      </c>
      <c r="D502" t="s">
        <v>2464</v>
      </c>
      <c r="E502" t="s">
        <v>2533</v>
      </c>
    </row>
    <row r="503" spans="1:5" hidden="1" x14ac:dyDescent="0.25">
      <c r="A503" t="s">
        <v>2757</v>
      </c>
      <c r="B503" s="50" t="s">
        <v>2877</v>
      </c>
      <c r="C503">
        <v>15090611</v>
      </c>
      <c r="D503" t="s">
        <v>2463</v>
      </c>
      <c r="E503" t="s">
        <v>2478</v>
      </c>
    </row>
    <row r="504" spans="1:5" hidden="1" x14ac:dyDescent="0.25">
      <c r="A504" t="s">
        <v>2757</v>
      </c>
      <c r="B504" s="50" t="s">
        <v>2878</v>
      </c>
      <c r="C504">
        <v>15090612</v>
      </c>
      <c r="D504" t="s">
        <v>2464</v>
      </c>
      <c r="E504" t="s">
        <v>2478</v>
      </c>
    </row>
    <row r="505" spans="1:5" hidden="1" x14ac:dyDescent="0.25">
      <c r="A505" t="s">
        <v>2757</v>
      </c>
      <c r="B505" s="50" t="s">
        <v>2879</v>
      </c>
      <c r="C505">
        <v>15090613</v>
      </c>
      <c r="D505" t="s">
        <v>2464</v>
      </c>
      <c r="E505" t="s">
        <v>2478</v>
      </c>
    </row>
    <row r="506" spans="1:5" hidden="1" x14ac:dyDescent="0.25">
      <c r="A506" t="s">
        <v>2757</v>
      </c>
      <c r="B506" s="50" t="s">
        <v>2880</v>
      </c>
      <c r="C506">
        <v>15090614</v>
      </c>
      <c r="D506" t="s">
        <v>2464</v>
      </c>
      <c r="E506" t="s">
        <v>2478</v>
      </c>
    </row>
    <row r="507" spans="1:5" hidden="1" x14ac:dyDescent="0.25">
      <c r="A507" t="s">
        <v>2757</v>
      </c>
      <c r="B507" s="50" t="s">
        <v>2881</v>
      </c>
      <c r="C507">
        <v>15090615</v>
      </c>
      <c r="D507" t="s">
        <v>2463</v>
      </c>
      <c r="E507" t="s">
        <v>2478</v>
      </c>
    </row>
    <row r="508" spans="1:5" hidden="1" x14ac:dyDescent="0.25">
      <c r="A508" t="s">
        <v>2757</v>
      </c>
      <c r="B508" s="50" t="s">
        <v>2882</v>
      </c>
      <c r="C508">
        <v>15090616</v>
      </c>
      <c r="D508" t="s">
        <v>2464</v>
      </c>
      <c r="E508" t="s">
        <v>2723</v>
      </c>
    </row>
    <row r="509" spans="1:5" hidden="1" x14ac:dyDescent="0.25">
      <c r="A509" t="s">
        <v>2757</v>
      </c>
      <c r="B509" s="50" t="s">
        <v>2883</v>
      </c>
      <c r="C509">
        <v>15090617</v>
      </c>
      <c r="D509" t="s">
        <v>2464</v>
      </c>
      <c r="E509" t="s">
        <v>2723</v>
      </c>
    </row>
    <row r="510" spans="1:5" hidden="1" x14ac:dyDescent="0.25">
      <c r="A510" t="s">
        <v>2757</v>
      </c>
      <c r="B510" s="50" t="s">
        <v>2884</v>
      </c>
      <c r="C510">
        <v>15090618</v>
      </c>
      <c r="D510" t="s">
        <v>2464</v>
      </c>
      <c r="E510" t="s">
        <v>2478</v>
      </c>
    </row>
    <row r="511" spans="1:5" hidden="1" x14ac:dyDescent="0.25">
      <c r="A511" t="s">
        <v>2757</v>
      </c>
      <c r="B511" s="50" t="s">
        <v>2885</v>
      </c>
      <c r="C511">
        <v>15090619</v>
      </c>
      <c r="D511" t="s">
        <v>2464</v>
      </c>
      <c r="E511" t="s">
        <v>2478</v>
      </c>
    </row>
    <row r="512" spans="1:5" hidden="1" x14ac:dyDescent="0.25">
      <c r="A512" t="s">
        <v>2757</v>
      </c>
      <c r="B512" s="50" t="s">
        <v>2886</v>
      </c>
      <c r="C512">
        <v>15090620</v>
      </c>
      <c r="D512" t="s">
        <v>2464</v>
      </c>
      <c r="E512" t="s">
        <v>2723</v>
      </c>
    </row>
    <row r="513" spans="1:5" hidden="1" x14ac:dyDescent="0.25">
      <c r="A513" t="s">
        <v>2757</v>
      </c>
      <c r="B513" s="50" t="s">
        <v>2887</v>
      </c>
      <c r="C513">
        <v>15090621</v>
      </c>
      <c r="D513" t="s">
        <v>2464</v>
      </c>
      <c r="E513" t="s">
        <v>2723</v>
      </c>
    </row>
    <row r="514" spans="1:5" hidden="1" x14ac:dyDescent="0.25">
      <c r="A514" t="s">
        <v>2757</v>
      </c>
      <c r="B514" s="50" t="s">
        <v>2888</v>
      </c>
      <c r="C514">
        <v>15090622</v>
      </c>
      <c r="D514" t="s">
        <v>2464</v>
      </c>
      <c r="E514" t="s">
        <v>2723</v>
      </c>
    </row>
    <row r="515" spans="1:5" hidden="1" x14ac:dyDescent="0.25">
      <c r="A515" t="s">
        <v>2757</v>
      </c>
      <c r="B515" s="50" t="s">
        <v>2889</v>
      </c>
      <c r="C515">
        <v>15090623</v>
      </c>
      <c r="D515" t="s">
        <v>2464</v>
      </c>
      <c r="E515" t="s">
        <v>2723</v>
      </c>
    </row>
    <row r="516" spans="1:5" hidden="1" x14ac:dyDescent="0.25">
      <c r="A516" t="s">
        <v>2757</v>
      </c>
      <c r="B516" s="50" t="s">
        <v>2890</v>
      </c>
      <c r="C516">
        <v>15090624</v>
      </c>
      <c r="D516" t="s">
        <v>2464</v>
      </c>
      <c r="E516" t="s">
        <v>2478</v>
      </c>
    </row>
    <row r="517" spans="1:5" hidden="1" x14ac:dyDescent="0.25">
      <c r="A517" t="s">
        <v>2891</v>
      </c>
      <c r="B517" s="50" t="s">
        <v>2709</v>
      </c>
      <c r="C517">
        <v>15090711</v>
      </c>
      <c r="D517" t="s">
        <v>2464</v>
      </c>
      <c r="E517" t="s">
        <v>2478</v>
      </c>
    </row>
    <row r="518" spans="1:5" hidden="1" x14ac:dyDescent="0.25">
      <c r="A518" t="s">
        <v>2891</v>
      </c>
      <c r="B518" s="50" t="s">
        <v>2710</v>
      </c>
      <c r="C518">
        <v>15090712</v>
      </c>
      <c r="D518" t="s">
        <v>2464</v>
      </c>
      <c r="E518" t="s">
        <v>2478</v>
      </c>
    </row>
    <row r="519" spans="1:5" hidden="1" x14ac:dyDescent="0.25">
      <c r="A519" t="s">
        <v>2891</v>
      </c>
      <c r="B519" s="50" t="s">
        <v>2711</v>
      </c>
      <c r="C519">
        <v>15090713</v>
      </c>
      <c r="D519" t="s">
        <v>2464</v>
      </c>
      <c r="E519" t="s">
        <v>2467</v>
      </c>
    </row>
    <row r="520" spans="1:5" hidden="1" x14ac:dyDescent="0.25">
      <c r="A520" t="s">
        <v>2891</v>
      </c>
      <c r="B520" s="50" t="s">
        <v>2712</v>
      </c>
      <c r="C520">
        <v>15090714</v>
      </c>
      <c r="D520" t="s">
        <v>2464</v>
      </c>
      <c r="E520" t="s">
        <v>2478</v>
      </c>
    </row>
    <row r="521" spans="1:5" hidden="1" x14ac:dyDescent="0.25">
      <c r="A521" t="s">
        <v>2891</v>
      </c>
      <c r="B521" s="50" t="s">
        <v>2713</v>
      </c>
      <c r="C521">
        <v>15090715</v>
      </c>
      <c r="D521" t="s">
        <v>2464</v>
      </c>
      <c r="E521" t="s">
        <v>2467</v>
      </c>
    </row>
    <row r="522" spans="1:5" hidden="1" x14ac:dyDescent="0.25">
      <c r="A522" t="s">
        <v>2891</v>
      </c>
      <c r="B522" s="50" t="s">
        <v>2714</v>
      </c>
      <c r="C522">
        <v>15090716</v>
      </c>
      <c r="D522" t="s">
        <v>2464</v>
      </c>
      <c r="E522" t="s">
        <v>2478</v>
      </c>
    </row>
    <row r="523" spans="1:5" hidden="1" x14ac:dyDescent="0.25">
      <c r="A523" t="s">
        <v>2891</v>
      </c>
      <c r="B523" s="50" t="s">
        <v>2715</v>
      </c>
      <c r="C523">
        <v>15090717</v>
      </c>
      <c r="D523" t="s">
        <v>2464</v>
      </c>
      <c r="E523" t="s">
        <v>2478</v>
      </c>
    </row>
    <row r="524" spans="1:5" hidden="1" x14ac:dyDescent="0.25">
      <c r="A524" t="s">
        <v>2891</v>
      </c>
      <c r="B524" s="50" t="s">
        <v>2892</v>
      </c>
      <c r="C524">
        <v>15090718</v>
      </c>
      <c r="D524" t="s">
        <v>2464</v>
      </c>
      <c r="E524" t="s">
        <v>2723</v>
      </c>
    </row>
    <row r="525" spans="1:5" hidden="1" x14ac:dyDescent="0.25">
      <c r="A525" t="s">
        <v>2891</v>
      </c>
      <c r="B525" s="50" t="s">
        <v>2893</v>
      </c>
      <c r="C525">
        <v>15090719</v>
      </c>
      <c r="D525" t="s">
        <v>2464</v>
      </c>
      <c r="E525" t="s">
        <v>2478</v>
      </c>
    </row>
    <row r="526" spans="1:5" hidden="1" x14ac:dyDescent="0.25">
      <c r="A526" t="s">
        <v>2891</v>
      </c>
      <c r="B526" s="50" t="s">
        <v>2894</v>
      </c>
      <c r="C526">
        <v>15090720</v>
      </c>
      <c r="D526" t="s">
        <v>2464</v>
      </c>
      <c r="E526" t="s">
        <v>2723</v>
      </c>
    </row>
    <row r="527" spans="1:5" hidden="1" x14ac:dyDescent="0.25">
      <c r="A527" t="s">
        <v>2891</v>
      </c>
      <c r="B527" s="50" t="s">
        <v>2895</v>
      </c>
      <c r="C527">
        <v>15090721</v>
      </c>
      <c r="D527" t="s">
        <v>2464</v>
      </c>
      <c r="E527" t="s">
        <v>2478</v>
      </c>
    </row>
    <row r="528" spans="1:5" hidden="1" x14ac:dyDescent="0.25">
      <c r="A528" t="s">
        <v>2891</v>
      </c>
      <c r="B528" s="50" t="s">
        <v>2896</v>
      </c>
      <c r="C528">
        <v>15090722</v>
      </c>
      <c r="D528" t="s">
        <v>2464</v>
      </c>
      <c r="E528" t="s">
        <v>2478</v>
      </c>
    </row>
    <row r="529" spans="1:5" hidden="1" x14ac:dyDescent="0.25">
      <c r="A529" t="s">
        <v>2891</v>
      </c>
      <c r="B529" s="50" t="s">
        <v>2897</v>
      </c>
      <c r="C529">
        <v>15090723</v>
      </c>
      <c r="D529" t="s">
        <v>2464</v>
      </c>
      <c r="E529" t="s">
        <v>2723</v>
      </c>
    </row>
    <row r="530" spans="1:5" hidden="1" x14ac:dyDescent="0.25">
      <c r="A530" t="s">
        <v>2891</v>
      </c>
      <c r="B530" s="50" t="s">
        <v>2698</v>
      </c>
      <c r="C530">
        <v>15090724</v>
      </c>
      <c r="D530" t="s">
        <v>2464</v>
      </c>
      <c r="E530" t="s">
        <v>2723</v>
      </c>
    </row>
    <row r="531" spans="1:5" hidden="1" x14ac:dyDescent="0.25">
      <c r="A531" t="s">
        <v>2891</v>
      </c>
      <c r="B531" s="50" t="s">
        <v>2699</v>
      </c>
      <c r="C531">
        <v>15090725</v>
      </c>
      <c r="D531" t="s">
        <v>2464</v>
      </c>
      <c r="E531" t="s">
        <v>2478</v>
      </c>
    </row>
    <row r="532" spans="1:5" hidden="1" x14ac:dyDescent="0.25">
      <c r="A532" t="s">
        <v>2891</v>
      </c>
      <c r="B532" s="50" t="s">
        <v>2702</v>
      </c>
      <c r="C532">
        <v>15090726</v>
      </c>
      <c r="D532" t="s">
        <v>2464</v>
      </c>
      <c r="E532" t="s">
        <v>2478</v>
      </c>
    </row>
    <row r="533" spans="1:5" hidden="1" x14ac:dyDescent="0.25">
      <c r="A533" t="s">
        <v>2891</v>
      </c>
      <c r="B533" s="50" t="s">
        <v>2898</v>
      </c>
      <c r="C533">
        <v>15090727</v>
      </c>
      <c r="D533" t="s">
        <v>2464</v>
      </c>
      <c r="E533" t="s">
        <v>2478</v>
      </c>
    </row>
    <row r="534" spans="1:5" hidden="1" x14ac:dyDescent="0.25">
      <c r="A534" t="s">
        <v>2891</v>
      </c>
      <c r="B534" s="50" t="s">
        <v>2899</v>
      </c>
      <c r="C534">
        <v>15090728</v>
      </c>
      <c r="D534" t="s">
        <v>2464</v>
      </c>
      <c r="E534" t="s">
        <v>2478</v>
      </c>
    </row>
    <row r="535" spans="1:5" hidden="1" x14ac:dyDescent="0.25">
      <c r="A535" t="s">
        <v>2891</v>
      </c>
      <c r="B535" s="50" t="s">
        <v>2900</v>
      </c>
      <c r="C535">
        <v>15090729</v>
      </c>
      <c r="D535" t="s">
        <v>2464</v>
      </c>
      <c r="E535" t="s">
        <v>2478</v>
      </c>
    </row>
    <row r="536" spans="1:5" hidden="1" x14ac:dyDescent="0.25">
      <c r="A536" t="s">
        <v>2891</v>
      </c>
      <c r="B536" s="50" t="s">
        <v>2901</v>
      </c>
      <c r="C536">
        <v>15090730</v>
      </c>
      <c r="D536" t="s">
        <v>2466</v>
      </c>
      <c r="E536" t="s">
        <v>2723</v>
      </c>
    </row>
    <row r="537" spans="1:5" hidden="1" x14ac:dyDescent="0.25">
      <c r="A537" t="s">
        <v>2891</v>
      </c>
      <c r="B537" s="50" t="s">
        <v>2902</v>
      </c>
      <c r="C537">
        <v>15090731</v>
      </c>
      <c r="D537" t="s">
        <v>2463</v>
      </c>
      <c r="E537" t="s">
        <v>2478</v>
      </c>
    </row>
    <row r="538" spans="1:5" hidden="1" x14ac:dyDescent="0.25">
      <c r="A538" t="s">
        <v>2891</v>
      </c>
      <c r="B538" s="50" t="s">
        <v>2736</v>
      </c>
      <c r="C538">
        <v>15090732</v>
      </c>
      <c r="D538" t="s">
        <v>2463</v>
      </c>
      <c r="E538" t="s">
        <v>2478</v>
      </c>
    </row>
    <row r="539" spans="1:5" hidden="1" x14ac:dyDescent="0.25">
      <c r="A539" t="s">
        <v>2891</v>
      </c>
      <c r="B539" s="50" t="s">
        <v>2737</v>
      </c>
      <c r="C539">
        <v>15090733</v>
      </c>
      <c r="D539" t="s">
        <v>2464</v>
      </c>
      <c r="E539" t="s">
        <v>2478</v>
      </c>
    </row>
    <row r="540" spans="1:5" hidden="1" x14ac:dyDescent="0.25">
      <c r="A540" t="s">
        <v>2891</v>
      </c>
      <c r="B540" s="50" t="s">
        <v>2903</v>
      </c>
      <c r="C540">
        <v>15090734</v>
      </c>
      <c r="D540" t="s">
        <v>2463</v>
      </c>
      <c r="E540" t="s">
        <v>2478</v>
      </c>
    </row>
    <row r="541" spans="1:5" hidden="1" x14ac:dyDescent="0.25">
      <c r="A541" t="s">
        <v>2891</v>
      </c>
      <c r="B541" s="50" t="s">
        <v>2904</v>
      </c>
      <c r="C541">
        <v>15090735</v>
      </c>
      <c r="D541" t="s">
        <v>2464</v>
      </c>
      <c r="E541" t="s">
        <v>2723</v>
      </c>
    </row>
    <row r="542" spans="1:5" hidden="1" x14ac:dyDescent="0.25">
      <c r="A542" t="s">
        <v>2891</v>
      </c>
      <c r="B542" s="50" t="s">
        <v>2905</v>
      </c>
      <c r="C542">
        <v>15090736</v>
      </c>
      <c r="D542" t="s">
        <v>2464</v>
      </c>
      <c r="E542" t="s">
        <v>2478</v>
      </c>
    </row>
    <row r="543" spans="1:5" hidden="1" x14ac:dyDescent="0.25">
      <c r="A543" t="s">
        <v>2891</v>
      </c>
      <c r="B543" s="50" t="s">
        <v>2906</v>
      </c>
      <c r="C543">
        <v>15090737</v>
      </c>
      <c r="D543" t="s">
        <v>2466</v>
      </c>
      <c r="E543" t="s">
        <v>2473</v>
      </c>
    </row>
    <row r="544" spans="1:5" hidden="1" x14ac:dyDescent="0.25">
      <c r="A544" t="s">
        <v>2891</v>
      </c>
      <c r="B544" s="50" t="s">
        <v>2907</v>
      </c>
      <c r="C544">
        <v>15090738</v>
      </c>
      <c r="D544" t="s">
        <v>2464</v>
      </c>
      <c r="E544" t="s">
        <v>2478</v>
      </c>
    </row>
    <row r="545" spans="1:5" hidden="1" x14ac:dyDescent="0.25">
      <c r="A545" t="s">
        <v>2891</v>
      </c>
      <c r="B545" s="50" t="s">
        <v>2908</v>
      </c>
      <c r="C545">
        <v>15090739</v>
      </c>
      <c r="D545" t="s">
        <v>2463</v>
      </c>
      <c r="E545" t="s">
        <v>2478</v>
      </c>
    </row>
    <row r="546" spans="1:5" hidden="1" x14ac:dyDescent="0.25">
      <c r="A546" t="s">
        <v>2891</v>
      </c>
      <c r="B546" s="50" t="s">
        <v>2909</v>
      </c>
      <c r="C546">
        <v>15090740</v>
      </c>
      <c r="D546" t="s">
        <v>2464</v>
      </c>
      <c r="E546" t="s">
        <v>2478</v>
      </c>
    </row>
    <row r="547" spans="1:5" hidden="1" x14ac:dyDescent="0.25">
      <c r="A547" t="s">
        <v>2891</v>
      </c>
      <c r="B547" s="50" t="s">
        <v>2910</v>
      </c>
      <c r="C547">
        <v>15090741</v>
      </c>
      <c r="D547" t="s">
        <v>2466</v>
      </c>
      <c r="E547" t="s">
        <v>2467</v>
      </c>
    </row>
    <row r="548" spans="1:5" hidden="1" x14ac:dyDescent="0.25">
      <c r="A548" t="s">
        <v>2891</v>
      </c>
      <c r="B548" s="50" t="s">
        <v>2911</v>
      </c>
      <c r="C548">
        <v>15090742</v>
      </c>
      <c r="D548" t="s">
        <v>2464</v>
      </c>
      <c r="E548" t="s">
        <v>2478</v>
      </c>
    </row>
    <row r="549" spans="1:5" hidden="1" x14ac:dyDescent="0.25">
      <c r="A549" t="s">
        <v>2891</v>
      </c>
      <c r="B549" s="50" t="s">
        <v>2679</v>
      </c>
      <c r="C549">
        <v>15090743</v>
      </c>
      <c r="D549" t="s">
        <v>2464</v>
      </c>
      <c r="E549" t="s">
        <v>2723</v>
      </c>
    </row>
    <row r="550" spans="1:5" hidden="1" x14ac:dyDescent="0.25">
      <c r="A550" t="s">
        <v>2891</v>
      </c>
      <c r="B550" s="50" t="s">
        <v>2681</v>
      </c>
      <c r="C550">
        <v>15090744</v>
      </c>
      <c r="D550" t="s">
        <v>2464</v>
      </c>
      <c r="E550" t="s">
        <v>2478</v>
      </c>
    </row>
    <row r="551" spans="1:5" hidden="1" x14ac:dyDescent="0.25">
      <c r="A551" t="s">
        <v>2891</v>
      </c>
      <c r="B551" s="50" t="s">
        <v>2912</v>
      </c>
      <c r="C551">
        <v>15090745</v>
      </c>
      <c r="D551" t="s">
        <v>2464</v>
      </c>
      <c r="E551" t="s">
        <v>2478</v>
      </c>
    </row>
    <row r="552" spans="1:5" hidden="1" x14ac:dyDescent="0.25">
      <c r="A552" t="s">
        <v>2891</v>
      </c>
      <c r="B552" s="50" t="s">
        <v>2913</v>
      </c>
      <c r="C552">
        <v>15090746</v>
      </c>
      <c r="D552" t="s">
        <v>2464</v>
      </c>
      <c r="E552" t="s">
        <v>2478</v>
      </c>
    </row>
    <row r="553" spans="1:5" hidden="1" x14ac:dyDescent="0.25">
      <c r="A553" t="s">
        <v>2891</v>
      </c>
      <c r="B553" s="50" t="s">
        <v>2914</v>
      </c>
      <c r="C553">
        <v>15090747</v>
      </c>
      <c r="D553" t="s">
        <v>2463</v>
      </c>
      <c r="E553" t="s">
        <v>2478</v>
      </c>
    </row>
    <row r="554" spans="1:5" hidden="1" x14ac:dyDescent="0.25">
      <c r="A554" t="s">
        <v>2891</v>
      </c>
      <c r="B554" s="50" t="s">
        <v>2915</v>
      </c>
      <c r="C554">
        <v>15090748</v>
      </c>
      <c r="D554" t="s">
        <v>2464</v>
      </c>
      <c r="E554" t="s">
        <v>2478</v>
      </c>
    </row>
    <row r="555" spans="1:5" hidden="1" x14ac:dyDescent="0.25">
      <c r="A555" t="s">
        <v>2891</v>
      </c>
      <c r="B555" s="50" t="s">
        <v>2690</v>
      </c>
      <c r="C555">
        <v>15090749</v>
      </c>
      <c r="D555" t="s">
        <v>2464</v>
      </c>
      <c r="E555" t="s">
        <v>2473</v>
      </c>
    </row>
    <row r="556" spans="1:5" hidden="1" x14ac:dyDescent="0.25">
      <c r="A556" t="s">
        <v>2891</v>
      </c>
      <c r="B556" s="50" t="s">
        <v>2692</v>
      </c>
      <c r="C556">
        <v>15090750</v>
      </c>
      <c r="D556" t="s">
        <v>2464</v>
      </c>
      <c r="E556" t="s">
        <v>2723</v>
      </c>
    </row>
    <row r="557" spans="1:5" hidden="1" x14ac:dyDescent="0.25">
      <c r="A557" t="s">
        <v>2891</v>
      </c>
      <c r="B557" s="50" t="s">
        <v>2693</v>
      </c>
      <c r="C557">
        <v>15090751</v>
      </c>
      <c r="D557" t="s">
        <v>2464</v>
      </c>
      <c r="E557" t="s">
        <v>2756</v>
      </c>
    </row>
    <row r="558" spans="1:5" hidden="1" x14ac:dyDescent="0.25">
      <c r="A558" t="s">
        <v>2891</v>
      </c>
      <c r="B558" s="50" t="s">
        <v>2694</v>
      </c>
      <c r="C558">
        <v>15090752</v>
      </c>
      <c r="D558" t="s">
        <v>2464</v>
      </c>
      <c r="E558" t="s">
        <v>2478</v>
      </c>
    </row>
    <row r="559" spans="1:5" hidden="1" x14ac:dyDescent="0.25">
      <c r="A559" t="s">
        <v>2891</v>
      </c>
      <c r="B559" s="50" t="s">
        <v>2695</v>
      </c>
      <c r="C559">
        <v>15090753</v>
      </c>
      <c r="D559" t="s">
        <v>2464</v>
      </c>
      <c r="E559" t="s">
        <v>2478</v>
      </c>
    </row>
    <row r="560" spans="1:5" hidden="1" x14ac:dyDescent="0.25">
      <c r="A560" t="s">
        <v>2891</v>
      </c>
      <c r="B560" s="50" t="s">
        <v>2696</v>
      </c>
      <c r="C560">
        <v>15090754</v>
      </c>
      <c r="D560" t="s">
        <v>2464</v>
      </c>
      <c r="E560" t="s">
        <v>2478</v>
      </c>
    </row>
    <row r="561" spans="1:5" hidden="1" x14ac:dyDescent="0.25">
      <c r="A561" t="s">
        <v>2891</v>
      </c>
      <c r="B561" s="50" t="s">
        <v>2697</v>
      </c>
      <c r="C561">
        <v>15090755</v>
      </c>
      <c r="D561" t="s">
        <v>2464</v>
      </c>
      <c r="E561" t="s">
        <v>2478</v>
      </c>
    </row>
    <row r="562" spans="1:5" hidden="1" x14ac:dyDescent="0.25">
      <c r="A562" t="s">
        <v>2891</v>
      </c>
      <c r="B562" s="50" t="s">
        <v>2916</v>
      </c>
      <c r="C562">
        <v>15090756</v>
      </c>
      <c r="D562" t="s">
        <v>2464</v>
      </c>
      <c r="E562" t="s">
        <v>2756</v>
      </c>
    </row>
    <row r="563" spans="1:5" hidden="1" x14ac:dyDescent="0.25">
      <c r="A563" t="s">
        <v>2891</v>
      </c>
      <c r="B563" s="50" t="s">
        <v>2917</v>
      </c>
      <c r="C563">
        <v>15090757</v>
      </c>
      <c r="D563" t="s">
        <v>2464</v>
      </c>
      <c r="E563" t="s">
        <v>2478</v>
      </c>
    </row>
    <row r="564" spans="1:5" hidden="1" x14ac:dyDescent="0.25">
      <c r="A564" t="s">
        <v>2891</v>
      </c>
      <c r="B564" s="50" t="s">
        <v>2918</v>
      </c>
      <c r="C564">
        <v>15090758</v>
      </c>
      <c r="D564" t="s">
        <v>2464</v>
      </c>
      <c r="E564" t="s">
        <v>2478</v>
      </c>
    </row>
    <row r="565" spans="1:5" hidden="1" x14ac:dyDescent="0.25">
      <c r="A565" t="s">
        <v>2891</v>
      </c>
      <c r="B565" s="50" t="s">
        <v>2716</v>
      </c>
      <c r="C565">
        <v>15090759</v>
      </c>
      <c r="D565" t="s">
        <v>2463</v>
      </c>
    </row>
    <row r="566" spans="1:5" hidden="1" x14ac:dyDescent="0.25">
      <c r="A566" t="s">
        <v>2891</v>
      </c>
      <c r="B566" s="50" t="s">
        <v>2717</v>
      </c>
      <c r="C566">
        <v>15090760</v>
      </c>
      <c r="D566" t="s">
        <v>2463</v>
      </c>
      <c r="E566" t="s">
        <v>2478</v>
      </c>
    </row>
    <row r="567" spans="1:5" hidden="1" x14ac:dyDescent="0.25">
      <c r="A567" t="s">
        <v>2891</v>
      </c>
      <c r="B567" s="50" t="s">
        <v>2718</v>
      </c>
      <c r="C567">
        <v>15090761</v>
      </c>
      <c r="D567" t="s">
        <v>2463</v>
      </c>
      <c r="E567" t="s">
        <v>2478</v>
      </c>
    </row>
    <row r="568" spans="1:5" hidden="1" x14ac:dyDescent="0.25">
      <c r="A568" t="s">
        <v>2891</v>
      </c>
      <c r="B568" s="50" t="s">
        <v>2719</v>
      </c>
      <c r="C568">
        <v>15090762</v>
      </c>
      <c r="D568" t="s">
        <v>2464</v>
      </c>
      <c r="E568" t="s">
        <v>2478</v>
      </c>
    </row>
    <row r="569" spans="1:5" hidden="1" x14ac:dyDescent="0.25">
      <c r="A569" t="s">
        <v>2891</v>
      </c>
      <c r="B569" s="50" t="s">
        <v>2720</v>
      </c>
      <c r="C569">
        <v>15090763</v>
      </c>
      <c r="D569" t="s">
        <v>2464</v>
      </c>
      <c r="E569" t="s">
        <v>2723</v>
      </c>
    </row>
    <row r="570" spans="1:5" hidden="1" x14ac:dyDescent="0.25">
      <c r="A570" t="s">
        <v>2891</v>
      </c>
      <c r="B570" s="50" t="s">
        <v>2721</v>
      </c>
      <c r="C570">
        <v>15090764</v>
      </c>
      <c r="D570" t="s">
        <v>2464</v>
      </c>
      <c r="E570" t="s">
        <v>2723</v>
      </c>
    </row>
    <row r="571" spans="1:5" hidden="1" x14ac:dyDescent="0.25">
      <c r="A571" t="s">
        <v>2891</v>
      </c>
      <c r="B571" s="50" t="s">
        <v>2722</v>
      </c>
      <c r="C571">
        <v>15090765</v>
      </c>
      <c r="D571" t="s">
        <v>2464</v>
      </c>
      <c r="E571" t="s">
        <v>2478</v>
      </c>
    </row>
    <row r="572" spans="1:5" hidden="1" x14ac:dyDescent="0.25">
      <c r="A572" t="s">
        <v>2891</v>
      </c>
      <c r="B572" s="50" t="s">
        <v>2724</v>
      </c>
      <c r="C572">
        <v>15090766</v>
      </c>
      <c r="D572" t="s">
        <v>2464</v>
      </c>
      <c r="E572" t="s">
        <v>2478</v>
      </c>
    </row>
    <row r="573" spans="1:5" hidden="1" x14ac:dyDescent="0.25">
      <c r="A573" t="s">
        <v>2891</v>
      </c>
      <c r="B573" s="50" t="s">
        <v>2725</v>
      </c>
      <c r="C573">
        <v>15090767</v>
      </c>
      <c r="D573" t="s">
        <v>2464</v>
      </c>
      <c r="E573" t="s">
        <v>2723</v>
      </c>
    </row>
    <row r="574" spans="1:5" hidden="1" x14ac:dyDescent="0.25">
      <c r="A574" t="s">
        <v>2891</v>
      </c>
      <c r="B574" s="50" t="s">
        <v>2738</v>
      </c>
      <c r="C574">
        <v>15090768</v>
      </c>
      <c r="D574" t="s">
        <v>2464</v>
      </c>
      <c r="E574" t="s">
        <v>2478</v>
      </c>
    </row>
    <row r="575" spans="1:5" hidden="1" x14ac:dyDescent="0.25">
      <c r="A575" t="s">
        <v>2891</v>
      </c>
      <c r="B575" s="50" t="s">
        <v>2740</v>
      </c>
      <c r="C575">
        <v>15090769</v>
      </c>
      <c r="D575" t="s">
        <v>2464</v>
      </c>
      <c r="E575" t="s">
        <v>2533</v>
      </c>
    </row>
    <row r="576" spans="1:5" hidden="1" x14ac:dyDescent="0.25">
      <c r="A576" t="s">
        <v>2891</v>
      </c>
      <c r="B576" s="50" t="s">
        <v>2741</v>
      </c>
      <c r="C576">
        <v>15090770</v>
      </c>
      <c r="D576" t="s">
        <v>2464</v>
      </c>
      <c r="E576" t="s">
        <v>2478</v>
      </c>
    </row>
    <row r="577" spans="1:5" hidden="1" x14ac:dyDescent="0.25">
      <c r="A577" t="s">
        <v>2891</v>
      </c>
      <c r="B577" s="50" t="s">
        <v>2742</v>
      </c>
      <c r="C577">
        <v>15090771</v>
      </c>
      <c r="D577" t="s">
        <v>2464</v>
      </c>
      <c r="E577" t="s">
        <v>2723</v>
      </c>
    </row>
    <row r="578" spans="1:5" hidden="1" x14ac:dyDescent="0.25">
      <c r="A578" t="s">
        <v>2891</v>
      </c>
      <c r="B578" s="50" t="s">
        <v>2703</v>
      </c>
      <c r="C578">
        <v>15090772</v>
      </c>
      <c r="D578" t="s">
        <v>2464</v>
      </c>
      <c r="E578" t="s">
        <v>2473</v>
      </c>
    </row>
    <row r="579" spans="1:5" hidden="1" x14ac:dyDescent="0.25">
      <c r="A579" t="s">
        <v>2891</v>
      </c>
      <c r="B579" s="50" t="s">
        <v>2704</v>
      </c>
      <c r="C579">
        <v>15090773</v>
      </c>
      <c r="D579" t="s">
        <v>2464</v>
      </c>
      <c r="E579" t="s">
        <v>2478</v>
      </c>
    </row>
    <row r="580" spans="1:5" hidden="1" x14ac:dyDescent="0.25">
      <c r="A580" t="s">
        <v>2891</v>
      </c>
      <c r="B580" s="50" t="s">
        <v>2705</v>
      </c>
      <c r="C580">
        <v>15090774</v>
      </c>
      <c r="D580" t="s">
        <v>2463</v>
      </c>
      <c r="E580" t="s">
        <v>2478</v>
      </c>
    </row>
    <row r="581" spans="1:5" hidden="1" x14ac:dyDescent="0.25">
      <c r="A581" t="s">
        <v>2891</v>
      </c>
      <c r="B581" s="50" t="s">
        <v>2706</v>
      </c>
      <c r="C581">
        <v>15090775</v>
      </c>
      <c r="D581" t="s">
        <v>2464</v>
      </c>
      <c r="E581" t="s">
        <v>2478</v>
      </c>
    </row>
    <row r="582" spans="1:5" hidden="1" x14ac:dyDescent="0.25">
      <c r="A582" t="s">
        <v>2891</v>
      </c>
      <c r="B582" s="50" t="s">
        <v>2707</v>
      </c>
      <c r="C582">
        <v>15090776</v>
      </c>
      <c r="D582" t="s">
        <v>2464</v>
      </c>
      <c r="E582" t="s">
        <v>2478</v>
      </c>
    </row>
    <row r="583" spans="1:5" hidden="1" x14ac:dyDescent="0.25">
      <c r="A583" t="s">
        <v>2891</v>
      </c>
      <c r="B583" s="50" t="s">
        <v>2708</v>
      </c>
      <c r="C583">
        <v>15090777</v>
      </c>
      <c r="D583" t="s">
        <v>2463</v>
      </c>
      <c r="E583" t="s">
        <v>2478</v>
      </c>
    </row>
    <row r="584" spans="1:5" hidden="1" x14ac:dyDescent="0.25">
      <c r="A584" t="s">
        <v>38</v>
      </c>
      <c r="B584" s="50" t="s">
        <v>2919</v>
      </c>
      <c r="C584">
        <v>15723131</v>
      </c>
      <c r="E584" t="s">
        <v>2478</v>
      </c>
    </row>
    <row r="585" spans="1:5" hidden="1" x14ac:dyDescent="0.25">
      <c r="A585" t="s">
        <v>38</v>
      </c>
      <c r="B585" s="50" t="s">
        <v>2017</v>
      </c>
      <c r="C585">
        <v>15723132</v>
      </c>
      <c r="E585" t="s">
        <v>2478</v>
      </c>
    </row>
    <row r="586" spans="1:5" hidden="1" x14ac:dyDescent="0.25">
      <c r="A586" t="s">
        <v>38</v>
      </c>
      <c r="B586" s="50" t="s">
        <v>2020</v>
      </c>
      <c r="C586">
        <v>15723133</v>
      </c>
      <c r="E586" t="s">
        <v>2478</v>
      </c>
    </row>
    <row r="587" spans="1:5" hidden="1" x14ac:dyDescent="0.25">
      <c r="A587" t="s">
        <v>38</v>
      </c>
      <c r="B587" s="50" t="s">
        <v>2023</v>
      </c>
      <c r="C587">
        <v>15723134</v>
      </c>
      <c r="E587" t="s">
        <v>2478</v>
      </c>
    </row>
    <row r="588" spans="1:5" hidden="1" x14ac:dyDescent="0.25">
      <c r="A588" t="s">
        <v>38</v>
      </c>
      <c r="B588" s="50" t="s">
        <v>2024</v>
      </c>
      <c r="C588">
        <v>15723135</v>
      </c>
      <c r="E588" t="s">
        <v>2478</v>
      </c>
    </row>
    <row r="589" spans="1:5" hidden="1" x14ac:dyDescent="0.25">
      <c r="A589" t="s">
        <v>38</v>
      </c>
      <c r="B589" s="50" t="s">
        <v>2034</v>
      </c>
      <c r="C589">
        <v>15723136</v>
      </c>
      <c r="E589" t="s">
        <v>2478</v>
      </c>
    </row>
    <row r="590" spans="1:5" hidden="1" x14ac:dyDescent="0.25">
      <c r="A590" t="s">
        <v>2920</v>
      </c>
      <c r="B590" s="50" t="s">
        <v>2709</v>
      </c>
      <c r="C590">
        <v>16101828</v>
      </c>
      <c r="D590" t="s">
        <v>2463</v>
      </c>
      <c r="E590" t="s">
        <v>2467</v>
      </c>
    </row>
    <row r="591" spans="1:5" hidden="1" x14ac:dyDescent="0.25">
      <c r="A591" t="s">
        <v>2920</v>
      </c>
      <c r="B591" s="50" t="s">
        <v>2710</v>
      </c>
      <c r="C591">
        <v>16101829</v>
      </c>
      <c r="D591" t="s">
        <v>2463</v>
      </c>
      <c r="E591" t="s">
        <v>2467</v>
      </c>
    </row>
    <row r="592" spans="1:5" hidden="1" x14ac:dyDescent="0.25">
      <c r="A592" t="s">
        <v>2920</v>
      </c>
      <c r="B592" s="50" t="s">
        <v>2711</v>
      </c>
      <c r="C592">
        <v>16101830</v>
      </c>
      <c r="D592" t="s">
        <v>2463</v>
      </c>
      <c r="E592" t="s">
        <v>2467</v>
      </c>
    </row>
    <row r="593" spans="1:5" hidden="1" x14ac:dyDescent="0.25">
      <c r="A593" t="s">
        <v>2920</v>
      </c>
      <c r="B593" s="50" t="s">
        <v>2712</v>
      </c>
      <c r="C593">
        <v>16101831</v>
      </c>
      <c r="D593" t="s">
        <v>2594</v>
      </c>
      <c r="E593" t="s">
        <v>2467</v>
      </c>
    </row>
    <row r="594" spans="1:5" hidden="1" x14ac:dyDescent="0.25">
      <c r="A594" t="s">
        <v>2920</v>
      </c>
      <c r="B594" s="50" t="s">
        <v>2713</v>
      </c>
      <c r="C594">
        <v>16101832</v>
      </c>
      <c r="D594" t="s">
        <v>2594</v>
      </c>
      <c r="E594" t="s">
        <v>2467</v>
      </c>
    </row>
    <row r="595" spans="1:5" hidden="1" x14ac:dyDescent="0.25">
      <c r="A595" t="s">
        <v>2920</v>
      </c>
      <c r="B595" s="50" t="s">
        <v>2714</v>
      </c>
      <c r="C595">
        <v>16101833</v>
      </c>
      <c r="D595" t="s">
        <v>2594</v>
      </c>
      <c r="E595" t="s">
        <v>2467</v>
      </c>
    </row>
    <row r="596" spans="1:5" hidden="1" x14ac:dyDescent="0.25">
      <c r="A596" t="s">
        <v>2920</v>
      </c>
      <c r="B596" s="50" t="s">
        <v>2715</v>
      </c>
      <c r="C596">
        <v>16101834</v>
      </c>
      <c r="D596" t="s">
        <v>2594</v>
      </c>
      <c r="E596" t="s">
        <v>2478</v>
      </c>
    </row>
    <row r="597" spans="1:5" hidden="1" x14ac:dyDescent="0.25">
      <c r="A597" t="s">
        <v>2920</v>
      </c>
      <c r="B597" s="50" t="s">
        <v>2892</v>
      </c>
      <c r="C597">
        <v>16101835</v>
      </c>
      <c r="D597" t="s">
        <v>2463</v>
      </c>
      <c r="E597" t="s">
        <v>2478</v>
      </c>
    </row>
    <row r="598" spans="1:5" hidden="1" x14ac:dyDescent="0.25">
      <c r="A598" t="s">
        <v>2920</v>
      </c>
      <c r="B598" s="50" t="s">
        <v>2893</v>
      </c>
      <c r="C598">
        <v>16101836</v>
      </c>
      <c r="D598" t="s">
        <v>2594</v>
      </c>
      <c r="E598" t="s">
        <v>2467</v>
      </c>
    </row>
    <row r="599" spans="1:5" hidden="1" x14ac:dyDescent="0.25">
      <c r="A599" t="s">
        <v>2920</v>
      </c>
      <c r="B599" s="50" t="s">
        <v>2894</v>
      </c>
      <c r="C599">
        <v>16101837</v>
      </c>
      <c r="D599" t="s">
        <v>2463</v>
      </c>
      <c r="E599" t="s">
        <v>2467</v>
      </c>
    </row>
    <row r="600" spans="1:5" hidden="1" x14ac:dyDescent="0.25">
      <c r="A600" t="s">
        <v>2920</v>
      </c>
      <c r="B600" s="50" t="s">
        <v>2895</v>
      </c>
      <c r="C600">
        <v>16101838</v>
      </c>
      <c r="D600" t="s">
        <v>2594</v>
      </c>
      <c r="E600" t="s">
        <v>2467</v>
      </c>
    </row>
    <row r="601" spans="1:5" hidden="1" x14ac:dyDescent="0.25">
      <c r="A601" t="s">
        <v>2920</v>
      </c>
      <c r="B601" s="50" t="s">
        <v>2896</v>
      </c>
      <c r="C601">
        <v>16101839</v>
      </c>
      <c r="D601" t="s">
        <v>2594</v>
      </c>
      <c r="E601" t="s">
        <v>2467</v>
      </c>
    </row>
    <row r="602" spans="1:5" hidden="1" x14ac:dyDescent="0.25">
      <c r="A602" t="s">
        <v>2920</v>
      </c>
      <c r="B602" s="50" t="s">
        <v>2898</v>
      </c>
      <c r="C602">
        <v>16101840</v>
      </c>
      <c r="D602" t="s">
        <v>2594</v>
      </c>
      <c r="E602" t="s">
        <v>2467</v>
      </c>
    </row>
    <row r="603" spans="1:5" hidden="1" x14ac:dyDescent="0.25">
      <c r="A603" t="s">
        <v>2920</v>
      </c>
      <c r="B603" s="50" t="s">
        <v>2899</v>
      </c>
      <c r="C603">
        <v>16101841</v>
      </c>
      <c r="D603" t="s">
        <v>2594</v>
      </c>
      <c r="E603" t="s">
        <v>2467</v>
      </c>
    </row>
    <row r="604" spans="1:5" hidden="1" x14ac:dyDescent="0.25">
      <c r="A604" t="s">
        <v>2920</v>
      </c>
      <c r="B604" s="50" t="s">
        <v>2897</v>
      </c>
      <c r="C604">
        <v>16101842</v>
      </c>
      <c r="D604" t="s">
        <v>2594</v>
      </c>
      <c r="E604" t="s">
        <v>2467</v>
      </c>
    </row>
    <row r="605" spans="1:5" hidden="1" x14ac:dyDescent="0.25">
      <c r="A605" t="s">
        <v>2920</v>
      </c>
      <c r="B605" s="50" t="s">
        <v>2900</v>
      </c>
      <c r="C605">
        <v>16101843</v>
      </c>
      <c r="D605" t="s">
        <v>2594</v>
      </c>
      <c r="E605" t="s">
        <v>2467</v>
      </c>
    </row>
    <row r="606" spans="1:5" hidden="1" x14ac:dyDescent="0.25">
      <c r="A606" t="s">
        <v>2920</v>
      </c>
      <c r="B606" s="50" t="s">
        <v>2901</v>
      </c>
      <c r="C606">
        <v>16101844</v>
      </c>
      <c r="D606" t="s">
        <v>2594</v>
      </c>
      <c r="E606" t="s">
        <v>2467</v>
      </c>
    </row>
    <row r="607" spans="1:5" hidden="1" x14ac:dyDescent="0.25">
      <c r="A607" t="s">
        <v>2920</v>
      </c>
      <c r="B607" s="50" t="s">
        <v>2921</v>
      </c>
      <c r="C607">
        <v>16101845</v>
      </c>
      <c r="D607" t="s">
        <v>2594</v>
      </c>
      <c r="E607" t="s">
        <v>2467</v>
      </c>
    </row>
    <row r="608" spans="1:5" hidden="1" x14ac:dyDescent="0.25">
      <c r="A608" t="s">
        <v>2920</v>
      </c>
      <c r="B608" s="50" t="s">
        <v>2922</v>
      </c>
      <c r="C608">
        <v>16101846</v>
      </c>
      <c r="D608" t="s">
        <v>2594</v>
      </c>
      <c r="E608" t="s">
        <v>2467</v>
      </c>
    </row>
    <row r="609" spans="1:5" hidden="1" x14ac:dyDescent="0.25">
      <c r="A609" t="s">
        <v>2920</v>
      </c>
      <c r="B609" s="50" t="s">
        <v>2923</v>
      </c>
      <c r="C609">
        <v>16101847</v>
      </c>
      <c r="D609" t="s">
        <v>2594</v>
      </c>
      <c r="E609" t="s">
        <v>2467</v>
      </c>
    </row>
    <row r="610" spans="1:5" hidden="1" x14ac:dyDescent="0.25">
      <c r="A610" t="s">
        <v>2920</v>
      </c>
      <c r="B610" s="50" t="s">
        <v>2924</v>
      </c>
      <c r="C610">
        <v>16101848</v>
      </c>
      <c r="D610" t="s">
        <v>2594</v>
      </c>
      <c r="E610" t="s">
        <v>2467</v>
      </c>
    </row>
    <row r="611" spans="1:5" hidden="1" x14ac:dyDescent="0.25">
      <c r="A611" t="s">
        <v>2920</v>
      </c>
      <c r="B611" s="50" t="s">
        <v>2925</v>
      </c>
      <c r="C611">
        <v>16101849</v>
      </c>
      <c r="D611" t="s">
        <v>2594</v>
      </c>
      <c r="E611" t="s">
        <v>2467</v>
      </c>
    </row>
    <row r="612" spans="1:5" hidden="1" x14ac:dyDescent="0.25">
      <c r="A612" t="s">
        <v>2920</v>
      </c>
      <c r="B612" s="50" t="s">
        <v>2926</v>
      </c>
      <c r="C612">
        <v>16101850</v>
      </c>
      <c r="D612" t="s">
        <v>2594</v>
      </c>
      <c r="E612" t="s">
        <v>2467</v>
      </c>
    </row>
    <row r="613" spans="1:5" hidden="1" x14ac:dyDescent="0.25">
      <c r="A613" t="s">
        <v>2920</v>
      </c>
      <c r="B613" s="50" t="s">
        <v>2927</v>
      </c>
      <c r="C613">
        <v>16101851</v>
      </c>
      <c r="D613" t="s">
        <v>2594</v>
      </c>
      <c r="E613" t="s">
        <v>2467</v>
      </c>
    </row>
    <row r="614" spans="1:5" hidden="1" x14ac:dyDescent="0.25">
      <c r="A614" t="s">
        <v>2920</v>
      </c>
      <c r="B614" s="50" t="s">
        <v>2928</v>
      </c>
      <c r="C614">
        <v>16101852</v>
      </c>
      <c r="D614" t="s">
        <v>2594</v>
      </c>
      <c r="E614" t="s">
        <v>2467</v>
      </c>
    </row>
    <row r="615" spans="1:5" hidden="1" x14ac:dyDescent="0.25">
      <c r="A615" t="s">
        <v>2920</v>
      </c>
      <c r="B615" s="50" t="s">
        <v>2929</v>
      </c>
      <c r="C615">
        <v>16101853</v>
      </c>
      <c r="D615" t="s">
        <v>2463</v>
      </c>
      <c r="E615" t="s">
        <v>2467</v>
      </c>
    </row>
    <row r="616" spans="1:5" hidden="1" x14ac:dyDescent="0.25">
      <c r="A616" t="s">
        <v>2920</v>
      </c>
      <c r="B616" s="50" t="s">
        <v>2930</v>
      </c>
      <c r="C616">
        <v>16101854</v>
      </c>
      <c r="D616" t="s">
        <v>2594</v>
      </c>
      <c r="E616" t="s">
        <v>2467</v>
      </c>
    </row>
    <row r="617" spans="1:5" hidden="1" x14ac:dyDescent="0.25">
      <c r="A617" t="s">
        <v>2920</v>
      </c>
      <c r="B617" s="50" t="s">
        <v>2931</v>
      </c>
      <c r="C617">
        <v>16101855</v>
      </c>
      <c r="D617" t="s">
        <v>2594</v>
      </c>
      <c r="E617" t="s">
        <v>2467</v>
      </c>
    </row>
    <row r="618" spans="1:5" hidden="1" x14ac:dyDescent="0.25">
      <c r="A618" t="s">
        <v>2920</v>
      </c>
      <c r="B618" s="50" t="s">
        <v>2932</v>
      </c>
      <c r="C618">
        <v>16101856</v>
      </c>
      <c r="D618" t="s">
        <v>2594</v>
      </c>
      <c r="E618" t="s">
        <v>2467</v>
      </c>
    </row>
    <row r="619" spans="1:5" hidden="1" x14ac:dyDescent="0.25">
      <c r="A619" t="s">
        <v>2920</v>
      </c>
      <c r="B619" s="50" t="s">
        <v>2933</v>
      </c>
      <c r="C619">
        <v>16101857</v>
      </c>
      <c r="D619" t="s">
        <v>2594</v>
      </c>
      <c r="E619" t="s">
        <v>2467</v>
      </c>
    </row>
    <row r="620" spans="1:5" hidden="1" x14ac:dyDescent="0.25">
      <c r="A620" t="s">
        <v>2920</v>
      </c>
      <c r="B620" s="50" t="s">
        <v>2934</v>
      </c>
      <c r="C620">
        <v>16101858</v>
      </c>
      <c r="D620" t="s">
        <v>2594</v>
      </c>
      <c r="E620" t="s">
        <v>2467</v>
      </c>
    </row>
    <row r="621" spans="1:5" hidden="1" x14ac:dyDescent="0.25">
      <c r="A621" t="s">
        <v>2920</v>
      </c>
      <c r="B621" s="50" t="s">
        <v>2935</v>
      </c>
      <c r="C621">
        <v>16101859</v>
      </c>
      <c r="D621" t="s">
        <v>2594</v>
      </c>
      <c r="E621" t="s">
        <v>2467</v>
      </c>
    </row>
    <row r="622" spans="1:5" hidden="1" x14ac:dyDescent="0.25">
      <c r="A622" t="s">
        <v>2920</v>
      </c>
      <c r="B622" s="50" t="s">
        <v>2936</v>
      </c>
      <c r="C622">
        <v>16101860</v>
      </c>
      <c r="D622" t="s">
        <v>2594</v>
      </c>
      <c r="E622" t="s">
        <v>2467</v>
      </c>
    </row>
    <row r="623" spans="1:5" hidden="1" x14ac:dyDescent="0.25">
      <c r="A623" t="s">
        <v>2920</v>
      </c>
      <c r="B623" s="50" t="s">
        <v>2937</v>
      </c>
      <c r="C623">
        <v>16101861</v>
      </c>
      <c r="D623" t="s">
        <v>2594</v>
      </c>
      <c r="E623" t="s">
        <v>2467</v>
      </c>
    </row>
    <row r="624" spans="1:5" hidden="1" x14ac:dyDescent="0.25">
      <c r="A624" t="s">
        <v>2920</v>
      </c>
      <c r="B624" s="50" t="s">
        <v>2938</v>
      </c>
      <c r="C624">
        <v>16101862</v>
      </c>
      <c r="D624" t="s">
        <v>2463</v>
      </c>
      <c r="E624" t="s">
        <v>2467</v>
      </c>
    </row>
    <row r="625" spans="1:5" hidden="1" x14ac:dyDescent="0.25">
      <c r="A625" t="s">
        <v>2920</v>
      </c>
      <c r="B625" s="50" t="s">
        <v>2939</v>
      </c>
      <c r="C625">
        <v>16101863</v>
      </c>
      <c r="D625" t="s">
        <v>2594</v>
      </c>
      <c r="E625" t="s">
        <v>2467</v>
      </c>
    </row>
    <row r="626" spans="1:5" hidden="1" x14ac:dyDescent="0.25">
      <c r="A626" t="s">
        <v>2920</v>
      </c>
      <c r="B626" s="50" t="s">
        <v>2940</v>
      </c>
      <c r="C626">
        <v>16101864</v>
      </c>
      <c r="D626" t="s">
        <v>2594</v>
      </c>
      <c r="E626" t="s">
        <v>2467</v>
      </c>
    </row>
    <row r="627" spans="1:5" hidden="1" x14ac:dyDescent="0.25">
      <c r="A627" t="s">
        <v>2920</v>
      </c>
      <c r="B627" s="50" t="s">
        <v>2941</v>
      </c>
      <c r="C627">
        <v>16101865</v>
      </c>
      <c r="D627" t="s">
        <v>2463</v>
      </c>
      <c r="E627" t="s">
        <v>2467</v>
      </c>
    </row>
    <row r="628" spans="1:5" hidden="1" x14ac:dyDescent="0.25">
      <c r="A628" t="s">
        <v>2920</v>
      </c>
      <c r="B628" s="50" t="s">
        <v>2942</v>
      </c>
      <c r="C628">
        <v>16101866</v>
      </c>
      <c r="D628" t="s">
        <v>2463</v>
      </c>
      <c r="E628" t="s">
        <v>2467</v>
      </c>
    </row>
    <row r="629" spans="1:5" hidden="1" x14ac:dyDescent="0.25">
      <c r="A629" t="s">
        <v>2920</v>
      </c>
      <c r="B629" s="50" t="s">
        <v>2943</v>
      </c>
      <c r="C629">
        <v>16101867</v>
      </c>
      <c r="D629" t="s">
        <v>2463</v>
      </c>
      <c r="E629" t="s">
        <v>2467</v>
      </c>
    </row>
    <row r="630" spans="1:5" hidden="1" x14ac:dyDescent="0.25">
      <c r="A630" t="s">
        <v>2920</v>
      </c>
      <c r="B630" s="50" t="s">
        <v>2944</v>
      </c>
      <c r="C630">
        <v>16101868</v>
      </c>
      <c r="D630" t="s">
        <v>2594</v>
      </c>
      <c r="E630" t="s">
        <v>2467</v>
      </c>
    </row>
    <row r="631" spans="1:5" hidden="1" x14ac:dyDescent="0.25">
      <c r="A631" t="s">
        <v>2920</v>
      </c>
      <c r="B631" s="50" t="s">
        <v>2945</v>
      </c>
      <c r="C631">
        <v>16101869</v>
      </c>
      <c r="D631" t="s">
        <v>2594</v>
      </c>
      <c r="E631" t="s">
        <v>2467</v>
      </c>
    </row>
    <row r="632" spans="1:5" hidden="1" x14ac:dyDescent="0.25">
      <c r="A632" t="s">
        <v>2920</v>
      </c>
      <c r="B632" s="50" t="s">
        <v>2946</v>
      </c>
      <c r="C632">
        <v>16101870</v>
      </c>
      <c r="D632" t="s">
        <v>2463</v>
      </c>
      <c r="E632" t="s">
        <v>2467</v>
      </c>
    </row>
    <row r="633" spans="1:5" hidden="1" x14ac:dyDescent="0.25">
      <c r="A633" t="s">
        <v>2920</v>
      </c>
      <c r="B633" s="50" t="s">
        <v>2947</v>
      </c>
      <c r="C633">
        <v>16101871</v>
      </c>
      <c r="D633" t="s">
        <v>2463</v>
      </c>
      <c r="E633" t="s">
        <v>2467</v>
      </c>
    </row>
    <row r="634" spans="1:5" hidden="1" x14ac:dyDescent="0.25">
      <c r="A634" t="s">
        <v>2920</v>
      </c>
      <c r="B634" s="50" t="s">
        <v>2948</v>
      </c>
      <c r="C634">
        <v>16101872</v>
      </c>
      <c r="D634" t="s">
        <v>2594</v>
      </c>
      <c r="E634" t="s">
        <v>2467</v>
      </c>
    </row>
    <row r="635" spans="1:5" hidden="1" x14ac:dyDescent="0.25">
      <c r="A635" t="s">
        <v>2920</v>
      </c>
      <c r="B635" s="50" t="s">
        <v>2949</v>
      </c>
      <c r="C635">
        <v>16101873</v>
      </c>
      <c r="D635" t="s">
        <v>2463</v>
      </c>
      <c r="E635" t="s">
        <v>2467</v>
      </c>
    </row>
    <row r="636" spans="1:5" hidden="1" x14ac:dyDescent="0.25">
      <c r="A636" t="s">
        <v>2920</v>
      </c>
      <c r="B636" s="50" t="s">
        <v>2950</v>
      </c>
      <c r="C636">
        <v>16101874</v>
      </c>
      <c r="D636" t="s">
        <v>2594</v>
      </c>
      <c r="E636" t="s">
        <v>2467</v>
      </c>
    </row>
    <row r="637" spans="1:5" hidden="1" x14ac:dyDescent="0.25">
      <c r="A637" t="s">
        <v>2920</v>
      </c>
      <c r="B637" s="50" t="s">
        <v>2951</v>
      </c>
      <c r="C637">
        <v>16101875</v>
      </c>
      <c r="D637" t="s">
        <v>2594</v>
      </c>
      <c r="E637" t="s">
        <v>2467</v>
      </c>
    </row>
    <row r="638" spans="1:5" hidden="1" x14ac:dyDescent="0.25">
      <c r="A638" t="s">
        <v>2920</v>
      </c>
      <c r="B638" s="50" t="s">
        <v>2952</v>
      </c>
      <c r="C638">
        <v>16101876</v>
      </c>
      <c r="D638" t="s">
        <v>2594</v>
      </c>
      <c r="E638" t="s">
        <v>2467</v>
      </c>
    </row>
    <row r="639" spans="1:5" hidden="1" x14ac:dyDescent="0.25">
      <c r="A639" t="s">
        <v>2920</v>
      </c>
      <c r="B639" s="50" t="s">
        <v>2953</v>
      </c>
      <c r="C639">
        <v>16101877</v>
      </c>
      <c r="D639" t="s">
        <v>2463</v>
      </c>
      <c r="E639" t="s">
        <v>2467</v>
      </c>
    </row>
    <row r="640" spans="1:5" hidden="1" x14ac:dyDescent="0.25">
      <c r="A640" t="s">
        <v>2920</v>
      </c>
      <c r="B640" s="50" t="s">
        <v>2954</v>
      </c>
      <c r="C640">
        <v>16101878</v>
      </c>
      <c r="D640" t="s">
        <v>2594</v>
      </c>
      <c r="E640" t="s">
        <v>2467</v>
      </c>
    </row>
    <row r="641" spans="1:5" hidden="1" x14ac:dyDescent="0.25">
      <c r="A641" t="s">
        <v>2920</v>
      </c>
      <c r="B641" s="50" t="s">
        <v>2955</v>
      </c>
      <c r="C641">
        <v>16101879</v>
      </c>
      <c r="D641" t="s">
        <v>2594</v>
      </c>
      <c r="E641" t="s">
        <v>2467</v>
      </c>
    </row>
    <row r="642" spans="1:5" hidden="1" x14ac:dyDescent="0.25">
      <c r="A642" t="s">
        <v>2920</v>
      </c>
      <c r="B642" s="50" t="s">
        <v>2956</v>
      </c>
      <c r="C642">
        <v>16101880</v>
      </c>
      <c r="D642" t="s">
        <v>2594</v>
      </c>
      <c r="E642" t="s">
        <v>2467</v>
      </c>
    </row>
    <row r="643" spans="1:5" hidden="1" x14ac:dyDescent="0.25">
      <c r="A643" t="s">
        <v>2920</v>
      </c>
      <c r="B643" s="50" t="s">
        <v>2957</v>
      </c>
      <c r="C643">
        <v>16101881</v>
      </c>
      <c r="D643" t="s">
        <v>2594</v>
      </c>
      <c r="E643" t="s">
        <v>2467</v>
      </c>
    </row>
    <row r="644" spans="1:5" hidden="1" x14ac:dyDescent="0.25">
      <c r="A644" t="s">
        <v>2920</v>
      </c>
      <c r="B644" s="50" t="s">
        <v>2958</v>
      </c>
      <c r="C644">
        <v>16101882</v>
      </c>
      <c r="D644" t="s">
        <v>2594</v>
      </c>
      <c r="E644" t="s">
        <v>2467</v>
      </c>
    </row>
    <row r="645" spans="1:5" hidden="1" x14ac:dyDescent="0.25">
      <c r="A645" t="s">
        <v>2920</v>
      </c>
      <c r="B645" s="50" t="s">
        <v>2959</v>
      </c>
      <c r="C645">
        <v>16101883</v>
      </c>
      <c r="D645" t="s">
        <v>2594</v>
      </c>
      <c r="E645" t="s">
        <v>2467</v>
      </c>
    </row>
    <row r="646" spans="1:5" hidden="1" x14ac:dyDescent="0.25">
      <c r="A646" t="s">
        <v>2920</v>
      </c>
      <c r="B646" s="50" t="s">
        <v>2960</v>
      </c>
      <c r="C646">
        <v>16101884</v>
      </c>
      <c r="D646" t="s">
        <v>2594</v>
      </c>
      <c r="E646" t="s">
        <v>2467</v>
      </c>
    </row>
    <row r="647" spans="1:5" hidden="1" x14ac:dyDescent="0.25">
      <c r="A647" t="s">
        <v>2920</v>
      </c>
      <c r="B647" s="50" t="s">
        <v>2961</v>
      </c>
      <c r="C647">
        <v>16101885</v>
      </c>
      <c r="D647" t="s">
        <v>2463</v>
      </c>
      <c r="E647" t="s">
        <v>2467</v>
      </c>
    </row>
    <row r="648" spans="1:5" hidden="1" x14ac:dyDescent="0.25">
      <c r="A648" t="s">
        <v>2920</v>
      </c>
      <c r="B648" s="50" t="s">
        <v>2962</v>
      </c>
      <c r="C648">
        <v>16101886</v>
      </c>
      <c r="D648" t="s">
        <v>2594</v>
      </c>
      <c r="E648" t="s">
        <v>2467</v>
      </c>
    </row>
    <row r="649" spans="1:5" hidden="1" x14ac:dyDescent="0.25">
      <c r="A649" t="s">
        <v>2920</v>
      </c>
      <c r="B649" s="50" t="s">
        <v>2963</v>
      </c>
      <c r="C649">
        <v>16101887</v>
      </c>
      <c r="D649" t="s">
        <v>2594</v>
      </c>
      <c r="E649" t="s">
        <v>2467</v>
      </c>
    </row>
    <row r="650" spans="1:5" hidden="1" x14ac:dyDescent="0.25">
      <c r="A650" t="s">
        <v>2920</v>
      </c>
      <c r="B650" s="50" t="s">
        <v>2964</v>
      </c>
      <c r="C650">
        <v>16101888</v>
      </c>
      <c r="D650" t="s">
        <v>2463</v>
      </c>
      <c r="E650" t="s">
        <v>2467</v>
      </c>
    </row>
    <row r="651" spans="1:5" hidden="1" x14ac:dyDescent="0.25">
      <c r="A651" t="s">
        <v>2920</v>
      </c>
      <c r="B651" s="50" t="s">
        <v>2965</v>
      </c>
      <c r="C651">
        <v>16101889</v>
      </c>
      <c r="D651" t="s">
        <v>2463</v>
      </c>
      <c r="E651" t="s">
        <v>2467</v>
      </c>
    </row>
    <row r="652" spans="1:5" hidden="1" x14ac:dyDescent="0.25">
      <c r="A652" t="s">
        <v>2920</v>
      </c>
      <c r="B652" s="50" t="s">
        <v>2966</v>
      </c>
      <c r="C652">
        <v>16101890</v>
      </c>
      <c r="D652" t="s">
        <v>2463</v>
      </c>
      <c r="E652" t="s">
        <v>2467</v>
      </c>
    </row>
    <row r="653" spans="1:5" hidden="1" x14ac:dyDescent="0.25">
      <c r="A653" t="s">
        <v>2967</v>
      </c>
      <c r="B653" s="50" t="s">
        <v>2754</v>
      </c>
      <c r="C653">
        <v>16105744</v>
      </c>
      <c r="D653" t="s">
        <v>2463</v>
      </c>
      <c r="E653" t="s">
        <v>2467</v>
      </c>
    </row>
    <row r="654" spans="1:5" hidden="1" x14ac:dyDescent="0.25">
      <c r="A654" t="s">
        <v>2967</v>
      </c>
      <c r="B654" s="50" t="s">
        <v>2632</v>
      </c>
      <c r="C654">
        <v>16105745</v>
      </c>
      <c r="D654" t="s">
        <v>2463</v>
      </c>
      <c r="E654" t="s">
        <v>2467</v>
      </c>
    </row>
    <row r="655" spans="1:5" hidden="1" x14ac:dyDescent="0.25">
      <c r="A655" t="s">
        <v>2967</v>
      </c>
      <c r="B655" s="50" t="s">
        <v>2633</v>
      </c>
      <c r="C655">
        <v>16105746</v>
      </c>
      <c r="D655" t="s">
        <v>2466</v>
      </c>
      <c r="E655" t="s">
        <v>2467</v>
      </c>
    </row>
    <row r="656" spans="1:5" hidden="1" x14ac:dyDescent="0.25">
      <c r="A656" t="s">
        <v>2967</v>
      </c>
      <c r="B656" s="50" t="s">
        <v>2634</v>
      </c>
      <c r="C656">
        <v>16105747</v>
      </c>
      <c r="D656" t="s">
        <v>2463</v>
      </c>
      <c r="E656" t="s">
        <v>2467</v>
      </c>
    </row>
    <row r="657" spans="1:5" hidden="1" x14ac:dyDescent="0.25">
      <c r="A657" t="s">
        <v>2967</v>
      </c>
      <c r="B657" s="50" t="s">
        <v>2635</v>
      </c>
      <c r="C657">
        <v>16105748</v>
      </c>
      <c r="D657" t="s">
        <v>2463</v>
      </c>
      <c r="E657" t="s">
        <v>2467</v>
      </c>
    </row>
    <row r="658" spans="1:5" hidden="1" x14ac:dyDescent="0.25">
      <c r="A658" t="s">
        <v>2967</v>
      </c>
      <c r="B658" s="50" t="s">
        <v>2755</v>
      </c>
      <c r="C658">
        <v>16105749</v>
      </c>
      <c r="D658" t="s">
        <v>2463</v>
      </c>
      <c r="E658" t="s">
        <v>2478</v>
      </c>
    </row>
    <row r="659" spans="1:5" hidden="1" x14ac:dyDescent="0.25">
      <c r="A659" t="s">
        <v>2967</v>
      </c>
      <c r="B659" s="50" t="s">
        <v>2636</v>
      </c>
      <c r="C659">
        <v>16105750</v>
      </c>
      <c r="D659" t="s">
        <v>2463</v>
      </c>
      <c r="E659" t="s">
        <v>2467</v>
      </c>
    </row>
    <row r="660" spans="1:5" hidden="1" x14ac:dyDescent="0.25">
      <c r="A660" t="s">
        <v>2967</v>
      </c>
      <c r="B660" s="50" t="s">
        <v>2968</v>
      </c>
      <c r="C660">
        <v>16105751</v>
      </c>
      <c r="D660" t="s">
        <v>2466</v>
      </c>
      <c r="E660" t="s">
        <v>2467</v>
      </c>
    </row>
    <row r="661" spans="1:5" hidden="1" x14ac:dyDescent="0.25">
      <c r="A661" t="s">
        <v>2967</v>
      </c>
      <c r="B661" s="50" t="s">
        <v>2969</v>
      </c>
      <c r="C661">
        <v>16105752</v>
      </c>
      <c r="D661" t="s">
        <v>2463</v>
      </c>
      <c r="E661" t="s">
        <v>2723</v>
      </c>
    </row>
    <row r="662" spans="1:5" hidden="1" x14ac:dyDescent="0.25">
      <c r="A662" t="s">
        <v>2967</v>
      </c>
      <c r="B662" s="50" t="s">
        <v>2637</v>
      </c>
      <c r="C662">
        <v>16105753</v>
      </c>
      <c r="D662" t="s">
        <v>2466</v>
      </c>
      <c r="E662" t="s">
        <v>2467</v>
      </c>
    </row>
    <row r="663" spans="1:5" hidden="1" x14ac:dyDescent="0.25">
      <c r="A663" t="s">
        <v>2967</v>
      </c>
      <c r="B663" s="50" t="s">
        <v>2638</v>
      </c>
      <c r="C663">
        <v>16105754</v>
      </c>
      <c r="D663" t="s">
        <v>2594</v>
      </c>
      <c r="E663" t="s">
        <v>2478</v>
      </c>
    </row>
    <row r="664" spans="1:5" hidden="1" x14ac:dyDescent="0.25">
      <c r="A664" t="s">
        <v>2967</v>
      </c>
      <c r="B664" s="50" t="s">
        <v>2639</v>
      </c>
      <c r="C664">
        <v>16105755</v>
      </c>
      <c r="D664" t="s">
        <v>2594</v>
      </c>
      <c r="E664" t="s">
        <v>2478</v>
      </c>
    </row>
    <row r="665" spans="1:5" hidden="1" x14ac:dyDescent="0.25">
      <c r="A665" t="s">
        <v>2967</v>
      </c>
      <c r="B665" s="50" t="s">
        <v>2970</v>
      </c>
      <c r="C665">
        <v>16105756</v>
      </c>
      <c r="D665" t="s">
        <v>2594</v>
      </c>
      <c r="E665" t="s">
        <v>2478</v>
      </c>
    </row>
    <row r="666" spans="1:5" hidden="1" x14ac:dyDescent="0.25">
      <c r="A666" t="s">
        <v>2967</v>
      </c>
      <c r="B666" s="50" t="s">
        <v>2971</v>
      </c>
      <c r="C666">
        <v>16105757</v>
      </c>
      <c r="D666" t="s">
        <v>2594</v>
      </c>
      <c r="E666" t="s">
        <v>2478</v>
      </c>
    </row>
    <row r="667" spans="1:5" hidden="1" x14ac:dyDescent="0.25">
      <c r="A667" t="s">
        <v>2967</v>
      </c>
      <c r="B667" s="50" t="s">
        <v>2972</v>
      </c>
      <c r="C667">
        <v>16105758</v>
      </c>
      <c r="D667" t="s">
        <v>2973</v>
      </c>
      <c r="E667" t="s">
        <v>2467</v>
      </c>
    </row>
    <row r="668" spans="1:5" hidden="1" x14ac:dyDescent="0.25">
      <c r="A668" t="s">
        <v>2967</v>
      </c>
      <c r="B668" s="50" t="s">
        <v>2974</v>
      </c>
      <c r="C668">
        <v>16105759</v>
      </c>
      <c r="D668" t="s">
        <v>2466</v>
      </c>
      <c r="E668" t="s">
        <v>2467</v>
      </c>
    </row>
    <row r="669" spans="1:5" hidden="1" x14ac:dyDescent="0.25">
      <c r="A669" t="s">
        <v>2967</v>
      </c>
      <c r="B669" s="50" t="s">
        <v>2975</v>
      </c>
      <c r="C669">
        <v>16105760</v>
      </c>
      <c r="D669" t="s">
        <v>2594</v>
      </c>
      <c r="E669" t="s">
        <v>2467</v>
      </c>
    </row>
    <row r="670" spans="1:5" hidden="1" x14ac:dyDescent="0.25">
      <c r="A670" t="s">
        <v>2967</v>
      </c>
      <c r="B670" s="50" t="s">
        <v>2609</v>
      </c>
      <c r="C670">
        <v>16105761</v>
      </c>
      <c r="D670" t="s">
        <v>2463</v>
      </c>
      <c r="E670" t="s">
        <v>2467</v>
      </c>
    </row>
    <row r="671" spans="1:5" hidden="1" x14ac:dyDescent="0.25">
      <c r="A671" t="s">
        <v>2967</v>
      </c>
      <c r="B671" s="50" t="s">
        <v>2610</v>
      </c>
      <c r="C671">
        <v>16105762</v>
      </c>
      <c r="D671" t="s">
        <v>2466</v>
      </c>
      <c r="E671" t="s">
        <v>2467</v>
      </c>
    </row>
    <row r="672" spans="1:5" hidden="1" x14ac:dyDescent="0.25">
      <c r="A672" t="s">
        <v>2967</v>
      </c>
      <c r="B672" s="50" t="s">
        <v>2611</v>
      </c>
      <c r="C672">
        <v>16105763</v>
      </c>
      <c r="D672" t="s">
        <v>2463</v>
      </c>
      <c r="E672" t="s">
        <v>2467</v>
      </c>
    </row>
    <row r="673" spans="1:5" hidden="1" x14ac:dyDescent="0.25">
      <c r="A673" t="s">
        <v>2967</v>
      </c>
      <c r="B673" s="50" t="s">
        <v>2612</v>
      </c>
      <c r="C673">
        <v>16105764</v>
      </c>
      <c r="D673" t="s">
        <v>2463</v>
      </c>
      <c r="E673" t="s">
        <v>2467</v>
      </c>
    </row>
    <row r="674" spans="1:5" hidden="1" x14ac:dyDescent="0.25">
      <c r="A674" t="s">
        <v>2967</v>
      </c>
      <c r="B674" s="50" t="s">
        <v>2613</v>
      </c>
      <c r="C674">
        <v>16105765</v>
      </c>
      <c r="D674" t="s">
        <v>2463</v>
      </c>
      <c r="E674" t="s">
        <v>2467</v>
      </c>
    </row>
    <row r="675" spans="1:5" hidden="1" x14ac:dyDescent="0.25">
      <c r="A675" t="s">
        <v>2967</v>
      </c>
      <c r="B675" s="50" t="s">
        <v>2976</v>
      </c>
      <c r="C675">
        <v>16105766</v>
      </c>
      <c r="E675" t="s">
        <v>2467</v>
      </c>
    </row>
    <row r="676" spans="1:5" hidden="1" x14ac:dyDescent="0.25">
      <c r="A676" t="s">
        <v>2967</v>
      </c>
      <c r="B676" s="50" t="s">
        <v>2977</v>
      </c>
      <c r="C676">
        <v>16105767</v>
      </c>
      <c r="D676" t="s">
        <v>2463</v>
      </c>
      <c r="E676" t="s">
        <v>2467</v>
      </c>
    </row>
    <row r="677" spans="1:5" hidden="1" x14ac:dyDescent="0.25">
      <c r="A677" t="s">
        <v>2967</v>
      </c>
      <c r="B677" s="50" t="s">
        <v>2978</v>
      </c>
      <c r="C677">
        <v>16105768</v>
      </c>
      <c r="D677" t="s">
        <v>2463</v>
      </c>
      <c r="E677" t="s">
        <v>2467</v>
      </c>
    </row>
    <row r="678" spans="1:5" hidden="1" x14ac:dyDescent="0.25">
      <c r="A678" t="s">
        <v>2967</v>
      </c>
      <c r="B678" s="50" t="s">
        <v>2640</v>
      </c>
      <c r="C678">
        <v>16105769</v>
      </c>
      <c r="D678" t="s">
        <v>2463</v>
      </c>
      <c r="E678" t="s">
        <v>2467</v>
      </c>
    </row>
    <row r="679" spans="1:5" hidden="1" x14ac:dyDescent="0.25">
      <c r="A679" t="s">
        <v>2967</v>
      </c>
      <c r="B679" s="50" t="s">
        <v>2641</v>
      </c>
      <c r="C679">
        <v>16105770</v>
      </c>
      <c r="D679" t="s">
        <v>2463</v>
      </c>
      <c r="E679" t="s">
        <v>2467</v>
      </c>
    </row>
    <row r="680" spans="1:5" hidden="1" x14ac:dyDescent="0.25">
      <c r="A680" t="s">
        <v>2967</v>
      </c>
      <c r="B680" s="50" t="s">
        <v>2979</v>
      </c>
      <c r="C680">
        <v>16105771</v>
      </c>
      <c r="D680" t="s">
        <v>2594</v>
      </c>
      <c r="E680" t="s">
        <v>2467</v>
      </c>
    </row>
    <row r="681" spans="1:5" hidden="1" x14ac:dyDescent="0.25">
      <c r="A681" t="s">
        <v>2967</v>
      </c>
      <c r="B681" s="50" t="s">
        <v>2980</v>
      </c>
      <c r="C681">
        <v>16105772</v>
      </c>
      <c r="D681" t="s">
        <v>2463</v>
      </c>
      <c r="E681" t="s">
        <v>2467</v>
      </c>
    </row>
    <row r="682" spans="1:5" hidden="1" x14ac:dyDescent="0.25">
      <c r="A682" t="s">
        <v>2967</v>
      </c>
      <c r="B682" s="50" t="s">
        <v>2642</v>
      </c>
      <c r="C682">
        <v>16105773</v>
      </c>
      <c r="D682" t="s">
        <v>2463</v>
      </c>
      <c r="E682" t="s">
        <v>2467</v>
      </c>
    </row>
    <row r="683" spans="1:5" hidden="1" x14ac:dyDescent="0.25">
      <c r="A683" t="s">
        <v>2967</v>
      </c>
      <c r="B683" s="50" t="s">
        <v>2981</v>
      </c>
      <c r="C683">
        <v>16105774</v>
      </c>
      <c r="D683" t="s">
        <v>2463</v>
      </c>
      <c r="E683" t="s">
        <v>2467</v>
      </c>
    </row>
    <row r="684" spans="1:5" hidden="1" x14ac:dyDescent="0.25">
      <c r="A684" t="s">
        <v>2967</v>
      </c>
      <c r="B684" s="50" t="s">
        <v>2615</v>
      </c>
      <c r="C684">
        <v>16105775</v>
      </c>
      <c r="D684" t="s">
        <v>2466</v>
      </c>
      <c r="E684" t="s">
        <v>2467</v>
      </c>
    </row>
    <row r="685" spans="1:5" hidden="1" x14ac:dyDescent="0.25">
      <c r="A685" t="s">
        <v>2967</v>
      </c>
      <c r="B685" s="50" t="s">
        <v>2616</v>
      </c>
      <c r="C685">
        <v>16105776</v>
      </c>
      <c r="D685" t="s">
        <v>2463</v>
      </c>
      <c r="E685" t="s">
        <v>2467</v>
      </c>
    </row>
    <row r="686" spans="1:5" hidden="1" x14ac:dyDescent="0.25">
      <c r="A686" t="s">
        <v>2967</v>
      </c>
      <c r="B686" s="50" t="s">
        <v>2617</v>
      </c>
      <c r="C686">
        <v>16105777</v>
      </c>
      <c r="D686" t="s">
        <v>2594</v>
      </c>
      <c r="E686" t="s">
        <v>2467</v>
      </c>
    </row>
    <row r="687" spans="1:5" hidden="1" x14ac:dyDescent="0.25">
      <c r="A687" t="s">
        <v>2967</v>
      </c>
      <c r="B687" s="50" t="s">
        <v>2628</v>
      </c>
      <c r="C687">
        <v>16105778</v>
      </c>
      <c r="D687" t="s">
        <v>2463</v>
      </c>
      <c r="E687" t="s">
        <v>2467</v>
      </c>
    </row>
    <row r="688" spans="1:5" hidden="1" x14ac:dyDescent="0.25">
      <c r="A688" t="s">
        <v>2967</v>
      </c>
      <c r="B688" s="50" t="s">
        <v>2982</v>
      </c>
      <c r="C688">
        <v>16105779</v>
      </c>
      <c r="D688" t="s">
        <v>2463</v>
      </c>
      <c r="E688" t="s">
        <v>2723</v>
      </c>
    </row>
    <row r="689" spans="1:5" hidden="1" x14ac:dyDescent="0.25">
      <c r="A689" t="s">
        <v>2967</v>
      </c>
      <c r="B689" s="50" t="s">
        <v>2983</v>
      </c>
      <c r="C689">
        <v>16105780</v>
      </c>
      <c r="D689" t="s">
        <v>2594</v>
      </c>
      <c r="E689" t="s">
        <v>2467</v>
      </c>
    </row>
    <row r="690" spans="1:5" hidden="1" x14ac:dyDescent="0.25">
      <c r="A690" t="s">
        <v>2967</v>
      </c>
      <c r="B690" s="50" t="s">
        <v>2984</v>
      </c>
      <c r="C690">
        <v>16105781</v>
      </c>
      <c r="D690" t="s">
        <v>2594</v>
      </c>
      <c r="E690" t="s">
        <v>2723</v>
      </c>
    </row>
    <row r="691" spans="1:5" hidden="1" x14ac:dyDescent="0.25">
      <c r="A691" t="s">
        <v>2967</v>
      </c>
      <c r="B691" s="50" t="s">
        <v>2985</v>
      </c>
      <c r="C691">
        <v>16105782</v>
      </c>
      <c r="D691" t="s">
        <v>2466</v>
      </c>
      <c r="E691" t="s">
        <v>2467</v>
      </c>
    </row>
    <row r="692" spans="1:5" hidden="1" x14ac:dyDescent="0.25">
      <c r="A692" t="s">
        <v>2967</v>
      </c>
      <c r="B692" s="50" t="s">
        <v>2986</v>
      </c>
      <c r="C692">
        <v>16105783</v>
      </c>
      <c r="D692" t="s">
        <v>2466</v>
      </c>
      <c r="E692" t="s">
        <v>2467</v>
      </c>
    </row>
    <row r="693" spans="1:5" hidden="1" x14ac:dyDescent="0.25">
      <c r="A693" t="s">
        <v>2967</v>
      </c>
      <c r="B693" s="50" t="s">
        <v>2987</v>
      </c>
      <c r="C693">
        <v>16105784</v>
      </c>
      <c r="D693" t="s">
        <v>2463</v>
      </c>
      <c r="E693" t="s">
        <v>2467</v>
      </c>
    </row>
    <row r="694" spans="1:5" hidden="1" x14ac:dyDescent="0.25">
      <c r="A694" t="s">
        <v>2967</v>
      </c>
      <c r="B694" s="50" t="s">
        <v>2988</v>
      </c>
      <c r="C694">
        <v>16105785</v>
      </c>
      <c r="D694" t="s">
        <v>2463</v>
      </c>
      <c r="E694" t="s">
        <v>2467</v>
      </c>
    </row>
    <row r="695" spans="1:5" hidden="1" x14ac:dyDescent="0.25">
      <c r="A695" t="s">
        <v>2967</v>
      </c>
      <c r="B695" s="50" t="s">
        <v>2989</v>
      </c>
      <c r="C695">
        <v>16105786</v>
      </c>
      <c r="D695" t="s">
        <v>2463</v>
      </c>
      <c r="E695" t="s">
        <v>2467</v>
      </c>
    </row>
    <row r="696" spans="1:5" hidden="1" x14ac:dyDescent="0.25">
      <c r="A696" t="s">
        <v>2967</v>
      </c>
      <c r="B696" s="50" t="s">
        <v>2990</v>
      </c>
      <c r="C696">
        <v>16105787</v>
      </c>
      <c r="D696" t="s">
        <v>2463</v>
      </c>
      <c r="E696" t="s">
        <v>2467</v>
      </c>
    </row>
    <row r="697" spans="1:5" hidden="1" x14ac:dyDescent="0.25">
      <c r="A697" t="s">
        <v>2967</v>
      </c>
      <c r="B697" s="50" t="s">
        <v>2991</v>
      </c>
      <c r="C697">
        <v>16105788</v>
      </c>
      <c r="D697" t="s">
        <v>2463</v>
      </c>
      <c r="E697" t="s">
        <v>2467</v>
      </c>
    </row>
    <row r="698" spans="1:5" hidden="1" x14ac:dyDescent="0.25">
      <c r="A698" t="s">
        <v>2967</v>
      </c>
      <c r="B698" s="50" t="s">
        <v>2992</v>
      </c>
      <c r="C698">
        <v>16105789</v>
      </c>
      <c r="D698" t="s">
        <v>2463</v>
      </c>
      <c r="E698" t="s">
        <v>2467</v>
      </c>
    </row>
    <row r="699" spans="1:5" hidden="1" x14ac:dyDescent="0.25">
      <c r="A699" t="s">
        <v>2967</v>
      </c>
      <c r="B699" s="50" t="s">
        <v>2993</v>
      </c>
      <c r="C699">
        <v>16105790</v>
      </c>
      <c r="D699" t="s">
        <v>2463</v>
      </c>
      <c r="E699" t="s">
        <v>2467</v>
      </c>
    </row>
    <row r="700" spans="1:5" hidden="1" x14ac:dyDescent="0.25">
      <c r="A700" t="s">
        <v>2967</v>
      </c>
      <c r="B700" s="50" t="s">
        <v>2994</v>
      </c>
      <c r="C700">
        <v>16105791</v>
      </c>
      <c r="D700" t="s">
        <v>2594</v>
      </c>
      <c r="E700" t="s">
        <v>2723</v>
      </c>
    </row>
    <row r="701" spans="1:5" hidden="1" x14ac:dyDescent="0.25">
      <c r="A701" t="s">
        <v>2967</v>
      </c>
      <c r="B701" s="50" t="s">
        <v>2995</v>
      </c>
      <c r="C701">
        <v>16105792</v>
      </c>
      <c r="D701" t="s">
        <v>2463</v>
      </c>
      <c r="E701" t="s">
        <v>2467</v>
      </c>
    </row>
    <row r="702" spans="1:5" hidden="1" x14ac:dyDescent="0.25">
      <c r="A702" t="s">
        <v>2967</v>
      </c>
      <c r="B702" s="50" t="s">
        <v>2557</v>
      </c>
      <c r="C702">
        <v>16105793</v>
      </c>
      <c r="D702" t="s">
        <v>2466</v>
      </c>
      <c r="E702" t="s">
        <v>2467</v>
      </c>
    </row>
    <row r="703" spans="1:5" hidden="1" x14ac:dyDescent="0.25">
      <c r="A703" t="s">
        <v>2967</v>
      </c>
      <c r="B703" s="50" t="s">
        <v>2559</v>
      </c>
      <c r="C703">
        <v>16105794</v>
      </c>
      <c r="D703" t="s">
        <v>2463</v>
      </c>
      <c r="E703" t="s">
        <v>2723</v>
      </c>
    </row>
    <row r="704" spans="1:5" hidden="1" x14ac:dyDescent="0.25">
      <c r="A704" t="s">
        <v>2967</v>
      </c>
      <c r="B704" s="50" t="s">
        <v>2560</v>
      </c>
      <c r="C704">
        <v>16105795</v>
      </c>
      <c r="D704" t="s">
        <v>2463</v>
      </c>
      <c r="E704" t="s">
        <v>2723</v>
      </c>
    </row>
    <row r="705" spans="1:5" hidden="1" x14ac:dyDescent="0.25">
      <c r="A705" t="s">
        <v>2967</v>
      </c>
      <c r="B705" s="50" t="s">
        <v>2561</v>
      </c>
      <c r="C705">
        <v>16105796</v>
      </c>
      <c r="D705" t="s">
        <v>2594</v>
      </c>
      <c r="E705" t="s">
        <v>2723</v>
      </c>
    </row>
    <row r="706" spans="1:5" hidden="1" x14ac:dyDescent="0.25">
      <c r="A706" t="s">
        <v>2967</v>
      </c>
      <c r="B706" s="50" t="s">
        <v>2562</v>
      </c>
      <c r="C706">
        <v>16105797</v>
      </c>
      <c r="D706" t="s">
        <v>2594</v>
      </c>
      <c r="E706" t="s">
        <v>2723</v>
      </c>
    </row>
    <row r="707" spans="1:5" hidden="1" x14ac:dyDescent="0.25">
      <c r="A707" t="s">
        <v>2967</v>
      </c>
      <c r="B707" s="50" t="s">
        <v>2563</v>
      </c>
      <c r="C707">
        <v>16105798</v>
      </c>
      <c r="D707" t="s">
        <v>2463</v>
      </c>
      <c r="E707" t="s">
        <v>2467</v>
      </c>
    </row>
    <row r="708" spans="1:5" hidden="1" x14ac:dyDescent="0.25">
      <c r="A708" t="s">
        <v>2967</v>
      </c>
      <c r="B708" s="50" t="s">
        <v>2564</v>
      </c>
      <c r="C708">
        <v>16105799</v>
      </c>
      <c r="D708" t="s">
        <v>2463</v>
      </c>
      <c r="E708" t="s">
        <v>2723</v>
      </c>
    </row>
    <row r="709" spans="1:5" hidden="1" x14ac:dyDescent="0.25">
      <c r="A709" t="s">
        <v>2967</v>
      </c>
      <c r="B709" s="50" t="s">
        <v>2568</v>
      </c>
      <c r="C709">
        <v>16105800</v>
      </c>
      <c r="D709" t="s">
        <v>2594</v>
      </c>
      <c r="E709" t="s">
        <v>2723</v>
      </c>
    </row>
    <row r="710" spans="1:5" hidden="1" x14ac:dyDescent="0.25">
      <c r="A710" t="s">
        <v>2967</v>
      </c>
      <c r="B710" s="50" t="s">
        <v>2569</v>
      </c>
      <c r="C710">
        <v>16105801</v>
      </c>
      <c r="D710" t="s">
        <v>2594</v>
      </c>
      <c r="E710" t="s">
        <v>2723</v>
      </c>
    </row>
    <row r="711" spans="1:5" hidden="1" x14ac:dyDescent="0.25">
      <c r="A711" t="s">
        <v>2967</v>
      </c>
      <c r="B711" s="50" t="s">
        <v>2570</v>
      </c>
      <c r="C711">
        <v>16105802</v>
      </c>
      <c r="D711" t="s">
        <v>2463</v>
      </c>
      <c r="E711" t="s">
        <v>2723</v>
      </c>
    </row>
    <row r="712" spans="1:5" hidden="1" x14ac:dyDescent="0.25">
      <c r="A712" t="s">
        <v>2967</v>
      </c>
      <c r="B712" s="50" t="s">
        <v>2572</v>
      </c>
      <c r="C712">
        <v>16105803</v>
      </c>
      <c r="D712" t="s">
        <v>2466</v>
      </c>
      <c r="E712" t="s">
        <v>2723</v>
      </c>
    </row>
    <row r="713" spans="1:5" hidden="1" x14ac:dyDescent="0.25">
      <c r="A713" t="s">
        <v>2967</v>
      </c>
      <c r="B713" s="50" t="s">
        <v>2574</v>
      </c>
      <c r="C713">
        <v>16105804</v>
      </c>
      <c r="D713" t="s">
        <v>2463</v>
      </c>
      <c r="E713" t="s">
        <v>2723</v>
      </c>
    </row>
    <row r="714" spans="1:5" hidden="1" x14ac:dyDescent="0.25">
      <c r="A714" t="s">
        <v>2967</v>
      </c>
      <c r="B714" s="50" t="s">
        <v>2578</v>
      </c>
      <c r="C714">
        <v>16105805</v>
      </c>
      <c r="D714" t="s">
        <v>2466</v>
      </c>
      <c r="E714" t="s">
        <v>2467</v>
      </c>
    </row>
    <row r="715" spans="1:5" hidden="1" x14ac:dyDescent="0.25">
      <c r="A715" t="s">
        <v>2967</v>
      </c>
      <c r="B715" s="50" t="s">
        <v>2579</v>
      </c>
      <c r="C715">
        <v>16105806</v>
      </c>
      <c r="D715" t="s">
        <v>2463</v>
      </c>
      <c r="E715" t="s">
        <v>2467</v>
      </c>
    </row>
    <row r="716" spans="1:5" hidden="1" x14ac:dyDescent="0.25">
      <c r="A716" t="s">
        <v>2967</v>
      </c>
      <c r="B716" s="50" t="s">
        <v>2996</v>
      </c>
      <c r="C716">
        <v>16105807</v>
      </c>
      <c r="D716" t="s">
        <v>2463</v>
      </c>
      <c r="E716" t="s">
        <v>2467</v>
      </c>
    </row>
    <row r="717" spans="1:5" hidden="1" x14ac:dyDescent="0.25">
      <c r="A717" t="s">
        <v>2967</v>
      </c>
      <c r="B717" s="50" t="s">
        <v>2997</v>
      </c>
      <c r="C717">
        <v>16105808</v>
      </c>
      <c r="D717" t="s">
        <v>2463</v>
      </c>
      <c r="E717" t="s">
        <v>2467</v>
      </c>
    </row>
    <row r="718" spans="1:5" hidden="1" x14ac:dyDescent="0.25">
      <c r="A718" t="s">
        <v>2967</v>
      </c>
      <c r="B718" s="50" t="s">
        <v>2998</v>
      </c>
      <c r="C718">
        <v>16105809</v>
      </c>
      <c r="D718" t="s">
        <v>2463</v>
      </c>
      <c r="E718" t="s">
        <v>2467</v>
      </c>
    </row>
    <row r="719" spans="1:5" hidden="1" x14ac:dyDescent="0.25">
      <c r="A719" t="s">
        <v>2967</v>
      </c>
      <c r="B719" s="50" t="s">
        <v>2999</v>
      </c>
      <c r="C719">
        <v>16105810</v>
      </c>
      <c r="D719" t="s">
        <v>2463</v>
      </c>
      <c r="E719" t="s">
        <v>2467</v>
      </c>
    </row>
    <row r="720" spans="1:5" hidden="1" x14ac:dyDescent="0.25">
      <c r="A720" t="s">
        <v>2967</v>
      </c>
      <c r="B720" s="50" t="s">
        <v>3000</v>
      </c>
      <c r="C720">
        <v>16105811</v>
      </c>
      <c r="D720" t="s">
        <v>2463</v>
      </c>
      <c r="E720" t="s">
        <v>2467</v>
      </c>
    </row>
    <row r="721" spans="1:5" hidden="1" x14ac:dyDescent="0.25">
      <c r="A721" t="s">
        <v>2967</v>
      </c>
      <c r="B721" s="50" t="s">
        <v>3001</v>
      </c>
      <c r="C721">
        <v>16105812</v>
      </c>
      <c r="D721" t="s">
        <v>2594</v>
      </c>
      <c r="E721" t="s">
        <v>2467</v>
      </c>
    </row>
    <row r="722" spans="1:5" hidden="1" x14ac:dyDescent="0.25">
      <c r="A722" t="s">
        <v>3002</v>
      </c>
      <c r="B722" s="50" t="s">
        <v>2539</v>
      </c>
      <c r="C722">
        <v>16113134</v>
      </c>
      <c r="D722" t="s">
        <v>2594</v>
      </c>
      <c r="E722" t="s">
        <v>2478</v>
      </c>
    </row>
    <row r="723" spans="1:5" hidden="1" x14ac:dyDescent="0.25">
      <c r="A723" t="s">
        <v>3002</v>
      </c>
      <c r="B723" s="50" t="s">
        <v>2540</v>
      </c>
      <c r="C723">
        <v>16113135</v>
      </c>
      <c r="D723" t="s">
        <v>2463</v>
      </c>
      <c r="E723" t="s">
        <v>2467</v>
      </c>
    </row>
    <row r="724" spans="1:5" hidden="1" x14ac:dyDescent="0.25">
      <c r="A724" t="s">
        <v>3002</v>
      </c>
      <c r="B724" s="50" t="s">
        <v>2541</v>
      </c>
      <c r="C724">
        <v>16113136</v>
      </c>
      <c r="D724" t="s">
        <v>2463</v>
      </c>
      <c r="E724" t="s">
        <v>2467</v>
      </c>
    </row>
    <row r="725" spans="1:5" hidden="1" x14ac:dyDescent="0.25">
      <c r="A725" t="s">
        <v>3002</v>
      </c>
      <c r="B725" s="50" t="s">
        <v>2542</v>
      </c>
      <c r="C725">
        <v>16113137</v>
      </c>
      <c r="D725" t="s">
        <v>2463</v>
      </c>
      <c r="E725" t="s">
        <v>2478</v>
      </c>
    </row>
    <row r="726" spans="1:5" hidden="1" x14ac:dyDescent="0.25">
      <c r="A726" t="s">
        <v>3002</v>
      </c>
      <c r="B726" s="50" t="s">
        <v>2543</v>
      </c>
      <c r="C726">
        <v>16113138</v>
      </c>
      <c r="D726" t="s">
        <v>2463</v>
      </c>
      <c r="E726" t="s">
        <v>2478</v>
      </c>
    </row>
    <row r="727" spans="1:5" hidden="1" x14ac:dyDescent="0.25">
      <c r="A727" t="s">
        <v>3002</v>
      </c>
      <c r="B727" s="50" t="s">
        <v>2544</v>
      </c>
      <c r="C727">
        <v>16113139</v>
      </c>
      <c r="D727" t="s">
        <v>2463</v>
      </c>
      <c r="E727" t="s">
        <v>2478</v>
      </c>
    </row>
    <row r="728" spans="1:5" hidden="1" x14ac:dyDescent="0.25">
      <c r="A728" t="s">
        <v>3002</v>
      </c>
      <c r="B728" s="50" t="s">
        <v>2546</v>
      </c>
      <c r="C728">
        <v>16113140</v>
      </c>
      <c r="D728" t="s">
        <v>2463</v>
      </c>
      <c r="E728" t="s">
        <v>2756</v>
      </c>
    </row>
    <row r="729" spans="1:5" hidden="1" x14ac:dyDescent="0.25">
      <c r="A729" t="s">
        <v>3002</v>
      </c>
      <c r="B729" s="50" t="s">
        <v>2547</v>
      </c>
      <c r="C729">
        <v>16113141</v>
      </c>
      <c r="D729" t="s">
        <v>2463</v>
      </c>
      <c r="E729" t="s">
        <v>2467</v>
      </c>
    </row>
    <row r="730" spans="1:5" hidden="1" x14ac:dyDescent="0.25">
      <c r="A730" t="s">
        <v>3002</v>
      </c>
      <c r="B730" s="50" t="s">
        <v>2548</v>
      </c>
      <c r="C730">
        <v>16113142</v>
      </c>
      <c r="D730" t="s">
        <v>2594</v>
      </c>
      <c r="E730" t="s">
        <v>2478</v>
      </c>
    </row>
    <row r="731" spans="1:5" hidden="1" x14ac:dyDescent="0.25">
      <c r="A731" t="s">
        <v>3002</v>
      </c>
      <c r="B731" s="50" t="s">
        <v>2549</v>
      </c>
      <c r="C731">
        <v>16113143</v>
      </c>
      <c r="D731" t="s">
        <v>2463</v>
      </c>
      <c r="E731" t="s">
        <v>2467</v>
      </c>
    </row>
    <row r="732" spans="1:5" hidden="1" x14ac:dyDescent="0.25">
      <c r="A732" t="s">
        <v>3002</v>
      </c>
      <c r="B732" s="50" t="s">
        <v>2550</v>
      </c>
      <c r="C732">
        <v>16113144</v>
      </c>
      <c r="D732" t="s">
        <v>2463</v>
      </c>
      <c r="E732" t="s">
        <v>2467</v>
      </c>
    </row>
    <row r="733" spans="1:5" hidden="1" x14ac:dyDescent="0.25">
      <c r="A733" t="s">
        <v>3002</v>
      </c>
      <c r="B733" s="50" t="s">
        <v>2551</v>
      </c>
      <c r="C733">
        <v>16113145</v>
      </c>
      <c r="D733" t="s">
        <v>2463</v>
      </c>
      <c r="E733" t="s">
        <v>2467</v>
      </c>
    </row>
    <row r="734" spans="1:5" hidden="1" x14ac:dyDescent="0.25">
      <c r="A734" t="s">
        <v>3002</v>
      </c>
      <c r="B734" s="50" t="s">
        <v>2552</v>
      </c>
      <c r="C734">
        <v>16113146</v>
      </c>
      <c r="D734" t="s">
        <v>2594</v>
      </c>
      <c r="E734" t="s">
        <v>2467</v>
      </c>
    </row>
    <row r="735" spans="1:5" hidden="1" x14ac:dyDescent="0.25">
      <c r="A735" t="s">
        <v>3002</v>
      </c>
      <c r="B735" s="50" t="s">
        <v>2553</v>
      </c>
      <c r="C735">
        <v>16113147</v>
      </c>
      <c r="D735" t="s">
        <v>2594</v>
      </c>
      <c r="E735" t="s">
        <v>2478</v>
      </c>
    </row>
    <row r="736" spans="1:5" hidden="1" x14ac:dyDescent="0.25">
      <c r="A736" t="s">
        <v>3002</v>
      </c>
      <c r="B736" s="50" t="s">
        <v>2554</v>
      </c>
      <c r="C736">
        <v>16113148</v>
      </c>
      <c r="D736" t="s">
        <v>2594</v>
      </c>
      <c r="E736" t="s">
        <v>2467</v>
      </c>
    </row>
    <row r="737" spans="1:5" hidden="1" x14ac:dyDescent="0.25">
      <c r="A737" t="s">
        <v>3002</v>
      </c>
      <c r="B737" s="50" t="s">
        <v>2555</v>
      </c>
      <c r="C737">
        <v>16113149</v>
      </c>
      <c r="D737" t="s">
        <v>2463</v>
      </c>
      <c r="E737" t="s">
        <v>2467</v>
      </c>
    </row>
    <row r="738" spans="1:5" hidden="1" x14ac:dyDescent="0.25">
      <c r="A738" t="s">
        <v>3002</v>
      </c>
      <c r="B738" s="50" t="s">
        <v>2581</v>
      </c>
      <c r="C738">
        <v>16113150</v>
      </c>
      <c r="D738" t="s">
        <v>2594</v>
      </c>
      <c r="E738" t="s">
        <v>2478</v>
      </c>
    </row>
    <row r="739" spans="1:5" hidden="1" x14ac:dyDescent="0.25">
      <c r="A739" t="s">
        <v>3002</v>
      </c>
      <c r="B739" s="50" t="s">
        <v>2582</v>
      </c>
      <c r="C739">
        <v>16113151</v>
      </c>
      <c r="D739" t="s">
        <v>2594</v>
      </c>
      <c r="E739" t="s">
        <v>2478</v>
      </c>
    </row>
    <row r="740" spans="1:5" hidden="1" x14ac:dyDescent="0.25">
      <c r="A740" t="s">
        <v>3002</v>
      </c>
      <c r="B740" s="50" t="s">
        <v>2583</v>
      </c>
      <c r="C740">
        <v>16113152</v>
      </c>
      <c r="D740" t="s">
        <v>2594</v>
      </c>
      <c r="E740" t="s">
        <v>2478</v>
      </c>
    </row>
    <row r="741" spans="1:5" hidden="1" x14ac:dyDescent="0.25">
      <c r="A741" t="s">
        <v>3002</v>
      </c>
      <c r="B741" s="50" t="s">
        <v>2584</v>
      </c>
      <c r="C741">
        <v>16113153</v>
      </c>
      <c r="D741" t="s">
        <v>2594</v>
      </c>
      <c r="E741" t="s">
        <v>2478</v>
      </c>
    </row>
    <row r="742" spans="1:5" hidden="1" x14ac:dyDescent="0.25">
      <c r="A742" t="s">
        <v>3002</v>
      </c>
      <c r="B742" s="50" t="s">
        <v>2585</v>
      </c>
      <c r="C742">
        <v>16113154</v>
      </c>
      <c r="D742" t="s">
        <v>2594</v>
      </c>
      <c r="E742" t="s">
        <v>2467</v>
      </c>
    </row>
    <row r="743" spans="1:5" hidden="1" x14ac:dyDescent="0.25">
      <c r="A743" t="s">
        <v>3002</v>
      </c>
      <c r="B743" s="50" t="s">
        <v>2586</v>
      </c>
      <c r="C743">
        <v>16113155</v>
      </c>
      <c r="D743" t="s">
        <v>2463</v>
      </c>
      <c r="E743" t="s">
        <v>2467</v>
      </c>
    </row>
    <row r="744" spans="1:5" hidden="1" x14ac:dyDescent="0.25">
      <c r="A744" t="s">
        <v>3002</v>
      </c>
      <c r="B744" s="50" t="s">
        <v>2587</v>
      </c>
      <c r="C744">
        <v>16113156</v>
      </c>
      <c r="D744" t="s">
        <v>2463</v>
      </c>
      <c r="E744" t="s">
        <v>2467</v>
      </c>
    </row>
    <row r="745" spans="1:5" hidden="1" x14ac:dyDescent="0.25">
      <c r="A745" t="s">
        <v>3002</v>
      </c>
      <c r="B745" s="50" t="s">
        <v>2588</v>
      </c>
      <c r="C745">
        <v>16113157</v>
      </c>
      <c r="D745" t="s">
        <v>2594</v>
      </c>
      <c r="E745" t="s">
        <v>2467</v>
      </c>
    </row>
    <row r="746" spans="1:5" hidden="1" x14ac:dyDescent="0.25">
      <c r="A746" t="s">
        <v>3002</v>
      </c>
      <c r="B746" s="50" t="s">
        <v>2589</v>
      </c>
      <c r="C746">
        <v>16113158</v>
      </c>
      <c r="D746" t="s">
        <v>2594</v>
      </c>
      <c r="E746" t="s">
        <v>2467</v>
      </c>
    </row>
    <row r="747" spans="1:5" hidden="1" x14ac:dyDescent="0.25">
      <c r="A747" t="s">
        <v>3002</v>
      </c>
      <c r="B747" s="50" t="s">
        <v>2590</v>
      </c>
      <c r="C747">
        <v>16113159</v>
      </c>
      <c r="D747" t="s">
        <v>2594</v>
      </c>
      <c r="E747" t="s">
        <v>2467</v>
      </c>
    </row>
    <row r="748" spans="1:5" hidden="1" x14ac:dyDescent="0.25">
      <c r="A748" t="s">
        <v>3002</v>
      </c>
      <c r="B748" s="50" t="s">
        <v>2595</v>
      </c>
      <c r="C748">
        <v>16113160</v>
      </c>
      <c r="D748" t="s">
        <v>2594</v>
      </c>
      <c r="E748" t="s">
        <v>2467</v>
      </c>
    </row>
    <row r="749" spans="1:5" hidden="1" x14ac:dyDescent="0.25">
      <c r="A749" t="s">
        <v>3002</v>
      </c>
      <c r="B749" s="50" t="s">
        <v>2629</v>
      </c>
      <c r="C749">
        <v>16113161</v>
      </c>
      <c r="D749" t="s">
        <v>2463</v>
      </c>
      <c r="E749" t="s">
        <v>2467</v>
      </c>
    </row>
    <row r="750" spans="1:5" hidden="1" x14ac:dyDescent="0.25">
      <c r="A750" t="s">
        <v>3002</v>
      </c>
      <c r="B750" s="50" t="s">
        <v>2630</v>
      </c>
      <c r="C750">
        <v>16113162</v>
      </c>
      <c r="D750" t="s">
        <v>2463</v>
      </c>
      <c r="E750" t="s">
        <v>2467</v>
      </c>
    </row>
    <row r="751" spans="1:5" hidden="1" x14ac:dyDescent="0.25">
      <c r="A751" t="s">
        <v>3002</v>
      </c>
      <c r="B751" s="50" t="s">
        <v>2597</v>
      </c>
      <c r="C751">
        <v>16113163</v>
      </c>
      <c r="D751" t="s">
        <v>2594</v>
      </c>
      <c r="E751" t="s">
        <v>2467</v>
      </c>
    </row>
    <row r="752" spans="1:5" hidden="1" x14ac:dyDescent="0.25">
      <c r="A752" t="s">
        <v>3002</v>
      </c>
      <c r="B752" s="50" t="s">
        <v>2754</v>
      </c>
      <c r="C752">
        <v>16113164</v>
      </c>
      <c r="D752" t="s">
        <v>2463</v>
      </c>
      <c r="E752" t="s">
        <v>2478</v>
      </c>
    </row>
    <row r="753" spans="1:5" hidden="1" x14ac:dyDescent="0.25">
      <c r="A753" t="s">
        <v>3002</v>
      </c>
      <c r="B753" s="50" t="s">
        <v>2632</v>
      </c>
      <c r="C753">
        <v>16113165</v>
      </c>
      <c r="D753" t="s">
        <v>2463</v>
      </c>
      <c r="E753" t="s">
        <v>2467</v>
      </c>
    </row>
    <row r="754" spans="1:5" hidden="1" x14ac:dyDescent="0.25">
      <c r="A754" t="s">
        <v>3002</v>
      </c>
      <c r="B754" s="50" t="s">
        <v>2755</v>
      </c>
      <c r="C754">
        <v>16113166</v>
      </c>
      <c r="D754" t="s">
        <v>2463</v>
      </c>
      <c r="E754" t="s">
        <v>2478</v>
      </c>
    </row>
    <row r="755" spans="1:5" hidden="1" x14ac:dyDescent="0.25">
      <c r="A755" t="s">
        <v>3002</v>
      </c>
      <c r="B755" s="50" t="s">
        <v>2636</v>
      </c>
      <c r="C755">
        <v>16113167</v>
      </c>
      <c r="D755" t="s">
        <v>2463</v>
      </c>
      <c r="E755" t="s">
        <v>2467</v>
      </c>
    </row>
    <row r="756" spans="1:5" hidden="1" x14ac:dyDescent="0.25">
      <c r="A756" t="s">
        <v>3002</v>
      </c>
      <c r="B756" s="50" t="s">
        <v>2968</v>
      </c>
      <c r="C756">
        <v>16113168</v>
      </c>
      <c r="D756" t="s">
        <v>2594</v>
      </c>
      <c r="E756" t="s">
        <v>2467</v>
      </c>
    </row>
    <row r="757" spans="1:5" hidden="1" x14ac:dyDescent="0.25">
      <c r="A757" t="s">
        <v>3002</v>
      </c>
      <c r="B757" s="50" t="s">
        <v>2969</v>
      </c>
      <c r="C757">
        <v>16113169</v>
      </c>
      <c r="D757" t="s">
        <v>2463</v>
      </c>
      <c r="E757" t="s">
        <v>2467</v>
      </c>
    </row>
    <row r="758" spans="1:5" hidden="1" x14ac:dyDescent="0.25">
      <c r="A758" t="s">
        <v>3002</v>
      </c>
      <c r="B758" s="50" t="s">
        <v>2637</v>
      </c>
      <c r="C758">
        <v>16113170</v>
      </c>
      <c r="D758" t="s">
        <v>2594</v>
      </c>
      <c r="E758" t="s">
        <v>2467</v>
      </c>
    </row>
    <row r="759" spans="1:5" hidden="1" x14ac:dyDescent="0.25">
      <c r="A759" t="s">
        <v>3002</v>
      </c>
      <c r="B759" s="50" t="s">
        <v>2638</v>
      </c>
      <c r="C759">
        <v>16113171</v>
      </c>
      <c r="D759" t="s">
        <v>2594</v>
      </c>
      <c r="E759" t="s">
        <v>2467</v>
      </c>
    </row>
    <row r="760" spans="1:5" hidden="1" x14ac:dyDescent="0.25">
      <c r="A760" t="s">
        <v>3002</v>
      </c>
      <c r="B760" s="50" t="s">
        <v>2639</v>
      </c>
      <c r="C760">
        <v>16113172</v>
      </c>
      <c r="D760" t="s">
        <v>2463</v>
      </c>
      <c r="E760" t="s">
        <v>2467</v>
      </c>
    </row>
    <row r="761" spans="1:5" hidden="1" x14ac:dyDescent="0.25">
      <c r="A761" t="s">
        <v>3002</v>
      </c>
      <c r="B761" s="50" t="s">
        <v>2970</v>
      </c>
      <c r="C761">
        <v>16113173</v>
      </c>
      <c r="D761" t="s">
        <v>2463</v>
      </c>
      <c r="E761" t="s">
        <v>2478</v>
      </c>
    </row>
    <row r="762" spans="1:5" hidden="1" x14ac:dyDescent="0.25">
      <c r="A762" t="s">
        <v>3002</v>
      </c>
      <c r="B762" s="50" t="s">
        <v>2971</v>
      </c>
      <c r="C762">
        <v>16113174</v>
      </c>
      <c r="D762" t="s">
        <v>2594</v>
      </c>
      <c r="E762" t="s">
        <v>2478</v>
      </c>
    </row>
    <row r="763" spans="1:5" hidden="1" x14ac:dyDescent="0.25">
      <c r="A763" t="s">
        <v>3002</v>
      </c>
      <c r="B763" s="50" t="s">
        <v>2972</v>
      </c>
      <c r="C763">
        <v>16113175</v>
      </c>
      <c r="E763" t="s">
        <v>2467</v>
      </c>
    </row>
    <row r="764" spans="1:5" hidden="1" x14ac:dyDescent="0.25">
      <c r="A764" t="s">
        <v>3002</v>
      </c>
      <c r="B764" s="50" t="s">
        <v>2974</v>
      </c>
      <c r="C764">
        <v>16113176</v>
      </c>
      <c r="D764" t="s">
        <v>2463</v>
      </c>
      <c r="E764" t="s">
        <v>2478</v>
      </c>
    </row>
    <row r="765" spans="1:5" hidden="1" x14ac:dyDescent="0.25">
      <c r="A765" t="s">
        <v>3002</v>
      </c>
      <c r="B765" s="50" t="s">
        <v>2977</v>
      </c>
      <c r="C765">
        <v>16113177</v>
      </c>
      <c r="D765" t="s">
        <v>2594</v>
      </c>
      <c r="E765" t="s">
        <v>2478</v>
      </c>
    </row>
    <row r="766" spans="1:5" hidden="1" x14ac:dyDescent="0.25">
      <c r="A766" t="s">
        <v>3002</v>
      </c>
      <c r="B766" s="50" t="s">
        <v>2978</v>
      </c>
      <c r="C766">
        <v>16113178</v>
      </c>
      <c r="D766" t="s">
        <v>2594</v>
      </c>
      <c r="E766" t="s">
        <v>2478</v>
      </c>
    </row>
    <row r="767" spans="1:5" hidden="1" x14ac:dyDescent="0.25">
      <c r="A767" t="s">
        <v>3002</v>
      </c>
      <c r="B767" s="50" t="s">
        <v>2640</v>
      </c>
      <c r="C767">
        <v>16113179</v>
      </c>
      <c r="D767" t="s">
        <v>2463</v>
      </c>
      <c r="E767" t="s">
        <v>2467</v>
      </c>
    </row>
    <row r="768" spans="1:5" hidden="1" x14ac:dyDescent="0.25">
      <c r="A768" t="s">
        <v>3002</v>
      </c>
      <c r="B768" s="50" t="s">
        <v>2641</v>
      </c>
      <c r="C768">
        <v>16113180</v>
      </c>
      <c r="D768" t="s">
        <v>2463</v>
      </c>
      <c r="E768" t="s">
        <v>2756</v>
      </c>
    </row>
    <row r="769" spans="1:5" hidden="1" x14ac:dyDescent="0.25">
      <c r="A769" t="s">
        <v>3002</v>
      </c>
      <c r="B769" s="50" t="s">
        <v>2979</v>
      </c>
      <c r="C769">
        <v>16113181</v>
      </c>
      <c r="D769" t="s">
        <v>2463</v>
      </c>
      <c r="E769" t="s">
        <v>2467</v>
      </c>
    </row>
    <row r="770" spans="1:5" hidden="1" x14ac:dyDescent="0.25">
      <c r="A770" t="s">
        <v>3002</v>
      </c>
      <c r="B770" s="50" t="s">
        <v>2980</v>
      </c>
      <c r="C770">
        <v>16113182</v>
      </c>
      <c r="D770" t="s">
        <v>2594</v>
      </c>
      <c r="E770" t="s">
        <v>2478</v>
      </c>
    </row>
    <row r="771" spans="1:5" hidden="1" x14ac:dyDescent="0.25">
      <c r="A771" t="s">
        <v>3002</v>
      </c>
      <c r="B771" s="50" t="s">
        <v>2642</v>
      </c>
      <c r="C771">
        <v>16113183</v>
      </c>
      <c r="D771" t="s">
        <v>2463</v>
      </c>
      <c r="E771" t="s">
        <v>2467</v>
      </c>
    </row>
    <row r="772" spans="1:5" hidden="1" x14ac:dyDescent="0.25">
      <c r="A772" t="s">
        <v>3002</v>
      </c>
      <c r="B772" s="50" t="s">
        <v>2526</v>
      </c>
      <c r="C772">
        <v>16113242</v>
      </c>
      <c r="D772" t="s">
        <v>2463</v>
      </c>
      <c r="E772" t="s">
        <v>2467</v>
      </c>
    </row>
    <row r="773" spans="1:5" hidden="1" x14ac:dyDescent="0.25">
      <c r="A773" t="s">
        <v>3002</v>
      </c>
      <c r="B773" s="50" t="s">
        <v>2528</v>
      </c>
      <c r="C773">
        <v>16113243</v>
      </c>
      <c r="D773" t="s">
        <v>2463</v>
      </c>
      <c r="E773" t="s">
        <v>2467</v>
      </c>
    </row>
    <row r="774" spans="1:5" hidden="1" x14ac:dyDescent="0.25">
      <c r="A774" t="s">
        <v>3002</v>
      </c>
      <c r="B774" s="50" t="s">
        <v>2529</v>
      </c>
      <c r="C774">
        <v>16113244</v>
      </c>
      <c r="D774" t="s">
        <v>2463</v>
      </c>
      <c r="E774" t="s">
        <v>2467</v>
      </c>
    </row>
    <row r="775" spans="1:5" hidden="1" x14ac:dyDescent="0.25">
      <c r="A775" t="s">
        <v>3002</v>
      </c>
      <c r="B775" s="50" t="s">
        <v>2530</v>
      </c>
      <c r="C775">
        <v>16113245</v>
      </c>
      <c r="D775" t="s">
        <v>2594</v>
      </c>
      <c r="E775" t="s">
        <v>2467</v>
      </c>
    </row>
    <row r="776" spans="1:5" hidden="1" x14ac:dyDescent="0.25">
      <c r="A776" t="s">
        <v>3002</v>
      </c>
      <c r="B776" s="50" t="s">
        <v>2532</v>
      </c>
      <c r="C776">
        <v>16113246</v>
      </c>
      <c r="D776" t="s">
        <v>2594</v>
      </c>
      <c r="E776" t="s">
        <v>2467</v>
      </c>
    </row>
    <row r="777" spans="1:5" hidden="1" x14ac:dyDescent="0.25">
      <c r="A777" t="s">
        <v>3002</v>
      </c>
      <c r="B777" s="50" t="s">
        <v>2534</v>
      </c>
      <c r="C777">
        <v>16113247</v>
      </c>
      <c r="D777" t="s">
        <v>2594</v>
      </c>
      <c r="E777" t="s">
        <v>2467</v>
      </c>
    </row>
    <row r="778" spans="1:5" hidden="1" x14ac:dyDescent="0.25">
      <c r="A778" t="s">
        <v>3002</v>
      </c>
      <c r="B778" s="50" t="s">
        <v>2535</v>
      </c>
      <c r="C778">
        <v>16113248</v>
      </c>
      <c r="D778" t="s">
        <v>2594</v>
      </c>
      <c r="E778" t="s">
        <v>2467</v>
      </c>
    </row>
    <row r="779" spans="1:5" hidden="1" x14ac:dyDescent="0.25">
      <c r="A779" t="s">
        <v>3002</v>
      </c>
      <c r="B779" s="50" t="s">
        <v>2536</v>
      </c>
      <c r="C779">
        <v>16113249</v>
      </c>
      <c r="D779" t="s">
        <v>2594</v>
      </c>
      <c r="E779" t="s">
        <v>2467</v>
      </c>
    </row>
    <row r="780" spans="1:5" hidden="1" x14ac:dyDescent="0.25">
      <c r="A780" t="s">
        <v>3002</v>
      </c>
      <c r="B780" s="50" t="s">
        <v>2537</v>
      </c>
      <c r="C780">
        <v>16113250</v>
      </c>
      <c r="D780" t="s">
        <v>2594</v>
      </c>
      <c r="E780" t="s">
        <v>2467</v>
      </c>
    </row>
    <row r="781" spans="1:5" hidden="1" x14ac:dyDescent="0.25">
      <c r="A781" t="s">
        <v>3002</v>
      </c>
      <c r="B781" s="50" t="s">
        <v>2598</v>
      </c>
      <c r="C781">
        <v>16113251</v>
      </c>
      <c r="D781" t="s">
        <v>2594</v>
      </c>
      <c r="E781" t="s">
        <v>2467</v>
      </c>
    </row>
    <row r="782" spans="1:5" hidden="1" x14ac:dyDescent="0.25">
      <c r="A782" t="s">
        <v>3002</v>
      </c>
      <c r="B782" s="50" t="s">
        <v>2599</v>
      </c>
      <c r="C782">
        <v>16113252</v>
      </c>
      <c r="D782" t="s">
        <v>2463</v>
      </c>
      <c r="E782" t="s">
        <v>2467</v>
      </c>
    </row>
    <row r="783" spans="1:5" hidden="1" x14ac:dyDescent="0.25">
      <c r="A783" t="s">
        <v>3002</v>
      </c>
      <c r="B783" s="50" t="s">
        <v>2631</v>
      </c>
      <c r="C783">
        <v>16113253</v>
      </c>
      <c r="D783" t="s">
        <v>2594</v>
      </c>
      <c r="E783" t="s">
        <v>2467</v>
      </c>
    </row>
    <row r="784" spans="1:5" hidden="1" x14ac:dyDescent="0.25">
      <c r="A784" t="s">
        <v>3002</v>
      </c>
      <c r="B784" s="50" t="s">
        <v>2600</v>
      </c>
      <c r="C784">
        <v>16113254</v>
      </c>
      <c r="D784" t="s">
        <v>2594</v>
      </c>
      <c r="E784" t="s">
        <v>2467</v>
      </c>
    </row>
    <row r="785" spans="1:5" hidden="1" x14ac:dyDescent="0.25">
      <c r="A785" t="s">
        <v>3002</v>
      </c>
      <c r="B785" s="50" t="s">
        <v>2601</v>
      </c>
      <c r="C785">
        <v>16113255</v>
      </c>
      <c r="D785" t="s">
        <v>2594</v>
      </c>
      <c r="E785" t="s">
        <v>2467</v>
      </c>
    </row>
    <row r="786" spans="1:5" hidden="1" x14ac:dyDescent="0.25">
      <c r="A786" t="s">
        <v>3002</v>
      </c>
      <c r="B786" s="50" t="s">
        <v>2602</v>
      </c>
      <c r="C786">
        <v>16113256</v>
      </c>
      <c r="D786" t="s">
        <v>2594</v>
      </c>
      <c r="E786" t="s">
        <v>2467</v>
      </c>
    </row>
    <row r="787" spans="1:5" hidden="1" x14ac:dyDescent="0.25">
      <c r="A787" t="s">
        <v>3002</v>
      </c>
      <c r="B787" s="50" t="s">
        <v>2603</v>
      </c>
      <c r="C787">
        <v>16113257</v>
      </c>
      <c r="D787" t="s">
        <v>2594</v>
      </c>
      <c r="E787" t="s">
        <v>2467</v>
      </c>
    </row>
    <row r="788" spans="1:5" hidden="1" x14ac:dyDescent="0.25">
      <c r="A788" t="s">
        <v>3002</v>
      </c>
      <c r="B788" s="50" t="s">
        <v>2604</v>
      </c>
      <c r="C788">
        <v>16113258</v>
      </c>
      <c r="D788" t="s">
        <v>2594</v>
      </c>
      <c r="E788" t="s">
        <v>2467</v>
      </c>
    </row>
    <row r="789" spans="1:5" hidden="1" x14ac:dyDescent="0.25">
      <c r="A789" t="s">
        <v>3002</v>
      </c>
      <c r="B789" s="50" t="s">
        <v>2981</v>
      </c>
      <c r="C789">
        <v>16113259</v>
      </c>
      <c r="D789" t="s">
        <v>2594</v>
      </c>
      <c r="E789" t="s">
        <v>2467</v>
      </c>
    </row>
    <row r="790" spans="1:5" hidden="1" x14ac:dyDescent="0.25">
      <c r="A790" t="s">
        <v>3002</v>
      </c>
      <c r="B790" s="50" t="s">
        <v>2615</v>
      </c>
      <c r="C790">
        <v>16113260</v>
      </c>
      <c r="D790" t="s">
        <v>2594</v>
      </c>
      <c r="E790" t="s">
        <v>2467</v>
      </c>
    </row>
    <row r="791" spans="1:5" hidden="1" x14ac:dyDescent="0.25">
      <c r="A791" t="s">
        <v>3002</v>
      </c>
      <c r="B791" s="50" t="s">
        <v>2616</v>
      </c>
      <c r="C791">
        <v>16113261</v>
      </c>
      <c r="D791" t="s">
        <v>2594</v>
      </c>
      <c r="E791" t="s">
        <v>2467</v>
      </c>
    </row>
    <row r="792" spans="1:5" hidden="1" x14ac:dyDescent="0.25">
      <c r="A792" t="s">
        <v>3002</v>
      </c>
      <c r="B792" s="50" t="s">
        <v>2617</v>
      </c>
      <c r="C792">
        <v>16113262</v>
      </c>
      <c r="D792" t="s">
        <v>2594</v>
      </c>
      <c r="E792" t="s">
        <v>2467</v>
      </c>
    </row>
    <row r="793" spans="1:5" hidden="1" x14ac:dyDescent="0.25">
      <c r="A793" t="s">
        <v>3002</v>
      </c>
      <c r="B793" s="50" t="s">
        <v>2628</v>
      </c>
      <c r="C793">
        <v>16113263</v>
      </c>
      <c r="D793" t="s">
        <v>2594</v>
      </c>
      <c r="E793" t="s">
        <v>2467</v>
      </c>
    </row>
    <row r="794" spans="1:5" hidden="1" x14ac:dyDescent="0.25">
      <c r="A794" t="s">
        <v>3002</v>
      </c>
      <c r="B794" s="50" t="s">
        <v>2984</v>
      </c>
      <c r="C794">
        <v>16113264</v>
      </c>
      <c r="D794" t="s">
        <v>2594</v>
      </c>
      <c r="E794" t="s">
        <v>2467</v>
      </c>
    </row>
    <row r="795" spans="1:5" hidden="1" x14ac:dyDescent="0.25">
      <c r="A795" t="s">
        <v>3002</v>
      </c>
      <c r="B795" s="50" t="s">
        <v>2985</v>
      </c>
      <c r="C795">
        <v>16113265</v>
      </c>
      <c r="D795" t="s">
        <v>2594</v>
      </c>
      <c r="E795" t="s">
        <v>2467</v>
      </c>
    </row>
    <row r="796" spans="1:5" hidden="1" x14ac:dyDescent="0.25">
      <c r="A796" t="s">
        <v>3002</v>
      </c>
      <c r="B796" s="50" t="s">
        <v>2986</v>
      </c>
      <c r="C796">
        <v>16113266</v>
      </c>
      <c r="D796" t="s">
        <v>2594</v>
      </c>
      <c r="E796" t="s">
        <v>2467</v>
      </c>
    </row>
    <row r="797" spans="1:5" hidden="1" x14ac:dyDescent="0.25">
      <c r="A797" t="s">
        <v>3002</v>
      </c>
      <c r="B797" s="50" t="s">
        <v>2987</v>
      </c>
      <c r="C797">
        <v>16113267</v>
      </c>
      <c r="D797" t="s">
        <v>2594</v>
      </c>
      <c r="E797" t="s">
        <v>2467</v>
      </c>
    </row>
    <row r="798" spans="1:5" hidden="1" x14ac:dyDescent="0.25">
      <c r="A798" t="s">
        <v>3002</v>
      </c>
      <c r="B798" s="50" t="s">
        <v>2988</v>
      </c>
      <c r="C798">
        <v>16113268</v>
      </c>
      <c r="D798" t="s">
        <v>2594</v>
      </c>
      <c r="E798" t="s">
        <v>2467</v>
      </c>
    </row>
    <row r="799" spans="1:5" hidden="1" x14ac:dyDescent="0.25">
      <c r="A799" t="s">
        <v>3002</v>
      </c>
      <c r="B799" s="50" t="s">
        <v>2989</v>
      </c>
      <c r="C799">
        <v>16113269</v>
      </c>
      <c r="D799" t="s">
        <v>2594</v>
      </c>
      <c r="E799" t="s">
        <v>2467</v>
      </c>
    </row>
    <row r="800" spans="1:5" hidden="1" x14ac:dyDescent="0.25">
      <c r="A800" t="s">
        <v>3002</v>
      </c>
      <c r="B800" s="50" t="s">
        <v>2990</v>
      </c>
      <c r="C800">
        <v>16113270</v>
      </c>
      <c r="D800" t="s">
        <v>2463</v>
      </c>
      <c r="E800" t="s">
        <v>2467</v>
      </c>
    </row>
    <row r="801" spans="1:5" hidden="1" x14ac:dyDescent="0.25">
      <c r="A801" t="s">
        <v>3002</v>
      </c>
      <c r="B801" s="50" t="s">
        <v>2991</v>
      </c>
      <c r="C801">
        <v>16113271</v>
      </c>
      <c r="D801" t="s">
        <v>2594</v>
      </c>
      <c r="E801" t="s">
        <v>2467</v>
      </c>
    </row>
    <row r="802" spans="1:5" hidden="1" x14ac:dyDescent="0.25">
      <c r="A802" t="s">
        <v>3002</v>
      </c>
      <c r="B802" s="50" t="s">
        <v>2992</v>
      </c>
      <c r="C802">
        <v>16113272</v>
      </c>
      <c r="D802" t="s">
        <v>2463</v>
      </c>
      <c r="E802" t="s">
        <v>2467</v>
      </c>
    </row>
    <row r="803" spans="1:5" hidden="1" x14ac:dyDescent="0.25">
      <c r="A803" t="s">
        <v>3002</v>
      </c>
      <c r="B803" s="50" t="s">
        <v>2993</v>
      </c>
      <c r="C803">
        <v>16113273</v>
      </c>
      <c r="D803" t="s">
        <v>2594</v>
      </c>
      <c r="E803" t="s">
        <v>2467</v>
      </c>
    </row>
    <row r="804" spans="1:5" hidden="1" x14ac:dyDescent="0.25">
      <c r="A804" t="s">
        <v>3002</v>
      </c>
      <c r="B804" s="50" t="s">
        <v>2994</v>
      </c>
      <c r="C804">
        <v>16113274</v>
      </c>
      <c r="D804" t="s">
        <v>2594</v>
      </c>
      <c r="E804" t="s">
        <v>2467</v>
      </c>
    </row>
    <row r="805" spans="1:5" hidden="1" x14ac:dyDescent="0.25">
      <c r="A805" t="s">
        <v>3002</v>
      </c>
      <c r="B805" s="50" t="s">
        <v>2995</v>
      </c>
      <c r="C805">
        <v>16113275</v>
      </c>
      <c r="D805" t="s">
        <v>2594</v>
      </c>
      <c r="E805" t="s">
        <v>2467</v>
      </c>
    </row>
    <row r="806" spans="1:5" hidden="1" x14ac:dyDescent="0.25">
      <c r="A806" t="s">
        <v>3002</v>
      </c>
      <c r="B806" s="50" t="s">
        <v>2557</v>
      </c>
      <c r="C806">
        <v>16113276</v>
      </c>
      <c r="D806" t="s">
        <v>2594</v>
      </c>
      <c r="E806" t="s">
        <v>2467</v>
      </c>
    </row>
    <row r="807" spans="1:5" hidden="1" x14ac:dyDescent="0.25">
      <c r="A807" t="s">
        <v>3002</v>
      </c>
      <c r="B807" s="50" t="s">
        <v>2559</v>
      </c>
      <c r="C807">
        <v>16113277</v>
      </c>
      <c r="D807" t="s">
        <v>2594</v>
      </c>
      <c r="E807" t="s">
        <v>2467</v>
      </c>
    </row>
    <row r="808" spans="1:5" hidden="1" x14ac:dyDescent="0.25">
      <c r="A808" t="s">
        <v>3002</v>
      </c>
      <c r="B808" s="50" t="s">
        <v>2560</v>
      </c>
      <c r="C808">
        <v>16113278</v>
      </c>
      <c r="D808" t="s">
        <v>2594</v>
      </c>
      <c r="E808" t="s">
        <v>2467</v>
      </c>
    </row>
    <row r="809" spans="1:5" hidden="1" x14ac:dyDescent="0.25">
      <c r="A809" t="s">
        <v>3002</v>
      </c>
      <c r="B809" s="50" t="s">
        <v>2561</v>
      </c>
      <c r="C809">
        <v>16113279</v>
      </c>
      <c r="D809" t="s">
        <v>2463</v>
      </c>
      <c r="E809" t="s">
        <v>2467</v>
      </c>
    </row>
    <row r="810" spans="1:5" hidden="1" x14ac:dyDescent="0.25">
      <c r="A810" t="s">
        <v>3002</v>
      </c>
      <c r="B810" s="50" t="s">
        <v>2562</v>
      </c>
      <c r="C810">
        <v>16113280</v>
      </c>
      <c r="D810" t="s">
        <v>2463</v>
      </c>
      <c r="E810" t="s">
        <v>2467</v>
      </c>
    </row>
    <row r="811" spans="1:5" hidden="1" x14ac:dyDescent="0.25">
      <c r="A811" t="s">
        <v>3002</v>
      </c>
      <c r="B811" s="50" t="s">
        <v>2565</v>
      </c>
      <c r="C811">
        <v>16113281</v>
      </c>
      <c r="D811" t="s">
        <v>2594</v>
      </c>
      <c r="E811" t="s">
        <v>2467</v>
      </c>
    </row>
    <row r="812" spans="1:5" hidden="1" x14ac:dyDescent="0.25">
      <c r="A812" t="s">
        <v>3002</v>
      </c>
      <c r="B812" s="50" t="s">
        <v>2566</v>
      </c>
      <c r="C812">
        <v>16113282</v>
      </c>
      <c r="D812" t="s">
        <v>2594</v>
      </c>
      <c r="E812" t="s">
        <v>2467</v>
      </c>
    </row>
    <row r="813" spans="1:5" hidden="1" x14ac:dyDescent="0.25">
      <c r="A813" t="s">
        <v>3002</v>
      </c>
      <c r="B813" s="50" t="s">
        <v>2567</v>
      </c>
      <c r="C813">
        <v>16113283</v>
      </c>
      <c r="D813" t="s">
        <v>2594</v>
      </c>
      <c r="E813" t="s">
        <v>2467</v>
      </c>
    </row>
    <row r="814" spans="1:5" hidden="1" x14ac:dyDescent="0.25">
      <c r="A814" t="s">
        <v>3002</v>
      </c>
      <c r="B814" s="50" t="s">
        <v>2568</v>
      </c>
      <c r="C814">
        <v>16113284</v>
      </c>
      <c r="D814" t="s">
        <v>2594</v>
      </c>
      <c r="E814" t="s">
        <v>2467</v>
      </c>
    </row>
    <row r="815" spans="1:5" hidden="1" x14ac:dyDescent="0.25">
      <c r="A815" t="s">
        <v>3002</v>
      </c>
      <c r="B815" s="50" t="s">
        <v>2569</v>
      </c>
      <c r="C815">
        <v>16113285</v>
      </c>
      <c r="D815" t="s">
        <v>2594</v>
      </c>
      <c r="E815" t="s">
        <v>2467</v>
      </c>
    </row>
    <row r="816" spans="1:5" hidden="1" x14ac:dyDescent="0.25">
      <c r="A816" t="s">
        <v>3002</v>
      </c>
      <c r="B816" s="50" t="s">
        <v>2570</v>
      </c>
      <c r="C816">
        <v>16113286</v>
      </c>
      <c r="D816" t="s">
        <v>2594</v>
      </c>
      <c r="E816" t="s">
        <v>2467</v>
      </c>
    </row>
    <row r="817" spans="1:5" hidden="1" x14ac:dyDescent="0.25">
      <c r="A817" t="s">
        <v>3002</v>
      </c>
      <c r="B817" s="50" t="s">
        <v>2574</v>
      </c>
      <c r="C817">
        <v>16113287</v>
      </c>
      <c r="D817" t="s">
        <v>2463</v>
      </c>
      <c r="E817" t="s">
        <v>2467</v>
      </c>
    </row>
    <row r="818" spans="1:5" hidden="1" x14ac:dyDescent="0.25">
      <c r="A818" t="s">
        <v>3002</v>
      </c>
      <c r="B818" s="50" t="s">
        <v>2996</v>
      </c>
      <c r="C818">
        <v>16113288</v>
      </c>
      <c r="D818" t="s">
        <v>2594</v>
      </c>
      <c r="E818" t="s">
        <v>2467</v>
      </c>
    </row>
    <row r="819" spans="1:5" hidden="1" x14ac:dyDescent="0.25">
      <c r="A819" t="s">
        <v>3002</v>
      </c>
      <c r="B819" s="50" t="s">
        <v>2997</v>
      </c>
      <c r="C819">
        <v>16113289</v>
      </c>
      <c r="D819" t="s">
        <v>2594</v>
      </c>
      <c r="E819" t="s">
        <v>2467</v>
      </c>
    </row>
    <row r="820" spans="1:5" hidden="1" x14ac:dyDescent="0.25">
      <c r="A820" t="s">
        <v>3002</v>
      </c>
      <c r="B820" s="50" t="s">
        <v>2998</v>
      </c>
      <c r="C820">
        <v>16113290</v>
      </c>
      <c r="D820" t="s">
        <v>2594</v>
      </c>
      <c r="E820" t="s">
        <v>2467</v>
      </c>
    </row>
    <row r="821" spans="1:5" hidden="1" x14ac:dyDescent="0.25">
      <c r="A821" t="s">
        <v>3003</v>
      </c>
      <c r="B821" s="50" t="s">
        <v>2526</v>
      </c>
      <c r="C821">
        <v>16116456</v>
      </c>
      <c r="D821" t="s">
        <v>2594</v>
      </c>
      <c r="E821" t="s">
        <v>2756</v>
      </c>
    </row>
    <row r="822" spans="1:5" hidden="1" x14ac:dyDescent="0.25">
      <c r="A822" t="s">
        <v>3003</v>
      </c>
      <c r="B822" s="50" t="s">
        <v>2528</v>
      </c>
      <c r="C822">
        <v>16116457</v>
      </c>
      <c r="D822" t="s">
        <v>2594</v>
      </c>
      <c r="E822" t="s">
        <v>2756</v>
      </c>
    </row>
    <row r="823" spans="1:5" hidden="1" x14ac:dyDescent="0.25">
      <c r="A823" t="s">
        <v>3003</v>
      </c>
      <c r="B823" s="50" t="s">
        <v>2529</v>
      </c>
      <c r="C823">
        <v>16116458</v>
      </c>
      <c r="D823" t="s">
        <v>2463</v>
      </c>
      <c r="E823" t="s">
        <v>2467</v>
      </c>
    </row>
    <row r="824" spans="1:5" hidden="1" x14ac:dyDescent="0.25">
      <c r="A824" t="s">
        <v>3003</v>
      </c>
      <c r="B824" s="50" t="s">
        <v>2530</v>
      </c>
      <c r="C824">
        <v>16116459</v>
      </c>
      <c r="D824" t="s">
        <v>2463</v>
      </c>
      <c r="E824" t="s">
        <v>2467</v>
      </c>
    </row>
    <row r="825" spans="1:5" hidden="1" x14ac:dyDescent="0.25">
      <c r="A825" t="s">
        <v>3003</v>
      </c>
      <c r="B825" s="50" t="s">
        <v>2532</v>
      </c>
      <c r="C825">
        <v>16116460</v>
      </c>
      <c r="D825" t="s">
        <v>2463</v>
      </c>
      <c r="E825" t="s">
        <v>2467</v>
      </c>
    </row>
    <row r="826" spans="1:5" hidden="1" x14ac:dyDescent="0.25">
      <c r="A826" t="s">
        <v>3003</v>
      </c>
      <c r="B826" s="50" t="s">
        <v>2534</v>
      </c>
      <c r="C826">
        <v>16116461</v>
      </c>
      <c r="D826" t="s">
        <v>2463</v>
      </c>
      <c r="E826" t="s">
        <v>2756</v>
      </c>
    </row>
    <row r="827" spans="1:5" hidden="1" x14ac:dyDescent="0.25">
      <c r="A827" t="s">
        <v>3003</v>
      </c>
      <c r="B827" s="50" t="s">
        <v>2535</v>
      </c>
      <c r="C827">
        <v>16116462</v>
      </c>
      <c r="D827" t="s">
        <v>2594</v>
      </c>
      <c r="E827" t="s">
        <v>2467</v>
      </c>
    </row>
    <row r="828" spans="1:5" hidden="1" x14ac:dyDescent="0.25">
      <c r="A828" t="s">
        <v>3003</v>
      </c>
      <c r="B828" s="50" t="s">
        <v>2536</v>
      </c>
      <c r="C828">
        <v>16116463</v>
      </c>
      <c r="D828" t="s">
        <v>2463</v>
      </c>
      <c r="E828" t="s">
        <v>2467</v>
      </c>
    </row>
    <row r="829" spans="1:5" hidden="1" x14ac:dyDescent="0.25">
      <c r="A829" t="s">
        <v>3003</v>
      </c>
      <c r="B829" s="50" t="s">
        <v>2537</v>
      </c>
      <c r="C829">
        <v>16116464</v>
      </c>
      <c r="D829" t="s">
        <v>2463</v>
      </c>
      <c r="E829" t="s">
        <v>2467</v>
      </c>
    </row>
    <row r="830" spans="1:5" hidden="1" x14ac:dyDescent="0.25">
      <c r="A830" t="s">
        <v>3003</v>
      </c>
      <c r="B830" s="50" t="s">
        <v>2539</v>
      </c>
      <c r="C830">
        <v>16116465</v>
      </c>
      <c r="D830" t="s">
        <v>2594</v>
      </c>
      <c r="E830" t="s">
        <v>2467</v>
      </c>
    </row>
    <row r="831" spans="1:5" hidden="1" x14ac:dyDescent="0.25">
      <c r="A831" t="s">
        <v>3003</v>
      </c>
      <c r="B831" s="50" t="s">
        <v>2540</v>
      </c>
      <c r="C831">
        <v>16116466</v>
      </c>
      <c r="D831" t="s">
        <v>2463</v>
      </c>
      <c r="E831" t="s">
        <v>2467</v>
      </c>
    </row>
    <row r="832" spans="1:5" hidden="1" x14ac:dyDescent="0.25">
      <c r="A832" t="s">
        <v>3003</v>
      </c>
      <c r="B832" s="50" t="s">
        <v>2541</v>
      </c>
      <c r="C832">
        <v>16116467</v>
      </c>
      <c r="D832" t="s">
        <v>2594</v>
      </c>
      <c r="E832" t="s">
        <v>2467</v>
      </c>
    </row>
    <row r="833" spans="1:5" hidden="1" x14ac:dyDescent="0.25">
      <c r="A833" t="s">
        <v>3003</v>
      </c>
      <c r="B833" s="50" t="s">
        <v>2542</v>
      </c>
      <c r="C833">
        <v>16116468</v>
      </c>
      <c r="D833" t="s">
        <v>2463</v>
      </c>
      <c r="E833" t="s">
        <v>2467</v>
      </c>
    </row>
    <row r="834" spans="1:5" hidden="1" x14ac:dyDescent="0.25">
      <c r="A834" t="s">
        <v>3003</v>
      </c>
      <c r="B834" s="50" t="s">
        <v>2543</v>
      </c>
      <c r="C834">
        <v>16116469</v>
      </c>
      <c r="D834" t="s">
        <v>2463</v>
      </c>
      <c r="E834" t="s">
        <v>2467</v>
      </c>
    </row>
    <row r="835" spans="1:5" hidden="1" x14ac:dyDescent="0.25">
      <c r="A835" t="s">
        <v>3003</v>
      </c>
      <c r="B835" s="50" t="s">
        <v>2544</v>
      </c>
      <c r="C835">
        <v>16116470</v>
      </c>
      <c r="D835" t="s">
        <v>2463</v>
      </c>
      <c r="E835" t="s">
        <v>2467</v>
      </c>
    </row>
    <row r="836" spans="1:5" hidden="1" x14ac:dyDescent="0.25">
      <c r="A836" t="s">
        <v>3003</v>
      </c>
      <c r="B836" s="50" t="s">
        <v>2546</v>
      </c>
      <c r="C836">
        <v>16116471</v>
      </c>
      <c r="D836" t="s">
        <v>2463</v>
      </c>
      <c r="E836" t="s">
        <v>2467</v>
      </c>
    </row>
    <row r="837" spans="1:5" hidden="1" x14ac:dyDescent="0.25">
      <c r="A837" t="s">
        <v>3003</v>
      </c>
      <c r="B837" s="50" t="s">
        <v>2547</v>
      </c>
      <c r="C837">
        <v>16116472</v>
      </c>
      <c r="D837" t="s">
        <v>2463</v>
      </c>
      <c r="E837" t="s">
        <v>2467</v>
      </c>
    </row>
    <row r="838" spans="1:5" hidden="1" x14ac:dyDescent="0.25">
      <c r="A838" t="s">
        <v>3003</v>
      </c>
      <c r="B838" s="50" t="s">
        <v>2548</v>
      </c>
      <c r="C838">
        <v>16116473</v>
      </c>
      <c r="D838" t="s">
        <v>2463</v>
      </c>
      <c r="E838" t="s">
        <v>2467</v>
      </c>
    </row>
    <row r="839" spans="1:5" hidden="1" x14ac:dyDescent="0.25">
      <c r="A839" t="s">
        <v>3003</v>
      </c>
      <c r="B839" s="50" t="s">
        <v>2549</v>
      </c>
      <c r="C839">
        <v>16116474</v>
      </c>
      <c r="D839" t="s">
        <v>2463</v>
      </c>
      <c r="E839" t="s">
        <v>2467</v>
      </c>
    </row>
    <row r="840" spans="1:5" hidden="1" x14ac:dyDescent="0.25">
      <c r="A840" t="s">
        <v>3003</v>
      </c>
      <c r="B840" s="50" t="s">
        <v>2550</v>
      </c>
      <c r="C840">
        <v>16116475</v>
      </c>
      <c r="D840" t="s">
        <v>2594</v>
      </c>
      <c r="E840" t="s">
        <v>2467</v>
      </c>
    </row>
    <row r="841" spans="1:5" hidden="1" x14ac:dyDescent="0.25">
      <c r="A841" t="s">
        <v>3003</v>
      </c>
      <c r="B841" s="50" t="s">
        <v>2551</v>
      </c>
      <c r="C841">
        <v>16116476</v>
      </c>
      <c r="D841" t="s">
        <v>2594</v>
      </c>
      <c r="E841" t="s">
        <v>2467</v>
      </c>
    </row>
    <row r="842" spans="1:5" hidden="1" x14ac:dyDescent="0.25">
      <c r="A842" t="s">
        <v>3003</v>
      </c>
      <c r="B842" s="50" t="s">
        <v>2552</v>
      </c>
      <c r="C842">
        <v>16116477</v>
      </c>
      <c r="D842" t="s">
        <v>2463</v>
      </c>
      <c r="E842" t="s">
        <v>2756</v>
      </c>
    </row>
    <row r="843" spans="1:5" hidden="1" x14ac:dyDescent="0.25">
      <c r="A843" t="s">
        <v>3003</v>
      </c>
      <c r="B843" s="50" t="s">
        <v>2553</v>
      </c>
      <c r="C843">
        <v>16116478</v>
      </c>
      <c r="D843" t="s">
        <v>2594</v>
      </c>
      <c r="E843" t="s">
        <v>2467</v>
      </c>
    </row>
    <row r="844" spans="1:5" hidden="1" x14ac:dyDescent="0.25">
      <c r="A844" t="s">
        <v>3003</v>
      </c>
      <c r="B844" s="50" t="s">
        <v>2554</v>
      </c>
      <c r="C844">
        <v>16116479</v>
      </c>
      <c r="D844" t="s">
        <v>2594</v>
      </c>
      <c r="E844" t="s">
        <v>2467</v>
      </c>
    </row>
    <row r="845" spans="1:5" hidden="1" x14ac:dyDescent="0.25">
      <c r="A845" t="s">
        <v>3003</v>
      </c>
      <c r="B845" s="50" t="s">
        <v>2555</v>
      </c>
      <c r="C845">
        <v>16116480</v>
      </c>
      <c r="D845" t="s">
        <v>2594</v>
      </c>
      <c r="E845" t="s">
        <v>2467</v>
      </c>
    </row>
    <row r="846" spans="1:5" hidden="1" x14ac:dyDescent="0.25">
      <c r="A846" t="s">
        <v>3003</v>
      </c>
      <c r="B846" s="50" t="s">
        <v>2581</v>
      </c>
      <c r="C846">
        <v>16116481</v>
      </c>
      <c r="D846" t="s">
        <v>2594</v>
      </c>
      <c r="E846" t="s">
        <v>2467</v>
      </c>
    </row>
    <row r="847" spans="1:5" hidden="1" x14ac:dyDescent="0.25">
      <c r="A847" t="s">
        <v>3003</v>
      </c>
      <c r="B847" s="50" t="s">
        <v>2582</v>
      </c>
      <c r="C847">
        <v>16116482</v>
      </c>
      <c r="D847" t="s">
        <v>2463</v>
      </c>
      <c r="E847" t="s">
        <v>2467</v>
      </c>
    </row>
    <row r="848" spans="1:5" hidden="1" x14ac:dyDescent="0.25">
      <c r="A848" t="s">
        <v>3003</v>
      </c>
      <c r="B848" s="50" t="s">
        <v>2583</v>
      </c>
      <c r="C848">
        <v>16116483</v>
      </c>
      <c r="D848" t="s">
        <v>2463</v>
      </c>
      <c r="E848" t="s">
        <v>2467</v>
      </c>
    </row>
    <row r="849" spans="1:5" hidden="1" x14ac:dyDescent="0.25">
      <c r="A849" t="s">
        <v>3003</v>
      </c>
      <c r="B849" s="50" t="s">
        <v>2584</v>
      </c>
      <c r="C849">
        <v>16116484</v>
      </c>
      <c r="D849" t="s">
        <v>2463</v>
      </c>
      <c r="E849" t="s">
        <v>2467</v>
      </c>
    </row>
    <row r="850" spans="1:5" hidden="1" x14ac:dyDescent="0.25">
      <c r="A850" t="s">
        <v>3003</v>
      </c>
      <c r="B850" s="50" t="s">
        <v>2585</v>
      </c>
      <c r="C850">
        <v>16116485</v>
      </c>
      <c r="D850" t="s">
        <v>2463</v>
      </c>
      <c r="E850" t="s">
        <v>2467</v>
      </c>
    </row>
    <row r="851" spans="1:5" hidden="1" x14ac:dyDescent="0.25">
      <c r="A851" t="s">
        <v>3003</v>
      </c>
      <c r="B851" s="50" t="s">
        <v>2586</v>
      </c>
      <c r="C851">
        <v>16116486</v>
      </c>
      <c r="D851" t="s">
        <v>2594</v>
      </c>
      <c r="E851" t="s">
        <v>2756</v>
      </c>
    </row>
    <row r="852" spans="1:5" hidden="1" x14ac:dyDescent="0.25">
      <c r="A852" t="s">
        <v>3003</v>
      </c>
      <c r="B852" s="50" t="s">
        <v>2587</v>
      </c>
      <c r="C852">
        <v>16116487</v>
      </c>
      <c r="D852" t="s">
        <v>2594</v>
      </c>
      <c r="E852" t="s">
        <v>2467</v>
      </c>
    </row>
    <row r="853" spans="1:5" hidden="1" x14ac:dyDescent="0.25">
      <c r="A853" t="s">
        <v>3003</v>
      </c>
      <c r="B853" s="50" t="s">
        <v>2588</v>
      </c>
      <c r="C853">
        <v>16116488</v>
      </c>
      <c r="D853" t="s">
        <v>2594</v>
      </c>
      <c r="E853" t="s">
        <v>2467</v>
      </c>
    </row>
    <row r="854" spans="1:5" hidden="1" x14ac:dyDescent="0.25">
      <c r="A854" t="s">
        <v>3003</v>
      </c>
      <c r="B854" s="50" t="s">
        <v>2589</v>
      </c>
      <c r="C854">
        <v>16116489</v>
      </c>
      <c r="D854" t="s">
        <v>2594</v>
      </c>
      <c r="E854" t="s">
        <v>2756</v>
      </c>
    </row>
    <row r="855" spans="1:5" hidden="1" x14ac:dyDescent="0.25">
      <c r="A855" t="s">
        <v>3003</v>
      </c>
      <c r="B855" s="50" t="s">
        <v>2590</v>
      </c>
      <c r="C855">
        <v>16116490</v>
      </c>
      <c r="D855" t="s">
        <v>2594</v>
      </c>
      <c r="E855" t="s">
        <v>2467</v>
      </c>
    </row>
    <row r="856" spans="1:5" hidden="1" x14ac:dyDescent="0.25">
      <c r="A856" t="s">
        <v>3003</v>
      </c>
      <c r="B856" s="50" t="s">
        <v>2595</v>
      </c>
      <c r="C856">
        <v>16116491</v>
      </c>
      <c r="D856" t="s">
        <v>2463</v>
      </c>
      <c r="E856" t="s">
        <v>2467</v>
      </c>
    </row>
    <row r="857" spans="1:5" hidden="1" x14ac:dyDescent="0.25">
      <c r="A857" t="s">
        <v>3003</v>
      </c>
      <c r="B857" s="50" t="s">
        <v>2629</v>
      </c>
      <c r="C857">
        <v>16116492</v>
      </c>
      <c r="D857" t="s">
        <v>2463</v>
      </c>
      <c r="E857" t="s">
        <v>2467</v>
      </c>
    </row>
    <row r="858" spans="1:5" hidden="1" x14ac:dyDescent="0.25">
      <c r="A858" t="s">
        <v>3003</v>
      </c>
      <c r="B858" s="50" t="s">
        <v>2630</v>
      </c>
      <c r="C858">
        <v>16116493</v>
      </c>
      <c r="D858" t="s">
        <v>2463</v>
      </c>
      <c r="E858" t="s">
        <v>2467</v>
      </c>
    </row>
    <row r="859" spans="1:5" hidden="1" x14ac:dyDescent="0.25">
      <c r="A859" t="s">
        <v>3003</v>
      </c>
      <c r="B859" s="50" t="s">
        <v>2597</v>
      </c>
      <c r="C859">
        <v>16116494</v>
      </c>
      <c r="D859" t="s">
        <v>2463</v>
      </c>
      <c r="E859" t="s">
        <v>2467</v>
      </c>
    </row>
    <row r="860" spans="1:5" hidden="1" x14ac:dyDescent="0.25">
      <c r="A860" t="s">
        <v>3003</v>
      </c>
      <c r="B860" s="50" t="s">
        <v>2598</v>
      </c>
      <c r="C860">
        <v>16116495</v>
      </c>
      <c r="D860" t="s">
        <v>2463</v>
      </c>
      <c r="E860" t="s">
        <v>2467</v>
      </c>
    </row>
    <row r="861" spans="1:5" hidden="1" x14ac:dyDescent="0.25">
      <c r="A861" t="s">
        <v>3003</v>
      </c>
      <c r="B861" s="50" t="s">
        <v>2599</v>
      </c>
      <c r="C861">
        <v>16116496</v>
      </c>
      <c r="D861" t="s">
        <v>2463</v>
      </c>
      <c r="E861" t="s">
        <v>2467</v>
      </c>
    </row>
    <row r="862" spans="1:5" hidden="1" x14ac:dyDescent="0.25">
      <c r="A862" t="s">
        <v>3003</v>
      </c>
      <c r="B862" s="50" t="s">
        <v>2631</v>
      </c>
      <c r="C862">
        <v>16116497</v>
      </c>
      <c r="D862" t="s">
        <v>2463</v>
      </c>
      <c r="E862" t="s">
        <v>2467</v>
      </c>
    </row>
    <row r="863" spans="1:5" hidden="1" x14ac:dyDescent="0.25">
      <c r="A863" t="s">
        <v>3003</v>
      </c>
      <c r="B863" s="50" t="s">
        <v>2600</v>
      </c>
      <c r="C863">
        <v>16116498</v>
      </c>
      <c r="D863" t="s">
        <v>2594</v>
      </c>
      <c r="E863" t="s">
        <v>2467</v>
      </c>
    </row>
    <row r="864" spans="1:5" hidden="1" x14ac:dyDescent="0.25">
      <c r="A864" t="s">
        <v>3003</v>
      </c>
      <c r="B864" s="50" t="s">
        <v>2601</v>
      </c>
      <c r="C864">
        <v>16116499</v>
      </c>
      <c r="D864" t="s">
        <v>2463</v>
      </c>
      <c r="E864" t="s">
        <v>2467</v>
      </c>
    </row>
    <row r="865" spans="1:5" hidden="1" x14ac:dyDescent="0.25">
      <c r="A865" t="s">
        <v>3003</v>
      </c>
      <c r="B865" s="50" t="s">
        <v>2602</v>
      </c>
      <c r="C865">
        <v>16116500</v>
      </c>
      <c r="D865" t="s">
        <v>2594</v>
      </c>
      <c r="E865" t="s">
        <v>2467</v>
      </c>
    </row>
    <row r="866" spans="1:5" hidden="1" x14ac:dyDescent="0.25">
      <c r="A866" t="s">
        <v>3003</v>
      </c>
      <c r="B866" s="50" t="s">
        <v>2603</v>
      </c>
      <c r="C866">
        <v>16116501</v>
      </c>
      <c r="D866" t="s">
        <v>2463</v>
      </c>
      <c r="E866" t="s">
        <v>2756</v>
      </c>
    </row>
    <row r="867" spans="1:5" hidden="1" x14ac:dyDescent="0.25">
      <c r="A867" t="s">
        <v>3003</v>
      </c>
      <c r="B867" s="50" t="s">
        <v>2604</v>
      </c>
      <c r="C867">
        <v>16116502</v>
      </c>
      <c r="D867" t="s">
        <v>2594</v>
      </c>
      <c r="E867" t="s">
        <v>2467</v>
      </c>
    </row>
    <row r="868" spans="1:5" hidden="1" x14ac:dyDescent="0.25">
      <c r="A868" t="s">
        <v>3003</v>
      </c>
      <c r="B868" s="50" t="s">
        <v>2605</v>
      </c>
      <c r="C868">
        <v>16116503</v>
      </c>
      <c r="D868" t="s">
        <v>2594</v>
      </c>
      <c r="E868" t="s">
        <v>2467</v>
      </c>
    </row>
    <row r="869" spans="1:5" hidden="1" x14ac:dyDescent="0.25">
      <c r="A869" t="s">
        <v>3003</v>
      </c>
      <c r="B869" s="50" t="s">
        <v>2606</v>
      </c>
      <c r="C869">
        <v>16116504</v>
      </c>
      <c r="D869" t="s">
        <v>2463</v>
      </c>
      <c r="E869" t="s">
        <v>2467</v>
      </c>
    </row>
    <row r="870" spans="1:5" hidden="1" x14ac:dyDescent="0.25">
      <c r="A870" t="s">
        <v>3003</v>
      </c>
      <c r="B870" s="50" t="s">
        <v>2622</v>
      </c>
      <c r="C870">
        <v>16116505</v>
      </c>
      <c r="D870" t="s">
        <v>2463</v>
      </c>
      <c r="E870" t="s">
        <v>2467</v>
      </c>
    </row>
    <row r="871" spans="1:5" hidden="1" x14ac:dyDescent="0.25">
      <c r="A871" t="s">
        <v>3003</v>
      </c>
      <c r="B871" s="50" t="s">
        <v>2607</v>
      </c>
      <c r="C871">
        <v>16116506</v>
      </c>
      <c r="D871" t="s">
        <v>2594</v>
      </c>
      <c r="E871" t="s">
        <v>2467</v>
      </c>
    </row>
    <row r="872" spans="1:5" hidden="1" x14ac:dyDescent="0.25">
      <c r="A872" t="s">
        <v>3003</v>
      </c>
      <c r="B872" s="50" t="s">
        <v>2608</v>
      </c>
      <c r="C872">
        <v>16116507</v>
      </c>
      <c r="D872" t="s">
        <v>2463</v>
      </c>
      <c r="E872" t="s">
        <v>2467</v>
      </c>
    </row>
    <row r="873" spans="1:5" hidden="1" x14ac:dyDescent="0.25">
      <c r="A873" t="s">
        <v>3003</v>
      </c>
      <c r="B873" s="50" t="s">
        <v>2623</v>
      </c>
      <c r="C873">
        <v>16116508</v>
      </c>
      <c r="D873" t="s">
        <v>2463</v>
      </c>
      <c r="E873" t="s">
        <v>2467</v>
      </c>
    </row>
    <row r="874" spans="1:5" hidden="1" x14ac:dyDescent="0.25">
      <c r="A874" t="s">
        <v>3003</v>
      </c>
      <c r="B874" s="50" t="s">
        <v>2624</v>
      </c>
      <c r="C874">
        <v>16116509</v>
      </c>
      <c r="D874" t="s">
        <v>2594</v>
      </c>
      <c r="E874" t="s">
        <v>2467</v>
      </c>
    </row>
    <row r="875" spans="1:5" hidden="1" x14ac:dyDescent="0.25">
      <c r="A875" t="s">
        <v>3003</v>
      </c>
      <c r="B875" s="50" t="s">
        <v>2625</v>
      </c>
      <c r="C875">
        <v>16116510</v>
      </c>
      <c r="D875" t="s">
        <v>2594</v>
      </c>
      <c r="E875" t="s">
        <v>2467</v>
      </c>
    </row>
    <row r="876" spans="1:5" hidden="1" x14ac:dyDescent="0.25">
      <c r="A876" t="s">
        <v>3003</v>
      </c>
      <c r="B876" s="50" t="s">
        <v>2626</v>
      </c>
      <c r="C876">
        <v>16116511</v>
      </c>
      <c r="D876" t="s">
        <v>2594</v>
      </c>
      <c r="E876" t="s">
        <v>2467</v>
      </c>
    </row>
    <row r="877" spans="1:5" hidden="1" x14ac:dyDescent="0.25">
      <c r="A877" t="s">
        <v>3003</v>
      </c>
      <c r="B877" s="50" t="s">
        <v>2754</v>
      </c>
      <c r="C877">
        <v>16116512</v>
      </c>
      <c r="D877" t="s">
        <v>2463</v>
      </c>
      <c r="E877" t="s">
        <v>2467</v>
      </c>
    </row>
    <row r="878" spans="1:5" hidden="1" x14ac:dyDescent="0.25">
      <c r="A878" t="s">
        <v>3003</v>
      </c>
      <c r="B878" s="50" t="s">
        <v>2632</v>
      </c>
      <c r="C878">
        <v>16116513</v>
      </c>
      <c r="D878" t="s">
        <v>2463</v>
      </c>
      <c r="E878" t="s">
        <v>2467</v>
      </c>
    </row>
    <row r="879" spans="1:5" hidden="1" x14ac:dyDescent="0.25">
      <c r="A879" t="s">
        <v>3003</v>
      </c>
      <c r="B879" s="50" t="s">
        <v>2633</v>
      </c>
      <c r="C879">
        <v>16116514</v>
      </c>
      <c r="D879" t="s">
        <v>2594</v>
      </c>
      <c r="E879" t="s">
        <v>2467</v>
      </c>
    </row>
    <row r="880" spans="1:5" hidden="1" x14ac:dyDescent="0.25">
      <c r="A880" t="s">
        <v>3003</v>
      </c>
      <c r="B880" s="50" t="s">
        <v>2634</v>
      </c>
      <c r="C880">
        <v>16116515</v>
      </c>
      <c r="D880" t="s">
        <v>2594</v>
      </c>
      <c r="E880" t="s">
        <v>2467</v>
      </c>
    </row>
    <row r="881" spans="1:5" hidden="1" x14ac:dyDescent="0.25">
      <c r="A881" t="s">
        <v>3003</v>
      </c>
      <c r="B881" s="50" t="s">
        <v>2635</v>
      </c>
      <c r="C881">
        <v>16116516</v>
      </c>
      <c r="D881" t="s">
        <v>2594</v>
      </c>
      <c r="E881" t="s">
        <v>2467</v>
      </c>
    </row>
    <row r="882" spans="1:5" hidden="1" x14ac:dyDescent="0.25">
      <c r="A882" t="s">
        <v>3003</v>
      </c>
      <c r="B882" s="50" t="s">
        <v>2755</v>
      </c>
      <c r="C882">
        <v>16116517</v>
      </c>
      <c r="D882" t="s">
        <v>2594</v>
      </c>
      <c r="E882" t="s">
        <v>2756</v>
      </c>
    </row>
    <row r="883" spans="1:5" hidden="1" x14ac:dyDescent="0.25">
      <c r="A883" t="s">
        <v>3003</v>
      </c>
      <c r="B883" s="50" t="s">
        <v>2636</v>
      </c>
      <c r="C883">
        <v>16116518</v>
      </c>
      <c r="D883" t="s">
        <v>2594</v>
      </c>
      <c r="E883" t="s">
        <v>2467</v>
      </c>
    </row>
    <row r="884" spans="1:5" hidden="1" x14ac:dyDescent="0.25">
      <c r="A884" t="s">
        <v>3003</v>
      </c>
      <c r="B884" s="50" t="s">
        <v>2968</v>
      </c>
      <c r="C884">
        <v>16116519</v>
      </c>
      <c r="D884" t="s">
        <v>2594</v>
      </c>
      <c r="E884" t="s">
        <v>2467</v>
      </c>
    </row>
    <row r="885" spans="1:5" hidden="1" x14ac:dyDescent="0.25">
      <c r="A885" t="s">
        <v>3003</v>
      </c>
      <c r="B885" s="50" t="s">
        <v>2969</v>
      </c>
      <c r="C885">
        <v>16116520</v>
      </c>
      <c r="D885" t="s">
        <v>2463</v>
      </c>
      <c r="E885" t="s">
        <v>2467</v>
      </c>
    </row>
    <row r="886" spans="1:5" hidden="1" x14ac:dyDescent="0.25">
      <c r="A886" t="s">
        <v>3003</v>
      </c>
      <c r="B886" s="50" t="s">
        <v>2637</v>
      </c>
      <c r="C886">
        <v>16116521</v>
      </c>
      <c r="D886" t="s">
        <v>2463</v>
      </c>
      <c r="E886" t="s">
        <v>2467</v>
      </c>
    </row>
    <row r="887" spans="1:5" hidden="1" x14ac:dyDescent="0.25">
      <c r="A887" t="s">
        <v>3003</v>
      </c>
      <c r="B887" s="50" t="s">
        <v>2638</v>
      </c>
      <c r="C887">
        <v>16116522</v>
      </c>
      <c r="D887" t="s">
        <v>2594</v>
      </c>
      <c r="E887" t="s">
        <v>2467</v>
      </c>
    </row>
    <row r="888" spans="1:5" hidden="1" x14ac:dyDescent="0.25">
      <c r="A888" t="s">
        <v>3003</v>
      </c>
      <c r="B888" s="50" t="s">
        <v>2639</v>
      </c>
      <c r="C888">
        <v>16116523</v>
      </c>
      <c r="D888" t="s">
        <v>2594</v>
      </c>
      <c r="E888" t="s">
        <v>2467</v>
      </c>
    </row>
    <row r="889" spans="1:5" hidden="1" x14ac:dyDescent="0.25">
      <c r="A889" t="s">
        <v>3003</v>
      </c>
      <c r="B889" s="50" t="s">
        <v>2970</v>
      </c>
      <c r="C889">
        <v>16116524</v>
      </c>
      <c r="D889" t="s">
        <v>2594</v>
      </c>
      <c r="E889" t="s">
        <v>2467</v>
      </c>
    </row>
    <row r="890" spans="1:5" hidden="1" x14ac:dyDescent="0.25">
      <c r="A890" t="s">
        <v>3003</v>
      </c>
      <c r="B890" s="50" t="s">
        <v>2971</v>
      </c>
      <c r="C890">
        <v>16116525</v>
      </c>
      <c r="D890" t="s">
        <v>2463</v>
      </c>
      <c r="E890" t="s">
        <v>2467</v>
      </c>
    </row>
    <row r="891" spans="1:5" hidden="1" x14ac:dyDescent="0.25">
      <c r="A891" t="s">
        <v>3003</v>
      </c>
      <c r="B891" s="50" t="s">
        <v>2972</v>
      </c>
      <c r="C891">
        <v>16116526</v>
      </c>
      <c r="D891" t="s">
        <v>2463</v>
      </c>
      <c r="E891" t="s">
        <v>2467</v>
      </c>
    </row>
    <row r="892" spans="1:5" hidden="1" x14ac:dyDescent="0.25">
      <c r="A892" t="s">
        <v>3003</v>
      </c>
      <c r="B892" s="50" t="s">
        <v>2974</v>
      </c>
      <c r="C892">
        <v>16116527</v>
      </c>
      <c r="D892" t="s">
        <v>2594</v>
      </c>
      <c r="E892" t="s">
        <v>2467</v>
      </c>
    </row>
    <row r="893" spans="1:5" hidden="1" x14ac:dyDescent="0.25">
      <c r="A893" t="s">
        <v>3003</v>
      </c>
      <c r="B893" s="50" t="s">
        <v>2975</v>
      </c>
      <c r="C893">
        <v>16116528</v>
      </c>
      <c r="D893" t="s">
        <v>2463</v>
      </c>
      <c r="E893" t="s">
        <v>2467</v>
      </c>
    </row>
    <row r="894" spans="1:5" hidden="1" x14ac:dyDescent="0.25">
      <c r="A894" t="s">
        <v>3003</v>
      </c>
      <c r="B894" s="50" t="s">
        <v>2609</v>
      </c>
      <c r="C894">
        <v>16116529</v>
      </c>
      <c r="D894" t="s">
        <v>2594</v>
      </c>
      <c r="E894" t="s">
        <v>2467</v>
      </c>
    </row>
    <row r="895" spans="1:5" hidden="1" x14ac:dyDescent="0.25">
      <c r="A895" t="s">
        <v>3003</v>
      </c>
      <c r="B895" s="50" t="s">
        <v>2610</v>
      </c>
      <c r="C895">
        <v>16116530</v>
      </c>
      <c r="D895" t="s">
        <v>2594</v>
      </c>
      <c r="E895" t="s">
        <v>2467</v>
      </c>
    </row>
    <row r="896" spans="1:5" hidden="1" x14ac:dyDescent="0.25">
      <c r="A896" t="s">
        <v>3003</v>
      </c>
      <c r="B896" s="50" t="s">
        <v>2611</v>
      </c>
      <c r="C896">
        <v>16116531</v>
      </c>
      <c r="D896" t="s">
        <v>2594</v>
      </c>
      <c r="E896" t="s">
        <v>2467</v>
      </c>
    </row>
    <row r="897" spans="1:5" hidden="1" x14ac:dyDescent="0.25">
      <c r="A897" t="s">
        <v>3003</v>
      </c>
      <c r="B897" s="50" t="s">
        <v>2612</v>
      </c>
      <c r="C897">
        <v>16116532</v>
      </c>
      <c r="D897" t="s">
        <v>2594</v>
      </c>
      <c r="E897" t="s">
        <v>2467</v>
      </c>
    </row>
    <row r="898" spans="1:5" hidden="1" x14ac:dyDescent="0.25">
      <c r="A898" t="s">
        <v>3003</v>
      </c>
      <c r="B898" s="50" t="s">
        <v>2613</v>
      </c>
      <c r="C898">
        <v>16116533</v>
      </c>
      <c r="D898" t="s">
        <v>2594</v>
      </c>
      <c r="E898" t="s">
        <v>2467</v>
      </c>
    </row>
    <row r="899" spans="1:5" hidden="1" x14ac:dyDescent="0.25">
      <c r="A899" t="s">
        <v>3003</v>
      </c>
      <c r="B899" s="50" t="s">
        <v>2976</v>
      </c>
      <c r="C899">
        <v>16116534</v>
      </c>
      <c r="D899" t="s">
        <v>2463</v>
      </c>
      <c r="E899" t="s">
        <v>2467</v>
      </c>
    </row>
    <row r="900" spans="1:5" hidden="1" x14ac:dyDescent="0.25">
      <c r="A900" t="s">
        <v>3003</v>
      </c>
      <c r="B900" s="50" t="s">
        <v>2977</v>
      </c>
      <c r="C900">
        <v>16116535</v>
      </c>
      <c r="D900" t="s">
        <v>2463</v>
      </c>
      <c r="E900" t="s">
        <v>2467</v>
      </c>
    </row>
    <row r="901" spans="1:5" hidden="1" x14ac:dyDescent="0.25">
      <c r="A901" t="s">
        <v>3003</v>
      </c>
      <c r="B901" s="50" t="s">
        <v>2978</v>
      </c>
      <c r="C901">
        <v>16116536</v>
      </c>
      <c r="D901" t="s">
        <v>2594</v>
      </c>
      <c r="E901" t="s">
        <v>2467</v>
      </c>
    </row>
    <row r="902" spans="1:5" hidden="1" x14ac:dyDescent="0.25">
      <c r="A902" t="s">
        <v>3003</v>
      </c>
      <c r="B902" s="50" t="s">
        <v>2640</v>
      </c>
      <c r="C902">
        <v>16116537</v>
      </c>
      <c r="D902" t="s">
        <v>2594</v>
      </c>
      <c r="E902" t="s">
        <v>2467</v>
      </c>
    </row>
    <row r="903" spans="1:5" hidden="1" x14ac:dyDescent="0.25">
      <c r="A903" t="s">
        <v>3003</v>
      </c>
      <c r="B903" s="50" t="s">
        <v>2641</v>
      </c>
      <c r="C903">
        <v>16116538</v>
      </c>
      <c r="D903" t="s">
        <v>2463</v>
      </c>
      <c r="E903" t="s">
        <v>2467</v>
      </c>
    </row>
    <row r="904" spans="1:5" hidden="1" x14ac:dyDescent="0.25">
      <c r="A904" t="s">
        <v>3003</v>
      </c>
      <c r="B904" s="50" t="s">
        <v>2979</v>
      </c>
      <c r="C904">
        <v>16116539</v>
      </c>
      <c r="D904" t="s">
        <v>2594</v>
      </c>
      <c r="E904" t="s">
        <v>2467</v>
      </c>
    </row>
    <row r="905" spans="1:5" hidden="1" x14ac:dyDescent="0.25">
      <c r="A905" t="s">
        <v>3003</v>
      </c>
      <c r="B905" s="50" t="s">
        <v>2980</v>
      </c>
      <c r="C905">
        <v>16116540</v>
      </c>
      <c r="D905" t="s">
        <v>2463</v>
      </c>
      <c r="E905" t="s">
        <v>2467</v>
      </c>
    </row>
    <row r="906" spans="1:5" hidden="1" x14ac:dyDescent="0.25">
      <c r="A906" t="s">
        <v>3003</v>
      </c>
      <c r="B906" s="50" t="s">
        <v>2642</v>
      </c>
      <c r="C906">
        <v>16116541</v>
      </c>
      <c r="D906" t="s">
        <v>2463</v>
      </c>
      <c r="E906" t="s">
        <v>2467</v>
      </c>
    </row>
    <row r="907" spans="1:5" hidden="1" x14ac:dyDescent="0.25">
      <c r="A907" t="s">
        <v>3003</v>
      </c>
      <c r="B907" s="50" t="s">
        <v>2981</v>
      </c>
      <c r="C907">
        <v>16116542</v>
      </c>
      <c r="D907" t="s">
        <v>2463</v>
      </c>
      <c r="E907" t="s">
        <v>2467</v>
      </c>
    </row>
    <row r="908" spans="1:5" hidden="1" x14ac:dyDescent="0.25">
      <c r="A908" t="s">
        <v>3003</v>
      </c>
      <c r="B908" s="50" t="s">
        <v>2615</v>
      </c>
      <c r="C908">
        <v>16116543</v>
      </c>
      <c r="D908" t="s">
        <v>2463</v>
      </c>
      <c r="E908" t="s">
        <v>2467</v>
      </c>
    </row>
    <row r="909" spans="1:5" hidden="1" x14ac:dyDescent="0.25">
      <c r="A909" t="s">
        <v>3003</v>
      </c>
      <c r="B909" s="50" t="s">
        <v>2616</v>
      </c>
      <c r="C909">
        <v>16116544</v>
      </c>
      <c r="D909" t="s">
        <v>2594</v>
      </c>
      <c r="E909" t="s">
        <v>2467</v>
      </c>
    </row>
    <row r="910" spans="1:5" hidden="1" x14ac:dyDescent="0.25">
      <c r="A910" t="s">
        <v>3003</v>
      </c>
      <c r="B910" s="50" t="s">
        <v>2617</v>
      </c>
      <c r="C910">
        <v>16116545</v>
      </c>
      <c r="D910" t="s">
        <v>2463</v>
      </c>
      <c r="E910" t="s">
        <v>2467</v>
      </c>
    </row>
    <row r="911" spans="1:5" hidden="1" x14ac:dyDescent="0.25">
      <c r="A911" t="s">
        <v>3003</v>
      </c>
      <c r="B911" s="50" t="s">
        <v>2628</v>
      </c>
      <c r="C911">
        <v>16116546</v>
      </c>
      <c r="D911" t="s">
        <v>2594</v>
      </c>
      <c r="E911" t="s">
        <v>2467</v>
      </c>
    </row>
    <row r="912" spans="1:5" hidden="1" x14ac:dyDescent="0.25">
      <c r="A912" t="s">
        <v>3003</v>
      </c>
      <c r="B912" s="50" t="s">
        <v>2982</v>
      </c>
      <c r="C912">
        <v>16116547</v>
      </c>
      <c r="D912" t="s">
        <v>2594</v>
      </c>
      <c r="E912" t="s">
        <v>2467</v>
      </c>
    </row>
    <row r="913" spans="1:5" hidden="1" x14ac:dyDescent="0.25">
      <c r="A913" t="s">
        <v>3003</v>
      </c>
      <c r="B913" s="50" t="s">
        <v>2983</v>
      </c>
      <c r="C913">
        <v>16116548</v>
      </c>
      <c r="D913" t="s">
        <v>2594</v>
      </c>
      <c r="E913" t="s">
        <v>2467</v>
      </c>
    </row>
    <row r="914" spans="1:5" hidden="1" x14ac:dyDescent="0.25">
      <c r="A914" t="s">
        <v>3003</v>
      </c>
      <c r="B914" s="50" t="s">
        <v>2984</v>
      </c>
      <c r="C914">
        <v>16116549</v>
      </c>
      <c r="D914" t="s">
        <v>2463</v>
      </c>
      <c r="E914" t="s">
        <v>2467</v>
      </c>
    </row>
    <row r="915" spans="1:5" hidden="1" x14ac:dyDescent="0.25">
      <c r="A915" t="s">
        <v>3003</v>
      </c>
      <c r="B915" s="50" t="s">
        <v>2985</v>
      </c>
      <c r="C915">
        <v>16116550</v>
      </c>
      <c r="D915" t="s">
        <v>2594</v>
      </c>
      <c r="E915" t="s">
        <v>2467</v>
      </c>
    </row>
    <row r="916" spans="1:5" hidden="1" x14ac:dyDescent="0.25">
      <c r="A916" t="s">
        <v>3003</v>
      </c>
      <c r="B916" s="50" t="s">
        <v>2986</v>
      </c>
      <c r="C916">
        <v>16116551</v>
      </c>
      <c r="D916" t="s">
        <v>2594</v>
      </c>
      <c r="E916" t="s">
        <v>2467</v>
      </c>
    </row>
    <row r="917" spans="1:5" hidden="1" x14ac:dyDescent="0.25">
      <c r="A917" t="s">
        <v>3003</v>
      </c>
      <c r="B917" s="50" t="s">
        <v>2987</v>
      </c>
      <c r="C917">
        <v>16116552</v>
      </c>
      <c r="D917" t="s">
        <v>2463</v>
      </c>
      <c r="E917" t="s">
        <v>2467</v>
      </c>
    </row>
    <row r="918" spans="1:5" hidden="1" x14ac:dyDescent="0.25">
      <c r="A918" t="s">
        <v>3003</v>
      </c>
      <c r="B918" s="50" t="s">
        <v>2988</v>
      </c>
      <c r="C918">
        <v>16116553</v>
      </c>
      <c r="D918" t="s">
        <v>2463</v>
      </c>
      <c r="E918" t="s">
        <v>2467</v>
      </c>
    </row>
    <row r="919" spans="1:5" hidden="1" x14ac:dyDescent="0.25">
      <c r="A919" t="s">
        <v>3003</v>
      </c>
      <c r="B919" s="50" t="s">
        <v>2989</v>
      </c>
      <c r="C919">
        <v>16116554</v>
      </c>
      <c r="D919" t="s">
        <v>2463</v>
      </c>
      <c r="E919" t="s">
        <v>2467</v>
      </c>
    </row>
    <row r="920" spans="1:5" hidden="1" x14ac:dyDescent="0.25">
      <c r="A920" t="s">
        <v>3003</v>
      </c>
      <c r="B920" s="50" t="s">
        <v>2990</v>
      </c>
      <c r="C920">
        <v>16116555</v>
      </c>
      <c r="D920" t="s">
        <v>2594</v>
      </c>
      <c r="E920" t="s">
        <v>2467</v>
      </c>
    </row>
    <row r="921" spans="1:5" hidden="1" x14ac:dyDescent="0.25">
      <c r="A921" t="s">
        <v>3003</v>
      </c>
      <c r="B921" s="50" t="s">
        <v>2991</v>
      </c>
      <c r="C921">
        <v>16116556</v>
      </c>
      <c r="D921" t="s">
        <v>2594</v>
      </c>
      <c r="E921" t="s">
        <v>2467</v>
      </c>
    </row>
    <row r="922" spans="1:5" hidden="1" x14ac:dyDescent="0.25">
      <c r="A922" t="s">
        <v>3003</v>
      </c>
      <c r="B922" s="50" t="s">
        <v>2992</v>
      </c>
      <c r="C922">
        <v>16116557</v>
      </c>
      <c r="D922" t="s">
        <v>2594</v>
      </c>
      <c r="E922" t="s">
        <v>2467</v>
      </c>
    </row>
    <row r="923" spans="1:5" hidden="1" x14ac:dyDescent="0.25">
      <c r="A923" t="s">
        <v>3003</v>
      </c>
      <c r="B923" s="50" t="s">
        <v>2993</v>
      </c>
      <c r="C923">
        <v>16116558</v>
      </c>
      <c r="D923" t="s">
        <v>2463</v>
      </c>
      <c r="E923" t="s">
        <v>2756</v>
      </c>
    </row>
    <row r="924" spans="1:5" hidden="1" x14ac:dyDescent="0.25">
      <c r="A924" t="s">
        <v>3003</v>
      </c>
      <c r="B924" s="50" t="s">
        <v>2994</v>
      </c>
      <c r="C924">
        <v>16116559</v>
      </c>
      <c r="D924" t="s">
        <v>2594</v>
      </c>
      <c r="E924" t="s">
        <v>2467</v>
      </c>
    </row>
    <row r="925" spans="1:5" hidden="1" x14ac:dyDescent="0.25">
      <c r="A925" t="s">
        <v>3003</v>
      </c>
      <c r="B925" s="50" t="s">
        <v>2995</v>
      </c>
      <c r="C925">
        <v>16116560</v>
      </c>
      <c r="D925" t="s">
        <v>2594</v>
      </c>
      <c r="E925" t="s">
        <v>2467</v>
      </c>
    </row>
    <row r="926" spans="1:5" hidden="1" x14ac:dyDescent="0.25">
      <c r="A926" t="s">
        <v>3003</v>
      </c>
      <c r="B926" s="50" t="s">
        <v>2557</v>
      </c>
      <c r="C926">
        <v>16116561</v>
      </c>
      <c r="D926" t="s">
        <v>2463</v>
      </c>
      <c r="E926" t="s">
        <v>2467</v>
      </c>
    </row>
    <row r="927" spans="1:5" hidden="1" x14ac:dyDescent="0.25">
      <c r="A927" t="s">
        <v>3003</v>
      </c>
      <c r="B927" s="50" t="s">
        <v>2559</v>
      </c>
      <c r="C927">
        <v>16116562</v>
      </c>
      <c r="D927" t="s">
        <v>2463</v>
      </c>
      <c r="E927" t="s">
        <v>2467</v>
      </c>
    </row>
    <row r="928" spans="1:5" hidden="1" x14ac:dyDescent="0.25">
      <c r="A928" t="s">
        <v>3003</v>
      </c>
      <c r="B928" s="50" t="s">
        <v>2560</v>
      </c>
      <c r="C928">
        <v>16116563</v>
      </c>
      <c r="D928" t="s">
        <v>2463</v>
      </c>
      <c r="E928" t="s">
        <v>2467</v>
      </c>
    </row>
    <row r="929" spans="1:5" hidden="1" x14ac:dyDescent="0.25">
      <c r="A929" t="s">
        <v>3003</v>
      </c>
      <c r="B929" s="50" t="s">
        <v>2561</v>
      </c>
      <c r="C929">
        <v>16116564</v>
      </c>
      <c r="D929" t="s">
        <v>2594</v>
      </c>
      <c r="E929" t="s">
        <v>2467</v>
      </c>
    </row>
    <row r="930" spans="1:5" hidden="1" x14ac:dyDescent="0.25">
      <c r="A930" t="s">
        <v>3003</v>
      </c>
      <c r="B930" s="50" t="s">
        <v>2562</v>
      </c>
      <c r="C930">
        <v>16116565</v>
      </c>
      <c r="D930" t="s">
        <v>2463</v>
      </c>
      <c r="E930" t="s">
        <v>2467</v>
      </c>
    </row>
    <row r="931" spans="1:5" hidden="1" x14ac:dyDescent="0.25">
      <c r="A931" t="s">
        <v>3003</v>
      </c>
      <c r="B931" s="50" t="s">
        <v>2563</v>
      </c>
      <c r="C931">
        <v>16116566</v>
      </c>
      <c r="D931" t="s">
        <v>2594</v>
      </c>
      <c r="E931" t="s">
        <v>2467</v>
      </c>
    </row>
    <row r="932" spans="1:5" hidden="1" x14ac:dyDescent="0.25">
      <c r="A932" t="s">
        <v>3003</v>
      </c>
      <c r="B932" s="50" t="s">
        <v>2564</v>
      </c>
      <c r="C932">
        <v>16116567</v>
      </c>
      <c r="D932" t="s">
        <v>2594</v>
      </c>
      <c r="E932" t="s">
        <v>2467</v>
      </c>
    </row>
    <row r="933" spans="1:5" hidden="1" x14ac:dyDescent="0.25">
      <c r="A933" t="s">
        <v>3003</v>
      </c>
      <c r="B933" s="50" t="s">
        <v>2565</v>
      </c>
      <c r="C933">
        <v>16116568</v>
      </c>
      <c r="D933" t="s">
        <v>2594</v>
      </c>
      <c r="E933" t="s">
        <v>2467</v>
      </c>
    </row>
    <row r="934" spans="1:5" hidden="1" x14ac:dyDescent="0.25">
      <c r="A934" t="s">
        <v>3003</v>
      </c>
      <c r="B934" s="50" t="s">
        <v>2566</v>
      </c>
      <c r="C934">
        <v>16116569</v>
      </c>
      <c r="D934" t="s">
        <v>2594</v>
      </c>
      <c r="E934" t="s">
        <v>2467</v>
      </c>
    </row>
    <row r="935" spans="1:5" hidden="1" x14ac:dyDescent="0.25">
      <c r="A935" t="s">
        <v>3003</v>
      </c>
      <c r="B935" s="50" t="s">
        <v>2567</v>
      </c>
      <c r="C935">
        <v>16116570</v>
      </c>
      <c r="D935" t="s">
        <v>2594</v>
      </c>
      <c r="E935" t="s">
        <v>2467</v>
      </c>
    </row>
    <row r="936" spans="1:5" hidden="1" x14ac:dyDescent="0.25">
      <c r="A936" t="s">
        <v>3003</v>
      </c>
      <c r="B936" s="50" t="s">
        <v>2568</v>
      </c>
      <c r="C936">
        <v>16116571</v>
      </c>
      <c r="D936" t="s">
        <v>2463</v>
      </c>
      <c r="E936" t="s">
        <v>2467</v>
      </c>
    </row>
    <row r="937" spans="1:5" hidden="1" x14ac:dyDescent="0.25">
      <c r="A937" t="s">
        <v>3003</v>
      </c>
      <c r="B937" s="50" t="s">
        <v>2569</v>
      </c>
      <c r="C937">
        <v>16116572</v>
      </c>
      <c r="D937" t="s">
        <v>2594</v>
      </c>
      <c r="E937" t="s">
        <v>2467</v>
      </c>
    </row>
    <row r="938" spans="1:5" hidden="1" x14ac:dyDescent="0.25">
      <c r="A938" t="s">
        <v>3003</v>
      </c>
      <c r="B938" s="50" t="s">
        <v>2570</v>
      </c>
      <c r="C938">
        <v>16116573</v>
      </c>
      <c r="D938" t="s">
        <v>2594</v>
      </c>
      <c r="E938" t="s">
        <v>2467</v>
      </c>
    </row>
    <row r="939" spans="1:5" hidden="1" x14ac:dyDescent="0.25">
      <c r="A939" t="s">
        <v>3003</v>
      </c>
      <c r="B939" s="50" t="s">
        <v>2571</v>
      </c>
      <c r="C939">
        <v>16116574</v>
      </c>
      <c r="D939" t="s">
        <v>2594</v>
      </c>
      <c r="E939" t="s">
        <v>2467</v>
      </c>
    </row>
    <row r="940" spans="1:5" hidden="1" x14ac:dyDescent="0.25">
      <c r="A940" t="s">
        <v>3003</v>
      </c>
      <c r="B940" s="50" t="s">
        <v>2572</v>
      </c>
      <c r="C940">
        <v>16116575</v>
      </c>
      <c r="D940" t="s">
        <v>2594</v>
      </c>
      <c r="E940" t="s">
        <v>2467</v>
      </c>
    </row>
    <row r="941" spans="1:5" hidden="1" x14ac:dyDescent="0.25">
      <c r="A941" t="s">
        <v>3003</v>
      </c>
      <c r="B941" s="50" t="s">
        <v>2573</v>
      </c>
      <c r="C941">
        <v>16116576</v>
      </c>
      <c r="D941" t="s">
        <v>2594</v>
      </c>
      <c r="E941" t="s">
        <v>2467</v>
      </c>
    </row>
    <row r="942" spans="1:5" hidden="1" x14ac:dyDescent="0.25">
      <c r="A942" t="s">
        <v>3003</v>
      </c>
      <c r="B942" s="50" t="s">
        <v>2574</v>
      </c>
      <c r="C942">
        <v>16116577</v>
      </c>
      <c r="D942" t="s">
        <v>2594</v>
      </c>
      <c r="E942" t="s">
        <v>2467</v>
      </c>
    </row>
    <row r="943" spans="1:5" hidden="1" x14ac:dyDescent="0.25">
      <c r="A943" t="s">
        <v>3003</v>
      </c>
      <c r="B943" s="50" t="s">
        <v>2575</v>
      </c>
      <c r="C943">
        <v>16116578</v>
      </c>
      <c r="D943" t="s">
        <v>2594</v>
      </c>
      <c r="E943" t="s">
        <v>2467</v>
      </c>
    </row>
    <row r="944" spans="1:5" hidden="1" x14ac:dyDescent="0.25">
      <c r="A944" t="s">
        <v>3003</v>
      </c>
      <c r="B944" s="50" t="s">
        <v>2576</v>
      </c>
      <c r="C944">
        <v>16116579</v>
      </c>
      <c r="D944" t="s">
        <v>2594</v>
      </c>
      <c r="E944" t="s">
        <v>2467</v>
      </c>
    </row>
    <row r="945" spans="1:5" hidden="1" x14ac:dyDescent="0.25">
      <c r="A945" t="s">
        <v>3003</v>
      </c>
      <c r="B945" s="50" t="s">
        <v>2577</v>
      </c>
      <c r="C945">
        <v>16116580</v>
      </c>
      <c r="D945" t="s">
        <v>2463</v>
      </c>
      <c r="E945" t="s">
        <v>2467</v>
      </c>
    </row>
    <row r="946" spans="1:5" hidden="1" x14ac:dyDescent="0.25">
      <c r="A946" t="s">
        <v>3003</v>
      </c>
      <c r="B946" s="50" t="s">
        <v>2578</v>
      </c>
      <c r="C946">
        <v>16116581</v>
      </c>
      <c r="D946" t="s">
        <v>2594</v>
      </c>
      <c r="E946" t="s">
        <v>2467</v>
      </c>
    </row>
    <row r="947" spans="1:5" hidden="1" x14ac:dyDescent="0.25">
      <c r="A947" t="s">
        <v>3003</v>
      </c>
      <c r="B947" s="50" t="s">
        <v>2579</v>
      </c>
      <c r="C947">
        <v>16116582</v>
      </c>
      <c r="D947" t="s">
        <v>2594</v>
      </c>
      <c r="E947" t="s">
        <v>2467</v>
      </c>
    </row>
    <row r="948" spans="1:5" hidden="1" x14ac:dyDescent="0.25">
      <c r="A948" t="s">
        <v>3003</v>
      </c>
      <c r="B948" s="50" t="s">
        <v>2996</v>
      </c>
      <c r="C948">
        <v>16116583</v>
      </c>
      <c r="D948" t="s">
        <v>2594</v>
      </c>
      <c r="E948" t="s">
        <v>2467</v>
      </c>
    </row>
    <row r="949" spans="1:5" hidden="1" x14ac:dyDescent="0.25">
      <c r="A949" t="s">
        <v>3003</v>
      </c>
      <c r="B949" s="50" t="s">
        <v>2997</v>
      </c>
      <c r="C949">
        <v>16116584</v>
      </c>
      <c r="D949" t="s">
        <v>2463</v>
      </c>
      <c r="E949" t="s">
        <v>2467</v>
      </c>
    </row>
    <row r="950" spans="1:5" hidden="1" x14ac:dyDescent="0.25">
      <c r="A950" t="s">
        <v>3003</v>
      </c>
      <c r="B950" s="50" t="s">
        <v>2998</v>
      </c>
      <c r="C950">
        <v>16116585</v>
      </c>
      <c r="D950" t="s">
        <v>2594</v>
      </c>
      <c r="E950" t="s">
        <v>2467</v>
      </c>
    </row>
    <row r="951" spans="1:5" hidden="1" x14ac:dyDescent="0.25">
      <c r="A951" t="s">
        <v>3003</v>
      </c>
      <c r="B951" s="50" t="s">
        <v>2999</v>
      </c>
      <c r="C951">
        <v>16116586</v>
      </c>
      <c r="D951" t="s">
        <v>2463</v>
      </c>
      <c r="E951" t="s">
        <v>2467</v>
      </c>
    </row>
    <row r="952" spans="1:5" hidden="1" x14ac:dyDescent="0.25">
      <c r="A952" t="s">
        <v>3003</v>
      </c>
      <c r="B952" s="50" t="s">
        <v>3000</v>
      </c>
      <c r="C952">
        <v>16116587</v>
      </c>
      <c r="D952" t="s">
        <v>2594</v>
      </c>
      <c r="E952" t="s">
        <v>2467</v>
      </c>
    </row>
    <row r="953" spans="1:5" hidden="1" x14ac:dyDescent="0.25">
      <c r="A953" t="s">
        <v>3003</v>
      </c>
      <c r="B953" s="50" t="s">
        <v>3001</v>
      </c>
      <c r="C953">
        <v>16116588</v>
      </c>
      <c r="D953" t="s">
        <v>2463</v>
      </c>
      <c r="E953" t="s">
        <v>2467</v>
      </c>
    </row>
    <row r="954" spans="1:5" hidden="1" x14ac:dyDescent="0.25">
      <c r="A954" t="s">
        <v>3003</v>
      </c>
      <c r="B954" s="50" t="s">
        <v>3004</v>
      </c>
      <c r="C954">
        <v>16116589</v>
      </c>
      <c r="D954" t="s">
        <v>2594</v>
      </c>
      <c r="E954" t="s">
        <v>2467</v>
      </c>
    </row>
    <row r="955" spans="1:5" hidden="1" x14ac:dyDescent="0.25">
      <c r="A955" t="s">
        <v>2355</v>
      </c>
      <c r="B955" s="50" t="s">
        <v>2526</v>
      </c>
      <c r="C955">
        <v>16131371</v>
      </c>
      <c r="D955" t="s">
        <v>2594</v>
      </c>
      <c r="E955" t="s">
        <v>2467</v>
      </c>
    </row>
    <row r="956" spans="1:5" hidden="1" x14ac:dyDescent="0.25">
      <c r="A956" t="s">
        <v>2355</v>
      </c>
      <c r="B956" s="50" t="s">
        <v>2528</v>
      </c>
      <c r="C956">
        <v>16131372</v>
      </c>
      <c r="D956" t="s">
        <v>2594</v>
      </c>
      <c r="E956" t="s">
        <v>2467</v>
      </c>
    </row>
    <row r="957" spans="1:5" hidden="1" x14ac:dyDescent="0.25">
      <c r="A957" t="s">
        <v>2355</v>
      </c>
      <c r="B957" s="50" t="s">
        <v>2529</v>
      </c>
      <c r="C957">
        <v>16131373</v>
      </c>
      <c r="D957" t="s">
        <v>2594</v>
      </c>
      <c r="E957" t="s">
        <v>2467</v>
      </c>
    </row>
    <row r="958" spans="1:5" hidden="1" x14ac:dyDescent="0.25">
      <c r="A958" t="s">
        <v>2355</v>
      </c>
      <c r="B958" s="50" t="s">
        <v>2530</v>
      </c>
      <c r="C958">
        <v>16131374</v>
      </c>
      <c r="D958" t="s">
        <v>2463</v>
      </c>
      <c r="E958" t="s">
        <v>2467</v>
      </c>
    </row>
    <row r="959" spans="1:5" hidden="1" x14ac:dyDescent="0.25">
      <c r="A959" t="s">
        <v>2355</v>
      </c>
      <c r="B959" s="50" t="s">
        <v>2532</v>
      </c>
      <c r="C959">
        <v>16131375</v>
      </c>
      <c r="D959" t="s">
        <v>2594</v>
      </c>
      <c r="E959" t="s">
        <v>2467</v>
      </c>
    </row>
    <row r="960" spans="1:5" hidden="1" x14ac:dyDescent="0.25">
      <c r="A960" t="s">
        <v>2355</v>
      </c>
      <c r="B960" s="50" t="s">
        <v>2534</v>
      </c>
      <c r="C960">
        <v>16131376</v>
      </c>
      <c r="D960" t="s">
        <v>2594</v>
      </c>
      <c r="E960" t="s">
        <v>2467</v>
      </c>
    </row>
    <row r="961" spans="1:5" hidden="1" x14ac:dyDescent="0.25">
      <c r="A961" t="s">
        <v>2355</v>
      </c>
      <c r="B961" s="50" t="s">
        <v>2535</v>
      </c>
      <c r="C961">
        <v>16131377</v>
      </c>
      <c r="D961" t="s">
        <v>2594</v>
      </c>
    </row>
    <row r="962" spans="1:5" hidden="1" x14ac:dyDescent="0.25">
      <c r="A962" t="s">
        <v>2355</v>
      </c>
      <c r="B962" s="50" t="s">
        <v>2536</v>
      </c>
      <c r="C962">
        <v>16131378</v>
      </c>
      <c r="D962" t="s">
        <v>2594</v>
      </c>
      <c r="E962" t="s">
        <v>2478</v>
      </c>
    </row>
    <row r="963" spans="1:5" hidden="1" x14ac:dyDescent="0.25">
      <c r="A963" t="s">
        <v>2355</v>
      </c>
      <c r="B963" s="50" t="s">
        <v>2537</v>
      </c>
      <c r="C963">
        <v>16131379</v>
      </c>
      <c r="D963" t="s">
        <v>2463</v>
      </c>
      <c r="E963" t="s">
        <v>2478</v>
      </c>
    </row>
    <row r="964" spans="1:5" hidden="1" x14ac:dyDescent="0.25">
      <c r="A964" t="s">
        <v>2355</v>
      </c>
      <c r="B964" s="50" t="s">
        <v>2539</v>
      </c>
      <c r="C964">
        <v>16131380</v>
      </c>
      <c r="D964" t="s">
        <v>2594</v>
      </c>
      <c r="E964" t="s">
        <v>2467</v>
      </c>
    </row>
    <row r="965" spans="1:5" hidden="1" x14ac:dyDescent="0.25">
      <c r="A965" t="s">
        <v>2355</v>
      </c>
      <c r="B965" s="50" t="s">
        <v>2540</v>
      </c>
      <c r="C965">
        <v>16131381</v>
      </c>
      <c r="D965" t="s">
        <v>2594</v>
      </c>
      <c r="E965" t="s">
        <v>2467</v>
      </c>
    </row>
    <row r="966" spans="1:5" hidden="1" x14ac:dyDescent="0.25">
      <c r="A966" t="s">
        <v>2355</v>
      </c>
      <c r="B966" s="50" t="s">
        <v>2541</v>
      </c>
      <c r="C966">
        <v>16131382</v>
      </c>
      <c r="D966" t="s">
        <v>2594</v>
      </c>
      <c r="E966" t="s">
        <v>2473</v>
      </c>
    </row>
    <row r="967" spans="1:5" hidden="1" x14ac:dyDescent="0.25">
      <c r="A967" t="s">
        <v>2355</v>
      </c>
      <c r="B967" s="50" t="s">
        <v>2542</v>
      </c>
      <c r="C967">
        <v>16131383</v>
      </c>
      <c r="D967" t="s">
        <v>2594</v>
      </c>
    </row>
    <row r="968" spans="1:5" hidden="1" x14ac:dyDescent="0.25">
      <c r="A968" t="s">
        <v>2355</v>
      </c>
      <c r="B968" s="50" t="s">
        <v>2543</v>
      </c>
      <c r="C968">
        <v>16131384</v>
      </c>
      <c r="D968" t="s">
        <v>2594</v>
      </c>
      <c r="E968" t="s">
        <v>2467</v>
      </c>
    </row>
    <row r="969" spans="1:5" hidden="1" x14ac:dyDescent="0.25">
      <c r="A969" t="s">
        <v>2355</v>
      </c>
      <c r="B969" s="50" t="s">
        <v>2544</v>
      </c>
      <c r="C969">
        <v>16131385</v>
      </c>
      <c r="D969" t="s">
        <v>2594</v>
      </c>
      <c r="E969" t="s">
        <v>2467</v>
      </c>
    </row>
    <row r="970" spans="1:5" hidden="1" x14ac:dyDescent="0.25">
      <c r="A970" t="s">
        <v>2355</v>
      </c>
      <c r="B970" s="50" t="s">
        <v>2546</v>
      </c>
      <c r="C970">
        <v>16131386</v>
      </c>
      <c r="D970" t="s">
        <v>2463</v>
      </c>
      <c r="E970" t="s">
        <v>2467</v>
      </c>
    </row>
    <row r="971" spans="1:5" hidden="1" x14ac:dyDescent="0.25">
      <c r="A971" t="s">
        <v>2355</v>
      </c>
      <c r="B971" s="50" t="s">
        <v>2547</v>
      </c>
      <c r="C971">
        <v>16131387</v>
      </c>
      <c r="D971" t="s">
        <v>2594</v>
      </c>
      <c r="E971" t="s">
        <v>2478</v>
      </c>
    </row>
    <row r="972" spans="1:5" hidden="1" x14ac:dyDescent="0.25">
      <c r="A972" t="s">
        <v>2355</v>
      </c>
      <c r="B972" s="50" t="s">
        <v>2548</v>
      </c>
      <c r="C972">
        <v>16131388</v>
      </c>
      <c r="D972" t="s">
        <v>2594</v>
      </c>
      <c r="E972" t="s">
        <v>2467</v>
      </c>
    </row>
    <row r="973" spans="1:5" hidden="1" x14ac:dyDescent="0.25">
      <c r="A973" t="s">
        <v>2355</v>
      </c>
      <c r="B973" s="50" t="s">
        <v>2549</v>
      </c>
      <c r="C973">
        <v>16131389</v>
      </c>
      <c r="D973" t="s">
        <v>2463</v>
      </c>
      <c r="E973" t="s">
        <v>2691</v>
      </c>
    </row>
    <row r="974" spans="1:5" hidden="1" x14ac:dyDescent="0.25">
      <c r="A974" t="s">
        <v>2355</v>
      </c>
      <c r="B974" s="50" t="s">
        <v>2550</v>
      </c>
      <c r="C974">
        <v>16131390</v>
      </c>
      <c r="D974" t="s">
        <v>2463</v>
      </c>
      <c r="E974" t="s">
        <v>2478</v>
      </c>
    </row>
    <row r="975" spans="1:5" hidden="1" x14ac:dyDescent="0.25">
      <c r="A975" t="s">
        <v>2355</v>
      </c>
      <c r="B975" s="50" t="s">
        <v>2551</v>
      </c>
      <c r="C975">
        <v>16131391</v>
      </c>
      <c r="D975" t="s">
        <v>2594</v>
      </c>
      <c r="E975" t="s">
        <v>2467</v>
      </c>
    </row>
    <row r="976" spans="1:5" hidden="1" x14ac:dyDescent="0.25">
      <c r="A976" t="s">
        <v>2355</v>
      </c>
      <c r="B976" s="50" t="s">
        <v>2552</v>
      </c>
      <c r="C976">
        <v>16131392</v>
      </c>
      <c r="D976" t="s">
        <v>2594</v>
      </c>
      <c r="E976" t="s">
        <v>2467</v>
      </c>
    </row>
    <row r="977" spans="1:5" hidden="1" x14ac:dyDescent="0.25">
      <c r="A977" t="s">
        <v>2355</v>
      </c>
      <c r="B977" s="50" t="s">
        <v>2553</v>
      </c>
      <c r="C977">
        <v>16131393</v>
      </c>
      <c r="D977" t="s">
        <v>2594</v>
      </c>
      <c r="E977" t="s">
        <v>2467</v>
      </c>
    </row>
    <row r="978" spans="1:5" hidden="1" x14ac:dyDescent="0.25">
      <c r="A978" t="s">
        <v>2355</v>
      </c>
      <c r="B978" s="50" t="s">
        <v>2554</v>
      </c>
      <c r="C978">
        <v>16131394</v>
      </c>
      <c r="D978" t="s">
        <v>2463</v>
      </c>
      <c r="E978" t="s">
        <v>2478</v>
      </c>
    </row>
    <row r="979" spans="1:5" hidden="1" x14ac:dyDescent="0.25">
      <c r="A979" t="s">
        <v>2355</v>
      </c>
      <c r="B979" s="50" t="s">
        <v>2555</v>
      </c>
      <c r="C979">
        <v>16131395</v>
      </c>
      <c r="D979" t="s">
        <v>2594</v>
      </c>
      <c r="E979" t="s">
        <v>2467</v>
      </c>
    </row>
    <row r="980" spans="1:5" hidden="1" x14ac:dyDescent="0.25">
      <c r="A980" t="s">
        <v>2355</v>
      </c>
      <c r="B980" s="50" t="s">
        <v>2581</v>
      </c>
      <c r="C980">
        <v>16131396</v>
      </c>
      <c r="D980" t="s">
        <v>2594</v>
      </c>
      <c r="E980" t="s">
        <v>2467</v>
      </c>
    </row>
    <row r="981" spans="1:5" hidden="1" x14ac:dyDescent="0.25">
      <c r="A981" t="s">
        <v>2355</v>
      </c>
      <c r="B981" s="50" t="s">
        <v>2582</v>
      </c>
      <c r="C981">
        <v>16131397</v>
      </c>
      <c r="D981" t="s">
        <v>2463</v>
      </c>
      <c r="E981" t="s">
        <v>2478</v>
      </c>
    </row>
    <row r="982" spans="1:5" hidden="1" x14ac:dyDescent="0.25">
      <c r="A982" t="s">
        <v>2355</v>
      </c>
      <c r="B982" s="50" t="s">
        <v>2584</v>
      </c>
      <c r="C982">
        <v>16131398</v>
      </c>
      <c r="D982" t="s">
        <v>2463</v>
      </c>
      <c r="E982" t="s">
        <v>2467</v>
      </c>
    </row>
    <row r="983" spans="1:5" hidden="1" x14ac:dyDescent="0.25">
      <c r="A983" t="s">
        <v>2355</v>
      </c>
      <c r="B983" s="50" t="s">
        <v>2585</v>
      </c>
      <c r="C983">
        <v>16131399</v>
      </c>
      <c r="D983" t="s">
        <v>2594</v>
      </c>
      <c r="E983" t="s">
        <v>2467</v>
      </c>
    </row>
    <row r="984" spans="1:5" hidden="1" x14ac:dyDescent="0.25">
      <c r="A984" t="s">
        <v>2355</v>
      </c>
      <c r="B984" s="50" t="s">
        <v>2586</v>
      </c>
      <c r="C984">
        <v>16131400</v>
      </c>
      <c r="D984" t="s">
        <v>2594</v>
      </c>
    </row>
    <row r="985" spans="1:5" hidden="1" x14ac:dyDescent="0.25">
      <c r="A985" t="s">
        <v>2355</v>
      </c>
      <c r="B985" s="50" t="s">
        <v>2587</v>
      </c>
      <c r="C985">
        <v>16131401</v>
      </c>
      <c r="D985" t="s">
        <v>2463</v>
      </c>
      <c r="E985" t="s">
        <v>2467</v>
      </c>
    </row>
    <row r="986" spans="1:5" hidden="1" x14ac:dyDescent="0.25">
      <c r="A986" t="s">
        <v>2355</v>
      </c>
      <c r="B986" s="50" t="s">
        <v>2588</v>
      </c>
      <c r="C986">
        <v>16131402</v>
      </c>
      <c r="D986" t="s">
        <v>2463</v>
      </c>
      <c r="E986" t="s">
        <v>2478</v>
      </c>
    </row>
    <row r="987" spans="1:5" hidden="1" x14ac:dyDescent="0.25">
      <c r="A987" t="s">
        <v>2355</v>
      </c>
      <c r="B987" s="50" t="s">
        <v>2589</v>
      </c>
      <c r="C987">
        <v>16131403</v>
      </c>
      <c r="D987" t="s">
        <v>2594</v>
      </c>
      <c r="E987" t="s">
        <v>2473</v>
      </c>
    </row>
    <row r="988" spans="1:5" hidden="1" x14ac:dyDescent="0.25">
      <c r="A988" t="s">
        <v>2355</v>
      </c>
      <c r="B988" s="50" t="s">
        <v>2590</v>
      </c>
      <c r="C988">
        <v>16131404</v>
      </c>
      <c r="D988" t="s">
        <v>2594</v>
      </c>
      <c r="E988" t="s">
        <v>2478</v>
      </c>
    </row>
    <row r="989" spans="1:5" hidden="1" x14ac:dyDescent="0.25">
      <c r="A989" t="s">
        <v>2355</v>
      </c>
      <c r="B989" s="50" t="s">
        <v>2595</v>
      </c>
      <c r="C989">
        <v>16131405</v>
      </c>
      <c r="D989" t="s">
        <v>2594</v>
      </c>
      <c r="E989" t="s">
        <v>2467</v>
      </c>
    </row>
    <row r="990" spans="1:5" hidden="1" x14ac:dyDescent="0.25">
      <c r="A990" t="s">
        <v>2355</v>
      </c>
      <c r="B990" s="50" t="s">
        <v>2629</v>
      </c>
      <c r="C990">
        <v>16131406</v>
      </c>
      <c r="D990" t="s">
        <v>2594</v>
      </c>
      <c r="E990" t="s">
        <v>2691</v>
      </c>
    </row>
    <row r="991" spans="1:5" hidden="1" x14ac:dyDescent="0.25">
      <c r="A991" t="s">
        <v>2355</v>
      </c>
      <c r="B991" s="50" t="s">
        <v>2630</v>
      </c>
      <c r="C991">
        <v>16131407</v>
      </c>
      <c r="D991" t="s">
        <v>2594</v>
      </c>
      <c r="E991" t="s">
        <v>2467</v>
      </c>
    </row>
    <row r="992" spans="1:5" hidden="1" x14ac:dyDescent="0.25">
      <c r="A992" t="s">
        <v>2355</v>
      </c>
      <c r="B992" s="50" t="s">
        <v>2597</v>
      </c>
      <c r="C992">
        <v>16131408</v>
      </c>
      <c r="D992" t="s">
        <v>2594</v>
      </c>
      <c r="E992" t="s">
        <v>2478</v>
      </c>
    </row>
    <row r="993" spans="1:5" hidden="1" x14ac:dyDescent="0.25">
      <c r="A993" t="s">
        <v>2355</v>
      </c>
      <c r="B993" s="50" t="s">
        <v>2598</v>
      </c>
      <c r="C993">
        <v>16131409</v>
      </c>
      <c r="D993" t="s">
        <v>2594</v>
      </c>
      <c r="E993" t="s">
        <v>2467</v>
      </c>
    </row>
    <row r="994" spans="1:5" hidden="1" x14ac:dyDescent="0.25">
      <c r="A994" t="s">
        <v>2355</v>
      </c>
      <c r="B994" s="50" t="s">
        <v>2599</v>
      </c>
      <c r="C994">
        <v>16131410</v>
      </c>
      <c r="D994" t="s">
        <v>2594</v>
      </c>
      <c r="E994" t="s">
        <v>2467</v>
      </c>
    </row>
    <row r="995" spans="1:5" hidden="1" x14ac:dyDescent="0.25">
      <c r="A995" t="s">
        <v>2355</v>
      </c>
      <c r="B995" s="50" t="s">
        <v>2631</v>
      </c>
      <c r="C995">
        <v>16131411</v>
      </c>
      <c r="D995" t="s">
        <v>2594</v>
      </c>
      <c r="E995" t="s">
        <v>2478</v>
      </c>
    </row>
    <row r="996" spans="1:5" hidden="1" x14ac:dyDescent="0.25">
      <c r="A996" t="s">
        <v>2355</v>
      </c>
      <c r="B996" s="50" t="s">
        <v>2600</v>
      </c>
      <c r="C996">
        <v>16131412</v>
      </c>
      <c r="D996" t="s">
        <v>2594</v>
      </c>
      <c r="E996" t="s">
        <v>2478</v>
      </c>
    </row>
    <row r="997" spans="1:5" hidden="1" x14ac:dyDescent="0.25">
      <c r="A997" t="s">
        <v>2355</v>
      </c>
      <c r="B997" s="50" t="s">
        <v>2601</v>
      </c>
      <c r="C997">
        <v>16131413</v>
      </c>
      <c r="D997" t="s">
        <v>2463</v>
      </c>
      <c r="E997" t="s">
        <v>2973</v>
      </c>
    </row>
    <row r="998" spans="1:5" hidden="1" x14ac:dyDescent="0.25">
      <c r="A998" t="s">
        <v>2355</v>
      </c>
      <c r="B998" s="50" t="s">
        <v>2602</v>
      </c>
      <c r="C998">
        <v>16131414</v>
      </c>
      <c r="D998" t="s">
        <v>2594</v>
      </c>
      <c r="E998" t="s">
        <v>2467</v>
      </c>
    </row>
    <row r="999" spans="1:5" hidden="1" x14ac:dyDescent="0.25">
      <c r="A999" t="s">
        <v>2355</v>
      </c>
      <c r="B999" s="50" t="s">
        <v>2603</v>
      </c>
      <c r="C999">
        <v>16131415</v>
      </c>
    </row>
    <row r="1000" spans="1:5" hidden="1" x14ac:dyDescent="0.25">
      <c r="A1000" t="s">
        <v>2355</v>
      </c>
      <c r="B1000" s="50" t="s">
        <v>2604</v>
      </c>
      <c r="C1000">
        <v>16131416</v>
      </c>
      <c r="D1000" t="s">
        <v>2594</v>
      </c>
      <c r="E1000" t="s">
        <v>2756</v>
      </c>
    </row>
    <row r="1001" spans="1:5" hidden="1" x14ac:dyDescent="0.25">
      <c r="A1001" t="s">
        <v>2355</v>
      </c>
      <c r="B1001" s="50" t="s">
        <v>2605</v>
      </c>
      <c r="C1001">
        <v>16131417</v>
      </c>
      <c r="D1001" t="s">
        <v>2594</v>
      </c>
      <c r="E1001" t="s">
        <v>2478</v>
      </c>
    </row>
    <row r="1002" spans="1:5" hidden="1" x14ac:dyDescent="0.25">
      <c r="A1002" t="s">
        <v>2355</v>
      </c>
      <c r="B1002" s="50" t="s">
        <v>2606</v>
      </c>
      <c r="C1002">
        <v>16131418</v>
      </c>
      <c r="D1002" t="s">
        <v>2594</v>
      </c>
      <c r="E1002" t="s">
        <v>2691</v>
      </c>
    </row>
    <row r="1003" spans="1:5" hidden="1" x14ac:dyDescent="0.25">
      <c r="A1003" t="s">
        <v>2355</v>
      </c>
      <c r="B1003" s="50" t="s">
        <v>2622</v>
      </c>
      <c r="C1003">
        <v>16131419</v>
      </c>
      <c r="D1003" t="s">
        <v>2463</v>
      </c>
      <c r="E1003" t="s">
        <v>2473</v>
      </c>
    </row>
    <row r="1004" spans="1:5" hidden="1" x14ac:dyDescent="0.25">
      <c r="A1004" t="s">
        <v>2355</v>
      </c>
      <c r="B1004" s="50" t="s">
        <v>2607</v>
      </c>
      <c r="C1004">
        <v>16131420</v>
      </c>
      <c r="D1004" t="s">
        <v>2594</v>
      </c>
      <c r="E1004" t="s">
        <v>2467</v>
      </c>
    </row>
    <row r="1005" spans="1:5" hidden="1" x14ac:dyDescent="0.25">
      <c r="A1005" t="s">
        <v>2355</v>
      </c>
      <c r="B1005" s="50" t="s">
        <v>2608</v>
      </c>
      <c r="C1005">
        <v>16131421</v>
      </c>
      <c r="E1005" t="s">
        <v>2467</v>
      </c>
    </row>
    <row r="1006" spans="1:5" hidden="1" x14ac:dyDescent="0.25">
      <c r="A1006" t="s">
        <v>2355</v>
      </c>
      <c r="B1006" s="50" t="s">
        <v>2623</v>
      </c>
      <c r="C1006">
        <v>16131422</v>
      </c>
      <c r="D1006" t="s">
        <v>2594</v>
      </c>
      <c r="E1006" t="s">
        <v>2467</v>
      </c>
    </row>
    <row r="1007" spans="1:5" hidden="1" x14ac:dyDescent="0.25">
      <c r="A1007" t="s">
        <v>2355</v>
      </c>
      <c r="B1007" s="50" t="s">
        <v>2624</v>
      </c>
      <c r="C1007">
        <v>16131423</v>
      </c>
      <c r="E1007" t="s">
        <v>2467</v>
      </c>
    </row>
    <row r="1008" spans="1:5" hidden="1" x14ac:dyDescent="0.25">
      <c r="A1008" t="s">
        <v>2355</v>
      </c>
      <c r="B1008" s="50" t="s">
        <v>2625</v>
      </c>
      <c r="C1008">
        <v>16131424</v>
      </c>
      <c r="D1008" t="s">
        <v>2594</v>
      </c>
      <c r="E1008" t="s">
        <v>2467</v>
      </c>
    </row>
    <row r="1009" spans="1:5" hidden="1" x14ac:dyDescent="0.25">
      <c r="A1009" t="s">
        <v>2355</v>
      </c>
      <c r="B1009" s="50" t="s">
        <v>2626</v>
      </c>
      <c r="C1009">
        <v>16131425</v>
      </c>
      <c r="D1009" t="s">
        <v>2594</v>
      </c>
      <c r="E1009" t="s">
        <v>2467</v>
      </c>
    </row>
    <row r="1010" spans="1:5" hidden="1" x14ac:dyDescent="0.25">
      <c r="A1010" t="s">
        <v>2355</v>
      </c>
      <c r="B1010" s="50" t="s">
        <v>2754</v>
      </c>
      <c r="C1010">
        <v>16131426</v>
      </c>
      <c r="D1010" t="s">
        <v>2594</v>
      </c>
      <c r="E1010" t="s">
        <v>2467</v>
      </c>
    </row>
    <row r="1011" spans="1:5" hidden="1" x14ac:dyDescent="0.25">
      <c r="A1011" t="s">
        <v>2355</v>
      </c>
      <c r="B1011" s="50" t="s">
        <v>2632</v>
      </c>
      <c r="C1011">
        <v>16131427</v>
      </c>
      <c r="D1011" t="s">
        <v>2463</v>
      </c>
    </row>
    <row r="1012" spans="1:5" hidden="1" x14ac:dyDescent="0.25">
      <c r="A1012" t="s">
        <v>2355</v>
      </c>
      <c r="B1012" s="50" t="s">
        <v>2633</v>
      </c>
      <c r="C1012">
        <v>16131428</v>
      </c>
      <c r="D1012" t="s">
        <v>2594</v>
      </c>
      <c r="E1012" t="s">
        <v>2478</v>
      </c>
    </row>
    <row r="1013" spans="1:5" hidden="1" x14ac:dyDescent="0.25">
      <c r="A1013" t="s">
        <v>3005</v>
      </c>
      <c r="B1013" s="50" t="s">
        <v>2526</v>
      </c>
      <c r="C1013">
        <v>17130896</v>
      </c>
      <c r="D1013" t="s">
        <v>2463</v>
      </c>
      <c r="E1013" t="s">
        <v>2467</v>
      </c>
    </row>
    <row r="1014" spans="1:5" hidden="1" x14ac:dyDescent="0.25">
      <c r="A1014" t="s">
        <v>3005</v>
      </c>
      <c r="B1014" s="50" t="s">
        <v>2528</v>
      </c>
      <c r="C1014">
        <v>17130897</v>
      </c>
      <c r="D1014" t="s">
        <v>2463</v>
      </c>
      <c r="E1014" t="s">
        <v>2756</v>
      </c>
    </row>
    <row r="1015" spans="1:5" hidden="1" x14ac:dyDescent="0.25">
      <c r="A1015" t="s">
        <v>3005</v>
      </c>
      <c r="B1015" s="50" t="s">
        <v>2529</v>
      </c>
      <c r="C1015">
        <v>17130898</v>
      </c>
      <c r="D1015" t="s">
        <v>2463</v>
      </c>
      <c r="E1015" t="s">
        <v>2478</v>
      </c>
    </row>
    <row r="1016" spans="1:5" hidden="1" x14ac:dyDescent="0.25">
      <c r="A1016" t="s">
        <v>3005</v>
      </c>
      <c r="B1016" s="50" t="s">
        <v>2530</v>
      </c>
      <c r="C1016">
        <v>17130899</v>
      </c>
      <c r="D1016" t="s">
        <v>2594</v>
      </c>
      <c r="E1016" t="s">
        <v>2478</v>
      </c>
    </row>
    <row r="1017" spans="1:5" hidden="1" x14ac:dyDescent="0.25">
      <c r="A1017" t="s">
        <v>3005</v>
      </c>
      <c r="B1017" s="50" t="s">
        <v>2532</v>
      </c>
      <c r="C1017">
        <v>17130900</v>
      </c>
      <c r="D1017" t="s">
        <v>2463</v>
      </c>
      <c r="E1017" t="s">
        <v>2756</v>
      </c>
    </row>
    <row r="1018" spans="1:5" hidden="1" x14ac:dyDescent="0.25">
      <c r="A1018" t="s">
        <v>3005</v>
      </c>
      <c r="B1018" s="50" t="s">
        <v>2534</v>
      </c>
      <c r="C1018">
        <v>17130901</v>
      </c>
      <c r="D1018" t="s">
        <v>2594</v>
      </c>
      <c r="E1018" t="s">
        <v>2756</v>
      </c>
    </row>
    <row r="1019" spans="1:5" hidden="1" x14ac:dyDescent="0.25">
      <c r="A1019" t="s">
        <v>3005</v>
      </c>
      <c r="B1019" s="50" t="s">
        <v>2535</v>
      </c>
      <c r="C1019">
        <v>17130902</v>
      </c>
      <c r="D1019" t="s">
        <v>2463</v>
      </c>
      <c r="E1019" t="s">
        <v>2467</v>
      </c>
    </row>
    <row r="1020" spans="1:5" hidden="1" x14ac:dyDescent="0.25">
      <c r="A1020" t="s">
        <v>3005</v>
      </c>
      <c r="B1020" s="50" t="s">
        <v>2536</v>
      </c>
      <c r="C1020">
        <v>17130903</v>
      </c>
      <c r="D1020" t="s">
        <v>2594</v>
      </c>
      <c r="E1020" t="s">
        <v>2467</v>
      </c>
    </row>
    <row r="1021" spans="1:5" hidden="1" x14ac:dyDescent="0.25">
      <c r="A1021" t="s">
        <v>3005</v>
      </c>
      <c r="B1021" s="50" t="s">
        <v>2537</v>
      </c>
      <c r="C1021">
        <v>17130904</v>
      </c>
      <c r="D1021" t="s">
        <v>2463</v>
      </c>
      <c r="E1021" t="s">
        <v>2478</v>
      </c>
    </row>
    <row r="1022" spans="1:5" hidden="1" x14ac:dyDescent="0.25">
      <c r="A1022" t="s">
        <v>3005</v>
      </c>
      <c r="B1022" s="50" t="s">
        <v>2539</v>
      </c>
      <c r="C1022">
        <v>17130905</v>
      </c>
      <c r="D1022" t="s">
        <v>2594</v>
      </c>
      <c r="E1022" t="s">
        <v>2467</v>
      </c>
    </row>
    <row r="1023" spans="1:5" hidden="1" x14ac:dyDescent="0.25">
      <c r="A1023" t="s">
        <v>3005</v>
      </c>
      <c r="B1023" s="50" t="s">
        <v>2540</v>
      </c>
      <c r="C1023">
        <v>17130906</v>
      </c>
      <c r="D1023" t="s">
        <v>2463</v>
      </c>
      <c r="E1023" t="s">
        <v>2478</v>
      </c>
    </row>
    <row r="1024" spans="1:5" hidden="1" x14ac:dyDescent="0.25">
      <c r="A1024" t="s">
        <v>3005</v>
      </c>
      <c r="B1024" s="50" t="s">
        <v>2541</v>
      </c>
      <c r="C1024">
        <v>17130907</v>
      </c>
      <c r="D1024" t="s">
        <v>2463</v>
      </c>
      <c r="E1024" t="s">
        <v>2756</v>
      </c>
    </row>
    <row r="1025" spans="1:5" hidden="1" x14ac:dyDescent="0.25">
      <c r="A1025" t="s">
        <v>3005</v>
      </c>
      <c r="B1025" s="50" t="s">
        <v>2542</v>
      </c>
      <c r="C1025">
        <v>17130908</v>
      </c>
      <c r="D1025" t="s">
        <v>2463</v>
      </c>
      <c r="E1025" t="s">
        <v>2473</v>
      </c>
    </row>
    <row r="1026" spans="1:5" hidden="1" x14ac:dyDescent="0.25">
      <c r="A1026" t="s">
        <v>3005</v>
      </c>
      <c r="B1026" s="50" t="s">
        <v>2543</v>
      </c>
      <c r="C1026">
        <v>17130909</v>
      </c>
      <c r="D1026" t="s">
        <v>2594</v>
      </c>
      <c r="E1026" t="s">
        <v>2756</v>
      </c>
    </row>
    <row r="1027" spans="1:5" hidden="1" x14ac:dyDescent="0.25">
      <c r="A1027" t="s">
        <v>3005</v>
      </c>
      <c r="B1027" s="50" t="s">
        <v>2544</v>
      </c>
      <c r="C1027">
        <v>17130910</v>
      </c>
      <c r="D1027" t="s">
        <v>2594</v>
      </c>
      <c r="E1027" t="s">
        <v>2467</v>
      </c>
    </row>
    <row r="1028" spans="1:5" hidden="1" x14ac:dyDescent="0.25">
      <c r="A1028" t="s">
        <v>3005</v>
      </c>
      <c r="B1028" s="50" t="s">
        <v>2546</v>
      </c>
      <c r="C1028">
        <v>17130911</v>
      </c>
      <c r="D1028" t="s">
        <v>2463</v>
      </c>
      <c r="E1028" t="s">
        <v>2467</v>
      </c>
    </row>
    <row r="1029" spans="1:5" hidden="1" x14ac:dyDescent="0.25">
      <c r="A1029" t="s">
        <v>3005</v>
      </c>
      <c r="B1029" s="50" t="s">
        <v>2547</v>
      </c>
      <c r="C1029">
        <v>17130912</v>
      </c>
      <c r="D1029" t="s">
        <v>2594</v>
      </c>
      <c r="E1029" t="s">
        <v>2467</v>
      </c>
    </row>
    <row r="1030" spans="1:5" hidden="1" x14ac:dyDescent="0.25">
      <c r="A1030" t="s">
        <v>3005</v>
      </c>
      <c r="B1030" s="50" t="s">
        <v>2548</v>
      </c>
      <c r="C1030">
        <v>17130913</v>
      </c>
      <c r="D1030" t="s">
        <v>2463</v>
      </c>
      <c r="E1030" t="s">
        <v>2467</v>
      </c>
    </row>
    <row r="1031" spans="1:5" hidden="1" x14ac:dyDescent="0.25">
      <c r="A1031" t="s">
        <v>3005</v>
      </c>
      <c r="B1031" s="50" t="s">
        <v>2549</v>
      </c>
      <c r="C1031">
        <v>17130914</v>
      </c>
      <c r="D1031" t="s">
        <v>2463</v>
      </c>
      <c r="E1031" t="s">
        <v>2467</v>
      </c>
    </row>
    <row r="1032" spans="1:5" hidden="1" x14ac:dyDescent="0.25">
      <c r="A1032" t="s">
        <v>3005</v>
      </c>
      <c r="B1032" s="50" t="s">
        <v>2550</v>
      </c>
      <c r="C1032">
        <v>17130915</v>
      </c>
      <c r="D1032" t="s">
        <v>2463</v>
      </c>
      <c r="E1032" t="s">
        <v>2467</v>
      </c>
    </row>
    <row r="1033" spans="1:5" hidden="1" x14ac:dyDescent="0.25">
      <c r="A1033" t="s">
        <v>3005</v>
      </c>
      <c r="B1033" s="50" t="s">
        <v>2551</v>
      </c>
      <c r="C1033">
        <v>17130916</v>
      </c>
      <c r="D1033" t="s">
        <v>2594</v>
      </c>
      <c r="E1033" t="s">
        <v>2467</v>
      </c>
    </row>
    <row r="1034" spans="1:5" hidden="1" x14ac:dyDescent="0.25">
      <c r="A1034" t="s">
        <v>3005</v>
      </c>
      <c r="B1034" s="50" t="s">
        <v>2552</v>
      </c>
      <c r="C1034">
        <v>17130917</v>
      </c>
      <c r="D1034" t="s">
        <v>2463</v>
      </c>
      <c r="E1034" t="s">
        <v>2478</v>
      </c>
    </row>
    <row r="1035" spans="1:5" hidden="1" x14ac:dyDescent="0.25">
      <c r="A1035" t="s">
        <v>3005</v>
      </c>
      <c r="B1035" s="50" t="s">
        <v>2553</v>
      </c>
      <c r="C1035">
        <v>17130918</v>
      </c>
      <c r="D1035" t="s">
        <v>2594</v>
      </c>
      <c r="E1035" t="s">
        <v>2478</v>
      </c>
    </row>
    <row r="1036" spans="1:5" hidden="1" x14ac:dyDescent="0.25">
      <c r="A1036" t="s">
        <v>3005</v>
      </c>
      <c r="B1036" s="50" t="s">
        <v>2554</v>
      </c>
      <c r="C1036">
        <v>17130919</v>
      </c>
      <c r="D1036" t="s">
        <v>2594</v>
      </c>
      <c r="E1036" t="s">
        <v>2478</v>
      </c>
    </row>
    <row r="1037" spans="1:5" hidden="1" x14ac:dyDescent="0.25">
      <c r="A1037" t="s">
        <v>3005</v>
      </c>
      <c r="B1037" s="50" t="s">
        <v>2555</v>
      </c>
      <c r="C1037">
        <v>17130920</v>
      </c>
      <c r="D1037" t="s">
        <v>2463</v>
      </c>
      <c r="E1037" t="s">
        <v>2478</v>
      </c>
    </row>
    <row r="1038" spans="1:5" hidden="1" x14ac:dyDescent="0.25">
      <c r="A1038" t="s">
        <v>3005</v>
      </c>
      <c r="B1038" s="50" t="s">
        <v>2581</v>
      </c>
      <c r="C1038">
        <v>17130921</v>
      </c>
      <c r="D1038" t="s">
        <v>2594</v>
      </c>
      <c r="E1038" t="s">
        <v>2478</v>
      </c>
    </row>
    <row r="1039" spans="1:5" hidden="1" x14ac:dyDescent="0.25">
      <c r="A1039" t="s">
        <v>3005</v>
      </c>
      <c r="B1039" s="50" t="s">
        <v>2582</v>
      </c>
      <c r="C1039">
        <v>17130922</v>
      </c>
      <c r="D1039" t="s">
        <v>2594</v>
      </c>
      <c r="E1039" t="s">
        <v>2467</v>
      </c>
    </row>
    <row r="1040" spans="1:5" hidden="1" x14ac:dyDescent="0.25">
      <c r="A1040" t="s">
        <v>3005</v>
      </c>
      <c r="B1040" s="50" t="s">
        <v>2583</v>
      </c>
      <c r="C1040">
        <v>17130923</v>
      </c>
      <c r="D1040" t="s">
        <v>2594</v>
      </c>
      <c r="E1040" t="s">
        <v>2467</v>
      </c>
    </row>
    <row r="1041" spans="1:5" hidden="1" x14ac:dyDescent="0.25">
      <c r="A1041" t="s">
        <v>3005</v>
      </c>
      <c r="B1041" s="50" t="s">
        <v>2584</v>
      </c>
      <c r="C1041">
        <v>17130924</v>
      </c>
      <c r="D1041" t="s">
        <v>2594</v>
      </c>
      <c r="E1041" t="s">
        <v>2467</v>
      </c>
    </row>
    <row r="1042" spans="1:5" hidden="1" x14ac:dyDescent="0.25">
      <c r="A1042" t="s">
        <v>3005</v>
      </c>
      <c r="B1042" s="50" t="s">
        <v>2585</v>
      </c>
      <c r="C1042">
        <v>17130925</v>
      </c>
      <c r="D1042" t="s">
        <v>2463</v>
      </c>
      <c r="E1042" t="s">
        <v>2478</v>
      </c>
    </row>
    <row r="1043" spans="1:5" hidden="1" x14ac:dyDescent="0.25">
      <c r="A1043" t="s">
        <v>3005</v>
      </c>
      <c r="B1043" s="50" t="s">
        <v>2586</v>
      </c>
      <c r="C1043">
        <v>17130926</v>
      </c>
      <c r="D1043" t="s">
        <v>2594</v>
      </c>
      <c r="E1043" t="s">
        <v>2478</v>
      </c>
    </row>
    <row r="1044" spans="1:5" hidden="1" x14ac:dyDescent="0.25">
      <c r="A1044" t="s">
        <v>3005</v>
      </c>
      <c r="B1044" s="50" t="s">
        <v>2587</v>
      </c>
      <c r="C1044">
        <v>17130927</v>
      </c>
      <c r="D1044" t="s">
        <v>2594</v>
      </c>
      <c r="E1044" t="s">
        <v>2467</v>
      </c>
    </row>
    <row r="1045" spans="1:5" hidden="1" x14ac:dyDescent="0.25">
      <c r="A1045" t="s">
        <v>3005</v>
      </c>
      <c r="B1045" s="50" t="s">
        <v>2588</v>
      </c>
      <c r="C1045">
        <v>17130928</v>
      </c>
      <c r="D1045" t="s">
        <v>2463</v>
      </c>
      <c r="E1045" t="s">
        <v>2478</v>
      </c>
    </row>
    <row r="1046" spans="1:5" hidden="1" x14ac:dyDescent="0.25">
      <c r="A1046" t="s">
        <v>3005</v>
      </c>
      <c r="B1046" s="50" t="s">
        <v>2589</v>
      </c>
      <c r="C1046">
        <v>17130929</v>
      </c>
      <c r="D1046" t="s">
        <v>2463</v>
      </c>
      <c r="E1046" t="s">
        <v>2467</v>
      </c>
    </row>
    <row r="1047" spans="1:5" hidden="1" x14ac:dyDescent="0.25">
      <c r="A1047" t="s">
        <v>3005</v>
      </c>
      <c r="B1047" s="50" t="s">
        <v>2590</v>
      </c>
      <c r="C1047">
        <v>17130930</v>
      </c>
      <c r="D1047" t="s">
        <v>2463</v>
      </c>
      <c r="E1047" t="s">
        <v>2478</v>
      </c>
    </row>
    <row r="1048" spans="1:5" hidden="1" x14ac:dyDescent="0.25">
      <c r="A1048" t="s">
        <v>3005</v>
      </c>
      <c r="B1048" s="50" t="s">
        <v>2595</v>
      </c>
      <c r="C1048">
        <v>17130931</v>
      </c>
      <c r="D1048" t="s">
        <v>2463</v>
      </c>
      <c r="E1048" t="s">
        <v>2467</v>
      </c>
    </row>
    <row r="1049" spans="1:5" hidden="1" x14ac:dyDescent="0.25">
      <c r="A1049" t="s">
        <v>3005</v>
      </c>
      <c r="B1049" s="50" t="s">
        <v>2629</v>
      </c>
      <c r="C1049">
        <v>17130932</v>
      </c>
      <c r="D1049" t="s">
        <v>2463</v>
      </c>
      <c r="E1049" t="s">
        <v>2478</v>
      </c>
    </row>
    <row r="1050" spans="1:5" hidden="1" x14ac:dyDescent="0.25">
      <c r="A1050" t="s">
        <v>3005</v>
      </c>
      <c r="B1050" s="50" t="s">
        <v>2630</v>
      </c>
      <c r="C1050">
        <v>17130933</v>
      </c>
      <c r="D1050" t="s">
        <v>2463</v>
      </c>
      <c r="E1050" t="s">
        <v>2467</v>
      </c>
    </row>
    <row r="1051" spans="1:5" hidden="1" x14ac:dyDescent="0.25">
      <c r="A1051" t="s">
        <v>3005</v>
      </c>
      <c r="B1051" s="50" t="s">
        <v>2597</v>
      </c>
      <c r="C1051">
        <v>17130934</v>
      </c>
      <c r="D1051" t="s">
        <v>2594</v>
      </c>
      <c r="E1051" t="s">
        <v>2467</v>
      </c>
    </row>
    <row r="1052" spans="1:5" hidden="1" x14ac:dyDescent="0.25">
      <c r="A1052" t="s">
        <v>3005</v>
      </c>
      <c r="B1052" s="50" t="s">
        <v>2598</v>
      </c>
      <c r="C1052">
        <v>17130935</v>
      </c>
      <c r="D1052" t="s">
        <v>2594</v>
      </c>
      <c r="E1052" t="s">
        <v>2478</v>
      </c>
    </row>
    <row r="1053" spans="1:5" hidden="1" x14ac:dyDescent="0.25">
      <c r="A1053" t="s">
        <v>3005</v>
      </c>
      <c r="B1053" s="50" t="s">
        <v>2599</v>
      </c>
      <c r="C1053">
        <v>17130936</v>
      </c>
      <c r="D1053" t="s">
        <v>2594</v>
      </c>
      <c r="E1053" t="s">
        <v>2467</v>
      </c>
    </row>
    <row r="1054" spans="1:5" hidden="1" x14ac:dyDescent="0.25">
      <c r="A1054" t="s">
        <v>3005</v>
      </c>
      <c r="B1054" s="50" t="s">
        <v>2631</v>
      </c>
      <c r="C1054">
        <v>17130937</v>
      </c>
      <c r="D1054" t="s">
        <v>2594</v>
      </c>
      <c r="E1054" t="s">
        <v>2467</v>
      </c>
    </row>
    <row r="1055" spans="1:5" hidden="1" x14ac:dyDescent="0.25">
      <c r="A1055" t="s">
        <v>3005</v>
      </c>
      <c r="B1055" s="50" t="s">
        <v>2600</v>
      </c>
      <c r="C1055">
        <v>17130938</v>
      </c>
      <c r="D1055" t="s">
        <v>2466</v>
      </c>
      <c r="E1055" t="s">
        <v>2478</v>
      </c>
    </row>
    <row r="1056" spans="1:5" hidden="1" x14ac:dyDescent="0.25">
      <c r="A1056" t="s">
        <v>3005</v>
      </c>
      <c r="B1056" s="50" t="s">
        <v>2601</v>
      </c>
      <c r="C1056">
        <v>17130939</v>
      </c>
      <c r="D1056" t="s">
        <v>2594</v>
      </c>
      <c r="E1056" t="s">
        <v>2467</v>
      </c>
    </row>
    <row r="1057" spans="1:5" hidden="1" x14ac:dyDescent="0.25">
      <c r="A1057" t="s">
        <v>3005</v>
      </c>
      <c r="B1057" s="50" t="s">
        <v>2602</v>
      </c>
      <c r="C1057">
        <v>17130940</v>
      </c>
      <c r="D1057" t="s">
        <v>2594</v>
      </c>
      <c r="E1057" t="s">
        <v>2478</v>
      </c>
    </row>
    <row r="1058" spans="1:5" hidden="1" x14ac:dyDescent="0.25">
      <c r="A1058" t="s">
        <v>3005</v>
      </c>
      <c r="B1058" s="50" t="s">
        <v>2603</v>
      </c>
      <c r="C1058">
        <v>17130941</v>
      </c>
      <c r="D1058" t="s">
        <v>2594</v>
      </c>
      <c r="E1058" t="s">
        <v>2478</v>
      </c>
    </row>
    <row r="1059" spans="1:5" hidden="1" x14ac:dyDescent="0.25">
      <c r="A1059" t="s">
        <v>3005</v>
      </c>
      <c r="B1059" s="50" t="s">
        <v>2604</v>
      </c>
      <c r="C1059">
        <v>17130942</v>
      </c>
      <c r="D1059" t="s">
        <v>2594</v>
      </c>
      <c r="E1059" t="s">
        <v>2467</v>
      </c>
    </row>
    <row r="1060" spans="1:5" hidden="1" x14ac:dyDescent="0.25">
      <c r="A1060" t="s">
        <v>3005</v>
      </c>
      <c r="B1060" s="50" t="s">
        <v>2605</v>
      </c>
      <c r="C1060">
        <v>17130943</v>
      </c>
      <c r="D1060" t="s">
        <v>2463</v>
      </c>
      <c r="E1060" t="s">
        <v>2467</v>
      </c>
    </row>
    <row r="1061" spans="1:5" hidden="1" x14ac:dyDescent="0.25">
      <c r="A1061" t="s">
        <v>3005</v>
      </c>
      <c r="B1061" s="50" t="s">
        <v>2606</v>
      </c>
      <c r="C1061">
        <v>17130944</v>
      </c>
      <c r="D1061" t="s">
        <v>2463</v>
      </c>
      <c r="E1061" t="s">
        <v>2478</v>
      </c>
    </row>
    <row r="1062" spans="1:5" hidden="1" x14ac:dyDescent="0.25">
      <c r="A1062" t="s">
        <v>3005</v>
      </c>
      <c r="B1062" s="50" t="s">
        <v>2622</v>
      </c>
      <c r="C1062">
        <v>17130945</v>
      </c>
      <c r="D1062" t="s">
        <v>2594</v>
      </c>
      <c r="E1062" t="s">
        <v>2467</v>
      </c>
    </row>
    <row r="1063" spans="1:5" hidden="1" x14ac:dyDescent="0.25">
      <c r="A1063" t="s">
        <v>3005</v>
      </c>
      <c r="B1063" s="50" t="s">
        <v>2607</v>
      </c>
      <c r="C1063">
        <v>17130946</v>
      </c>
      <c r="D1063" t="s">
        <v>2463</v>
      </c>
      <c r="E1063" t="s">
        <v>2478</v>
      </c>
    </row>
    <row r="1064" spans="1:5" hidden="1" x14ac:dyDescent="0.25">
      <c r="A1064" t="s">
        <v>3005</v>
      </c>
      <c r="B1064" s="50" t="s">
        <v>2608</v>
      </c>
      <c r="C1064">
        <v>17130947</v>
      </c>
      <c r="D1064" t="s">
        <v>2463</v>
      </c>
      <c r="E1064" t="s">
        <v>2478</v>
      </c>
    </row>
    <row r="1065" spans="1:5" hidden="1" x14ac:dyDescent="0.25">
      <c r="A1065" t="s">
        <v>3005</v>
      </c>
      <c r="B1065" s="50" t="s">
        <v>2623</v>
      </c>
      <c r="C1065">
        <v>17130948</v>
      </c>
      <c r="D1065" t="s">
        <v>2463</v>
      </c>
      <c r="E1065" t="s">
        <v>2478</v>
      </c>
    </row>
    <row r="1066" spans="1:5" hidden="1" x14ac:dyDescent="0.25">
      <c r="A1066" t="s">
        <v>3005</v>
      </c>
      <c r="B1066" s="50" t="s">
        <v>2624</v>
      </c>
      <c r="C1066">
        <v>17130949</v>
      </c>
      <c r="D1066" t="s">
        <v>2594</v>
      </c>
      <c r="E1066" t="s">
        <v>2478</v>
      </c>
    </row>
    <row r="1067" spans="1:5" hidden="1" x14ac:dyDescent="0.25">
      <c r="A1067" t="s">
        <v>3005</v>
      </c>
      <c r="B1067" s="50" t="s">
        <v>2625</v>
      </c>
      <c r="C1067">
        <v>17130950</v>
      </c>
      <c r="D1067" t="s">
        <v>2594</v>
      </c>
      <c r="E1067" t="s">
        <v>2467</v>
      </c>
    </row>
    <row r="1068" spans="1:5" hidden="1" x14ac:dyDescent="0.25">
      <c r="A1068" t="s">
        <v>3005</v>
      </c>
      <c r="B1068" s="50" t="s">
        <v>2626</v>
      </c>
      <c r="C1068">
        <v>17130951</v>
      </c>
      <c r="D1068" t="s">
        <v>2463</v>
      </c>
      <c r="E1068" t="s">
        <v>2467</v>
      </c>
    </row>
    <row r="1069" spans="1:5" hidden="1" x14ac:dyDescent="0.25">
      <c r="A1069" t="s">
        <v>3005</v>
      </c>
      <c r="B1069" s="50" t="s">
        <v>2754</v>
      </c>
      <c r="C1069">
        <v>17130952</v>
      </c>
      <c r="D1069" t="s">
        <v>2463</v>
      </c>
      <c r="E1069" t="s">
        <v>2467</v>
      </c>
    </row>
    <row r="1070" spans="1:5" hidden="1" x14ac:dyDescent="0.25">
      <c r="A1070" t="s">
        <v>3005</v>
      </c>
      <c r="B1070" s="50" t="s">
        <v>2632</v>
      </c>
      <c r="C1070">
        <v>17130953</v>
      </c>
      <c r="D1070" t="s">
        <v>2463</v>
      </c>
      <c r="E1070" t="s">
        <v>2467</v>
      </c>
    </row>
    <row r="1071" spans="1:5" hidden="1" x14ac:dyDescent="0.25">
      <c r="A1071" t="s">
        <v>3005</v>
      </c>
      <c r="B1071" s="50" t="s">
        <v>2633</v>
      </c>
      <c r="C1071">
        <v>17130954</v>
      </c>
      <c r="D1071" t="s">
        <v>2594</v>
      </c>
      <c r="E1071" t="s">
        <v>2467</v>
      </c>
    </row>
    <row r="1072" spans="1:5" hidden="1" x14ac:dyDescent="0.25">
      <c r="A1072" t="s">
        <v>3005</v>
      </c>
      <c r="B1072" s="50" t="s">
        <v>2634</v>
      </c>
      <c r="C1072">
        <v>17130955</v>
      </c>
      <c r="D1072" t="s">
        <v>2463</v>
      </c>
      <c r="E1072" t="s">
        <v>2467</v>
      </c>
    </row>
    <row r="1073" spans="1:5" hidden="1" x14ac:dyDescent="0.25">
      <c r="A1073" t="s">
        <v>3005</v>
      </c>
      <c r="B1073" s="50" t="s">
        <v>2635</v>
      </c>
      <c r="C1073">
        <v>17130956</v>
      </c>
      <c r="D1073" t="s">
        <v>2594</v>
      </c>
      <c r="E1073" t="s">
        <v>2467</v>
      </c>
    </row>
    <row r="1074" spans="1:5" hidden="1" x14ac:dyDescent="0.25">
      <c r="A1074" t="s">
        <v>3005</v>
      </c>
      <c r="B1074" s="50" t="s">
        <v>2755</v>
      </c>
      <c r="C1074">
        <v>17130957</v>
      </c>
      <c r="D1074" t="s">
        <v>2594</v>
      </c>
      <c r="E1074" t="s">
        <v>2467</v>
      </c>
    </row>
    <row r="1075" spans="1:5" hidden="1" x14ac:dyDescent="0.25">
      <c r="A1075" t="s">
        <v>3005</v>
      </c>
      <c r="B1075" s="50" t="s">
        <v>2636</v>
      </c>
      <c r="C1075">
        <v>17130958</v>
      </c>
      <c r="D1075" t="s">
        <v>2594</v>
      </c>
      <c r="E1075" t="s">
        <v>2467</v>
      </c>
    </row>
    <row r="1076" spans="1:5" hidden="1" x14ac:dyDescent="0.25">
      <c r="A1076" t="s">
        <v>3005</v>
      </c>
      <c r="B1076" s="50" t="s">
        <v>2968</v>
      </c>
      <c r="C1076">
        <v>17130959</v>
      </c>
      <c r="D1076" t="s">
        <v>2594</v>
      </c>
      <c r="E1076" t="s">
        <v>2478</v>
      </c>
    </row>
    <row r="1077" spans="1:5" hidden="1" x14ac:dyDescent="0.25">
      <c r="A1077" t="s">
        <v>3005</v>
      </c>
      <c r="B1077" s="50" t="s">
        <v>2969</v>
      </c>
      <c r="C1077">
        <v>17130960</v>
      </c>
      <c r="D1077" t="s">
        <v>2594</v>
      </c>
      <c r="E1077" t="s">
        <v>2478</v>
      </c>
    </row>
    <row r="1078" spans="1:5" hidden="1" x14ac:dyDescent="0.25">
      <c r="A1078" t="s">
        <v>3005</v>
      </c>
      <c r="B1078" s="50" t="s">
        <v>2637</v>
      </c>
      <c r="C1078">
        <v>17130961</v>
      </c>
      <c r="D1078" t="s">
        <v>2594</v>
      </c>
      <c r="E1078" t="s">
        <v>2478</v>
      </c>
    </row>
    <row r="1079" spans="1:5" hidden="1" x14ac:dyDescent="0.25">
      <c r="A1079" t="s">
        <v>3005</v>
      </c>
      <c r="B1079" s="50" t="s">
        <v>2638</v>
      </c>
      <c r="C1079">
        <v>17130962</v>
      </c>
      <c r="D1079" t="s">
        <v>2594</v>
      </c>
      <c r="E1079" t="s">
        <v>2467</v>
      </c>
    </row>
    <row r="1080" spans="1:5" hidden="1" x14ac:dyDescent="0.25">
      <c r="A1080" t="s">
        <v>3005</v>
      </c>
      <c r="B1080" s="50" t="s">
        <v>2639</v>
      </c>
      <c r="C1080">
        <v>17130963</v>
      </c>
      <c r="D1080" t="s">
        <v>2594</v>
      </c>
      <c r="E1080" t="s">
        <v>2478</v>
      </c>
    </row>
    <row r="1081" spans="1:5" hidden="1" x14ac:dyDescent="0.25">
      <c r="A1081" t="s">
        <v>3005</v>
      </c>
      <c r="B1081" s="50" t="s">
        <v>2970</v>
      </c>
      <c r="C1081">
        <v>17130964</v>
      </c>
      <c r="D1081" t="s">
        <v>2594</v>
      </c>
      <c r="E1081" t="s">
        <v>2478</v>
      </c>
    </row>
    <row r="1082" spans="1:5" hidden="1" x14ac:dyDescent="0.25">
      <c r="A1082" t="s">
        <v>3005</v>
      </c>
      <c r="B1082" s="50" t="s">
        <v>2971</v>
      </c>
      <c r="C1082">
        <v>17130965</v>
      </c>
      <c r="D1082" t="s">
        <v>2594</v>
      </c>
      <c r="E1082" t="s">
        <v>2467</v>
      </c>
    </row>
    <row r="1083" spans="1:5" hidden="1" x14ac:dyDescent="0.25">
      <c r="A1083" t="s">
        <v>3005</v>
      </c>
      <c r="B1083" s="50" t="s">
        <v>2972</v>
      </c>
      <c r="C1083">
        <v>17130966</v>
      </c>
      <c r="D1083" t="s">
        <v>2594</v>
      </c>
      <c r="E1083" t="s">
        <v>2467</v>
      </c>
    </row>
    <row r="1084" spans="1:5" hidden="1" x14ac:dyDescent="0.25">
      <c r="A1084" t="s">
        <v>3005</v>
      </c>
      <c r="B1084" s="50" t="s">
        <v>2974</v>
      </c>
      <c r="C1084">
        <v>17130967</v>
      </c>
      <c r="D1084" t="s">
        <v>2463</v>
      </c>
      <c r="E1084" t="s">
        <v>2467</v>
      </c>
    </row>
    <row r="1085" spans="1:5" hidden="1" x14ac:dyDescent="0.25">
      <c r="A1085" t="s">
        <v>3005</v>
      </c>
      <c r="B1085" s="50" t="s">
        <v>2975</v>
      </c>
      <c r="C1085">
        <v>17130968</v>
      </c>
      <c r="D1085" t="s">
        <v>2463</v>
      </c>
      <c r="E1085" t="s">
        <v>2467</v>
      </c>
    </row>
    <row r="1086" spans="1:5" hidden="1" x14ac:dyDescent="0.25">
      <c r="A1086" t="s">
        <v>3005</v>
      </c>
      <c r="B1086" s="50" t="s">
        <v>2609</v>
      </c>
      <c r="C1086">
        <v>17130969</v>
      </c>
      <c r="D1086" t="s">
        <v>2463</v>
      </c>
      <c r="E1086" t="s">
        <v>2467</v>
      </c>
    </row>
    <row r="1087" spans="1:5" hidden="1" x14ac:dyDescent="0.25">
      <c r="A1087" t="s">
        <v>3005</v>
      </c>
      <c r="B1087" s="50" t="s">
        <v>2610</v>
      </c>
      <c r="C1087">
        <v>17130970</v>
      </c>
      <c r="D1087" t="s">
        <v>2463</v>
      </c>
      <c r="E1087" t="s">
        <v>2467</v>
      </c>
    </row>
    <row r="1088" spans="1:5" hidden="1" x14ac:dyDescent="0.25">
      <c r="A1088" t="s">
        <v>3005</v>
      </c>
      <c r="B1088" s="50" t="s">
        <v>2611</v>
      </c>
      <c r="C1088">
        <v>17130971</v>
      </c>
      <c r="D1088" t="s">
        <v>2594</v>
      </c>
      <c r="E1088" t="s">
        <v>2467</v>
      </c>
    </row>
    <row r="1089" spans="1:5" hidden="1" x14ac:dyDescent="0.25">
      <c r="A1089" t="s">
        <v>3005</v>
      </c>
      <c r="B1089" s="50" t="s">
        <v>2612</v>
      </c>
      <c r="C1089">
        <v>17130972</v>
      </c>
      <c r="D1089" t="s">
        <v>2594</v>
      </c>
      <c r="E1089" t="s">
        <v>2467</v>
      </c>
    </row>
    <row r="1090" spans="1:5" hidden="1" x14ac:dyDescent="0.25">
      <c r="A1090" t="s">
        <v>3005</v>
      </c>
      <c r="B1090" s="50" t="s">
        <v>2613</v>
      </c>
      <c r="C1090">
        <v>17130973</v>
      </c>
      <c r="D1090" t="s">
        <v>2594</v>
      </c>
      <c r="E1090" t="s">
        <v>2467</v>
      </c>
    </row>
    <row r="1091" spans="1:5" hidden="1" x14ac:dyDescent="0.25">
      <c r="A1091" t="s">
        <v>3005</v>
      </c>
      <c r="B1091" s="50" t="s">
        <v>2976</v>
      </c>
      <c r="C1091">
        <v>17130974</v>
      </c>
      <c r="D1091" t="s">
        <v>2594</v>
      </c>
      <c r="E1091" t="s">
        <v>2467</v>
      </c>
    </row>
    <row r="1092" spans="1:5" hidden="1" x14ac:dyDescent="0.25">
      <c r="A1092" t="s">
        <v>3005</v>
      </c>
      <c r="B1092" s="50" t="s">
        <v>2977</v>
      </c>
      <c r="C1092">
        <v>17130975</v>
      </c>
      <c r="D1092" t="s">
        <v>2594</v>
      </c>
      <c r="E1092" t="s">
        <v>2478</v>
      </c>
    </row>
    <row r="1093" spans="1:5" hidden="1" x14ac:dyDescent="0.25">
      <c r="A1093" t="s">
        <v>3005</v>
      </c>
      <c r="B1093" s="50" t="s">
        <v>2978</v>
      </c>
      <c r="C1093">
        <v>17130976</v>
      </c>
      <c r="D1093" t="s">
        <v>2463</v>
      </c>
      <c r="E1093" t="s">
        <v>2467</v>
      </c>
    </row>
    <row r="1094" spans="1:5" hidden="1" x14ac:dyDescent="0.25">
      <c r="A1094" t="s">
        <v>3005</v>
      </c>
      <c r="B1094" s="50" t="s">
        <v>2640</v>
      </c>
      <c r="C1094">
        <v>17130977</v>
      </c>
      <c r="D1094" t="s">
        <v>2463</v>
      </c>
      <c r="E1094" t="s">
        <v>2467</v>
      </c>
    </row>
    <row r="1095" spans="1:5" hidden="1" x14ac:dyDescent="0.25">
      <c r="A1095" t="s">
        <v>3005</v>
      </c>
      <c r="B1095" s="50" t="s">
        <v>2641</v>
      </c>
      <c r="C1095">
        <v>17130978</v>
      </c>
      <c r="D1095" t="s">
        <v>2463</v>
      </c>
      <c r="E1095" t="s">
        <v>2467</v>
      </c>
    </row>
    <row r="1096" spans="1:5" hidden="1" x14ac:dyDescent="0.25">
      <c r="A1096" t="s">
        <v>3005</v>
      </c>
      <c r="B1096" s="50" t="s">
        <v>2979</v>
      </c>
      <c r="C1096">
        <v>17130979</v>
      </c>
      <c r="D1096" t="s">
        <v>2594</v>
      </c>
      <c r="E1096" t="s">
        <v>2467</v>
      </c>
    </row>
    <row r="1097" spans="1:5" hidden="1" x14ac:dyDescent="0.25">
      <c r="A1097" t="s">
        <v>3005</v>
      </c>
      <c r="B1097" s="50" t="s">
        <v>2980</v>
      </c>
      <c r="C1097">
        <v>17130980</v>
      </c>
      <c r="D1097" t="s">
        <v>2463</v>
      </c>
      <c r="E1097" t="s">
        <v>2478</v>
      </c>
    </row>
    <row r="1098" spans="1:5" hidden="1" x14ac:dyDescent="0.25">
      <c r="A1098" t="s">
        <v>3005</v>
      </c>
      <c r="B1098" s="50" t="s">
        <v>2642</v>
      </c>
      <c r="C1098">
        <v>17130981</v>
      </c>
      <c r="D1098" t="s">
        <v>2463</v>
      </c>
      <c r="E1098" t="s">
        <v>2478</v>
      </c>
    </row>
    <row r="1099" spans="1:5" hidden="1" x14ac:dyDescent="0.25">
      <c r="A1099" t="s">
        <v>3005</v>
      </c>
      <c r="B1099" s="50" t="s">
        <v>2981</v>
      </c>
      <c r="C1099">
        <v>17130982</v>
      </c>
      <c r="D1099" t="s">
        <v>2594</v>
      </c>
      <c r="E1099" t="s">
        <v>2467</v>
      </c>
    </row>
    <row r="1100" spans="1:5" hidden="1" x14ac:dyDescent="0.25">
      <c r="A1100" t="s">
        <v>3005</v>
      </c>
      <c r="B1100" s="50" t="s">
        <v>2615</v>
      </c>
      <c r="C1100">
        <v>17130983</v>
      </c>
      <c r="D1100" t="s">
        <v>2463</v>
      </c>
      <c r="E1100" t="s">
        <v>2473</v>
      </c>
    </row>
    <row r="1101" spans="1:5" hidden="1" x14ac:dyDescent="0.25">
      <c r="A1101" t="s">
        <v>3005</v>
      </c>
      <c r="B1101" s="50" t="s">
        <v>2616</v>
      </c>
      <c r="C1101">
        <v>17130984</v>
      </c>
      <c r="D1101" t="s">
        <v>2463</v>
      </c>
      <c r="E1101" t="s">
        <v>2756</v>
      </c>
    </row>
    <row r="1102" spans="1:5" hidden="1" x14ac:dyDescent="0.25">
      <c r="A1102" t="s">
        <v>3005</v>
      </c>
      <c r="B1102" s="50" t="s">
        <v>2617</v>
      </c>
      <c r="C1102">
        <v>17130985</v>
      </c>
      <c r="D1102" t="s">
        <v>2463</v>
      </c>
      <c r="E1102" t="s">
        <v>2467</v>
      </c>
    </row>
    <row r="1103" spans="1:5" hidden="1" x14ac:dyDescent="0.25">
      <c r="A1103" t="s">
        <v>3005</v>
      </c>
      <c r="B1103" s="50" t="s">
        <v>2628</v>
      </c>
      <c r="C1103">
        <v>17130986</v>
      </c>
      <c r="D1103" t="s">
        <v>2463</v>
      </c>
      <c r="E1103" t="s">
        <v>2467</v>
      </c>
    </row>
    <row r="1104" spans="1:5" hidden="1" x14ac:dyDescent="0.25">
      <c r="A1104" t="s">
        <v>3005</v>
      </c>
      <c r="B1104" s="50" t="s">
        <v>2982</v>
      </c>
      <c r="C1104">
        <v>17130987</v>
      </c>
      <c r="D1104" t="s">
        <v>2594</v>
      </c>
      <c r="E1104" t="s">
        <v>2756</v>
      </c>
    </row>
    <row r="1105" spans="1:5" hidden="1" x14ac:dyDescent="0.25">
      <c r="A1105" t="s">
        <v>3005</v>
      </c>
      <c r="B1105" s="50" t="s">
        <v>2983</v>
      </c>
      <c r="C1105">
        <v>17130988</v>
      </c>
      <c r="D1105" t="s">
        <v>2463</v>
      </c>
      <c r="E1105" t="s">
        <v>2467</v>
      </c>
    </row>
    <row r="1106" spans="1:5" hidden="1" x14ac:dyDescent="0.25">
      <c r="A1106" t="s">
        <v>3005</v>
      </c>
      <c r="B1106" s="50" t="s">
        <v>2984</v>
      </c>
      <c r="C1106">
        <v>17130989</v>
      </c>
      <c r="D1106" t="s">
        <v>2463</v>
      </c>
      <c r="E1106" t="s">
        <v>2478</v>
      </c>
    </row>
    <row r="1107" spans="1:5" hidden="1" x14ac:dyDescent="0.25">
      <c r="A1107" t="s">
        <v>3005</v>
      </c>
      <c r="B1107" s="50" t="s">
        <v>2985</v>
      </c>
      <c r="C1107">
        <v>17130990</v>
      </c>
      <c r="D1107" t="s">
        <v>2463</v>
      </c>
      <c r="E1107" t="s">
        <v>2756</v>
      </c>
    </row>
    <row r="1108" spans="1:5" hidden="1" x14ac:dyDescent="0.25">
      <c r="A1108" t="s">
        <v>3005</v>
      </c>
      <c r="B1108" s="50" t="s">
        <v>2986</v>
      </c>
      <c r="C1108">
        <v>17130991</v>
      </c>
      <c r="D1108" t="s">
        <v>2594</v>
      </c>
      <c r="E1108" t="s">
        <v>2756</v>
      </c>
    </row>
    <row r="1109" spans="1:5" hidden="1" x14ac:dyDescent="0.25">
      <c r="A1109" t="s">
        <v>3005</v>
      </c>
      <c r="B1109" s="50" t="s">
        <v>2987</v>
      </c>
      <c r="C1109">
        <v>17130992</v>
      </c>
      <c r="D1109" t="s">
        <v>2594</v>
      </c>
      <c r="E1109" t="s">
        <v>2478</v>
      </c>
    </row>
    <row r="1110" spans="1:5" hidden="1" x14ac:dyDescent="0.25">
      <c r="A1110" t="s">
        <v>3005</v>
      </c>
      <c r="B1110" s="50" t="s">
        <v>2988</v>
      </c>
      <c r="C1110">
        <v>17130993</v>
      </c>
      <c r="D1110" t="s">
        <v>2463</v>
      </c>
      <c r="E1110" t="s">
        <v>2756</v>
      </c>
    </row>
    <row r="1111" spans="1:5" hidden="1" x14ac:dyDescent="0.25">
      <c r="A1111" t="s">
        <v>3005</v>
      </c>
      <c r="B1111" s="50" t="s">
        <v>2989</v>
      </c>
      <c r="C1111">
        <v>17130994</v>
      </c>
      <c r="D1111" t="s">
        <v>2463</v>
      </c>
      <c r="E1111" t="s">
        <v>2467</v>
      </c>
    </row>
    <row r="1112" spans="1:5" hidden="1" x14ac:dyDescent="0.25">
      <c r="A1112" t="s">
        <v>3005</v>
      </c>
      <c r="B1112" s="50" t="s">
        <v>2990</v>
      </c>
      <c r="C1112">
        <v>17130995</v>
      </c>
      <c r="D1112" t="s">
        <v>2463</v>
      </c>
      <c r="E1112" t="s">
        <v>2467</v>
      </c>
    </row>
    <row r="1113" spans="1:5" hidden="1" x14ac:dyDescent="0.25">
      <c r="A1113" t="s">
        <v>3005</v>
      </c>
      <c r="B1113" s="50" t="s">
        <v>2991</v>
      </c>
      <c r="C1113">
        <v>17130996</v>
      </c>
      <c r="D1113" t="s">
        <v>2463</v>
      </c>
      <c r="E1113" t="s">
        <v>2467</v>
      </c>
    </row>
    <row r="1114" spans="1:5" hidden="1" x14ac:dyDescent="0.25">
      <c r="A1114" t="s">
        <v>3005</v>
      </c>
      <c r="B1114" s="50" t="s">
        <v>2992</v>
      </c>
      <c r="C1114">
        <v>17130997</v>
      </c>
      <c r="D1114" t="s">
        <v>2463</v>
      </c>
      <c r="E1114" t="s">
        <v>2467</v>
      </c>
    </row>
    <row r="1115" spans="1:5" hidden="1" x14ac:dyDescent="0.25">
      <c r="A1115" t="s">
        <v>3005</v>
      </c>
      <c r="B1115" s="50" t="s">
        <v>2993</v>
      </c>
      <c r="C1115">
        <v>17130998</v>
      </c>
      <c r="D1115" t="s">
        <v>2594</v>
      </c>
      <c r="E1115" t="s">
        <v>2756</v>
      </c>
    </row>
    <row r="1116" spans="1:5" hidden="1" x14ac:dyDescent="0.25">
      <c r="A1116" t="s">
        <v>3005</v>
      </c>
      <c r="B1116" s="50" t="s">
        <v>2994</v>
      </c>
      <c r="C1116">
        <v>17130999</v>
      </c>
      <c r="D1116" t="s">
        <v>2463</v>
      </c>
      <c r="E1116" t="s">
        <v>2467</v>
      </c>
    </row>
    <row r="1117" spans="1:5" hidden="1" x14ac:dyDescent="0.25">
      <c r="A1117" t="s">
        <v>3005</v>
      </c>
      <c r="B1117" s="50" t="s">
        <v>2995</v>
      </c>
      <c r="C1117">
        <v>17131000</v>
      </c>
      <c r="D1117" t="s">
        <v>2463</v>
      </c>
      <c r="E1117" t="s">
        <v>2478</v>
      </c>
    </row>
    <row r="1118" spans="1:5" hidden="1" x14ac:dyDescent="0.25">
      <c r="A1118" t="s">
        <v>3005</v>
      </c>
      <c r="B1118" s="50" t="s">
        <v>2557</v>
      </c>
      <c r="C1118">
        <v>17131001</v>
      </c>
      <c r="D1118" t="s">
        <v>2463</v>
      </c>
      <c r="E1118" t="s">
        <v>2467</v>
      </c>
    </row>
    <row r="1119" spans="1:5" hidden="1" x14ac:dyDescent="0.25">
      <c r="A1119" t="s">
        <v>3005</v>
      </c>
      <c r="B1119" s="50" t="s">
        <v>2559</v>
      </c>
      <c r="C1119">
        <v>17131002</v>
      </c>
      <c r="D1119" t="s">
        <v>2463</v>
      </c>
      <c r="E1119" t="s">
        <v>2467</v>
      </c>
    </row>
    <row r="1120" spans="1:5" hidden="1" x14ac:dyDescent="0.25">
      <c r="A1120" t="s">
        <v>3005</v>
      </c>
      <c r="B1120" s="50" t="s">
        <v>2560</v>
      </c>
      <c r="C1120">
        <v>17131003</v>
      </c>
      <c r="D1120" t="s">
        <v>2463</v>
      </c>
      <c r="E1120" t="s">
        <v>2756</v>
      </c>
    </row>
    <row r="1121" spans="1:5" hidden="1" x14ac:dyDescent="0.25">
      <c r="A1121" t="s">
        <v>3005</v>
      </c>
      <c r="B1121" s="50" t="s">
        <v>2561</v>
      </c>
      <c r="C1121">
        <v>17131004</v>
      </c>
      <c r="D1121" t="s">
        <v>2594</v>
      </c>
      <c r="E1121" t="s">
        <v>2478</v>
      </c>
    </row>
    <row r="1122" spans="1:5" hidden="1" x14ac:dyDescent="0.25">
      <c r="A1122" t="s">
        <v>3005</v>
      </c>
      <c r="B1122" s="50" t="s">
        <v>2562</v>
      </c>
      <c r="C1122">
        <v>17131005</v>
      </c>
      <c r="D1122" t="s">
        <v>2594</v>
      </c>
      <c r="E1122" t="s">
        <v>2478</v>
      </c>
    </row>
    <row r="1123" spans="1:5" hidden="1" x14ac:dyDescent="0.25">
      <c r="A1123" t="s">
        <v>3005</v>
      </c>
      <c r="B1123" s="50" t="s">
        <v>2563</v>
      </c>
      <c r="C1123">
        <v>17131006</v>
      </c>
      <c r="D1123" t="s">
        <v>2463</v>
      </c>
      <c r="E1123" t="s">
        <v>2478</v>
      </c>
    </row>
    <row r="1124" spans="1:5" hidden="1" x14ac:dyDescent="0.25">
      <c r="A1124" t="s">
        <v>3005</v>
      </c>
      <c r="B1124" s="50" t="s">
        <v>2564</v>
      </c>
      <c r="C1124">
        <v>17131007</v>
      </c>
      <c r="D1124" t="s">
        <v>2463</v>
      </c>
      <c r="E1124" t="s">
        <v>2467</v>
      </c>
    </row>
    <row r="1125" spans="1:5" hidden="1" x14ac:dyDescent="0.25">
      <c r="A1125" t="s">
        <v>3005</v>
      </c>
      <c r="B1125" s="50" t="s">
        <v>2565</v>
      </c>
      <c r="C1125">
        <v>17131008</v>
      </c>
      <c r="D1125" t="s">
        <v>2463</v>
      </c>
      <c r="E1125" t="s">
        <v>2478</v>
      </c>
    </row>
    <row r="1126" spans="1:5" hidden="1" x14ac:dyDescent="0.25">
      <c r="A1126" t="s">
        <v>3005</v>
      </c>
      <c r="B1126" s="50" t="s">
        <v>2566</v>
      </c>
      <c r="C1126">
        <v>17131009</v>
      </c>
      <c r="D1126" t="s">
        <v>2594</v>
      </c>
      <c r="E1126" t="s">
        <v>2478</v>
      </c>
    </row>
    <row r="1127" spans="1:5" hidden="1" x14ac:dyDescent="0.25">
      <c r="A1127" t="s">
        <v>3005</v>
      </c>
      <c r="B1127" s="50" t="s">
        <v>2567</v>
      </c>
      <c r="C1127">
        <v>17131010</v>
      </c>
      <c r="D1127" t="s">
        <v>2463</v>
      </c>
      <c r="E1127" t="s">
        <v>2478</v>
      </c>
    </row>
    <row r="1128" spans="1:5" hidden="1" x14ac:dyDescent="0.25">
      <c r="A1128" t="s">
        <v>3005</v>
      </c>
      <c r="B1128" s="50" t="s">
        <v>2568</v>
      </c>
      <c r="C1128">
        <v>17131011</v>
      </c>
      <c r="D1128" t="s">
        <v>2463</v>
      </c>
      <c r="E1128" t="s">
        <v>2478</v>
      </c>
    </row>
    <row r="1129" spans="1:5" hidden="1" x14ac:dyDescent="0.25">
      <c r="A1129" t="s">
        <v>3005</v>
      </c>
      <c r="B1129" s="50" t="s">
        <v>2569</v>
      </c>
      <c r="C1129">
        <v>17131012</v>
      </c>
      <c r="D1129" t="s">
        <v>2463</v>
      </c>
      <c r="E1129" t="s">
        <v>2478</v>
      </c>
    </row>
    <row r="1130" spans="1:5" hidden="1" x14ac:dyDescent="0.25">
      <c r="A1130" t="s">
        <v>3005</v>
      </c>
      <c r="B1130" s="50" t="s">
        <v>2570</v>
      </c>
      <c r="C1130">
        <v>17131013</v>
      </c>
      <c r="D1130" t="s">
        <v>2463</v>
      </c>
      <c r="E1130" t="s">
        <v>2467</v>
      </c>
    </row>
    <row r="1131" spans="1:5" hidden="1" x14ac:dyDescent="0.25">
      <c r="A1131" t="s">
        <v>2321</v>
      </c>
      <c r="B1131" s="50" t="s">
        <v>3006</v>
      </c>
      <c r="C1131">
        <v>17131431</v>
      </c>
      <c r="D1131" t="s">
        <v>2594</v>
      </c>
      <c r="E1131" t="s">
        <v>2973</v>
      </c>
    </row>
    <row r="1132" spans="1:5" hidden="1" x14ac:dyDescent="0.25">
      <c r="A1132" t="s">
        <v>2321</v>
      </c>
      <c r="B1132" s="50" t="s">
        <v>3007</v>
      </c>
      <c r="C1132">
        <v>17131432</v>
      </c>
      <c r="D1132" t="s">
        <v>2463</v>
      </c>
      <c r="E1132" t="s">
        <v>2467</v>
      </c>
    </row>
    <row r="1133" spans="1:5" hidden="1" x14ac:dyDescent="0.25">
      <c r="A1133" t="s">
        <v>2321</v>
      </c>
      <c r="B1133" s="50" t="s">
        <v>2529</v>
      </c>
      <c r="C1133">
        <v>17131433</v>
      </c>
      <c r="D1133" t="s">
        <v>2594</v>
      </c>
    </row>
    <row r="1134" spans="1:5" hidden="1" x14ac:dyDescent="0.25">
      <c r="A1134" t="s">
        <v>2321</v>
      </c>
      <c r="B1134" s="50" t="s">
        <v>2530</v>
      </c>
      <c r="C1134">
        <v>17131434</v>
      </c>
      <c r="D1134" t="s">
        <v>2463</v>
      </c>
      <c r="E1134" t="s">
        <v>2467</v>
      </c>
    </row>
    <row r="1135" spans="1:5" hidden="1" x14ac:dyDescent="0.25">
      <c r="A1135" t="s">
        <v>2321</v>
      </c>
      <c r="B1135" s="50" t="s">
        <v>2532</v>
      </c>
      <c r="C1135">
        <v>17131435</v>
      </c>
      <c r="D1135" t="s">
        <v>2594</v>
      </c>
      <c r="E1135" t="s">
        <v>2467</v>
      </c>
    </row>
    <row r="1136" spans="1:5" hidden="1" x14ac:dyDescent="0.25">
      <c r="A1136" t="s">
        <v>2321</v>
      </c>
      <c r="B1136" s="50" t="s">
        <v>3008</v>
      </c>
      <c r="C1136">
        <v>17131436</v>
      </c>
      <c r="D1136" t="s">
        <v>2463</v>
      </c>
      <c r="E1136" t="s">
        <v>2467</v>
      </c>
    </row>
    <row r="1137" spans="1:5" hidden="1" x14ac:dyDescent="0.25">
      <c r="A1137" t="s">
        <v>2321</v>
      </c>
      <c r="B1137" s="50" t="s">
        <v>3009</v>
      </c>
      <c r="C1137">
        <v>17131437</v>
      </c>
      <c r="D1137" t="s">
        <v>2463</v>
      </c>
      <c r="E1137" t="s">
        <v>2467</v>
      </c>
    </row>
    <row r="1138" spans="1:5" hidden="1" x14ac:dyDescent="0.25">
      <c r="A1138" t="s">
        <v>2321</v>
      </c>
      <c r="B1138" s="50" t="s">
        <v>2536</v>
      </c>
      <c r="C1138">
        <v>17131438</v>
      </c>
      <c r="E1138" t="s">
        <v>2467</v>
      </c>
    </row>
    <row r="1139" spans="1:5" hidden="1" x14ac:dyDescent="0.25">
      <c r="A1139" t="s">
        <v>2321</v>
      </c>
      <c r="B1139" s="50" t="s">
        <v>2537</v>
      </c>
      <c r="C1139">
        <v>17131439</v>
      </c>
      <c r="D1139" t="s">
        <v>2691</v>
      </c>
      <c r="E1139" t="s">
        <v>2691</v>
      </c>
    </row>
    <row r="1140" spans="1:5" hidden="1" x14ac:dyDescent="0.25">
      <c r="A1140" t="s">
        <v>2321</v>
      </c>
      <c r="B1140" s="50" t="s">
        <v>2539</v>
      </c>
      <c r="C1140">
        <v>17131440</v>
      </c>
      <c r="D1140" t="s">
        <v>2463</v>
      </c>
      <c r="E1140" t="s">
        <v>2467</v>
      </c>
    </row>
    <row r="1141" spans="1:5" hidden="1" x14ac:dyDescent="0.25">
      <c r="A1141" t="s">
        <v>2321</v>
      </c>
      <c r="B1141" s="50" t="s">
        <v>2540</v>
      </c>
      <c r="C1141">
        <v>17131441</v>
      </c>
      <c r="D1141" t="s">
        <v>2463</v>
      </c>
      <c r="E1141" t="s">
        <v>2467</v>
      </c>
    </row>
    <row r="1142" spans="1:5" hidden="1" x14ac:dyDescent="0.25">
      <c r="A1142" t="s">
        <v>2321</v>
      </c>
      <c r="B1142" s="50" t="s">
        <v>2541</v>
      </c>
      <c r="C1142">
        <v>17131442</v>
      </c>
      <c r="D1142" t="s">
        <v>2594</v>
      </c>
      <c r="E1142" t="s">
        <v>2756</v>
      </c>
    </row>
    <row r="1143" spans="1:5" hidden="1" x14ac:dyDescent="0.25">
      <c r="A1143" t="s">
        <v>2321</v>
      </c>
      <c r="B1143" s="50" t="s">
        <v>2542</v>
      </c>
      <c r="C1143">
        <v>17131443</v>
      </c>
      <c r="D1143" t="s">
        <v>2463</v>
      </c>
      <c r="E1143" t="s">
        <v>2467</v>
      </c>
    </row>
    <row r="1144" spans="1:5" hidden="1" x14ac:dyDescent="0.25">
      <c r="A1144" t="s">
        <v>2321</v>
      </c>
      <c r="B1144" s="50" t="s">
        <v>2543</v>
      </c>
      <c r="C1144">
        <v>17131444</v>
      </c>
      <c r="D1144" t="s">
        <v>2594</v>
      </c>
      <c r="E1144" t="s">
        <v>2467</v>
      </c>
    </row>
    <row r="1145" spans="1:5" hidden="1" x14ac:dyDescent="0.25">
      <c r="A1145" t="s">
        <v>2321</v>
      </c>
      <c r="B1145" s="50" t="s">
        <v>2544</v>
      </c>
      <c r="C1145">
        <v>17131445</v>
      </c>
      <c r="D1145" t="s">
        <v>2463</v>
      </c>
      <c r="E1145" t="s">
        <v>2467</v>
      </c>
    </row>
    <row r="1146" spans="1:5" hidden="1" x14ac:dyDescent="0.25">
      <c r="A1146" t="s">
        <v>2321</v>
      </c>
      <c r="B1146" s="50" t="s">
        <v>2546</v>
      </c>
      <c r="C1146">
        <v>17131446</v>
      </c>
      <c r="D1146" t="s">
        <v>2594</v>
      </c>
    </row>
    <row r="1147" spans="1:5" hidden="1" x14ac:dyDescent="0.25">
      <c r="A1147" t="s">
        <v>2321</v>
      </c>
      <c r="B1147" s="50" t="s">
        <v>2547</v>
      </c>
      <c r="C1147">
        <v>17131447</v>
      </c>
      <c r="D1147" t="s">
        <v>2463</v>
      </c>
      <c r="E1147" t="s">
        <v>2467</v>
      </c>
    </row>
    <row r="1148" spans="1:5" hidden="1" x14ac:dyDescent="0.25">
      <c r="A1148" t="s">
        <v>2321</v>
      </c>
      <c r="B1148" s="50" t="s">
        <v>2548</v>
      </c>
      <c r="C1148">
        <v>17131448</v>
      </c>
      <c r="D1148" t="s">
        <v>2463</v>
      </c>
      <c r="E1148" t="s">
        <v>2467</v>
      </c>
    </row>
    <row r="1149" spans="1:5" hidden="1" x14ac:dyDescent="0.25">
      <c r="A1149" t="s">
        <v>2321</v>
      </c>
      <c r="B1149" s="50" t="s">
        <v>2549</v>
      </c>
      <c r="C1149">
        <v>17131449</v>
      </c>
      <c r="D1149" t="s">
        <v>2463</v>
      </c>
      <c r="E1149" t="s">
        <v>2691</v>
      </c>
    </row>
    <row r="1150" spans="1:5" hidden="1" x14ac:dyDescent="0.25">
      <c r="A1150" t="s">
        <v>2321</v>
      </c>
      <c r="B1150" s="50" t="s">
        <v>2550</v>
      </c>
      <c r="C1150">
        <v>17131450</v>
      </c>
      <c r="E1150" t="s">
        <v>2467</v>
      </c>
    </row>
    <row r="1151" spans="1:5" hidden="1" x14ac:dyDescent="0.25">
      <c r="A1151" t="s">
        <v>2321</v>
      </c>
      <c r="B1151" s="50" t="s">
        <v>2551</v>
      </c>
      <c r="C1151">
        <v>17131451</v>
      </c>
      <c r="E1151" t="s">
        <v>2467</v>
      </c>
    </row>
    <row r="1152" spans="1:5" hidden="1" x14ac:dyDescent="0.25">
      <c r="A1152" t="s">
        <v>2321</v>
      </c>
      <c r="B1152" s="50" t="s">
        <v>2552</v>
      </c>
      <c r="C1152">
        <v>17131452</v>
      </c>
      <c r="D1152" t="s">
        <v>2463</v>
      </c>
      <c r="E1152" t="s">
        <v>2467</v>
      </c>
    </row>
    <row r="1153" spans="1:5" hidden="1" x14ac:dyDescent="0.25">
      <c r="A1153" t="s">
        <v>2321</v>
      </c>
      <c r="B1153" s="50" t="s">
        <v>2553</v>
      </c>
      <c r="C1153">
        <v>17131453</v>
      </c>
      <c r="D1153" t="s">
        <v>2463</v>
      </c>
    </row>
    <row r="1154" spans="1:5" hidden="1" x14ac:dyDescent="0.25">
      <c r="A1154" t="s">
        <v>2321</v>
      </c>
      <c r="B1154" s="50" t="s">
        <v>2554</v>
      </c>
      <c r="C1154">
        <v>17131454</v>
      </c>
      <c r="D1154" t="s">
        <v>2463</v>
      </c>
      <c r="E1154" t="s">
        <v>2467</v>
      </c>
    </row>
    <row r="1155" spans="1:5" hidden="1" x14ac:dyDescent="0.25">
      <c r="A1155" t="s">
        <v>2321</v>
      </c>
      <c r="B1155" s="50" t="s">
        <v>2555</v>
      </c>
      <c r="C1155">
        <v>17131455</v>
      </c>
      <c r="D1155" t="s">
        <v>2594</v>
      </c>
      <c r="E1155" t="s">
        <v>2467</v>
      </c>
    </row>
    <row r="1156" spans="1:5" hidden="1" x14ac:dyDescent="0.25">
      <c r="A1156" t="s">
        <v>2321</v>
      </c>
      <c r="B1156" s="50" t="s">
        <v>2581</v>
      </c>
      <c r="C1156">
        <v>17131456</v>
      </c>
      <c r="D1156" t="s">
        <v>2463</v>
      </c>
      <c r="E1156" t="s">
        <v>2467</v>
      </c>
    </row>
    <row r="1157" spans="1:5" hidden="1" x14ac:dyDescent="0.25">
      <c r="A1157" t="s">
        <v>2321</v>
      </c>
      <c r="B1157" s="50" t="s">
        <v>2582</v>
      </c>
      <c r="C1157">
        <v>17131457</v>
      </c>
      <c r="D1157" t="s">
        <v>2463</v>
      </c>
      <c r="E1157" t="s">
        <v>2467</v>
      </c>
    </row>
    <row r="1158" spans="1:5" hidden="1" x14ac:dyDescent="0.25">
      <c r="A1158" t="s">
        <v>2321</v>
      </c>
      <c r="B1158" s="50" t="s">
        <v>2583</v>
      </c>
      <c r="C1158">
        <v>17131458</v>
      </c>
      <c r="D1158" t="s">
        <v>2463</v>
      </c>
      <c r="E1158" t="s">
        <v>2467</v>
      </c>
    </row>
    <row r="1159" spans="1:5" hidden="1" x14ac:dyDescent="0.25">
      <c r="A1159" t="s">
        <v>2321</v>
      </c>
      <c r="B1159" s="50" t="s">
        <v>2584</v>
      </c>
      <c r="C1159">
        <v>17131459</v>
      </c>
      <c r="D1159" t="s">
        <v>2594</v>
      </c>
      <c r="E1159" t="s">
        <v>2467</v>
      </c>
    </row>
    <row r="1160" spans="1:5" hidden="1" x14ac:dyDescent="0.25">
      <c r="A1160" t="s">
        <v>2321</v>
      </c>
      <c r="B1160" s="50" t="s">
        <v>2585</v>
      </c>
      <c r="C1160">
        <v>17131460</v>
      </c>
      <c r="E1160" t="s">
        <v>2467</v>
      </c>
    </row>
    <row r="1161" spans="1:5" hidden="1" x14ac:dyDescent="0.25">
      <c r="A1161" t="s">
        <v>2321</v>
      </c>
      <c r="B1161" s="50" t="s">
        <v>2586</v>
      </c>
      <c r="C1161">
        <v>17131461</v>
      </c>
      <c r="D1161" t="s">
        <v>2594</v>
      </c>
      <c r="E1161" t="s">
        <v>2478</v>
      </c>
    </row>
    <row r="1162" spans="1:5" hidden="1" x14ac:dyDescent="0.25">
      <c r="A1162" t="s">
        <v>2321</v>
      </c>
      <c r="B1162" s="50" t="s">
        <v>2587</v>
      </c>
      <c r="C1162">
        <v>17131462</v>
      </c>
    </row>
    <row r="1163" spans="1:5" hidden="1" x14ac:dyDescent="0.25">
      <c r="A1163" t="s">
        <v>2321</v>
      </c>
      <c r="B1163" s="50" t="s">
        <v>2588</v>
      </c>
      <c r="C1163">
        <v>17131463</v>
      </c>
      <c r="D1163" t="s">
        <v>2463</v>
      </c>
    </row>
    <row r="1164" spans="1:5" hidden="1" x14ac:dyDescent="0.25">
      <c r="A1164" t="s">
        <v>2321</v>
      </c>
      <c r="B1164" s="50" t="s">
        <v>2589</v>
      </c>
      <c r="C1164">
        <v>17131464</v>
      </c>
      <c r="D1164" t="s">
        <v>2463</v>
      </c>
      <c r="E1164" t="s">
        <v>2467</v>
      </c>
    </row>
    <row r="1165" spans="1:5" hidden="1" x14ac:dyDescent="0.25">
      <c r="A1165" t="s">
        <v>2321</v>
      </c>
      <c r="B1165" s="50" t="s">
        <v>2590</v>
      </c>
      <c r="C1165">
        <v>17131465</v>
      </c>
      <c r="E1165" t="s">
        <v>2467</v>
      </c>
    </row>
    <row r="1166" spans="1:5" hidden="1" x14ac:dyDescent="0.25">
      <c r="A1166" t="s">
        <v>2321</v>
      </c>
      <c r="B1166" s="50" t="s">
        <v>2595</v>
      </c>
      <c r="C1166">
        <v>17131466</v>
      </c>
      <c r="D1166" t="s">
        <v>2463</v>
      </c>
      <c r="E1166" t="s">
        <v>2467</v>
      </c>
    </row>
    <row r="1167" spans="1:5" hidden="1" x14ac:dyDescent="0.25">
      <c r="A1167" t="s">
        <v>2321</v>
      </c>
      <c r="B1167" s="50" t="s">
        <v>2629</v>
      </c>
      <c r="C1167">
        <v>17131467</v>
      </c>
      <c r="D1167" t="s">
        <v>2463</v>
      </c>
      <c r="E1167" t="s">
        <v>2467</v>
      </c>
    </row>
    <row r="1168" spans="1:5" hidden="1" x14ac:dyDescent="0.25">
      <c r="A1168" t="s">
        <v>2321</v>
      </c>
      <c r="B1168" s="50" t="s">
        <v>2630</v>
      </c>
      <c r="C1168">
        <v>17131468</v>
      </c>
      <c r="D1168" t="s">
        <v>2691</v>
      </c>
      <c r="E1168" t="s">
        <v>2756</v>
      </c>
    </row>
    <row r="1169" spans="1:5" hidden="1" x14ac:dyDescent="0.25">
      <c r="A1169" t="s">
        <v>2321</v>
      </c>
      <c r="B1169" s="50" t="s">
        <v>2597</v>
      </c>
      <c r="C1169">
        <v>17131469</v>
      </c>
      <c r="E1169" t="s">
        <v>2467</v>
      </c>
    </row>
    <row r="1170" spans="1:5" hidden="1" x14ac:dyDescent="0.25">
      <c r="A1170" t="s">
        <v>2321</v>
      </c>
      <c r="B1170" s="50" t="s">
        <v>2600</v>
      </c>
      <c r="C1170">
        <v>17131470</v>
      </c>
      <c r="D1170" t="s">
        <v>2594</v>
      </c>
      <c r="E1170" t="s">
        <v>2467</v>
      </c>
    </row>
    <row r="1171" spans="1:5" hidden="1" x14ac:dyDescent="0.25">
      <c r="A1171" t="s">
        <v>2321</v>
      </c>
      <c r="B1171" s="50" t="s">
        <v>2601</v>
      </c>
      <c r="C1171">
        <v>17131471</v>
      </c>
    </row>
    <row r="1172" spans="1:5" hidden="1" x14ac:dyDescent="0.25">
      <c r="A1172" t="s">
        <v>2321</v>
      </c>
      <c r="B1172" s="50" t="s">
        <v>2602</v>
      </c>
      <c r="C1172">
        <v>17131472</v>
      </c>
      <c r="D1172" t="s">
        <v>2463</v>
      </c>
      <c r="E1172" t="s">
        <v>2467</v>
      </c>
    </row>
    <row r="1173" spans="1:5" hidden="1" x14ac:dyDescent="0.25">
      <c r="A1173" t="s">
        <v>2321</v>
      </c>
      <c r="B1173" s="50" t="s">
        <v>2603</v>
      </c>
      <c r="C1173">
        <v>17131473</v>
      </c>
      <c r="D1173" t="s">
        <v>2463</v>
      </c>
      <c r="E1173" t="s">
        <v>2478</v>
      </c>
    </row>
    <row r="1174" spans="1:5" hidden="1" x14ac:dyDescent="0.25">
      <c r="A1174" t="s">
        <v>2321</v>
      </c>
      <c r="B1174" s="50" t="s">
        <v>2604</v>
      </c>
      <c r="C1174">
        <v>17131474</v>
      </c>
      <c r="D1174" t="s">
        <v>2463</v>
      </c>
      <c r="E1174" t="s">
        <v>2467</v>
      </c>
    </row>
    <row r="1175" spans="1:5" hidden="1" x14ac:dyDescent="0.25">
      <c r="A1175" t="s">
        <v>2321</v>
      </c>
      <c r="B1175" s="50" t="s">
        <v>2605</v>
      </c>
      <c r="C1175">
        <v>17131475</v>
      </c>
      <c r="D1175" t="s">
        <v>2463</v>
      </c>
      <c r="E1175" t="s">
        <v>2467</v>
      </c>
    </row>
    <row r="1176" spans="1:5" hidden="1" x14ac:dyDescent="0.25">
      <c r="A1176" t="s">
        <v>2321</v>
      </c>
      <c r="B1176" s="50" t="s">
        <v>2606</v>
      </c>
      <c r="C1176">
        <v>17131476</v>
      </c>
      <c r="E1176" t="s">
        <v>2756</v>
      </c>
    </row>
    <row r="1177" spans="1:5" hidden="1" x14ac:dyDescent="0.25">
      <c r="A1177" t="s">
        <v>2321</v>
      </c>
      <c r="B1177" s="50" t="s">
        <v>2622</v>
      </c>
      <c r="C1177">
        <v>17131477</v>
      </c>
      <c r="E1177" t="s">
        <v>2467</v>
      </c>
    </row>
    <row r="1178" spans="1:5" hidden="1" x14ac:dyDescent="0.25">
      <c r="A1178" t="s">
        <v>2321</v>
      </c>
      <c r="B1178" s="50" t="s">
        <v>2607</v>
      </c>
      <c r="C1178">
        <v>17131478</v>
      </c>
      <c r="D1178" t="s">
        <v>2463</v>
      </c>
      <c r="E1178" t="s">
        <v>2467</v>
      </c>
    </row>
    <row r="1179" spans="1:5" hidden="1" x14ac:dyDescent="0.25">
      <c r="A1179" t="s">
        <v>2321</v>
      </c>
      <c r="B1179" s="50" t="s">
        <v>2608</v>
      </c>
      <c r="C1179">
        <v>17131479</v>
      </c>
      <c r="D1179" t="s">
        <v>2463</v>
      </c>
    </row>
    <row r="1180" spans="1:5" hidden="1" x14ac:dyDescent="0.25">
      <c r="A1180" t="s">
        <v>2321</v>
      </c>
      <c r="B1180" s="50" t="s">
        <v>2623</v>
      </c>
      <c r="C1180">
        <v>17131480</v>
      </c>
      <c r="D1180" t="s">
        <v>2691</v>
      </c>
      <c r="E1180" t="s">
        <v>2467</v>
      </c>
    </row>
    <row r="1181" spans="1:5" hidden="1" x14ac:dyDescent="0.25">
      <c r="A1181" t="s">
        <v>2321</v>
      </c>
      <c r="B1181" s="50" t="s">
        <v>2624</v>
      </c>
      <c r="C1181">
        <v>17131481</v>
      </c>
      <c r="D1181" t="s">
        <v>2594</v>
      </c>
    </row>
    <row r="1182" spans="1:5" hidden="1" x14ac:dyDescent="0.25">
      <c r="A1182" t="s">
        <v>2321</v>
      </c>
      <c r="B1182" s="50" t="s">
        <v>2625</v>
      </c>
      <c r="C1182">
        <v>17131482</v>
      </c>
      <c r="D1182" t="s">
        <v>2594</v>
      </c>
      <c r="E1182" t="s">
        <v>2756</v>
      </c>
    </row>
    <row r="1183" spans="1:5" hidden="1" x14ac:dyDescent="0.25">
      <c r="A1183" t="s">
        <v>2321</v>
      </c>
      <c r="B1183" s="50" t="s">
        <v>2626</v>
      </c>
      <c r="C1183">
        <v>17131483</v>
      </c>
      <c r="D1183" t="s">
        <v>2463</v>
      </c>
      <c r="E1183" t="s">
        <v>2467</v>
      </c>
    </row>
    <row r="1184" spans="1:5" hidden="1" x14ac:dyDescent="0.25">
      <c r="A1184" t="s">
        <v>2321</v>
      </c>
      <c r="B1184" s="50" t="s">
        <v>2754</v>
      </c>
      <c r="C1184">
        <v>17131484</v>
      </c>
      <c r="E1184" t="s">
        <v>2756</v>
      </c>
    </row>
    <row r="1185" spans="1:5" hidden="1" x14ac:dyDescent="0.25">
      <c r="A1185" t="s">
        <v>2321</v>
      </c>
      <c r="B1185" s="50" t="s">
        <v>2632</v>
      </c>
      <c r="C1185">
        <v>17131485</v>
      </c>
      <c r="D1185" t="s">
        <v>2463</v>
      </c>
      <c r="E1185" t="s">
        <v>2467</v>
      </c>
    </row>
    <row r="1186" spans="1:5" hidden="1" x14ac:dyDescent="0.25">
      <c r="A1186" t="s">
        <v>2321</v>
      </c>
      <c r="B1186" s="50" t="s">
        <v>2633</v>
      </c>
      <c r="C1186">
        <v>17131486</v>
      </c>
      <c r="D1186" t="s">
        <v>2463</v>
      </c>
      <c r="E1186" t="s">
        <v>2467</v>
      </c>
    </row>
    <row r="1187" spans="1:5" hidden="1" x14ac:dyDescent="0.25">
      <c r="A1187" t="s">
        <v>2321</v>
      </c>
      <c r="B1187" s="50" t="s">
        <v>2634</v>
      </c>
      <c r="C1187">
        <v>17131487</v>
      </c>
      <c r="D1187" t="s">
        <v>2463</v>
      </c>
      <c r="E1187" t="s">
        <v>2756</v>
      </c>
    </row>
    <row r="1188" spans="1:5" hidden="1" x14ac:dyDescent="0.25">
      <c r="A1188" t="s">
        <v>2321</v>
      </c>
      <c r="B1188" s="50" t="s">
        <v>2635</v>
      </c>
      <c r="C1188">
        <v>17131488</v>
      </c>
    </row>
    <row r="1189" spans="1:5" hidden="1" x14ac:dyDescent="0.25">
      <c r="A1189" t="s">
        <v>2321</v>
      </c>
      <c r="B1189" s="50" t="s">
        <v>2755</v>
      </c>
      <c r="C1189">
        <v>17131489</v>
      </c>
      <c r="D1189" t="s">
        <v>2463</v>
      </c>
      <c r="E1189" t="s">
        <v>2467</v>
      </c>
    </row>
    <row r="1190" spans="1:5" hidden="1" x14ac:dyDescent="0.25">
      <c r="A1190" t="s">
        <v>2321</v>
      </c>
      <c r="B1190" s="50" t="s">
        <v>2636</v>
      </c>
      <c r="C1190">
        <v>17131490</v>
      </c>
      <c r="D1190" t="s">
        <v>2594</v>
      </c>
    </row>
    <row r="1191" spans="1:5" hidden="1" x14ac:dyDescent="0.25">
      <c r="A1191" t="s">
        <v>2321</v>
      </c>
      <c r="B1191" s="50" t="s">
        <v>2968</v>
      </c>
      <c r="C1191">
        <v>17131491</v>
      </c>
      <c r="D1191" t="s">
        <v>2463</v>
      </c>
    </row>
    <row r="1192" spans="1:5" hidden="1" x14ac:dyDescent="0.25">
      <c r="A1192" t="s">
        <v>2321</v>
      </c>
      <c r="B1192" s="50" t="s">
        <v>2969</v>
      </c>
      <c r="C1192">
        <v>17131492</v>
      </c>
      <c r="D1192" t="s">
        <v>2594</v>
      </c>
      <c r="E1192" t="s">
        <v>2467</v>
      </c>
    </row>
    <row r="1193" spans="1:5" hidden="1" x14ac:dyDescent="0.25">
      <c r="A1193" t="s">
        <v>2321</v>
      </c>
      <c r="B1193" s="50" t="s">
        <v>2637</v>
      </c>
      <c r="C1193">
        <v>17131493</v>
      </c>
    </row>
    <row r="1194" spans="1:5" hidden="1" x14ac:dyDescent="0.25">
      <c r="A1194" t="s">
        <v>2321</v>
      </c>
      <c r="B1194" s="50" t="s">
        <v>2638</v>
      </c>
      <c r="C1194">
        <v>17131494</v>
      </c>
      <c r="D1194" t="s">
        <v>2463</v>
      </c>
      <c r="E1194" t="s">
        <v>2467</v>
      </c>
    </row>
    <row r="1195" spans="1:5" hidden="1" x14ac:dyDescent="0.25">
      <c r="A1195" t="s">
        <v>2321</v>
      </c>
      <c r="B1195" s="50" t="s">
        <v>2639</v>
      </c>
      <c r="C1195">
        <v>17131495</v>
      </c>
      <c r="D1195" t="s">
        <v>2463</v>
      </c>
      <c r="E1195" t="s">
        <v>2467</v>
      </c>
    </row>
    <row r="1196" spans="1:5" hidden="1" x14ac:dyDescent="0.25">
      <c r="A1196" t="s">
        <v>2321</v>
      </c>
      <c r="B1196" s="50" t="s">
        <v>2970</v>
      </c>
      <c r="C1196">
        <v>17131496</v>
      </c>
      <c r="E1196" t="s">
        <v>2691</v>
      </c>
    </row>
    <row r="1197" spans="1:5" hidden="1" x14ac:dyDescent="0.25">
      <c r="A1197" t="s">
        <v>2321</v>
      </c>
      <c r="B1197" s="50" t="s">
        <v>2971</v>
      </c>
      <c r="C1197">
        <v>17131497</v>
      </c>
      <c r="D1197" t="s">
        <v>2463</v>
      </c>
      <c r="E1197" t="s">
        <v>2467</v>
      </c>
    </row>
    <row r="1198" spans="1:5" hidden="1" x14ac:dyDescent="0.25">
      <c r="A1198" t="s">
        <v>2321</v>
      </c>
      <c r="B1198" s="50" t="s">
        <v>2972</v>
      </c>
      <c r="C1198">
        <v>17131498</v>
      </c>
      <c r="D1198" t="s">
        <v>2463</v>
      </c>
      <c r="E1198" t="s">
        <v>2467</v>
      </c>
    </row>
    <row r="1199" spans="1:5" hidden="1" x14ac:dyDescent="0.25">
      <c r="A1199" t="s">
        <v>2321</v>
      </c>
      <c r="B1199" s="50" t="s">
        <v>2974</v>
      </c>
      <c r="C1199">
        <v>17131499</v>
      </c>
      <c r="D1199" t="s">
        <v>2594</v>
      </c>
      <c r="E1199" t="s">
        <v>2467</v>
      </c>
    </row>
    <row r="1200" spans="1:5" hidden="1" x14ac:dyDescent="0.25">
      <c r="A1200" t="s">
        <v>2321</v>
      </c>
      <c r="B1200" s="50" t="s">
        <v>2975</v>
      </c>
      <c r="C1200">
        <v>17131500</v>
      </c>
      <c r="D1200" t="s">
        <v>2463</v>
      </c>
      <c r="E1200" t="s">
        <v>2478</v>
      </c>
    </row>
    <row r="1201" spans="1:5" hidden="1" x14ac:dyDescent="0.25">
      <c r="A1201" t="s">
        <v>2321</v>
      </c>
      <c r="B1201" s="50" t="s">
        <v>2609</v>
      </c>
      <c r="C1201">
        <v>17131501</v>
      </c>
      <c r="D1201" t="s">
        <v>2463</v>
      </c>
    </row>
    <row r="1202" spans="1:5" hidden="1" x14ac:dyDescent="0.25">
      <c r="A1202" t="s">
        <v>2321</v>
      </c>
      <c r="B1202" s="50" t="s">
        <v>2610</v>
      </c>
      <c r="C1202">
        <v>17131502</v>
      </c>
      <c r="D1202" t="s">
        <v>2463</v>
      </c>
      <c r="E1202" t="s">
        <v>2467</v>
      </c>
    </row>
    <row r="1203" spans="1:5" hidden="1" x14ac:dyDescent="0.25">
      <c r="A1203" t="s">
        <v>2321</v>
      </c>
      <c r="B1203" s="50" t="s">
        <v>2611</v>
      </c>
      <c r="C1203">
        <v>17131503</v>
      </c>
      <c r="D1203" t="s">
        <v>2463</v>
      </c>
      <c r="E1203" t="s">
        <v>2478</v>
      </c>
    </row>
    <row r="1204" spans="1:5" hidden="1" x14ac:dyDescent="0.25">
      <c r="A1204" t="s">
        <v>2321</v>
      </c>
      <c r="B1204" s="50" t="s">
        <v>2612</v>
      </c>
      <c r="C1204">
        <v>17131504</v>
      </c>
      <c r="D1204" t="s">
        <v>2463</v>
      </c>
      <c r="E1204" t="s">
        <v>2691</v>
      </c>
    </row>
    <row r="1205" spans="1:5" hidden="1" x14ac:dyDescent="0.25">
      <c r="A1205" t="s">
        <v>2321</v>
      </c>
      <c r="B1205" s="50" t="s">
        <v>2613</v>
      </c>
      <c r="C1205">
        <v>17131505</v>
      </c>
      <c r="D1205" t="s">
        <v>2594</v>
      </c>
      <c r="E1205" t="s">
        <v>2467</v>
      </c>
    </row>
    <row r="1206" spans="1:5" hidden="1" x14ac:dyDescent="0.25">
      <c r="A1206" t="s">
        <v>2321</v>
      </c>
      <c r="B1206" s="50" t="s">
        <v>2976</v>
      </c>
      <c r="C1206">
        <v>17131506</v>
      </c>
      <c r="D1206" t="s">
        <v>2594</v>
      </c>
      <c r="E1206" t="s">
        <v>2478</v>
      </c>
    </row>
    <row r="1207" spans="1:5" hidden="1" x14ac:dyDescent="0.25">
      <c r="A1207" t="s">
        <v>2321</v>
      </c>
      <c r="B1207" s="50" t="s">
        <v>2977</v>
      </c>
      <c r="C1207">
        <v>17131507</v>
      </c>
      <c r="D1207" t="s">
        <v>2594</v>
      </c>
      <c r="E1207" t="s">
        <v>2467</v>
      </c>
    </row>
    <row r="1208" spans="1:5" hidden="1" x14ac:dyDescent="0.25">
      <c r="A1208" t="s">
        <v>2321</v>
      </c>
      <c r="B1208" s="50" t="s">
        <v>2978</v>
      </c>
      <c r="C1208">
        <v>17131508</v>
      </c>
      <c r="D1208" t="s">
        <v>2463</v>
      </c>
      <c r="E1208" t="s">
        <v>2467</v>
      </c>
    </row>
    <row r="1209" spans="1:5" hidden="1" x14ac:dyDescent="0.25">
      <c r="A1209" t="s">
        <v>2321</v>
      </c>
      <c r="B1209" s="50" t="s">
        <v>2640</v>
      </c>
      <c r="C1209">
        <v>17131509</v>
      </c>
      <c r="D1209" t="s">
        <v>2594</v>
      </c>
      <c r="E1209" t="s">
        <v>2467</v>
      </c>
    </row>
    <row r="1210" spans="1:5" hidden="1" x14ac:dyDescent="0.25">
      <c r="A1210" t="s">
        <v>2321</v>
      </c>
      <c r="B1210" s="50" t="s">
        <v>2641</v>
      </c>
      <c r="C1210">
        <v>17131510</v>
      </c>
      <c r="D1210" t="s">
        <v>2463</v>
      </c>
      <c r="E1210" t="s">
        <v>2467</v>
      </c>
    </row>
    <row r="1211" spans="1:5" hidden="1" x14ac:dyDescent="0.25">
      <c r="A1211" t="s">
        <v>2321</v>
      </c>
      <c r="B1211" s="50" t="s">
        <v>2979</v>
      </c>
      <c r="C1211">
        <v>17131511</v>
      </c>
      <c r="D1211" t="s">
        <v>2463</v>
      </c>
      <c r="E1211" t="s">
        <v>2467</v>
      </c>
    </row>
    <row r="1212" spans="1:5" hidden="1" x14ac:dyDescent="0.25">
      <c r="A1212" t="s">
        <v>2321</v>
      </c>
      <c r="B1212" s="50" t="s">
        <v>2980</v>
      </c>
      <c r="C1212">
        <v>17131512</v>
      </c>
      <c r="D1212" t="s">
        <v>2594</v>
      </c>
      <c r="E1212" t="s">
        <v>2467</v>
      </c>
    </row>
    <row r="1213" spans="1:5" hidden="1" x14ac:dyDescent="0.25">
      <c r="A1213" t="s">
        <v>2321</v>
      </c>
      <c r="B1213" s="50" t="s">
        <v>2642</v>
      </c>
      <c r="C1213">
        <v>17131513</v>
      </c>
    </row>
    <row r="1214" spans="1:5" hidden="1" x14ac:dyDescent="0.25">
      <c r="A1214" t="s">
        <v>3010</v>
      </c>
      <c r="B1214" s="50" t="s">
        <v>3011</v>
      </c>
      <c r="C1214">
        <v>17134472</v>
      </c>
      <c r="D1214" t="s">
        <v>2463</v>
      </c>
    </row>
    <row r="1215" spans="1:5" hidden="1" x14ac:dyDescent="0.25">
      <c r="A1215" t="s">
        <v>3010</v>
      </c>
      <c r="B1215" s="50" t="s">
        <v>3012</v>
      </c>
      <c r="C1215">
        <v>17134473</v>
      </c>
      <c r="D1215" t="s">
        <v>2594</v>
      </c>
    </row>
    <row r="1216" spans="1:5" hidden="1" x14ac:dyDescent="0.25">
      <c r="A1216" t="s">
        <v>3013</v>
      </c>
      <c r="B1216" s="50" t="s">
        <v>2526</v>
      </c>
      <c r="C1216">
        <v>17134474</v>
      </c>
      <c r="D1216" t="s">
        <v>2594</v>
      </c>
      <c r="E1216" t="s">
        <v>2756</v>
      </c>
    </row>
    <row r="1217" spans="1:5" hidden="1" x14ac:dyDescent="0.25">
      <c r="A1217" t="s">
        <v>3013</v>
      </c>
      <c r="B1217" s="50" t="s">
        <v>2528</v>
      </c>
      <c r="C1217">
        <v>17134475</v>
      </c>
      <c r="D1217" t="s">
        <v>2594</v>
      </c>
      <c r="E1217" t="s">
        <v>2756</v>
      </c>
    </row>
    <row r="1218" spans="1:5" hidden="1" x14ac:dyDescent="0.25">
      <c r="A1218" t="s">
        <v>3013</v>
      </c>
      <c r="B1218" s="50" t="s">
        <v>2529</v>
      </c>
      <c r="C1218">
        <v>17134476</v>
      </c>
      <c r="D1218" t="s">
        <v>2594</v>
      </c>
      <c r="E1218" t="s">
        <v>2756</v>
      </c>
    </row>
    <row r="1219" spans="1:5" hidden="1" x14ac:dyDescent="0.25">
      <c r="A1219" t="s">
        <v>3013</v>
      </c>
      <c r="B1219" s="50" t="s">
        <v>2530</v>
      </c>
      <c r="C1219">
        <v>17134477</v>
      </c>
      <c r="D1219" t="s">
        <v>2594</v>
      </c>
      <c r="E1219" t="s">
        <v>2756</v>
      </c>
    </row>
    <row r="1220" spans="1:5" hidden="1" x14ac:dyDescent="0.25">
      <c r="A1220" t="s">
        <v>3013</v>
      </c>
      <c r="B1220" s="50" t="s">
        <v>2532</v>
      </c>
      <c r="C1220">
        <v>17134478</v>
      </c>
      <c r="D1220" t="s">
        <v>2594</v>
      </c>
      <c r="E1220" t="s">
        <v>2756</v>
      </c>
    </row>
    <row r="1221" spans="1:5" hidden="1" x14ac:dyDescent="0.25">
      <c r="A1221" t="s">
        <v>3013</v>
      </c>
      <c r="B1221" s="50" t="s">
        <v>2534</v>
      </c>
      <c r="C1221">
        <v>17134479</v>
      </c>
      <c r="D1221" t="s">
        <v>2594</v>
      </c>
      <c r="E1221" t="s">
        <v>2756</v>
      </c>
    </row>
    <row r="1222" spans="1:5" hidden="1" x14ac:dyDescent="0.25">
      <c r="A1222" t="s">
        <v>3013</v>
      </c>
      <c r="B1222" s="50" t="s">
        <v>2535</v>
      </c>
      <c r="C1222">
        <v>17134480</v>
      </c>
      <c r="D1222" t="s">
        <v>2594</v>
      </c>
      <c r="E1222" t="s">
        <v>2756</v>
      </c>
    </row>
    <row r="1223" spans="1:5" hidden="1" x14ac:dyDescent="0.25">
      <c r="A1223" t="s">
        <v>3013</v>
      </c>
      <c r="B1223" s="50" t="s">
        <v>2536</v>
      </c>
      <c r="C1223">
        <v>17134481</v>
      </c>
      <c r="D1223" t="s">
        <v>2594</v>
      </c>
      <c r="E1223" t="s">
        <v>2478</v>
      </c>
    </row>
    <row r="1224" spans="1:5" hidden="1" x14ac:dyDescent="0.25">
      <c r="A1224" t="s">
        <v>3013</v>
      </c>
      <c r="B1224" s="50" t="s">
        <v>2537</v>
      </c>
      <c r="C1224">
        <v>17134482</v>
      </c>
      <c r="D1224" t="s">
        <v>2594</v>
      </c>
      <c r="E1224" t="s">
        <v>2478</v>
      </c>
    </row>
    <row r="1225" spans="1:5" hidden="1" x14ac:dyDescent="0.25">
      <c r="A1225" t="s">
        <v>2337</v>
      </c>
      <c r="B1225" s="50" t="s">
        <v>2526</v>
      </c>
      <c r="C1225">
        <v>17140526</v>
      </c>
      <c r="D1225" t="s">
        <v>2463</v>
      </c>
      <c r="E1225" t="s">
        <v>2467</v>
      </c>
    </row>
    <row r="1226" spans="1:5" hidden="1" x14ac:dyDescent="0.25">
      <c r="A1226" t="s">
        <v>2337</v>
      </c>
      <c r="B1226" s="50" t="s">
        <v>2528</v>
      </c>
      <c r="C1226">
        <v>17140527</v>
      </c>
      <c r="D1226" t="s">
        <v>2463</v>
      </c>
      <c r="E1226" t="s">
        <v>2467</v>
      </c>
    </row>
    <row r="1227" spans="1:5" hidden="1" x14ac:dyDescent="0.25">
      <c r="A1227" t="s">
        <v>2337</v>
      </c>
      <c r="B1227" s="50" t="s">
        <v>2529</v>
      </c>
      <c r="C1227">
        <v>17140528</v>
      </c>
      <c r="D1227" t="s">
        <v>2463</v>
      </c>
      <c r="E1227" t="s">
        <v>2467</v>
      </c>
    </row>
    <row r="1228" spans="1:5" hidden="1" x14ac:dyDescent="0.25">
      <c r="A1228" t="s">
        <v>2337</v>
      </c>
      <c r="B1228" s="50" t="s">
        <v>2530</v>
      </c>
      <c r="C1228">
        <v>17140529</v>
      </c>
      <c r="D1228" t="s">
        <v>2463</v>
      </c>
      <c r="E1228" t="s">
        <v>2467</v>
      </c>
    </row>
    <row r="1229" spans="1:5" hidden="1" x14ac:dyDescent="0.25">
      <c r="A1229" t="s">
        <v>2337</v>
      </c>
      <c r="B1229" s="50" t="s">
        <v>2532</v>
      </c>
      <c r="C1229">
        <v>17140530</v>
      </c>
      <c r="D1229" t="s">
        <v>2463</v>
      </c>
      <c r="E1229" t="s">
        <v>2467</v>
      </c>
    </row>
    <row r="1230" spans="1:5" hidden="1" x14ac:dyDescent="0.25">
      <c r="A1230" t="s">
        <v>2337</v>
      </c>
      <c r="B1230" s="50" t="s">
        <v>2534</v>
      </c>
      <c r="C1230">
        <v>17140531</v>
      </c>
      <c r="D1230" t="s">
        <v>2463</v>
      </c>
    </row>
    <row r="1231" spans="1:5" hidden="1" x14ac:dyDescent="0.25">
      <c r="A1231" t="s">
        <v>2337</v>
      </c>
      <c r="B1231" s="50" t="s">
        <v>2535</v>
      </c>
      <c r="C1231">
        <v>17140532</v>
      </c>
      <c r="D1231" t="s">
        <v>2594</v>
      </c>
      <c r="E1231" t="s">
        <v>2467</v>
      </c>
    </row>
    <row r="1232" spans="1:5" hidden="1" x14ac:dyDescent="0.25">
      <c r="A1232" t="s">
        <v>2337</v>
      </c>
      <c r="B1232" s="50" t="s">
        <v>2536</v>
      </c>
      <c r="C1232">
        <v>17140533</v>
      </c>
      <c r="D1232" t="s">
        <v>2463</v>
      </c>
      <c r="E1232" t="s">
        <v>2467</v>
      </c>
    </row>
    <row r="1233" spans="1:5" hidden="1" x14ac:dyDescent="0.25">
      <c r="A1233" t="s">
        <v>2337</v>
      </c>
      <c r="B1233" s="50" t="s">
        <v>2537</v>
      </c>
      <c r="C1233">
        <v>17140534</v>
      </c>
      <c r="D1233" t="s">
        <v>2463</v>
      </c>
      <c r="E1233" t="s">
        <v>2467</v>
      </c>
    </row>
    <row r="1234" spans="1:5" hidden="1" x14ac:dyDescent="0.25">
      <c r="A1234" t="s">
        <v>2337</v>
      </c>
      <c r="B1234" s="50" t="s">
        <v>2539</v>
      </c>
      <c r="C1234">
        <v>17140535</v>
      </c>
      <c r="D1234" t="s">
        <v>2594</v>
      </c>
      <c r="E1234" t="s">
        <v>2467</v>
      </c>
    </row>
    <row r="1235" spans="1:5" hidden="1" x14ac:dyDescent="0.25">
      <c r="A1235" t="s">
        <v>3010</v>
      </c>
      <c r="B1235" s="50" t="s">
        <v>2991</v>
      </c>
      <c r="C1235">
        <v>17140647</v>
      </c>
      <c r="D1235" t="s">
        <v>2594</v>
      </c>
      <c r="E1235" t="s">
        <v>2756</v>
      </c>
    </row>
    <row r="1236" spans="1:5" hidden="1" x14ac:dyDescent="0.25">
      <c r="A1236" t="s">
        <v>3010</v>
      </c>
      <c r="B1236" s="50" t="s">
        <v>2992</v>
      </c>
      <c r="C1236">
        <v>17140648</v>
      </c>
      <c r="D1236" t="s">
        <v>2594</v>
      </c>
      <c r="E1236" t="s">
        <v>2467</v>
      </c>
    </row>
    <row r="1237" spans="1:5" hidden="1" x14ac:dyDescent="0.25">
      <c r="A1237" t="s">
        <v>3010</v>
      </c>
      <c r="B1237" s="50" t="s">
        <v>2993</v>
      </c>
      <c r="C1237">
        <v>17140649</v>
      </c>
      <c r="D1237" t="s">
        <v>2466</v>
      </c>
      <c r="E1237" t="s">
        <v>2467</v>
      </c>
    </row>
    <row r="1238" spans="1:5" hidden="1" x14ac:dyDescent="0.25">
      <c r="A1238" t="s">
        <v>3010</v>
      </c>
      <c r="B1238" s="50" t="s">
        <v>2994</v>
      </c>
      <c r="C1238">
        <v>17140650</v>
      </c>
      <c r="D1238" t="s">
        <v>2594</v>
      </c>
      <c r="E1238" t="s">
        <v>2756</v>
      </c>
    </row>
    <row r="1239" spans="1:5" hidden="1" x14ac:dyDescent="0.25">
      <c r="A1239" t="s">
        <v>3010</v>
      </c>
      <c r="B1239" s="50" t="s">
        <v>2995</v>
      </c>
      <c r="C1239">
        <v>17140651</v>
      </c>
      <c r="D1239" t="s">
        <v>2594</v>
      </c>
      <c r="E1239" t="s">
        <v>2478</v>
      </c>
    </row>
    <row r="1240" spans="1:5" hidden="1" x14ac:dyDescent="0.25">
      <c r="A1240" t="s">
        <v>3010</v>
      </c>
      <c r="B1240" s="50" t="s">
        <v>2557</v>
      </c>
      <c r="C1240">
        <v>17140652</v>
      </c>
      <c r="D1240" t="s">
        <v>2463</v>
      </c>
    </row>
    <row r="1241" spans="1:5" hidden="1" x14ac:dyDescent="0.25">
      <c r="A1241" t="s">
        <v>3010</v>
      </c>
      <c r="B1241" s="50" t="s">
        <v>2559</v>
      </c>
      <c r="C1241">
        <v>17140653</v>
      </c>
      <c r="D1241" t="s">
        <v>2594</v>
      </c>
      <c r="E1241" t="s">
        <v>2467</v>
      </c>
    </row>
    <row r="1242" spans="1:5" hidden="1" x14ac:dyDescent="0.25">
      <c r="A1242" t="s">
        <v>3010</v>
      </c>
      <c r="B1242" s="50" t="s">
        <v>2560</v>
      </c>
      <c r="C1242">
        <v>17140654</v>
      </c>
      <c r="D1242" t="s">
        <v>2466</v>
      </c>
      <c r="E1242" t="s">
        <v>2478</v>
      </c>
    </row>
    <row r="1243" spans="1:5" hidden="1" x14ac:dyDescent="0.25">
      <c r="A1243" t="s">
        <v>3010</v>
      </c>
      <c r="B1243" s="50" t="s">
        <v>2561</v>
      </c>
      <c r="C1243">
        <v>17140655</v>
      </c>
      <c r="D1243" t="s">
        <v>2594</v>
      </c>
      <c r="E1243" t="s">
        <v>2467</v>
      </c>
    </row>
    <row r="1244" spans="1:5" hidden="1" x14ac:dyDescent="0.25">
      <c r="A1244" t="s">
        <v>3010</v>
      </c>
      <c r="B1244" s="50" t="s">
        <v>2562</v>
      </c>
      <c r="C1244">
        <v>17140656</v>
      </c>
      <c r="D1244" t="s">
        <v>2594</v>
      </c>
      <c r="E1244" t="s">
        <v>2467</v>
      </c>
    </row>
    <row r="1245" spans="1:5" hidden="1" x14ac:dyDescent="0.25">
      <c r="A1245" t="s">
        <v>3010</v>
      </c>
      <c r="B1245" s="50" t="s">
        <v>2563</v>
      </c>
      <c r="C1245">
        <v>17140657</v>
      </c>
      <c r="D1245" t="s">
        <v>2594</v>
      </c>
    </row>
    <row r="1246" spans="1:5" hidden="1" x14ac:dyDescent="0.25">
      <c r="A1246" t="s">
        <v>3010</v>
      </c>
      <c r="B1246" s="50" t="s">
        <v>2564</v>
      </c>
      <c r="C1246">
        <v>17140658</v>
      </c>
      <c r="D1246" t="s">
        <v>2691</v>
      </c>
      <c r="E1246" t="s">
        <v>2973</v>
      </c>
    </row>
    <row r="1247" spans="1:5" hidden="1" x14ac:dyDescent="0.25">
      <c r="A1247" t="s">
        <v>3010</v>
      </c>
      <c r="B1247" s="50" t="s">
        <v>2565</v>
      </c>
      <c r="C1247">
        <v>17140659</v>
      </c>
      <c r="D1247" t="s">
        <v>2463</v>
      </c>
      <c r="E1247" t="s">
        <v>2467</v>
      </c>
    </row>
    <row r="1248" spans="1:5" hidden="1" x14ac:dyDescent="0.25">
      <c r="A1248" t="s">
        <v>3010</v>
      </c>
      <c r="B1248" s="50" t="s">
        <v>2566</v>
      </c>
      <c r="C1248">
        <v>17140660</v>
      </c>
      <c r="D1248" t="s">
        <v>2463</v>
      </c>
      <c r="E1248" t="s">
        <v>2478</v>
      </c>
    </row>
    <row r="1249" spans="1:5" hidden="1" x14ac:dyDescent="0.25">
      <c r="A1249" t="s">
        <v>3010</v>
      </c>
      <c r="B1249" s="50" t="s">
        <v>2567</v>
      </c>
      <c r="C1249">
        <v>17140661</v>
      </c>
      <c r="E1249" t="s">
        <v>2467</v>
      </c>
    </row>
    <row r="1250" spans="1:5" hidden="1" x14ac:dyDescent="0.25">
      <c r="A1250" t="s">
        <v>3010</v>
      </c>
      <c r="B1250" s="50" t="s">
        <v>2568</v>
      </c>
      <c r="C1250">
        <v>17140662</v>
      </c>
      <c r="D1250" t="s">
        <v>2594</v>
      </c>
      <c r="E1250" t="s">
        <v>2691</v>
      </c>
    </row>
    <row r="1251" spans="1:5" hidden="1" x14ac:dyDescent="0.25">
      <c r="A1251" t="s">
        <v>3010</v>
      </c>
      <c r="B1251" s="50" t="s">
        <v>2569</v>
      </c>
      <c r="C1251">
        <v>17140663</v>
      </c>
      <c r="D1251" t="s">
        <v>2463</v>
      </c>
      <c r="E1251" t="s">
        <v>2473</v>
      </c>
    </row>
    <row r="1252" spans="1:5" hidden="1" x14ac:dyDescent="0.25">
      <c r="A1252" t="s">
        <v>3010</v>
      </c>
      <c r="B1252" s="50" t="s">
        <v>2570</v>
      </c>
      <c r="C1252">
        <v>17140664</v>
      </c>
      <c r="D1252" t="s">
        <v>2594</v>
      </c>
    </row>
    <row r="1253" spans="1:5" hidden="1" x14ac:dyDescent="0.25">
      <c r="A1253" t="s">
        <v>3010</v>
      </c>
      <c r="B1253" s="50" t="s">
        <v>2571</v>
      </c>
      <c r="C1253">
        <v>17140665</v>
      </c>
      <c r="D1253" t="s">
        <v>2594</v>
      </c>
      <c r="E1253" t="s">
        <v>2467</v>
      </c>
    </row>
    <row r="1254" spans="1:5" hidden="1" x14ac:dyDescent="0.25">
      <c r="A1254" t="s">
        <v>3010</v>
      </c>
      <c r="B1254" s="50" t="s">
        <v>3014</v>
      </c>
      <c r="C1254">
        <v>17142485</v>
      </c>
      <c r="D1254" t="s">
        <v>2466</v>
      </c>
      <c r="E1254" t="s">
        <v>2691</v>
      </c>
    </row>
    <row r="1255" spans="1:5" hidden="1" x14ac:dyDescent="0.25">
      <c r="A1255" t="s">
        <v>3010</v>
      </c>
      <c r="B1255" s="50" t="s">
        <v>3015</v>
      </c>
      <c r="C1255">
        <v>17142486</v>
      </c>
      <c r="D1255" t="s">
        <v>2594</v>
      </c>
      <c r="E1255" t="s">
        <v>2467</v>
      </c>
    </row>
    <row r="1256" spans="1:5" hidden="1" x14ac:dyDescent="0.25">
      <c r="A1256" t="s">
        <v>3010</v>
      </c>
      <c r="B1256" s="50" t="s">
        <v>3016</v>
      </c>
      <c r="C1256">
        <v>17142487</v>
      </c>
      <c r="D1256" t="s">
        <v>2594</v>
      </c>
      <c r="E1256" t="s">
        <v>2478</v>
      </c>
    </row>
    <row r="1257" spans="1:5" hidden="1" x14ac:dyDescent="0.25">
      <c r="A1257" t="s">
        <v>3010</v>
      </c>
      <c r="B1257" s="50" t="s">
        <v>3017</v>
      </c>
      <c r="C1257">
        <v>17142488</v>
      </c>
      <c r="D1257" t="s">
        <v>2594</v>
      </c>
      <c r="E1257" t="s">
        <v>2756</v>
      </c>
    </row>
    <row r="1258" spans="1:5" hidden="1" x14ac:dyDescent="0.25">
      <c r="A1258" t="s">
        <v>3010</v>
      </c>
      <c r="B1258" s="50" t="s">
        <v>3018</v>
      </c>
      <c r="C1258">
        <v>17142489</v>
      </c>
      <c r="D1258" t="s">
        <v>2463</v>
      </c>
      <c r="E1258" t="s">
        <v>2467</v>
      </c>
    </row>
    <row r="1259" spans="1:5" hidden="1" x14ac:dyDescent="0.25">
      <c r="A1259" t="s">
        <v>3010</v>
      </c>
      <c r="B1259" s="50" t="s">
        <v>3019</v>
      </c>
      <c r="C1259">
        <v>17142490</v>
      </c>
      <c r="D1259" t="s">
        <v>2691</v>
      </c>
      <c r="E1259" t="s">
        <v>2478</v>
      </c>
    </row>
    <row r="1260" spans="1:5" hidden="1" x14ac:dyDescent="0.25">
      <c r="A1260" t="s">
        <v>3010</v>
      </c>
      <c r="B1260" s="50" t="s">
        <v>3020</v>
      </c>
      <c r="C1260">
        <v>17142491</v>
      </c>
      <c r="D1260" t="s">
        <v>2594</v>
      </c>
      <c r="E1260" t="s">
        <v>2467</v>
      </c>
    </row>
    <row r="1261" spans="1:5" hidden="1" x14ac:dyDescent="0.25">
      <c r="A1261" t="s">
        <v>3010</v>
      </c>
      <c r="B1261" s="50" t="s">
        <v>3021</v>
      </c>
      <c r="C1261">
        <v>17142492</v>
      </c>
      <c r="D1261" t="s">
        <v>2594</v>
      </c>
      <c r="E1261" t="s">
        <v>2478</v>
      </c>
    </row>
    <row r="1262" spans="1:5" hidden="1" x14ac:dyDescent="0.25">
      <c r="A1262" t="s">
        <v>3010</v>
      </c>
      <c r="B1262" s="50" t="s">
        <v>3022</v>
      </c>
      <c r="C1262">
        <v>17142493</v>
      </c>
      <c r="D1262" t="s">
        <v>2463</v>
      </c>
      <c r="E1262" t="s">
        <v>2467</v>
      </c>
    </row>
    <row r="1263" spans="1:5" hidden="1" x14ac:dyDescent="0.25">
      <c r="A1263" t="s">
        <v>3010</v>
      </c>
      <c r="B1263" s="50" t="s">
        <v>3023</v>
      </c>
      <c r="C1263">
        <v>17142494</v>
      </c>
      <c r="D1263" t="s">
        <v>2463</v>
      </c>
      <c r="E1263" t="s">
        <v>2756</v>
      </c>
    </row>
    <row r="1264" spans="1:5" hidden="1" x14ac:dyDescent="0.25">
      <c r="A1264" t="s">
        <v>3010</v>
      </c>
      <c r="B1264" s="50" t="s">
        <v>3024</v>
      </c>
      <c r="C1264">
        <v>17142495</v>
      </c>
      <c r="D1264" t="s">
        <v>2463</v>
      </c>
      <c r="E1264" t="s">
        <v>2467</v>
      </c>
    </row>
    <row r="1265" spans="1:5" hidden="1" x14ac:dyDescent="0.25">
      <c r="A1265" t="s">
        <v>3010</v>
      </c>
      <c r="B1265" s="50" t="s">
        <v>3025</v>
      </c>
      <c r="C1265">
        <v>17142496</v>
      </c>
      <c r="D1265" t="s">
        <v>2463</v>
      </c>
      <c r="E1265" t="s">
        <v>2467</v>
      </c>
    </row>
    <row r="1266" spans="1:5" hidden="1" x14ac:dyDescent="0.25">
      <c r="A1266" t="s">
        <v>3010</v>
      </c>
      <c r="B1266" s="50" t="s">
        <v>3026</v>
      </c>
      <c r="C1266">
        <v>17142497</v>
      </c>
      <c r="D1266" t="s">
        <v>2463</v>
      </c>
      <c r="E1266" t="s">
        <v>2467</v>
      </c>
    </row>
    <row r="1267" spans="1:5" hidden="1" x14ac:dyDescent="0.25">
      <c r="A1267" t="s">
        <v>3010</v>
      </c>
      <c r="B1267" s="50" t="s">
        <v>3027</v>
      </c>
      <c r="C1267">
        <v>17142498</v>
      </c>
      <c r="D1267" t="s">
        <v>2463</v>
      </c>
      <c r="E1267" t="s">
        <v>2973</v>
      </c>
    </row>
    <row r="1268" spans="1:5" hidden="1" x14ac:dyDescent="0.25">
      <c r="A1268" t="s">
        <v>3013</v>
      </c>
      <c r="B1268" s="50" t="s">
        <v>2539</v>
      </c>
      <c r="C1268">
        <v>17142750</v>
      </c>
      <c r="D1268" t="s">
        <v>2594</v>
      </c>
      <c r="E1268" t="s">
        <v>2478</v>
      </c>
    </row>
    <row r="1269" spans="1:5" hidden="1" x14ac:dyDescent="0.25">
      <c r="A1269" t="s">
        <v>3013</v>
      </c>
      <c r="B1269" s="50" t="s">
        <v>2540</v>
      </c>
      <c r="C1269">
        <v>17142751</v>
      </c>
      <c r="E1269" t="s">
        <v>2478</v>
      </c>
    </row>
    <row r="1270" spans="1:5" hidden="1" x14ac:dyDescent="0.25">
      <c r="A1270" t="s">
        <v>3013</v>
      </c>
      <c r="B1270" s="50" t="s">
        <v>2541</v>
      </c>
      <c r="C1270">
        <v>17142752</v>
      </c>
      <c r="D1270" t="s">
        <v>2463</v>
      </c>
      <c r="E1270" t="s">
        <v>2467</v>
      </c>
    </row>
    <row r="1271" spans="1:5" hidden="1" x14ac:dyDescent="0.25">
      <c r="A1271" t="s">
        <v>3013</v>
      </c>
      <c r="B1271" s="50" t="s">
        <v>2542</v>
      </c>
      <c r="C1271">
        <v>17142753</v>
      </c>
      <c r="D1271" t="s">
        <v>2594</v>
      </c>
      <c r="E1271" t="s">
        <v>2467</v>
      </c>
    </row>
    <row r="1272" spans="1:5" hidden="1" x14ac:dyDescent="0.25">
      <c r="A1272" t="s">
        <v>3013</v>
      </c>
      <c r="B1272" s="50" t="s">
        <v>2543</v>
      </c>
      <c r="C1272">
        <v>17142754</v>
      </c>
      <c r="E1272" t="s">
        <v>2478</v>
      </c>
    </row>
    <row r="1273" spans="1:5" hidden="1" x14ac:dyDescent="0.25">
      <c r="A1273" t="s">
        <v>3013</v>
      </c>
      <c r="B1273" s="50" t="s">
        <v>2544</v>
      </c>
      <c r="C1273">
        <v>17142755</v>
      </c>
      <c r="D1273" t="s">
        <v>2594</v>
      </c>
      <c r="E1273" t="s">
        <v>2478</v>
      </c>
    </row>
    <row r="1274" spans="1:5" hidden="1" x14ac:dyDescent="0.25">
      <c r="A1274" t="s">
        <v>3013</v>
      </c>
      <c r="B1274" s="50" t="s">
        <v>2546</v>
      </c>
      <c r="C1274">
        <v>17142756</v>
      </c>
      <c r="D1274" t="s">
        <v>2594</v>
      </c>
      <c r="E1274" t="s">
        <v>2467</v>
      </c>
    </row>
    <row r="1275" spans="1:5" hidden="1" x14ac:dyDescent="0.25">
      <c r="A1275" t="s">
        <v>3013</v>
      </c>
      <c r="B1275" s="50" t="s">
        <v>2547</v>
      </c>
      <c r="C1275">
        <v>17142757</v>
      </c>
      <c r="D1275" t="s">
        <v>2463</v>
      </c>
      <c r="E1275" t="s">
        <v>2478</v>
      </c>
    </row>
    <row r="1276" spans="1:5" hidden="1" x14ac:dyDescent="0.25">
      <c r="A1276" t="s">
        <v>3013</v>
      </c>
      <c r="B1276" s="50" t="s">
        <v>2548</v>
      </c>
      <c r="C1276">
        <v>17142758</v>
      </c>
      <c r="D1276" t="s">
        <v>2594</v>
      </c>
      <c r="E1276" t="s">
        <v>2478</v>
      </c>
    </row>
    <row r="1277" spans="1:5" hidden="1" x14ac:dyDescent="0.25">
      <c r="A1277" t="s">
        <v>3013</v>
      </c>
      <c r="B1277" s="50" t="s">
        <v>2549</v>
      </c>
      <c r="C1277">
        <v>17142759</v>
      </c>
      <c r="D1277" t="s">
        <v>2594</v>
      </c>
      <c r="E1277" t="s">
        <v>2467</v>
      </c>
    </row>
    <row r="1278" spans="1:5" hidden="1" x14ac:dyDescent="0.25">
      <c r="A1278" t="s">
        <v>3013</v>
      </c>
      <c r="B1278" s="50" t="s">
        <v>2550</v>
      </c>
      <c r="C1278">
        <v>17142760</v>
      </c>
      <c r="D1278" t="s">
        <v>2594</v>
      </c>
      <c r="E1278" t="s">
        <v>2478</v>
      </c>
    </row>
    <row r="1279" spans="1:5" hidden="1" x14ac:dyDescent="0.25">
      <c r="A1279" t="s">
        <v>3013</v>
      </c>
      <c r="B1279" s="50" t="s">
        <v>2551</v>
      </c>
      <c r="C1279">
        <v>17142761</v>
      </c>
      <c r="D1279" t="s">
        <v>2594</v>
      </c>
      <c r="E1279" t="s">
        <v>2467</v>
      </c>
    </row>
    <row r="1280" spans="1:5" hidden="1" x14ac:dyDescent="0.25">
      <c r="A1280" t="s">
        <v>3013</v>
      </c>
      <c r="B1280" s="50" t="s">
        <v>2552</v>
      </c>
      <c r="C1280">
        <v>17142762</v>
      </c>
      <c r="D1280" t="s">
        <v>2463</v>
      </c>
      <c r="E1280" t="s">
        <v>2467</v>
      </c>
    </row>
    <row r="1281" spans="1:5" hidden="1" x14ac:dyDescent="0.25">
      <c r="A1281" t="s">
        <v>3013</v>
      </c>
      <c r="B1281" s="50" t="s">
        <v>2553</v>
      </c>
      <c r="C1281">
        <v>17142763</v>
      </c>
      <c r="D1281" t="s">
        <v>2463</v>
      </c>
      <c r="E1281" t="s">
        <v>2467</v>
      </c>
    </row>
    <row r="1282" spans="1:5" hidden="1" x14ac:dyDescent="0.25">
      <c r="A1282" t="s">
        <v>3013</v>
      </c>
      <c r="B1282" s="50" t="s">
        <v>2554</v>
      </c>
      <c r="C1282">
        <v>17142764</v>
      </c>
      <c r="D1282" t="s">
        <v>2594</v>
      </c>
      <c r="E1282" t="s">
        <v>2467</v>
      </c>
    </row>
    <row r="1283" spans="1:5" hidden="1" x14ac:dyDescent="0.25">
      <c r="A1283" t="s">
        <v>3013</v>
      </c>
      <c r="B1283" s="50" t="s">
        <v>2555</v>
      </c>
      <c r="C1283">
        <v>17142765</v>
      </c>
      <c r="D1283" t="s">
        <v>2594</v>
      </c>
      <c r="E1283" t="s">
        <v>2478</v>
      </c>
    </row>
    <row r="1284" spans="1:5" hidden="1" x14ac:dyDescent="0.25">
      <c r="A1284" t="s">
        <v>3013</v>
      </c>
      <c r="B1284" s="50" t="s">
        <v>2581</v>
      </c>
      <c r="C1284">
        <v>17142766</v>
      </c>
      <c r="D1284" t="s">
        <v>2594</v>
      </c>
      <c r="E1284" t="s">
        <v>2478</v>
      </c>
    </row>
    <row r="1285" spans="1:5" hidden="1" x14ac:dyDescent="0.25">
      <c r="A1285" t="s">
        <v>3013</v>
      </c>
      <c r="B1285" s="50" t="s">
        <v>2582</v>
      </c>
      <c r="C1285">
        <v>17142767</v>
      </c>
      <c r="D1285" t="s">
        <v>2594</v>
      </c>
      <c r="E1285" t="s">
        <v>2756</v>
      </c>
    </row>
    <row r="1286" spans="1:5" hidden="1" x14ac:dyDescent="0.25">
      <c r="A1286" t="s">
        <v>3013</v>
      </c>
      <c r="B1286" s="50" t="s">
        <v>2583</v>
      </c>
      <c r="C1286">
        <v>17142768</v>
      </c>
      <c r="D1286" t="s">
        <v>2594</v>
      </c>
      <c r="E1286" t="s">
        <v>2473</v>
      </c>
    </row>
    <row r="1287" spans="1:5" hidden="1" x14ac:dyDescent="0.25">
      <c r="A1287" t="s">
        <v>3013</v>
      </c>
      <c r="B1287" s="50" t="s">
        <v>2584</v>
      </c>
      <c r="C1287">
        <v>17142769</v>
      </c>
      <c r="D1287" t="s">
        <v>2594</v>
      </c>
      <c r="E1287" t="s">
        <v>2478</v>
      </c>
    </row>
    <row r="1288" spans="1:5" hidden="1" x14ac:dyDescent="0.25">
      <c r="A1288" t="s">
        <v>3013</v>
      </c>
      <c r="B1288" s="50" t="s">
        <v>2585</v>
      </c>
      <c r="C1288">
        <v>17142770</v>
      </c>
      <c r="D1288" t="s">
        <v>2594</v>
      </c>
      <c r="E1288" t="s">
        <v>2478</v>
      </c>
    </row>
    <row r="1289" spans="1:5" hidden="1" x14ac:dyDescent="0.25">
      <c r="A1289" t="s">
        <v>3013</v>
      </c>
      <c r="B1289" s="50" t="s">
        <v>2586</v>
      </c>
      <c r="C1289">
        <v>17142771</v>
      </c>
      <c r="E1289" t="s">
        <v>2478</v>
      </c>
    </row>
    <row r="1290" spans="1:5" hidden="1" x14ac:dyDescent="0.25">
      <c r="A1290" t="s">
        <v>3013</v>
      </c>
      <c r="B1290" s="50" t="s">
        <v>2587</v>
      </c>
      <c r="C1290">
        <v>17142772</v>
      </c>
      <c r="D1290" t="s">
        <v>2594</v>
      </c>
      <c r="E1290" t="s">
        <v>2478</v>
      </c>
    </row>
    <row r="1291" spans="1:5" hidden="1" x14ac:dyDescent="0.25">
      <c r="A1291" t="s">
        <v>3013</v>
      </c>
      <c r="B1291" s="50" t="s">
        <v>2588</v>
      </c>
      <c r="C1291">
        <v>17142773</v>
      </c>
      <c r="D1291" t="s">
        <v>2463</v>
      </c>
      <c r="E1291" t="s">
        <v>2478</v>
      </c>
    </row>
    <row r="1292" spans="1:5" hidden="1" x14ac:dyDescent="0.25">
      <c r="A1292" t="s">
        <v>3013</v>
      </c>
      <c r="B1292" s="50" t="s">
        <v>2589</v>
      </c>
      <c r="C1292">
        <v>17142774</v>
      </c>
      <c r="D1292" t="s">
        <v>2594</v>
      </c>
      <c r="E1292" t="s">
        <v>2478</v>
      </c>
    </row>
    <row r="1293" spans="1:5" hidden="1" x14ac:dyDescent="0.25">
      <c r="A1293" t="s">
        <v>3013</v>
      </c>
      <c r="B1293" s="50" t="s">
        <v>2590</v>
      </c>
      <c r="C1293">
        <v>17142775</v>
      </c>
      <c r="D1293" t="s">
        <v>2594</v>
      </c>
      <c r="E1293" t="s">
        <v>2467</v>
      </c>
    </row>
    <row r="1294" spans="1:5" hidden="1" x14ac:dyDescent="0.25">
      <c r="A1294" t="s">
        <v>3013</v>
      </c>
      <c r="B1294" s="50" t="s">
        <v>2595</v>
      </c>
      <c r="C1294">
        <v>17142776</v>
      </c>
      <c r="D1294" t="s">
        <v>2594</v>
      </c>
      <c r="E1294" t="s">
        <v>2467</v>
      </c>
    </row>
    <row r="1295" spans="1:5" hidden="1" x14ac:dyDescent="0.25">
      <c r="A1295" t="s">
        <v>3013</v>
      </c>
      <c r="B1295" s="50" t="s">
        <v>2629</v>
      </c>
      <c r="C1295">
        <v>17142777</v>
      </c>
      <c r="D1295" t="s">
        <v>2594</v>
      </c>
      <c r="E1295" t="s">
        <v>2467</v>
      </c>
    </row>
    <row r="1296" spans="1:5" hidden="1" x14ac:dyDescent="0.25">
      <c r="A1296" t="s">
        <v>3013</v>
      </c>
      <c r="B1296" s="50" t="s">
        <v>2630</v>
      </c>
      <c r="C1296">
        <v>17142778</v>
      </c>
      <c r="D1296" t="s">
        <v>2594</v>
      </c>
      <c r="E1296" t="s">
        <v>2478</v>
      </c>
    </row>
    <row r="1297" spans="1:5" hidden="1" x14ac:dyDescent="0.25">
      <c r="A1297" t="s">
        <v>3013</v>
      </c>
      <c r="B1297" s="50" t="s">
        <v>2597</v>
      </c>
      <c r="C1297">
        <v>17142779</v>
      </c>
      <c r="D1297" t="s">
        <v>2594</v>
      </c>
      <c r="E1297" t="s">
        <v>2473</v>
      </c>
    </row>
    <row r="1298" spans="1:5" hidden="1" x14ac:dyDescent="0.25">
      <c r="A1298" t="s">
        <v>3013</v>
      </c>
      <c r="B1298" s="50" t="s">
        <v>2598</v>
      </c>
      <c r="C1298">
        <v>17142780</v>
      </c>
      <c r="D1298" t="s">
        <v>2594</v>
      </c>
      <c r="E1298" t="s">
        <v>2478</v>
      </c>
    </row>
    <row r="1299" spans="1:5" hidden="1" x14ac:dyDescent="0.25">
      <c r="A1299" t="s">
        <v>3013</v>
      </c>
      <c r="B1299" s="50" t="s">
        <v>2599</v>
      </c>
      <c r="C1299">
        <v>17142781</v>
      </c>
      <c r="D1299" t="s">
        <v>2594</v>
      </c>
      <c r="E1299" t="s">
        <v>2478</v>
      </c>
    </row>
    <row r="1300" spans="1:5" hidden="1" x14ac:dyDescent="0.25">
      <c r="A1300" t="s">
        <v>3013</v>
      </c>
      <c r="B1300" s="50" t="s">
        <v>2631</v>
      </c>
      <c r="C1300">
        <v>17142782</v>
      </c>
      <c r="D1300" t="s">
        <v>2594</v>
      </c>
      <c r="E1300" t="s">
        <v>2467</v>
      </c>
    </row>
    <row r="1301" spans="1:5" hidden="1" x14ac:dyDescent="0.25">
      <c r="A1301" t="s">
        <v>3013</v>
      </c>
      <c r="B1301" s="50" t="s">
        <v>2600</v>
      </c>
      <c r="C1301">
        <v>17142783</v>
      </c>
      <c r="D1301" t="s">
        <v>2594</v>
      </c>
      <c r="E1301" t="s">
        <v>2467</v>
      </c>
    </row>
    <row r="1302" spans="1:5" hidden="1" x14ac:dyDescent="0.25">
      <c r="A1302" t="s">
        <v>3013</v>
      </c>
      <c r="B1302" s="50" t="s">
        <v>2601</v>
      </c>
      <c r="C1302">
        <v>17142784</v>
      </c>
      <c r="D1302" t="s">
        <v>2594</v>
      </c>
      <c r="E1302" t="s">
        <v>2478</v>
      </c>
    </row>
    <row r="1303" spans="1:5" hidden="1" x14ac:dyDescent="0.25">
      <c r="A1303" t="s">
        <v>3013</v>
      </c>
      <c r="B1303" s="50" t="s">
        <v>2602</v>
      </c>
      <c r="C1303">
        <v>17142785</v>
      </c>
      <c r="D1303" t="s">
        <v>2594</v>
      </c>
      <c r="E1303" t="s">
        <v>2467</v>
      </c>
    </row>
    <row r="1304" spans="1:5" hidden="1" x14ac:dyDescent="0.25">
      <c r="A1304" t="s">
        <v>3013</v>
      </c>
      <c r="B1304" s="50" t="s">
        <v>2603</v>
      </c>
      <c r="C1304">
        <v>17142786</v>
      </c>
      <c r="D1304" t="s">
        <v>2594</v>
      </c>
      <c r="E1304" t="s">
        <v>2467</v>
      </c>
    </row>
    <row r="1305" spans="1:5" hidden="1" x14ac:dyDescent="0.25">
      <c r="A1305" t="s">
        <v>3013</v>
      </c>
      <c r="B1305" s="50" t="s">
        <v>2604</v>
      </c>
      <c r="C1305">
        <v>17142787</v>
      </c>
      <c r="D1305" t="s">
        <v>2594</v>
      </c>
      <c r="E1305" t="s">
        <v>2467</v>
      </c>
    </row>
    <row r="1306" spans="1:5" hidden="1" x14ac:dyDescent="0.25">
      <c r="A1306" t="s">
        <v>3013</v>
      </c>
      <c r="B1306" s="50" t="s">
        <v>2605</v>
      </c>
      <c r="C1306">
        <v>17142788</v>
      </c>
      <c r="D1306" t="s">
        <v>2463</v>
      </c>
      <c r="E1306" t="s">
        <v>2467</v>
      </c>
    </row>
    <row r="1307" spans="1:5" hidden="1" x14ac:dyDescent="0.25">
      <c r="A1307" t="s">
        <v>3013</v>
      </c>
      <c r="B1307" s="50" t="s">
        <v>2606</v>
      </c>
      <c r="C1307">
        <v>17142789</v>
      </c>
      <c r="D1307" t="s">
        <v>2594</v>
      </c>
      <c r="E1307" t="s">
        <v>2467</v>
      </c>
    </row>
    <row r="1308" spans="1:5" hidden="1" x14ac:dyDescent="0.25">
      <c r="A1308" t="s">
        <v>3013</v>
      </c>
      <c r="B1308" s="50" t="s">
        <v>2622</v>
      </c>
      <c r="C1308">
        <v>17142790</v>
      </c>
      <c r="D1308" t="s">
        <v>2463</v>
      </c>
      <c r="E1308" t="s">
        <v>2467</v>
      </c>
    </row>
    <row r="1309" spans="1:5" hidden="1" x14ac:dyDescent="0.25">
      <c r="A1309" t="s">
        <v>3013</v>
      </c>
      <c r="B1309" s="50" t="s">
        <v>2607</v>
      </c>
      <c r="C1309">
        <v>17142791</v>
      </c>
      <c r="D1309" t="s">
        <v>2594</v>
      </c>
      <c r="E1309" t="s">
        <v>2478</v>
      </c>
    </row>
    <row r="1310" spans="1:5" hidden="1" x14ac:dyDescent="0.25">
      <c r="A1310" t="s">
        <v>3013</v>
      </c>
      <c r="B1310" s="50" t="s">
        <v>2608</v>
      </c>
      <c r="C1310">
        <v>17142792</v>
      </c>
      <c r="D1310" t="s">
        <v>2594</v>
      </c>
      <c r="E1310" t="s">
        <v>2467</v>
      </c>
    </row>
    <row r="1311" spans="1:5" hidden="1" x14ac:dyDescent="0.25">
      <c r="A1311" t="s">
        <v>3013</v>
      </c>
      <c r="B1311" s="50" t="s">
        <v>2623</v>
      </c>
      <c r="C1311">
        <v>17142793</v>
      </c>
      <c r="D1311" t="s">
        <v>2594</v>
      </c>
      <c r="E1311" t="s">
        <v>2478</v>
      </c>
    </row>
    <row r="1312" spans="1:5" hidden="1" x14ac:dyDescent="0.25">
      <c r="A1312" t="s">
        <v>3013</v>
      </c>
      <c r="B1312" s="50" t="s">
        <v>2624</v>
      </c>
      <c r="C1312">
        <v>17142794</v>
      </c>
      <c r="D1312" t="s">
        <v>2594</v>
      </c>
      <c r="E1312" t="s">
        <v>2478</v>
      </c>
    </row>
    <row r="1313" spans="1:5" hidden="1" x14ac:dyDescent="0.25">
      <c r="A1313" t="s">
        <v>3013</v>
      </c>
      <c r="B1313" s="50" t="s">
        <v>2625</v>
      </c>
      <c r="C1313">
        <v>17142795</v>
      </c>
      <c r="D1313" t="s">
        <v>2463</v>
      </c>
      <c r="E1313" t="s">
        <v>2467</v>
      </c>
    </row>
    <row r="1314" spans="1:5" hidden="1" x14ac:dyDescent="0.25">
      <c r="A1314" t="s">
        <v>3013</v>
      </c>
      <c r="B1314" s="50" t="s">
        <v>2626</v>
      </c>
      <c r="C1314">
        <v>17142796</v>
      </c>
      <c r="D1314" t="s">
        <v>2594</v>
      </c>
      <c r="E1314" t="s">
        <v>2478</v>
      </c>
    </row>
    <row r="1315" spans="1:5" hidden="1" x14ac:dyDescent="0.25">
      <c r="A1315" t="s">
        <v>3013</v>
      </c>
      <c r="B1315" s="50" t="s">
        <v>2754</v>
      </c>
      <c r="C1315">
        <v>17142797</v>
      </c>
      <c r="D1315" t="s">
        <v>2594</v>
      </c>
      <c r="E1315" t="s">
        <v>2467</v>
      </c>
    </row>
    <row r="1316" spans="1:5" hidden="1" x14ac:dyDescent="0.25">
      <c r="A1316" t="s">
        <v>3013</v>
      </c>
      <c r="B1316" s="50" t="s">
        <v>2632</v>
      </c>
      <c r="C1316">
        <v>17142798</v>
      </c>
      <c r="D1316" t="s">
        <v>2463</v>
      </c>
    </row>
    <row r="1317" spans="1:5" hidden="1" x14ac:dyDescent="0.25">
      <c r="A1317" t="s">
        <v>3013</v>
      </c>
      <c r="B1317" s="50" t="s">
        <v>2633</v>
      </c>
      <c r="C1317">
        <v>17142799</v>
      </c>
      <c r="D1317" t="s">
        <v>2594</v>
      </c>
      <c r="E1317" t="s">
        <v>2467</v>
      </c>
    </row>
    <row r="1318" spans="1:5" hidden="1" x14ac:dyDescent="0.25">
      <c r="A1318" t="s">
        <v>3013</v>
      </c>
      <c r="B1318" s="50" t="s">
        <v>2634</v>
      </c>
      <c r="C1318">
        <v>17142800</v>
      </c>
      <c r="D1318" t="s">
        <v>2594</v>
      </c>
      <c r="E1318" t="s">
        <v>2467</v>
      </c>
    </row>
    <row r="1319" spans="1:5" hidden="1" x14ac:dyDescent="0.25">
      <c r="A1319" t="s">
        <v>3013</v>
      </c>
      <c r="B1319" s="50" t="s">
        <v>2635</v>
      </c>
      <c r="C1319">
        <v>17142801</v>
      </c>
      <c r="D1319" t="s">
        <v>2463</v>
      </c>
      <c r="E1319" t="s">
        <v>2467</v>
      </c>
    </row>
    <row r="1320" spans="1:5" hidden="1" x14ac:dyDescent="0.25">
      <c r="A1320" t="s">
        <v>3013</v>
      </c>
      <c r="B1320" s="50" t="s">
        <v>2755</v>
      </c>
      <c r="C1320">
        <v>17142802</v>
      </c>
      <c r="D1320" t="s">
        <v>2463</v>
      </c>
      <c r="E1320" t="s">
        <v>2478</v>
      </c>
    </row>
    <row r="1321" spans="1:5" hidden="1" x14ac:dyDescent="0.25">
      <c r="A1321" t="s">
        <v>3013</v>
      </c>
      <c r="B1321" s="50" t="s">
        <v>2637</v>
      </c>
      <c r="C1321">
        <v>17142803</v>
      </c>
      <c r="D1321" t="s">
        <v>2594</v>
      </c>
      <c r="E1321" t="s">
        <v>2478</v>
      </c>
    </row>
    <row r="1322" spans="1:5" hidden="1" x14ac:dyDescent="0.25">
      <c r="A1322" t="s">
        <v>3013</v>
      </c>
      <c r="B1322" s="50" t="s">
        <v>2638</v>
      </c>
      <c r="C1322">
        <v>17142804</v>
      </c>
      <c r="D1322" t="s">
        <v>2594</v>
      </c>
      <c r="E1322" t="s">
        <v>2467</v>
      </c>
    </row>
    <row r="1323" spans="1:5" hidden="1" x14ac:dyDescent="0.25">
      <c r="A1323" t="s">
        <v>3013</v>
      </c>
      <c r="B1323" s="50" t="s">
        <v>2639</v>
      </c>
      <c r="C1323">
        <v>17142805</v>
      </c>
      <c r="D1323" t="s">
        <v>2463</v>
      </c>
      <c r="E1323" t="s">
        <v>2467</v>
      </c>
    </row>
    <row r="1324" spans="1:5" hidden="1" x14ac:dyDescent="0.25">
      <c r="A1324" t="s">
        <v>3013</v>
      </c>
      <c r="B1324" s="50" t="s">
        <v>2970</v>
      </c>
      <c r="C1324">
        <v>17142806</v>
      </c>
      <c r="D1324" t="s">
        <v>2594</v>
      </c>
      <c r="E1324" t="s">
        <v>2478</v>
      </c>
    </row>
    <row r="1325" spans="1:5" hidden="1" x14ac:dyDescent="0.25">
      <c r="A1325" t="s">
        <v>3013</v>
      </c>
      <c r="B1325" s="50" t="s">
        <v>2971</v>
      </c>
      <c r="C1325">
        <v>17142807</v>
      </c>
      <c r="D1325" t="s">
        <v>2463</v>
      </c>
      <c r="E1325" t="s">
        <v>2467</v>
      </c>
    </row>
    <row r="1326" spans="1:5" hidden="1" x14ac:dyDescent="0.25">
      <c r="A1326" t="s">
        <v>3013</v>
      </c>
      <c r="B1326" s="50" t="s">
        <v>2972</v>
      </c>
      <c r="C1326">
        <v>17142808</v>
      </c>
      <c r="D1326" t="s">
        <v>2463</v>
      </c>
      <c r="E1326" t="s">
        <v>2478</v>
      </c>
    </row>
    <row r="1327" spans="1:5" hidden="1" x14ac:dyDescent="0.25">
      <c r="A1327" t="s">
        <v>3013</v>
      </c>
      <c r="B1327" s="50" t="s">
        <v>2974</v>
      </c>
      <c r="C1327">
        <v>17142809</v>
      </c>
      <c r="D1327" t="s">
        <v>2463</v>
      </c>
      <c r="E1327" t="s">
        <v>2478</v>
      </c>
    </row>
    <row r="1328" spans="1:5" hidden="1" x14ac:dyDescent="0.25">
      <c r="A1328" t="s">
        <v>3013</v>
      </c>
      <c r="B1328" s="50" t="s">
        <v>2975</v>
      </c>
      <c r="C1328">
        <v>17142810</v>
      </c>
      <c r="D1328" t="s">
        <v>2463</v>
      </c>
      <c r="E1328" t="s">
        <v>2467</v>
      </c>
    </row>
    <row r="1329" spans="1:5" hidden="1" x14ac:dyDescent="0.25">
      <c r="A1329" t="s">
        <v>3013</v>
      </c>
      <c r="B1329" s="50" t="s">
        <v>2609</v>
      </c>
      <c r="C1329">
        <v>17142811</v>
      </c>
      <c r="D1329" t="s">
        <v>2594</v>
      </c>
      <c r="E1329" t="s">
        <v>2467</v>
      </c>
    </row>
    <row r="1330" spans="1:5" hidden="1" x14ac:dyDescent="0.25">
      <c r="A1330" t="s">
        <v>3013</v>
      </c>
      <c r="B1330" s="50" t="s">
        <v>2610</v>
      </c>
      <c r="C1330">
        <v>17142812</v>
      </c>
      <c r="D1330" t="s">
        <v>2463</v>
      </c>
      <c r="E1330" t="s">
        <v>2478</v>
      </c>
    </row>
    <row r="1331" spans="1:5" hidden="1" x14ac:dyDescent="0.25">
      <c r="A1331" t="s">
        <v>3013</v>
      </c>
      <c r="B1331" s="50" t="s">
        <v>2611</v>
      </c>
      <c r="C1331">
        <v>17142813</v>
      </c>
      <c r="D1331" t="s">
        <v>2463</v>
      </c>
      <c r="E1331" t="s">
        <v>2478</v>
      </c>
    </row>
    <row r="1332" spans="1:5" hidden="1" x14ac:dyDescent="0.25">
      <c r="A1332" t="s">
        <v>3013</v>
      </c>
      <c r="B1332" s="50" t="s">
        <v>2612</v>
      </c>
      <c r="C1332">
        <v>17142814</v>
      </c>
      <c r="D1332" t="s">
        <v>2463</v>
      </c>
      <c r="E1332" t="s">
        <v>2478</v>
      </c>
    </row>
    <row r="1333" spans="1:5" hidden="1" x14ac:dyDescent="0.25">
      <c r="A1333" t="s">
        <v>3013</v>
      </c>
      <c r="B1333" s="50" t="s">
        <v>2613</v>
      </c>
      <c r="C1333">
        <v>17142815</v>
      </c>
      <c r="D1333" t="s">
        <v>2463</v>
      </c>
      <c r="E1333" t="s">
        <v>2478</v>
      </c>
    </row>
    <row r="1334" spans="1:5" hidden="1" x14ac:dyDescent="0.25">
      <c r="A1334" t="s">
        <v>3013</v>
      </c>
      <c r="B1334" s="50" t="s">
        <v>2976</v>
      </c>
      <c r="C1334">
        <v>17142816</v>
      </c>
      <c r="D1334" t="s">
        <v>2594</v>
      </c>
      <c r="E1334" t="s">
        <v>2467</v>
      </c>
    </row>
    <row r="1335" spans="1:5" hidden="1" x14ac:dyDescent="0.25">
      <c r="A1335" t="s">
        <v>3013</v>
      </c>
      <c r="B1335" s="50" t="s">
        <v>2977</v>
      </c>
      <c r="C1335">
        <v>17142817</v>
      </c>
      <c r="D1335" t="s">
        <v>2463</v>
      </c>
      <c r="E1335" t="s">
        <v>2478</v>
      </c>
    </row>
    <row r="1336" spans="1:5" hidden="1" x14ac:dyDescent="0.25">
      <c r="A1336" t="s">
        <v>3013</v>
      </c>
      <c r="B1336" s="50" t="s">
        <v>2978</v>
      </c>
      <c r="C1336">
        <v>17142818</v>
      </c>
      <c r="D1336" t="s">
        <v>2463</v>
      </c>
      <c r="E1336" t="s">
        <v>2467</v>
      </c>
    </row>
    <row r="1337" spans="1:5" hidden="1" x14ac:dyDescent="0.25">
      <c r="A1337" t="s">
        <v>3013</v>
      </c>
      <c r="B1337" s="50" t="s">
        <v>2640</v>
      </c>
      <c r="C1337">
        <v>17142819</v>
      </c>
      <c r="D1337" t="s">
        <v>2594</v>
      </c>
      <c r="E1337" t="s">
        <v>2467</v>
      </c>
    </row>
    <row r="1338" spans="1:5" hidden="1" x14ac:dyDescent="0.25">
      <c r="A1338" t="s">
        <v>3013</v>
      </c>
      <c r="B1338" s="50" t="s">
        <v>2641</v>
      </c>
      <c r="C1338">
        <v>17142820</v>
      </c>
      <c r="D1338" t="s">
        <v>2463</v>
      </c>
      <c r="E1338" t="s">
        <v>2467</v>
      </c>
    </row>
    <row r="1339" spans="1:5" hidden="1" x14ac:dyDescent="0.25">
      <c r="A1339" t="s">
        <v>3013</v>
      </c>
      <c r="B1339" s="50" t="s">
        <v>2979</v>
      </c>
      <c r="C1339">
        <v>17142821</v>
      </c>
      <c r="D1339" t="s">
        <v>2594</v>
      </c>
      <c r="E1339" t="s">
        <v>2467</v>
      </c>
    </row>
    <row r="1340" spans="1:5" hidden="1" x14ac:dyDescent="0.25">
      <c r="A1340" t="s">
        <v>3013</v>
      </c>
      <c r="B1340" s="50" t="s">
        <v>2980</v>
      </c>
      <c r="C1340">
        <v>17142822</v>
      </c>
      <c r="D1340" t="s">
        <v>2463</v>
      </c>
      <c r="E1340" t="s">
        <v>2478</v>
      </c>
    </row>
    <row r="1341" spans="1:5" hidden="1" x14ac:dyDescent="0.25">
      <c r="A1341" t="s">
        <v>3013</v>
      </c>
      <c r="B1341" s="50" t="s">
        <v>2642</v>
      </c>
      <c r="C1341">
        <v>17142823</v>
      </c>
      <c r="D1341" t="s">
        <v>2594</v>
      </c>
      <c r="E1341" t="s">
        <v>2478</v>
      </c>
    </row>
    <row r="1342" spans="1:5" hidden="1" x14ac:dyDescent="0.25">
      <c r="A1342" t="s">
        <v>3013</v>
      </c>
      <c r="B1342" s="50" t="s">
        <v>2981</v>
      </c>
      <c r="C1342">
        <v>17142824</v>
      </c>
      <c r="D1342" t="s">
        <v>2594</v>
      </c>
      <c r="E1342" t="s">
        <v>2467</v>
      </c>
    </row>
    <row r="1343" spans="1:5" hidden="1" x14ac:dyDescent="0.25">
      <c r="A1343" t="s">
        <v>3013</v>
      </c>
      <c r="B1343" s="50" t="s">
        <v>2615</v>
      </c>
      <c r="C1343">
        <v>17142825</v>
      </c>
      <c r="D1343" t="s">
        <v>2594</v>
      </c>
      <c r="E1343" t="s">
        <v>2478</v>
      </c>
    </row>
    <row r="1344" spans="1:5" hidden="1" x14ac:dyDescent="0.25">
      <c r="A1344" t="s">
        <v>3013</v>
      </c>
      <c r="B1344" s="50" t="s">
        <v>2616</v>
      </c>
      <c r="C1344">
        <v>17142826</v>
      </c>
      <c r="D1344" t="s">
        <v>2594</v>
      </c>
      <c r="E1344" t="s">
        <v>2478</v>
      </c>
    </row>
    <row r="1345" spans="1:5" hidden="1" x14ac:dyDescent="0.25">
      <c r="A1345" t="s">
        <v>3013</v>
      </c>
      <c r="B1345" s="50" t="s">
        <v>2617</v>
      </c>
      <c r="C1345">
        <v>17142827</v>
      </c>
      <c r="D1345" t="s">
        <v>2594</v>
      </c>
      <c r="E1345" t="s">
        <v>2478</v>
      </c>
    </row>
    <row r="1346" spans="1:5" hidden="1" x14ac:dyDescent="0.25">
      <c r="A1346" t="s">
        <v>3013</v>
      </c>
      <c r="B1346" s="50" t="s">
        <v>2628</v>
      </c>
      <c r="C1346">
        <v>17142828</v>
      </c>
      <c r="D1346" t="s">
        <v>2594</v>
      </c>
      <c r="E1346" t="s">
        <v>2478</v>
      </c>
    </row>
    <row r="1347" spans="1:5" hidden="1" x14ac:dyDescent="0.25">
      <c r="A1347" t="s">
        <v>3013</v>
      </c>
      <c r="B1347" s="50" t="s">
        <v>2982</v>
      </c>
      <c r="C1347">
        <v>17142829</v>
      </c>
      <c r="D1347" t="s">
        <v>2594</v>
      </c>
      <c r="E1347" t="s">
        <v>2467</v>
      </c>
    </row>
    <row r="1348" spans="1:5" hidden="1" x14ac:dyDescent="0.25">
      <c r="A1348" t="s">
        <v>3013</v>
      </c>
      <c r="B1348" s="50" t="s">
        <v>2983</v>
      </c>
      <c r="C1348">
        <v>17142830</v>
      </c>
      <c r="D1348" t="s">
        <v>2594</v>
      </c>
      <c r="E1348" t="s">
        <v>2478</v>
      </c>
    </row>
    <row r="1349" spans="1:5" hidden="1" x14ac:dyDescent="0.25">
      <c r="A1349" t="s">
        <v>3013</v>
      </c>
      <c r="B1349" s="50" t="s">
        <v>2984</v>
      </c>
      <c r="C1349">
        <v>17142831</v>
      </c>
      <c r="E1349" t="s">
        <v>2478</v>
      </c>
    </row>
    <row r="1350" spans="1:5" hidden="1" x14ac:dyDescent="0.25">
      <c r="A1350" t="s">
        <v>3013</v>
      </c>
      <c r="B1350" s="50" t="s">
        <v>2985</v>
      </c>
      <c r="C1350">
        <v>17142832</v>
      </c>
      <c r="D1350" t="s">
        <v>2594</v>
      </c>
      <c r="E1350" t="s">
        <v>2478</v>
      </c>
    </row>
    <row r="1351" spans="1:5" hidden="1" x14ac:dyDescent="0.25">
      <c r="A1351" t="s">
        <v>3013</v>
      </c>
      <c r="B1351" s="50" t="s">
        <v>2986</v>
      </c>
      <c r="C1351">
        <v>17142833</v>
      </c>
      <c r="D1351" t="s">
        <v>2594</v>
      </c>
      <c r="E1351" t="s">
        <v>2478</v>
      </c>
    </row>
    <row r="1352" spans="1:5" hidden="1" x14ac:dyDescent="0.25">
      <c r="A1352" t="s">
        <v>3013</v>
      </c>
      <c r="B1352" s="50" t="s">
        <v>2987</v>
      </c>
      <c r="C1352">
        <v>17142834</v>
      </c>
      <c r="D1352" t="s">
        <v>2463</v>
      </c>
      <c r="E1352" t="s">
        <v>2478</v>
      </c>
    </row>
    <row r="1353" spans="1:5" hidden="1" x14ac:dyDescent="0.25">
      <c r="A1353" t="s">
        <v>3013</v>
      </c>
      <c r="B1353" s="50" t="s">
        <v>2988</v>
      </c>
      <c r="C1353">
        <v>17142835</v>
      </c>
      <c r="D1353" t="s">
        <v>2463</v>
      </c>
      <c r="E1353" t="s">
        <v>2467</v>
      </c>
    </row>
    <row r="1354" spans="1:5" hidden="1" x14ac:dyDescent="0.25">
      <c r="A1354" t="s">
        <v>3013</v>
      </c>
      <c r="B1354" s="50" t="s">
        <v>2989</v>
      </c>
      <c r="C1354">
        <v>17142836</v>
      </c>
      <c r="D1354" t="s">
        <v>2594</v>
      </c>
      <c r="E1354" t="s">
        <v>2478</v>
      </c>
    </row>
    <row r="1355" spans="1:5" hidden="1" x14ac:dyDescent="0.25">
      <c r="A1355" t="s">
        <v>3013</v>
      </c>
      <c r="B1355" s="50" t="s">
        <v>2990</v>
      </c>
      <c r="C1355">
        <v>17142837</v>
      </c>
      <c r="D1355" t="s">
        <v>2463</v>
      </c>
      <c r="E1355" t="s">
        <v>2467</v>
      </c>
    </row>
    <row r="1356" spans="1:5" hidden="1" x14ac:dyDescent="0.25">
      <c r="A1356" t="s">
        <v>3013</v>
      </c>
      <c r="B1356" s="50" t="s">
        <v>2991</v>
      </c>
      <c r="C1356">
        <v>17142838</v>
      </c>
      <c r="D1356" t="s">
        <v>2594</v>
      </c>
      <c r="E1356" t="s">
        <v>2467</v>
      </c>
    </row>
    <row r="1357" spans="1:5" hidden="1" x14ac:dyDescent="0.25">
      <c r="A1357" t="s">
        <v>3013</v>
      </c>
      <c r="B1357" s="50" t="s">
        <v>2992</v>
      </c>
      <c r="C1357">
        <v>17142839</v>
      </c>
      <c r="D1357" t="s">
        <v>2594</v>
      </c>
      <c r="E1357" t="s">
        <v>2478</v>
      </c>
    </row>
    <row r="1358" spans="1:5" hidden="1" x14ac:dyDescent="0.25">
      <c r="A1358" t="s">
        <v>3013</v>
      </c>
      <c r="B1358" s="50" t="s">
        <v>2993</v>
      </c>
      <c r="C1358">
        <v>17142840</v>
      </c>
      <c r="D1358" t="s">
        <v>2594</v>
      </c>
      <c r="E1358" t="s">
        <v>2467</v>
      </c>
    </row>
    <row r="1359" spans="1:5" hidden="1" x14ac:dyDescent="0.25">
      <c r="A1359" t="s">
        <v>3013</v>
      </c>
      <c r="B1359" s="50" t="s">
        <v>2994</v>
      </c>
      <c r="C1359">
        <v>17142841</v>
      </c>
      <c r="D1359" t="s">
        <v>2594</v>
      </c>
      <c r="E1359" t="s">
        <v>2478</v>
      </c>
    </row>
    <row r="1360" spans="1:5" hidden="1" x14ac:dyDescent="0.25">
      <c r="A1360" t="s">
        <v>3013</v>
      </c>
      <c r="B1360" s="50" t="s">
        <v>2995</v>
      </c>
      <c r="C1360">
        <v>17142842</v>
      </c>
      <c r="D1360" t="s">
        <v>2594</v>
      </c>
      <c r="E1360" t="s">
        <v>2467</v>
      </c>
    </row>
    <row r="1361" spans="1:5" hidden="1" x14ac:dyDescent="0.25">
      <c r="A1361" t="s">
        <v>3013</v>
      </c>
      <c r="B1361" s="50" t="s">
        <v>2557</v>
      </c>
      <c r="C1361">
        <v>17142843</v>
      </c>
      <c r="D1361" t="s">
        <v>2594</v>
      </c>
      <c r="E1361" t="s">
        <v>2467</v>
      </c>
    </row>
    <row r="1362" spans="1:5" hidden="1" x14ac:dyDescent="0.25">
      <c r="A1362" t="s">
        <v>3013</v>
      </c>
      <c r="B1362" s="50" t="s">
        <v>2559</v>
      </c>
      <c r="C1362">
        <v>17142844</v>
      </c>
      <c r="D1362" t="s">
        <v>2594</v>
      </c>
      <c r="E1362" t="s">
        <v>2478</v>
      </c>
    </row>
    <row r="1363" spans="1:5" hidden="1" x14ac:dyDescent="0.25">
      <c r="A1363" t="s">
        <v>3013</v>
      </c>
      <c r="B1363" s="50" t="s">
        <v>2560</v>
      </c>
      <c r="C1363">
        <v>17142845</v>
      </c>
      <c r="D1363" t="s">
        <v>2594</v>
      </c>
      <c r="E1363" t="s">
        <v>2467</v>
      </c>
    </row>
    <row r="1364" spans="1:5" hidden="1" x14ac:dyDescent="0.25">
      <c r="A1364" t="s">
        <v>3013</v>
      </c>
      <c r="B1364" s="50" t="s">
        <v>2561</v>
      </c>
      <c r="C1364">
        <v>17142846</v>
      </c>
      <c r="D1364" t="s">
        <v>2463</v>
      </c>
      <c r="E1364" t="s">
        <v>2467</v>
      </c>
    </row>
    <row r="1365" spans="1:5" hidden="1" x14ac:dyDescent="0.25">
      <c r="A1365" t="s">
        <v>3013</v>
      </c>
      <c r="B1365" s="50" t="s">
        <v>2562</v>
      </c>
      <c r="C1365">
        <v>17142847</v>
      </c>
      <c r="D1365" t="s">
        <v>2594</v>
      </c>
      <c r="E1365" t="s">
        <v>2467</v>
      </c>
    </row>
    <row r="1366" spans="1:5" hidden="1" x14ac:dyDescent="0.25">
      <c r="A1366" t="s">
        <v>3013</v>
      </c>
      <c r="B1366" s="50" t="s">
        <v>2563</v>
      </c>
      <c r="C1366">
        <v>17142848</v>
      </c>
      <c r="D1366" t="s">
        <v>2594</v>
      </c>
      <c r="E1366" t="s">
        <v>2467</v>
      </c>
    </row>
    <row r="1367" spans="1:5" hidden="1" x14ac:dyDescent="0.25">
      <c r="A1367" t="s">
        <v>3013</v>
      </c>
      <c r="B1367" s="50" t="s">
        <v>2564</v>
      </c>
      <c r="C1367">
        <v>17142849</v>
      </c>
      <c r="E1367" t="s">
        <v>2467</v>
      </c>
    </row>
    <row r="1368" spans="1:5" hidden="1" x14ac:dyDescent="0.25">
      <c r="A1368" t="s">
        <v>3013</v>
      </c>
      <c r="B1368" s="50" t="s">
        <v>2565</v>
      </c>
      <c r="C1368">
        <v>17142850</v>
      </c>
      <c r="D1368" t="s">
        <v>2594</v>
      </c>
      <c r="E1368" t="s">
        <v>2467</v>
      </c>
    </row>
    <row r="1369" spans="1:5" hidden="1" x14ac:dyDescent="0.25">
      <c r="A1369" t="s">
        <v>3013</v>
      </c>
      <c r="B1369" s="50" t="s">
        <v>2566</v>
      </c>
      <c r="C1369">
        <v>17142851</v>
      </c>
      <c r="D1369" t="s">
        <v>2463</v>
      </c>
      <c r="E1369" t="s">
        <v>2467</v>
      </c>
    </row>
    <row r="1370" spans="1:5" hidden="1" x14ac:dyDescent="0.25">
      <c r="A1370" t="s">
        <v>3013</v>
      </c>
      <c r="B1370" s="50" t="s">
        <v>2567</v>
      </c>
      <c r="C1370">
        <v>17142852</v>
      </c>
      <c r="D1370" t="s">
        <v>2463</v>
      </c>
      <c r="E1370" t="s">
        <v>2467</v>
      </c>
    </row>
    <row r="1371" spans="1:5" hidden="1" x14ac:dyDescent="0.25">
      <c r="A1371" t="s">
        <v>3013</v>
      </c>
      <c r="B1371" s="50" t="s">
        <v>2568</v>
      </c>
      <c r="C1371">
        <v>17142853</v>
      </c>
      <c r="D1371" t="s">
        <v>2463</v>
      </c>
      <c r="E1371" t="s">
        <v>2467</v>
      </c>
    </row>
    <row r="1372" spans="1:5" hidden="1" x14ac:dyDescent="0.25">
      <c r="A1372" t="s">
        <v>3013</v>
      </c>
      <c r="B1372" s="50" t="s">
        <v>2569</v>
      </c>
      <c r="C1372">
        <v>17142854</v>
      </c>
      <c r="D1372" t="s">
        <v>2594</v>
      </c>
      <c r="E1372" t="s">
        <v>2478</v>
      </c>
    </row>
    <row r="1373" spans="1:5" hidden="1" x14ac:dyDescent="0.25">
      <c r="A1373" t="s">
        <v>3013</v>
      </c>
      <c r="B1373" s="50" t="s">
        <v>2570</v>
      </c>
      <c r="C1373">
        <v>17142855</v>
      </c>
      <c r="D1373" t="s">
        <v>2463</v>
      </c>
      <c r="E1373" t="s">
        <v>2467</v>
      </c>
    </row>
    <row r="1374" spans="1:5" hidden="1" x14ac:dyDescent="0.25">
      <c r="A1374" t="s">
        <v>3013</v>
      </c>
      <c r="B1374" s="50" t="s">
        <v>2636</v>
      </c>
      <c r="C1374">
        <v>17143002</v>
      </c>
      <c r="D1374" t="s">
        <v>2594</v>
      </c>
      <c r="E1374" t="s">
        <v>2467</v>
      </c>
    </row>
    <row r="1375" spans="1:5" hidden="1" x14ac:dyDescent="0.25">
      <c r="A1375" t="s">
        <v>3013</v>
      </c>
      <c r="B1375" s="50" t="s">
        <v>2968</v>
      </c>
      <c r="C1375">
        <v>17143003</v>
      </c>
      <c r="D1375" t="s">
        <v>2463</v>
      </c>
      <c r="E1375" t="s">
        <v>2478</v>
      </c>
    </row>
    <row r="1376" spans="1:5" hidden="1" x14ac:dyDescent="0.25">
      <c r="A1376" t="s">
        <v>3013</v>
      </c>
      <c r="B1376" s="50" t="s">
        <v>2969</v>
      </c>
      <c r="C1376">
        <v>17143004</v>
      </c>
      <c r="D1376" t="s">
        <v>2594</v>
      </c>
      <c r="E1376" t="s">
        <v>2467</v>
      </c>
    </row>
    <row r="1377" spans="1:5" hidden="1" x14ac:dyDescent="0.25">
      <c r="A1377" t="s">
        <v>3028</v>
      </c>
      <c r="B1377" s="50" t="s">
        <v>2526</v>
      </c>
      <c r="C1377">
        <v>17143133</v>
      </c>
      <c r="D1377" t="s">
        <v>2463</v>
      </c>
      <c r="E1377" t="s">
        <v>2478</v>
      </c>
    </row>
    <row r="1378" spans="1:5" hidden="1" x14ac:dyDescent="0.25">
      <c r="A1378" t="s">
        <v>3028</v>
      </c>
      <c r="B1378" s="50" t="s">
        <v>2528</v>
      </c>
      <c r="C1378">
        <v>17143134</v>
      </c>
      <c r="D1378" t="s">
        <v>2466</v>
      </c>
      <c r="E1378" t="s">
        <v>2756</v>
      </c>
    </row>
    <row r="1379" spans="1:5" hidden="1" x14ac:dyDescent="0.25">
      <c r="A1379" t="s">
        <v>3028</v>
      </c>
      <c r="B1379" s="50" t="s">
        <v>2529</v>
      </c>
      <c r="C1379">
        <v>17143135</v>
      </c>
      <c r="D1379" t="s">
        <v>2466</v>
      </c>
      <c r="E1379" t="s">
        <v>2467</v>
      </c>
    </row>
    <row r="1380" spans="1:5" hidden="1" x14ac:dyDescent="0.25">
      <c r="A1380" t="s">
        <v>3028</v>
      </c>
      <c r="B1380" s="50" t="s">
        <v>2530</v>
      </c>
      <c r="C1380">
        <v>17143136</v>
      </c>
      <c r="D1380" t="s">
        <v>2594</v>
      </c>
      <c r="E1380" t="s">
        <v>2756</v>
      </c>
    </row>
    <row r="1381" spans="1:5" hidden="1" x14ac:dyDescent="0.25">
      <c r="A1381" t="s">
        <v>3028</v>
      </c>
      <c r="B1381" s="50" t="s">
        <v>2532</v>
      </c>
      <c r="C1381">
        <v>17143137</v>
      </c>
      <c r="D1381" t="s">
        <v>2463</v>
      </c>
      <c r="E1381" t="s">
        <v>2478</v>
      </c>
    </row>
    <row r="1382" spans="1:5" hidden="1" x14ac:dyDescent="0.25">
      <c r="A1382" t="s">
        <v>3028</v>
      </c>
      <c r="B1382" s="50" t="s">
        <v>2534</v>
      </c>
      <c r="C1382">
        <v>17143138</v>
      </c>
      <c r="D1382" t="s">
        <v>2463</v>
      </c>
      <c r="E1382" t="s">
        <v>2478</v>
      </c>
    </row>
    <row r="1383" spans="1:5" hidden="1" x14ac:dyDescent="0.25">
      <c r="A1383" t="s">
        <v>3028</v>
      </c>
      <c r="B1383" s="50" t="s">
        <v>2535</v>
      </c>
      <c r="C1383">
        <v>17143139</v>
      </c>
      <c r="D1383" t="s">
        <v>2594</v>
      </c>
      <c r="E1383" t="s">
        <v>2478</v>
      </c>
    </row>
    <row r="1384" spans="1:5" hidden="1" x14ac:dyDescent="0.25">
      <c r="A1384" t="s">
        <v>3028</v>
      </c>
      <c r="B1384" s="50" t="s">
        <v>2536</v>
      </c>
      <c r="C1384">
        <v>17143140</v>
      </c>
      <c r="D1384" t="s">
        <v>2594</v>
      </c>
      <c r="E1384" t="s">
        <v>2467</v>
      </c>
    </row>
    <row r="1385" spans="1:5" hidden="1" x14ac:dyDescent="0.25">
      <c r="A1385" t="s">
        <v>3028</v>
      </c>
      <c r="B1385" s="50" t="s">
        <v>2537</v>
      </c>
      <c r="C1385">
        <v>17143141</v>
      </c>
      <c r="D1385" t="s">
        <v>2594</v>
      </c>
      <c r="E1385" t="s">
        <v>2756</v>
      </c>
    </row>
    <row r="1386" spans="1:5" hidden="1" x14ac:dyDescent="0.25">
      <c r="A1386" t="s">
        <v>3028</v>
      </c>
      <c r="B1386" s="50" t="s">
        <v>2539</v>
      </c>
      <c r="C1386">
        <v>17143142</v>
      </c>
      <c r="D1386" t="s">
        <v>2463</v>
      </c>
      <c r="E1386" t="s">
        <v>2478</v>
      </c>
    </row>
    <row r="1387" spans="1:5" hidden="1" x14ac:dyDescent="0.25">
      <c r="A1387" t="s">
        <v>3028</v>
      </c>
      <c r="B1387" s="50" t="s">
        <v>2540</v>
      </c>
      <c r="C1387">
        <v>17143143</v>
      </c>
      <c r="D1387" t="s">
        <v>2691</v>
      </c>
      <c r="E1387" t="s">
        <v>2756</v>
      </c>
    </row>
    <row r="1388" spans="1:5" hidden="1" x14ac:dyDescent="0.25">
      <c r="A1388" t="s">
        <v>3028</v>
      </c>
      <c r="B1388" s="50" t="s">
        <v>2541</v>
      </c>
      <c r="C1388">
        <v>17143144</v>
      </c>
      <c r="D1388" t="s">
        <v>2594</v>
      </c>
      <c r="E1388" t="s">
        <v>2478</v>
      </c>
    </row>
    <row r="1389" spans="1:5" hidden="1" x14ac:dyDescent="0.25">
      <c r="A1389" t="s">
        <v>3028</v>
      </c>
      <c r="B1389" s="50" t="s">
        <v>2542</v>
      </c>
      <c r="C1389">
        <v>17143145</v>
      </c>
      <c r="D1389" t="s">
        <v>2594</v>
      </c>
      <c r="E1389" t="s">
        <v>2467</v>
      </c>
    </row>
    <row r="1390" spans="1:5" hidden="1" x14ac:dyDescent="0.25">
      <c r="A1390" t="s">
        <v>3028</v>
      </c>
      <c r="B1390" s="50" t="s">
        <v>2543</v>
      </c>
      <c r="C1390">
        <v>17143146</v>
      </c>
      <c r="D1390" t="s">
        <v>2466</v>
      </c>
      <c r="E1390" t="s">
        <v>2467</v>
      </c>
    </row>
    <row r="1391" spans="1:5" hidden="1" x14ac:dyDescent="0.25">
      <c r="A1391" t="s">
        <v>3028</v>
      </c>
      <c r="B1391" s="50" t="s">
        <v>2544</v>
      </c>
      <c r="C1391">
        <v>17143147</v>
      </c>
      <c r="D1391" t="s">
        <v>2594</v>
      </c>
      <c r="E1391" t="s">
        <v>2478</v>
      </c>
    </row>
    <row r="1392" spans="1:5" hidden="1" x14ac:dyDescent="0.25">
      <c r="A1392" t="s">
        <v>3028</v>
      </c>
      <c r="B1392" s="50" t="s">
        <v>2546</v>
      </c>
      <c r="C1392">
        <v>17143148</v>
      </c>
      <c r="D1392" t="s">
        <v>2594</v>
      </c>
      <c r="E1392" t="s">
        <v>2478</v>
      </c>
    </row>
    <row r="1393" spans="1:5" hidden="1" x14ac:dyDescent="0.25">
      <c r="A1393" t="s">
        <v>3028</v>
      </c>
      <c r="B1393" s="50" t="s">
        <v>2547</v>
      </c>
      <c r="C1393">
        <v>17143149</v>
      </c>
      <c r="D1393" t="s">
        <v>2466</v>
      </c>
      <c r="E1393" t="s">
        <v>2756</v>
      </c>
    </row>
    <row r="1394" spans="1:5" hidden="1" x14ac:dyDescent="0.25">
      <c r="A1394" t="s">
        <v>3028</v>
      </c>
      <c r="B1394" s="50" t="s">
        <v>2548</v>
      </c>
      <c r="C1394">
        <v>17143150</v>
      </c>
      <c r="D1394" t="s">
        <v>2463</v>
      </c>
      <c r="E1394" t="s">
        <v>2478</v>
      </c>
    </row>
    <row r="1395" spans="1:5" hidden="1" x14ac:dyDescent="0.25">
      <c r="A1395" t="s">
        <v>3028</v>
      </c>
      <c r="B1395" s="50" t="s">
        <v>2549</v>
      </c>
      <c r="C1395">
        <v>17143151</v>
      </c>
      <c r="D1395" t="s">
        <v>2594</v>
      </c>
      <c r="E1395" t="s">
        <v>2756</v>
      </c>
    </row>
    <row r="1396" spans="1:5" hidden="1" x14ac:dyDescent="0.25">
      <c r="A1396" t="s">
        <v>3028</v>
      </c>
      <c r="B1396" s="50" t="s">
        <v>2550</v>
      </c>
      <c r="C1396">
        <v>17143152</v>
      </c>
      <c r="D1396" t="s">
        <v>2463</v>
      </c>
      <c r="E1396" t="s">
        <v>2756</v>
      </c>
    </row>
    <row r="1397" spans="1:5" hidden="1" x14ac:dyDescent="0.25">
      <c r="A1397" t="s">
        <v>3028</v>
      </c>
      <c r="B1397" s="50" t="s">
        <v>2551</v>
      </c>
      <c r="C1397">
        <v>17143153</v>
      </c>
      <c r="D1397" t="s">
        <v>2463</v>
      </c>
      <c r="E1397" t="s">
        <v>2756</v>
      </c>
    </row>
    <row r="1398" spans="1:5" hidden="1" x14ac:dyDescent="0.25">
      <c r="A1398" t="s">
        <v>3028</v>
      </c>
      <c r="B1398" s="50" t="s">
        <v>2552</v>
      </c>
      <c r="C1398">
        <v>17143154</v>
      </c>
      <c r="D1398" t="s">
        <v>2466</v>
      </c>
      <c r="E1398" t="s">
        <v>2756</v>
      </c>
    </row>
    <row r="1399" spans="1:5" hidden="1" x14ac:dyDescent="0.25">
      <c r="A1399" t="s">
        <v>3028</v>
      </c>
      <c r="B1399" s="50" t="s">
        <v>2553</v>
      </c>
      <c r="C1399">
        <v>17143155</v>
      </c>
      <c r="D1399" t="s">
        <v>2594</v>
      </c>
      <c r="E1399" t="s">
        <v>2478</v>
      </c>
    </row>
    <row r="1400" spans="1:5" hidden="1" x14ac:dyDescent="0.25">
      <c r="A1400" t="s">
        <v>3028</v>
      </c>
      <c r="B1400" s="50" t="s">
        <v>2554</v>
      </c>
      <c r="C1400">
        <v>17143156</v>
      </c>
      <c r="D1400" t="s">
        <v>2463</v>
      </c>
      <c r="E1400" t="s">
        <v>2756</v>
      </c>
    </row>
    <row r="1401" spans="1:5" hidden="1" x14ac:dyDescent="0.25">
      <c r="A1401" t="s">
        <v>3028</v>
      </c>
      <c r="B1401" s="50" t="s">
        <v>2555</v>
      </c>
      <c r="C1401">
        <v>17143157</v>
      </c>
      <c r="D1401" t="s">
        <v>2594</v>
      </c>
      <c r="E1401" t="s">
        <v>2756</v>
      </c>
    </row>
    <row r="1402" spans="1:5" hidden="1" x14ac:dyDescent="0.25">
      <c r="A1402" t="s">
        <v>3028</v>
      </c>
      <c r="B1402" s="50" t="s">
        <v>2581</v>
      </c>
      <c r="C1402">
        <v>17143158</v>
      </c>
      <c r="D1402" t="s">
        <v>2594</v>
      </c>
      <c r="E1402" t="s">
        <v>2756</v>
      </c>
    </row>
    <row r="1403" spans="1:5" hidden="1" x14ac:dyDescent="0.25">
      <c r="A1403" t="s">
        <v>3028</v>
      </c>
      <c r="B1403" s="50" t="s">
        <v>2582</v>
      </c>
      <c r="C1403">
        <v>17143159</v>
      </c>
      <c r="D1403" t="s">
        <v>2594</v>
      </c>
      <c r="E1403" t="s">
        <v>2467</v>
      </c>
    </row>
    <row r="1404" spans="1:5" hidden="1" x14ac:dyDescent="0.25">
      <c r="A1404" t="s">
        <v>3028</v>
      </c>
      <c r="B1404" s="50" t="s">
        <v>2583</v>
      </c>
      <c r="C1404">
        <v>17143160</v>
      </c>
      <c r="D1404" t="s">
        <v>2463</v>
      </c>
      <c r="E1404" t="s">
        <v>2756</v>
      </c>
    </row>
    <row r="1405" spans="1:5" hidden="1" x14ac:dyDescent="0.25">
      <c r="A1405" t="s">
        <v>3028</v>
      </c>
      <c r="B1405" s="50" t="s">
        <v>2584</v>
      </c>
      <c r="C1405">
        <v>17143161</v>
      </c>
      <c r="D1405" t="s">
        <v>2594</v>
      </c>
      <c r="E1405" t="s">
        <v>2478</v>
      </c>
    </row>
    <row r="1406" spans="1:5" hidden="1" x14ac:dyDescent="0.25">
      <c r="A1406" t="s">
        <v>3028</v>
      </c>
      <c r="B1406" s="50" t="s">
        <v>2585</v>
      </c>
      <c r="C1406">
        <v>17143162</v>
      </c>
      <c r="D1406" t="s">
        <v>2594</v>
      </c>
      <c r="E1406" t="s">
        <v>2467</v>
      </c>
    </row>
    <row r="1407" spans="1:5" hidden="1" x14ac:dyDescent="0.25">
      <c r="A1407" t="s">
        <v>3028</v>
      </c>
      <c r="B1407" s="50" t="s">
        <v>2586</v>
      </c>
      <c r="C1407">
        <v>17143163</v>
      </c>
      <c r="D1407" t="s">
        <v>2594</v>
      </c>
      <c r="E1407" t="s">
        <v>2478</v>
      </c>
    </row>
    <row r="1408" spans="1:5" hidden="1" x14ac:dyDescent="0.25">
      <c r="A1408" t="s">
        <v>3028</v>
      </c>
      <c r="B1408" s="50" t="s">
        <v>2587</v>
      </c>
      <c r="C1408">
        <v>17143164</v>
      </c>
      <c r="D1408" t="s">
        <v>2594</v>
      </c>
      <c r="E1408" t="s">
        <v>2756</v>
      </c>
    </row>
    <row r="1409" spans="1:5" hidden="1" x14ac:dyDescent="0.25">
      <c r="A1409" t="s">
        <v>3028</v>
      </c>
      <c r="B1409" s="50" t="s">
        <v>2588</v>
      </c>
      <c r="C1409">
        <v>17143165</v>
      </c>
      <c r="D1409" t="s">
        <v>2463</v>
      </c>
      <c r="E1409" t="s">
        <v>2756</v>
      </c>
    </row>
    <row r="1410" spans="1:5" hidden="1" x14ac:dyDescent="0.25">
      <c r="A1410" t="s">
        <v>3028</v>
      </c>
      <c r="B1410" s="50" t="s">
        <v>2589</v>
      </c>
      <c r="C1410">
        <v>17143166</v>
      </c>
      <c r="D1410" t="s">
        <v>2466</v>
      </c>
      <c r="E1410" t="s">
        <v>2467</v>
      </c>
    </row>
    <row r="1411" spans="1:5" hidden="1" x14ac:dyDescent="0.25">
      <c r="A1411" t="s">
        <v>3028</v>
      </c>
      <c r="B1411" s="50" t="s">
        <v>2590</v>
      </c>
      <c r="C1411">
        <v>17143167</v>
      </c>
      <c r="D1411" t="s">
        <v>2594</v>
      </c>
      <c r="E1411" t="s">
        <v>2756</v>
      </c>
    </row>
    <row r="1412" spans="1:5" hidden="1" x14ac:dyDescent="0.25">
      <c r="A1412" t="s">
        <v>3028</v>
      </c>
      <c r="B1412" s="50" t="s">
        <v>2595</v>
      </c>
      <c r="C1412">
        <v>17143168</v>
      </c>
      <c r="D1412" t="s">
        <v>2594</v>
      </c>
      <c r="E1412" t="s">
        <v>2756</v>
      </c>
    </row>
    <row r="1413" spans="1:5" hidden="1" x14ac:dyDescent="0.25">
      <c r="A1413" t="s">
        <v>3028</v>
      </c>
      <c r="B1413" s="50" t="s">
        <v>2629</v>
      </c>
      <c r="C1413">
        <v>17143169</v>
      </c>
      <c r="D1413" t="s">
        <v>2463</v>
      </c>
      <c r="E1413" t="s">
        <v>2756</v>
      </c>
    </row>
    <row r="1414" spans="1:5" hidden="1" x14ac:dyDescent="0.25">
      <c r="A1414" t="s">
        <v>3028</v>
      </c>
      <c r="B1414" s="50" t="s">
        <v>2630</v>
      </c>
      <c r="C1414">
        <v>17143170</v>
      </c>
      <c r="D1414" t="s">
        <v>2463</v>
      </c>
      <c r="E1414" t="s">
        <v>2756</v>
      </c>
    </row>
    <row r="1415" spans="1:5" hidden="1" x14ac:dyDescent="0.25">
      <c r="A1415" t="s">
        <v>3028</v>
      </c>
      <c r="B1415" s="50" t="s">
        <v>2597</v>
      </c>
      <c r="C1415">
        <v>17143171</v>
      </c>
      <c r="D1415" t="s">
        <v>2463</v>
      </c>
      <c r="E1415" t="s">
        <v>2756</v>
      </c>
    </row>
    <row r="1416" spans="1:5" hidden="1" x14ac:dyDescent="0.25">
      <c r="A1416" t="s">
        <v>3028</v>
      </c>
      <c r="B1416" s="50" t="s">
        <v>2598</v>
      </c>
      <c r="C1416">
        <v>17143172</v>
      </c>
      <c r="D1416" t="s">
        <v>2463</v>
      </c>
      <c r="E1416" t="s">
        <v>2478</v>
      </c>
    </row>
    <row r="1417" spans="1:5" hidden="1" x14ac:dyDescent="0.25">
      <c r="A1417" t="s">
        <v>3028</v>
      </c>
      <c r="B1417" s="50" t="s">
        <v>2599</v>
      </c>
      <c r="C1417">
        <v>17143173</v>
      </c>
      <c r="D1417" t="s">
        <v>2463</v>
      </c>
      <c r="E1417" t="s">
        <v>2478</v>
      </c>
    </row>
    <row r="1418" spans="1:5" hidden="1" x14ac:dyDescent="0.25">
      <c r="A1418" t="s">
        <v>3028</v>
      </c>
      <c r="B1418" s="50" t="s">
        <v>2631</v>
      </c>
      <c r="C1418">
        <v>17143174</v>
      </c>
      <c r="D1418" t="s">
        <v>2594</v>
      </c>
      <c r="E1418" t="s">
        <v>2756</v>
      </c>
    </row>
    <row r="1419" spans="1:5" hidden="1" x14ac:dyDescent="0.25">
      <c r="A1419" t="s">
        <v>3028</v>
      </c>
      <c r="B1419" s="50" t="s">
        <v>2600</v>
      </c>
      <c r="C1419">
        <v>17143175</v>
      </c>
      <c r="D1419" t="s">
        <v>2594</v>
      </c>
      <c r="E1419" t="s">
        <v>2467</v>
      </c>
    </row>
    <row r="1420" spans="1:5" hidden="1" x14ac:dyDescent="0.25">
      <c r="A1420" t="s">
        <v>3028</v>
      </c>
      <c r="B1420" s="50" t="s">
        <v>2601</v>
      </c>
      <c r="C1420">
        <v>17143176</v>
      </c>
      <c r="D1420" t="s">
        <v>2973</v>
      </c>
      <c r="E1420" t="s">
        <v>2756</v>
      </c>
    </row>
    <row r="1421" spans="1:5" hidden="1" x14ac:dyDescent="0.25">
      <c r="A1421" t="s">
        <v>3028</v>
      </c>
      <c r="B1421" s="50" t="s">
        <v>2602</v>
      </c>
      <c r="C1421">
        <v>17143177</v>
      </c>
      <c r="D1421" t="s">
        <v>2594</v>
      </c>
      <c r="E1421" t="s">
        <v>2478</v>
      </c>
    </row>
    <row r="1422" spans="1:5" hidden="1" x14ac:dyDescent="0.25">
      <c r="A1422" t="s">
        <v>3028</v>
      </c>
      <c r="B1422" s="50" t="s">
        <v>2603</v>
      </c>
      <c r="C1422">
        <v>17143178</v>
      </c>
      <c r="D1422" t="s">
        <v>2463</v>
      </c>
      <c r="E1422" t="s">
        <v>2478</v>
      </c>
    </row>
    <row r="1423" spans="1:5" hidden="1" x14ac:dyDescent="0.25">
      <c r="A1423" t="s">
        <v>3028</v>
      </c>
      <c r="B1423" s="50" t="s">
        <v>2604</v>
      </c>
      <c r="C1423">
        <v>17143179</v>
      </c>
      <c r="D1423" t="s">
        <v>2466</v>
      </c>
      <c r="E1423" t="s">
        <v>2467</v>
      </c>
    </row>
    <row r="1424" spans="1:5" hidden="1" x14ac:dyDescent="0.25">
      <c r="A1424" t="s">
        <v>3028</v>
      </c>
      <c r="B1424" s="50" t="s">
        <v>2605</v>
      </c>
      <c r="C1424">
        <v>17143180</v>
      </c>
      <c r="D1424" t="s">
        <v>2973</v>
      </c>
      <c r="E1424" t="s">
        <v>2756</v>
      </c>
    </row>
    <row r="1425" spans="1:5" hidden="1" x14ac:dyDescent="0.25">
      <c r="A1425" t="s">
        <v>3028</v>
      </c>
      <c r="B1425" s="50" t="s">
        <v>2606</v>
      </c>
      <c r="C1425">
        <v>17143181</v>
      </c>
      <c r="D1425" t="s">
        <v>2594</v>
      </c>
      <c r="E1425" t="s">
        <v>2478</v>
      </c>
    </row>
    <row r="1426" spans="1:5" hidden="1" x14ac:dyDescent="0.25">
      <c r="A1426" t="s">
        <v>3028</v>
      </c>
      <c r="B1426" s="50" t="s">
        <v>2622</v>
      </c>
      <c r="C1426">
        <v>17143182</v>
      </c>
      <c r="D1426" t="s">
        <v>2594</v>
      </c>
      <c r="E1426" t="s">
        <v>2756</v>
      </c>
    </row>
    <row r="1427" spans="1:5" hidden="1" x14ac:dyDescent="0.25">
      <c r="A1427" t="s">
        <v>3028</v>
      </c>
      <c r="B1427" s="50" t="s">
        <v>2607</v>
      </c>
      <c r="C1427">
        <v>17143183</v>
      </c>
      <c r="D1427" t="s">
        <v>2463</v>
      </c>
      <c r="E1427" t="s">
        <v>2756</v>
      </c>
    </row>
    <row r="1428" spans="1:5" hidden="1" x14ac:dyDescent="0.25">
      <c r="A1428" t="s">
        <v>3028</v>
      </c>
      <c r="B1428" s="50" t="s">
        <v>2608</v>
      </c>
      <c r="C1428">
        <v>17143184</v>
      </c>
      <c r="D1428" t="s">
        <v>2594</v>
      </c>
      <c r="E1428" t="s">
        <v>2756</v>
      </c>
    </row>
    <row r="1429" spans="1:5" hidden="1" x14ac:dyDescent="0.25">
      <c r="A1429" t="s">
        <v>3028</v>
      </c>
      <c r="B1429" s="50" t="s">
        <v>2623</v>
      </c>
      <c r="C1429">
        <v>17143185</v>
      </c>
      <c r="D1429" t="s">
        <v>2594</v>
      </c>
      <c r="E1429" t="s">
        <v>2478</v>
      </c>
    </row>
    <row r="1430" spans="1:5" hidden="1" x14ac:dyDescent="0.25">
      <c r="A1430" t="s">
        <v>3028</v>
      </c>
      <c r="B1430" s="50" t="s">
        <v>2624</v>
      </c>
      <c r="C1430">
        <v>17143186</v>
      </c>
      <c r="D1430" t="s">
        <v>2463</v>
      </c>
      <c r="E1430" t="s">
        <v>2756</v>
      </c>
    </row>
    <row r="1431" spans="1:5" hidden="1" x14ac:dyDescent="0.25">
      <c r="A1431" t="s">
        <v>3028</v>
      </c>
      <c r="B1431" s="50" t="s">
        <v>2625</v>
      </c>
      <c r="C1431">
        <v>17143187</v>
      </c>
      <c r="D1431" t="s">
        <v>2463</v>
      </c>
      <c r="E1431" t="s">
        <v>2756</v>
      </c>
    </row>
    <row r="1432" spans="1:5" hidden="1" x14ac:dyDescent="0.25">
      <c r="A1432" t="s">
        <v>3028</v>
      </c>
      <c r="B1432" s="50" t="s">
        <v>2626</v>
      </c>
      <c r="C1432">
        <v>17143188</v>
      </c>
      <c r="D1432" t="s">
        <v>2463</v>
      </c>
      <c r="E1432" t="s">
        <v>2756</v>
      </c>
    </row>
    <row r="1433" spans="1:5" hidden="1" x14ac:dyDescent="0.25">
      <c r="A1433" t="s">
        <v>3028</v>
      </c>
      <c r="B1433" s="50" t="s">
        <v>2754</v>
      </c>
      <c r="C1433">
        <v>17143189</v>
      </c>
      <c r="D1433" t="s">
        <v>2463</v>
      </c>
      <c r="E1433" t="s">
        <v>2756</v>
      </c>
    </row>
    <row r="1434" spans="1:5" hidden="1" x14ac:dyDescent="0.25">
      <c r="A1434" t="s">
        <v>3028</v>
      </c>
      <c r="B1434" s="50" t="s">
        <v>2632</v>
      </c>
      <c r="C1434">
        <v>17143190</v>
      </c>
      <c r="D1434" t="s">
        <v>2463</v>
      </c>
      <c r="E1434" t="s">
        <v>2756</v>
      </c>
    </row>
    <row r="1435" spans="1:5" hidden="1" x14ac:dyDescent="0.25">
      <c r="A1435" t="s">
        <v>3028</v>
      </c>
      <c r="B1435" s="50" t="s">
        <v>2633</v>
      </c>
      <c r="C1435">
        <v>17143191</v>
      </c>
      <c r="D1435" t="s">
        <v>2594</v>
      </c>
      <c r="E1435" t="s">
        <v>2478</v>
      </c>
    </row>
    <row r="1436" spans="1:5" hidden="1" x14ac:dyDescent="0.25">
      <c r="A1436" t="s">
        <v>3028</v>
      </c>
      <c r="B1436" s="50" t="s">
        <v>2634</v>
      </c>
      <c r="C1436">
        <v>17143192</v>
      </c>
      <c r="D1436" t="s">
        <v>2463</v>
      </c>
      <c r="E1436" t="s">
        <v>2478</v>
      </c>
    </row>
    <row r="1437" spans="1:5" hidden="1" x14ac:dyDescent="0.25">
      <c r="A1437" t="s">
        <v>3028</v>
      </c>
      <c r="B1437" s="50" t="s">
        <v>2635</v>
      </c>
      <c r="C1437">
        <v>17143193</v>
      </c>
      <c r="D1437" t="s">
        <v>2594</v>
      </c>
      <c r="E1437" t="s">
        <v>2756</v>
      </c>
    </row>
    <row r="1438" spans="1:5" hidden="1" x14ac:dyDescent="0.25">
      <c r="A1438" t="s">
        <v>3028</v>
      </c>
      <c r="B1438" s="50" t="s">
        <v>2755</v>
      </c>
      <c r="C1438">
        <v>17143194</v>
      </c>
      <c r="D1438" t="s">
        <v>2466</v>
      </c>
      <c r="E1438" t="s">
        <v>2478</v>
      </c>
    </row>
    <row r="1439" spans="1:5" hidden="1" x14ac:dyDescent="0.25">
      <c r="A1439" t="s">
        <v>3028</v>
      </c>
      <c r="B1439" s="50" t="s">
        <v>2636</v>
      </c>
      <c r="C1439">
        <v>17143195</v>
      </c>
      <c r="D1439" t="s">
        <v>2463</v>
      </c>
      <c r="E1439" t="s">
        <v>2756</v>
      </c>
    </row>
    <row r="1440" spans="1:5" hidden="1" x14ac:dyDescent="0.25">
      <c r="A1440" t="s">
        <v>3028</v>
      </c>
      <c r="B1440" s="50" t="s">
        <v>2968</v>
      </c>
      <c r="C1440">
        <v>17143196</v>
      </c>
      <c r="D1440" t="s">
        <v>2463</v>
      </c>
      <c r="E1440" t="s">
        <v>2467</v>
      </c>
    </row>
    <row r="1441" spans="1:5" hidden="1" x14ac:dyDescent="0.25">
      <c r="A1441" t="s">
        <v>3028</v>
      </c>
      <c r="B1441" s="50" t="s">
        <v>2969</v>
      </c>
      <c r="C1441">
        <v>17143197</v>
      </c>
      <c r="D1441" t="s">
        <v>2463</v>
      </c>
      <c r="E1441" t="s">
        <v>2478</v>
      </c>
    </row>
    <row r="1442" spans="1:5" hidden="1" x14ac:dyDescent="0.25">
      <c r="A1442" t="s">
        <v>3028</v>
      </c>
      <c r="B1442" s="50" t="s">
        <v>2637</v>
      </c>
      <c r="C1442">
        <v>17143198</v>
      </c>
      <c r="D1442" t="s">
        <v>2594</v>
      </c>
      <c r="E1442" t="s">
        <v>2756</v>
      </c>
    </row>
    <row r="1443" spans="1:5" hidden="1" x14ac:dyDescent="0.25">
      <c r="A1443" t="s">
        <v>3028</v>
      </c>
      <c r="B1443" s="50" t="s">
        <v>2638</v>
      </c>
      <c r="C1443">
        <v>17143199</v>
      </c>
      <c r="D1443" t="s">
        <v>2973</v>
      </c>
      <c r="E1443" t="s">
        <v>2756</v>
      </c>
    </row>
    <row r="1444" spans="1:5" hidden="1" x14ac:dyDescent="0.25">
      <c r="A1444" t="s">
        <v>3028</v>
      </c>
      <c r="B1444" s="50" t="s">
        <v>2639</v>
      </c>
      <c r="C1444">
        <v>17143200</v>
      </c>
      <c r="D1444" t="s">
        <v>2594</v>
      </c>
      <c r="E1444" t="s">
        <v>2756</v>
      </c>
    </row>
    <row r="1445" spans="1:5" hidden="1" x14ac:dyDescent="0.25">
      <c r="A1445" t="s">
        <v>3028</v>
      </c>
      <c r="B1445" s="50" t="s">
        <v>2970</v>
      </c>
      <c r="C1445">
        <v>17143201</v>
      </c>
      <c r="D1445" t="s">
        <v>2594</v>
      </c>
      <c r="E1445" t="s">
        <v>2478</v>
      </c>
    </row>
    <row r="1446" spans="1:5" hidden="1" x14ac:dyDescent="0.25">
      <c r="A1446" t="s">
        <v>3028</v>
      </c>
      <c r="B1446" s="50" t="s">
        <v>2971</v>
      </c>
      <c r="C1446">
        <v>17143202</v>
      </c>
      <c r="D1446" t="s">
        <v>2691</v>
      </c>
      <c r="E1446" t="s">
        <v>2478</v>
      </c>
    </row>
    <row r="1447" spans="1:5" hidden="1" x14ac:dyDescent="0.25">
      <c r="A1447" t="s">
        <v>3028</v>
      </c>
      <c r="B1447" s="50" t="s">
        <v>2972</v>
      </c>
      <c r="C1447">
        <v>17143203</v>
      </c>
      <c r="D1447" t="s">
        <v>2594</v>
      </c>
      <c r="E1447" t="s">
        <v>2478</v>
      </c>
    </row>
    <row r="1448" spans="1:5" hidden="1" x14ac:dyDescent="0.25">
      <c r="A1448" t="s">
        <v>3028</v>
      </c>
      <c r="B1448" s="50" t="s">
        <v>2974</v>
      </c>
      <c r="C1448">
        <v>17143204</v>
      </c>
      <c r="D1448" t="s">
        <v>2463</v>
      </c>
      <c r="E1448" t="s">
        <v>2478</v>
      </c>
    </row>
    <row r="1449" spans="1:5" hidden="1" x14ac:dyDescent="0.25">
      <c r="A1449" t="s">
        <v>3028</v>
      </c>
      <c r="B1449" s="50" t="s">
        <v>2975</v>
      </c>
      <c r="C1449">
        <v>17143205</v>
      </c>
      <c r="D1449" t="s">
        <v>2463</v>
      </c>
      <c r="E1449" t="s">
        <v>2478</v>
      </c>
    </row>
    <row r="1450" spans="1:5" hidden="1" x14ac:dyDescent="0.25">
      <c r="A1450" t="s">
        <v>3028</v>
      </c>
      <c r="B1450" s="50" t="s">
        <v>2609</v>
      </c>
      <c r="C1450">
        <v>17143206</v>
      </c>
      <c r="D1450" t="s">
        <v>2594</v>
      </c>
      <c r="E1450" t="s">
        <v>2478</v>
      </c>
    </row>
    <row r="1451" spans="1:5" hidden="1" x14ac:dyDescent="0.25">
      <c r="A1451" t="s">
        <v>3028</v>
      </c>
      <c r="B1451" s="50" t="s">
        <v>2610</v>
      </c>
      <c r="C1451">
        <v>17143207</v>
      </c>
      <c r="D1451" t="s">
        <v>2594</v>
      </c>
      <c r="E1451" t="s">
        <v>2467</v>
      </c>
    </row>
    <row r="1452" spans="1:5" hidden="1" x14ac:dyDescent="0.25">
      <c r="A1452" t="s">
        <v>3028</v>
      </c>
      <c r="B1452" s="50" t="s">
        <v>2611</v>
      </c>
      <c r="C1452">
        <v>17143208</v>
      </c>
      <c r="D1452" t="s">
        <v>2594</v>
      </c>
      <c r="E1452" t="s">
        <v>2756</v>
      </c>
    </row>
    <row r="1453" spans="1:5" hidden="1" x14ac:dyDescent="0.25">
      <c r="A1453" t="s">
        <v>3028</v>
      </c>
      <c r="B1453" s="50" t="s">
        <v>2612</v>
      </c>
      <c r="C1453">
        <v>17143209</v>
      </c>
      <c r="D1453" t="s">
        <v>2594</v>
      </c>
      <c r="E1453" t="s">
        <v>2478</v>
      </c>
    </row>
    <row r="1454" spans="1:5" hidden="1" x14ac:dyDescent="0.25">
      <c r="A1454" t="s">
        <v>3028</v>
      </c>
      <c r="B1454" s="50" t="s">
        <v>2613</v>
      </c>
      <c r="C1454">
        <v>17143210</v>
      </c>
      <c r="D1454" t="s">
        <v>2463</v>
      </c>
      <c r="E1454" t="s">
        <v>2756</v>
      </c>
    </row>
    <row r="1455" spans="1:5" hidden="1" x14ac:dyDescent="0.25">
      <c r="A1455" t="s">
        <v>3028</v>
      </c>
      <c r="B1455" s="50" t="s">
        <v>2976</v>
      </c>
      <c r="C1455">
        <v>17143211</v>
      </c>
      <c r="D1455" t="s">
        <v>2466</v>
      </c>
      <c r="E1455" t="s">
        <v>2478</v>
      </c>
    </row>
    <row r="1456" spans="1:5" hidden="1" x14ac:dyDescent="0.25">
      <c r="A1456" t="s">
        <v>3028</v>
      </c>
      <c r="B1456" s="50" t="s">
        <v>2977</v>
      </c>
      <c r="C1456">
        <v>17143212</v>
      </c>
      <c r="D1456" t="s">
        <v>2691</v>
      </c>
      <c r="E1456" t="s">
        <v>2478</v>
      </c>
    </row>
    <row r="1457" spans="1:5" hidden="1" x14ac:dyDescent="0.25">
      <c r="A1457" t="s">
        <v>3028</v>
      </c>
      <c r="B1457" s="50" t="s">
        <v>2978</v>
      </c>
      <c r="C1457">
        <v>17143213</v>
      </c>
      <c r="D1457" t="s">
        <v>2466</v>
      </c>
      <c r="E1457" t="s">
        <v>2467</v>
      </c>
    </row>
    <row r="1458" spans="1:5" hidden="1" x14ac:dyDescent="0.25">
      <c r="A1458" t="s">
        <v>3028</v>
      </c>
      <c r="B1458" s="50" t="s">
        <v>2640</v>
      </c>
      <c r="C1458">
        <v>17143214</v>
      </c>
      <c r="E1458" t="s">
        <v>2756</v>
      </c>
    </row>
    <row r="1459" spans="1:5" hidden="1" x14ac:dyDescent="0.25">
      <c r="A1459" t="s">
        <v>3028</v>
      </c>
      <c r="B1459" s="50" t="s">
        <v>2641</v>
      </c>
      <c r="C1459">
        <v>17143215</v>
      </c>
      <c r="D1459" t="s">
        <v>2466</v>
      </c>
      <c r="E1459" t="s">
        <v>2756</v>
      </c>
    </row>
    <row r="1460" spans="1:5" hidden="1" x14ac:dyDescent="0.25">
      <c r="A1460" t="s">
        <v>3028</v>
      </c>
      <c r="B1460" s="50" t="s">
        <v>2979</v>
      </c>
      <c r="C1460">
        <v>17143216</v>
      </c>
      <c r="D1460" t="s">
        <v>2466</v>
      </c>
      <c r="E1460" t="s">
        <v>2478</v>
      </c>
    </row>
    <row r="1461" spans="1:5" hidden="1" x14ac:dyDescent="0.25">
      <c r="A1461" t="s">
        <v>3028</v>
      </c>
      <c r="B1461" s="50" t="s">
        <v>2980</v>
      </c>
      <c r="C1461">
        <v>17143217</v>
      </c>
      <c r="D1461" t="s">
        <v>2594</v>
      </c>
      <c r="E1461" t="s">
        <v>2756</v>
      </c>
    </row>
    <row r="1462" spans="1:5" hidden="1" x14ac:dyDescent="0.25">
      <c r="A1462" t="s">
        <v>3028</v>
      </c>
      <c r="B1462" s="50" t="s">
        <v>2642</v>
      </c>
      <c r="C1462">
        <v>17143218</v>
      </c>
      <c r="D1462" t="s">
        <v>2594</v>
      </c>
      <c r="E1462" t="s">
        <v>2756</v>
      </c>
    </row>
    <row r="1463" spans="1:5" hidden="1" x14ac:dyDescent="0.25">
      <c r="A1463" t="s">
        <v>3028</v>
      </c>
      <c r="B1463" s="50" t="s">
        <v>2981</v>
      </c>
      <c r="C1463">
        <v>17143219</v>
      </c>
      <c r="D1463" t="s">
        <v>2594</v>
      </c>
      <c r="E1463" t="s">
        <v>2756</v>
      </c>
    </row>
    <row r="1464" spans="1:5" hidden="1" x14ac:dyDescent="0.25">
      <c r="A1464" t="s">
        <v>3028</v>
      </c>
      <c r="B1464" s="50" t="s">
        <v>2615</v>
      </c>
      <c r="C1464">
        <v>17143220</v>
      </c>
      <c r="D1464" t="s">
        <v>2594</v>
      </c>
      <c r="E1464" t="s">
        <v>2478</v>
      </c>
    </row>
    <row r="1465" spans="1:5" hidden="1" x14ac:dyDescent="0.25">
      <c r="A1465" t="s">
        <v>3028</v>
      </c>
      <c r="B1465" s="50" t="s">
        <v>2616</v>
      </c>
      <c r="C1465">
        <v>17143221</v>
      </c>
      <c r="D1465" t="s">
        <v>2594</v>
      </c>
      <c r="E1465" t="s">
        <v>2756</v>
      </c>
    </row>
    <row r="1466" spans="1:5" hidden="1" x14ac:dyDescent="0.25">
      <c r="A1466" t="s">
        <v>3028</v>
      </c>
      <c r="B1466" s="50" t="s">
        <v>2617</v>
      </c>
      <c r="C1466">
        <v>17143222</v>
      </c>
      <c r="D1466" t="s">
        <v>2463</v>
      </c>
      <c r="E1466" t="s">
        <v>2756</v>
      </c>
    </row>
    <row r="1467" spans="1:5" hidden="1" x14ac:dyDescent="0.25">
      <c r="A1467" t="s">
        <v>3028</v>
      </c>
      <c r="B1467" s="50" t="s">
        <v>2628</v>
      </c>
      <c r="C1467">
        <v>17143223</v>
      </c>
      <c r="D1467" t="s">
        <v>2463</v>
      </c>
      <c r="E1467" t="s">
        <v>2756</v>
      </c>
    </row>
    <row r="1468" spans="1:5" hidden="1" x14ac:dyDescent="0.25">
      <c r="A1468" t="s">
        <v>3028</v>
      </c>
      <c r="B1468" s="50" t="s">
        <v>2982</v>
      </c>
      <c r="C1468">
        <v>17143224</v>
      </c>
      <c r="D1468" t="s">
        <v>2466</v>
      </c>
      <c r="E1468" t="s">
        <v>2756</v>
      </c>
    </row>
    <row r="1469" spans="1:5" hidden="1" x14ac:dyDescent="0.25">
      <c r="A1469" t="s">
        <v>3028</v>
      </c>
      <c r="B1469" s="50" t="s">
        <v>2983</v>
      </c>
      <c r="C1469">
        <v>17143225</v>
      </c>
      <c r="D1469" t="s">
        <v>2594</v>
      </c>
      <c r="E1469" t="s">
        <v>2467</v>
      </c>
    </row>
    <row r="1470" spans="1:5" hidden="1" x14ac:dyDescent="0.25">
      <c r="A1470" t="s">
        <v>3028</v>
      </c>
      <c r="B1470" s="50" t="s">
        <v>2984</v>
      </c>
      <c r="C1470">
        <v>17143226</v>
      </c>
      <c r="D1470" t="s">
        <v>2594</v>
      </c>
      <c r="E1470" t="s">
        <v>2478</v>
      </c>
    </row>
    <row r="1471" spans="1:5" hidden="1" x14ac:dyDescent="0.25">
      <c r="A1471" t="s">
        <v>3028</v>
      </c>
      <c r="B1471" s="50" t="s">
        <v>2985</v>
      </c>
      <c r="C1471">
        <v>17143227</v>
      </c>
      <c r="D1471" t="s">
        <v>2466</v>
      </c>
      <c r="E1471" t="s">
        <v>2478</v>
      </c>
    </row>
    <row r="1472" spans="1:5" hidden="1" x14ac:dyDescent="0.25">
      <c r="A1472" t="s">
        <v>3028</v>
      </c>
      <c r="B1472" s="50" t="s">
        <v>2986</v>
      </c>
      <c r="C1472">
        <v>17143228</v>
      </c>
      <c r="D1472" t="s">
        <v>2594</v>
      </c>
      <c r="E1472" t="s">
        <v>2478</v>
      </c>
    </row>
    <row r="1473" spans="1:5" hidden="1" x14ac:dyDescent="0.25">
      <c r="A1473" t="s">
        <v>3028</v>
      </c>
      <c r="B1473" s="50" t="s">
        <v>2987</v>
      </c>
      <c r="C1473">
        <v>17143229</v>
      </c>
      <c r="D1473" t="s">
        <v>2594</v>
      </c>
      <c r="E1473" t="s">
        <v>2467</v>
      </c>
    </row>
    <row r="1474" spans="1:5" hidden="1" x14ac:dyDescent="0.25">
      <c r="A1474" t="s">
        <v>3028</v>
      </c>
      <c r="B1474" s="50" t="s">
        <v>2988</v>
      </c>
      <c r="C1474">
        <v>17143230</v>
      </c>
      <c r="E1474" t="s">
        <v>2478</v>
      </c>
    </row>
    <row r="1475" spans="1:5" hidden="1" x14ac:dyDescent="0.25">
      <c r="A1475" t="s">
        <v>3028</v>
      </c>
      <c r="B1475" s="50" t="s">
        <v>2989</v>
      </c>
      <c r="C1475">
        <v>17143231</v>
      </c>
      <c r="D1475" t="s">
        <v>2463</v>
      </c>
      <c r="E1475" t="s">
        <v>2756</v>
      </c>
    </row>
    <row r="1476" spans="1:5" hidden="1" x14ac:dyDescent="0.25">
      <c r="A1476" t="s">
        <v>3028</v>
      </c>
      <c r="B1476" s="50" t="s">
        <v>2990</v>
      </c>
      <c r="C1476">
        <v>17143232</v>
      </c>
      <c r="D1476" t="s">
        <v>2463</v>
      </c>
    </row>
    <row r="1477" spans="1:5" hidden="1" x14ac:dyDescent="0.25">
      <c r="A1477" t="s">
        <v>3029</v>
      </c>
      <c r="B1477" s="50" t="s">
        <v>2526</v>
      </c>
      <c r="C1477">
        <v>17144020</v>
      </c>
      <c r="D1477" t="s">
        <v>2466</v>
      </c>
      <c r="E1477" t="s">
        <v>2467</v>
      </c>
    </row>
    <row r="1478" spans="1:5" hidden="1" x14ac:dyDescent="0.25">
      <c r="A1478" t="s">
        <v>3029</v>
      </c>
      <c r="B1478" s="50" t="s">
        <v>2528</v>
      </c>
      <c r="C1478">
        <v>17144021</v>
      </c>
      <c r="D1478" t="s">
        <v>2464</v>
      </c>
      <c r="E1478" t="s">
        <v>2467</v>
      </c>
    </row>
    <row r="1479" spans="1:5" hidden="1" x14ac:dyDescent="0.25">
      <c r="A1479" t="s">
        <v>3029</v>
      </c>
      <c r="B1479" s="50" t="s">
        <v>2529</v>
      </c>
      <c r="C1479">
        <v>17144022</v>
      </c>
      <c r="D1479" t="s">
        <v>2463</v>
      </c>
      <c r="E1479" t="s">
        <v>2467</v>
      </c>
    </row>
    <row r="1480" spans="1:5" hidden="1" x14ac:dyDescent="0.25">
      <c r="A1480" t="s">
        <v>3029</v>
      </c>
      <c r="B1480" s="50" t="s">
        <v>2530</v>
      </c>
      <c r="C1480">
        <v>17144023</v>
      </c>
      <c r="D1480" t="s">
        <v>2463</v>
      </c>
    </row>
    <row r="1481" spans="1:5" hidden="1" x14ac:dyDescent="0.25">
      <c r="A1481" t="s">
        <v>3029</v>
      </c>
      <c r="B1481" s="50" t="s">
        <v>2532</v>
      </c>
      <c r="C1481">
        <v>17144024</v>
      </c>
      <c r="D1481" t="s">
        <v>2463</v>
      </c>
      <c r="E1481" t="s">
        <v>2467</v>
      </c>
    </row>
    <row r="1482" spans="1:5" hidden="1" x14ac:dyDescent="0.25">
      <c r="A1482" t="s">
        <v>3029</v>
      </c>
      <c r="B1482" s="50" t="s">
        <v>2534</v>
      </c>
      <c r="C1482">
        <v>17144025</v>
      </c>
      <c r="D1482" t="s">
        <v>2463</v>
      </c>
      <c r="E1482" t="s">
        <v>2467</v>
      </c>
    </row>
    <row r="1483" spans="1:5" hidden="1" x14ac:dyDescent="0.25">
      <c r="A1483" t="s">
        <v>3029</v>
      </c>
      <c r="B1483" s="50" t="s">
        <v>2535</v>
      </c>
      <c r="C1483">
        <v>17144026</v>
      </c>
      <c r="D1483" t="s">
        <v>2463</v>
      </c>
      <c r="E1483" t="s">
        <v>2467</v>
      </c>
    </row>
    <row r="1484" spans="1:5" hidden="1" x14ac:dyDescent="0.25">
      <c r="A1484" t="s">
        <v>3029</v>
      </c>
      <c r="B1484" s="50" t="s">
        <v>2536</v>
      </c>
      <c r="C1484">
        <v>17144027</v>
      </c>
      <c r="D1484" t="s">
        <v>2463</v>
      </c>
      <c r="E1484" t="s">
        <v>2467</v>
      </c>
    </row>
    <row r="1485" spans="1:5" hidden="1" x14ac:dyDescent="0.25">
      <c r="A1485" t="s">
        <v>3029</v>
      </c>
      <c r="B1485" s="50" t="s">
        <v>2537</v>
      </c>
      <c r="C1485">
        <v>17144028</v>
      </c>
      <c r="D1485" t="s">
        <v>2463</v>
      </c>
    </row>
    <row r="1486" spans="1:5" hidden="1" x14ac:dyDescent="0.25">
      <c r="A1486" t="s">
        <v>3029</v>
      </c>
      <c r="B1486" s="50" t="s">
        <v>2539</v>
      </c>
      <c r="C1486">
        <v>17144029</v>
      </c>
      <c r="D1486" t="s">
        <v>2463</v>
      </c>
      <c r="E1486" t="s">
        <v>2478</v>
      </c>
    </row>
    <row r="1487" spans="1:5" hidden="1" x14ac:dyDescent="0.25">
      <c r="A1487" t="s">
        <v>3029</v>
      </c>
      <c r="B1487" s="50" t="s">
        <v>2540</v>
      </c>
      <c r="C1487">
        <v>17144030</v>
      </c>
      <c r="D1487" t="s">
        <v>2463</v>
      </c>
      <c r="E1487" t="s">
        <v>2973</v>
      </c>
    </row>
    <row r="1488" spans="1:5" hidden="1" x14ac:dyDescent="0.25">
      <c r="A1488" t="s">
        <v>3029</v>
      </c>
      <c r="B1488" s="50" t="s">
        <v>2541</v>
      </c>
      <c r="C1488">
        <v>17144031</v>
      </c>
      <c r="D1488" t="s">
        <v>2463</v>
      </c>
      <c r="E1488" t="s">
        <v>2467</v>
      </c>
    </row>
    <row r="1489" spans="1:5" hidden="1" x14ac:dyDescent="0.25">
      <c r="A1489" t="s">
        <v>3029</v>
      </c>
      <c r="B1489" s="50" t="s">
        <v>2542</v>
      </c>
      <c r="C1489">
        <v>17144032</v>
      </c>
      <c r="D1489" t="s">
        <v>2463</v>
      </c>
      <c r="E1489" t="s">
        <v>2478</v>
      </c>
    </row>
    <row r="1490" spans="1:5" hidden="1" x14ac:dyDescent="0.25">
      <c r="A1490" t="s">
        <v>3029</v>
      </c>
      <c r="B1490" s="50" t="s">
        <v>2543</v>
      </c>
      <c r="C1490">
        <v>17144033</v>
      </c>
      <c r="D1490" t="s">
        <v>2463</v>
      </c>
      <c r="E1490" t="s">
        <v>2478</v>
      </c>
    </row>
    <row r="1491" spans="1:5" hidden="1" x14ac:dyDescent="0.25">
      <c r="A1491" t="s">
        <v>3029</v>
      </c>
      <c r="B1491" s="50" t="s">
        <v>2544</v>
      </c>
      <c r="C1491">
        <v>17144034</v>
      </c>
      <c r="D1491" t="s">
        <v>2463</v>
      </c>
      <c r="E1491" t="s">
        <v>2467</v>
      </c>
    </row>
    <row r="1492" spans="1:5" hidden="1" x14ac:dyDescent="0.25">
      <c r="A1492" t="s">
        <v>3029</v>
      </c>
      <c r="B1492" s="50" t="s">
        <v>2546</v>
      </c>
      <c r="C1492">
        <v>17144035</v>
      </c>
      <c r="E1492" t="s">
        <v>2467</v>
      </c>
    </row>
    <row r="1493" spans="1:5" hidden="1" x14ac:dyDescent="0.25">
      <c r="A1493" t="s">
        <v>3029</v>
      </c>
      <c r="B1493" s="50" t="s">
        <v>2547</v>
      </c>
      <c r="C1493">
        <v>17144036</v>
      </c>
      <c r="D1493" t="s">
        <v>2463</v>
      </c>
      <c r="E1493" t="s">
        <v>2467</v>
      </c>
    </row>
    <row r="1494" spans="1:5" hidden="1" x14ac:dyDescent="0.25">
      <c r="A1494" t="s">
        <v>3029</v>
      </c>
      <c r="B1494" s="50" t="s">
        <v>2548</v>
      </c>
      <c r="C1494">
        <v>17144037</v>
      </c>
      <c r="D1494" t="s">
        <v>2463</v>
      </c>
      <c r="E1494" t="s">
        <v>2467</v>
      </c>
    </row>
    <row r="1495" spans="1:5" hidden="1" x14ac:dyDescent="0.25">
      <c r="A1495" t="s">
        <v>3029</v>
      </c>
      <c r="B1495" s="50" t="s">
        <v>2549</v>
      </c>
      <c r="C1495">
        <v>17144038</v>
      </c>
      <c r="D1495" t="s">
        <v>2463</v>
      </c>
      <c r="E1495" t="s">
        <v>2467</v>
      </c>
    </row>
    <row r="1496" spans="1:5" hidden="1" x14ac:dyDescent="0.25">
      <c r="A1496" t="s">
        <v>3029</v>
      </c>
      <c r="B1496" s="50" t="s">
        <v>2550</v>
      </c>
      <c r="C1496">
        <v>17144039</v>
      </c>
      <c r="D1496" t="s">
        <v>2464</v>
      </c>
      <c r="E1496" t="s">
        <v>2467</v>
      </c>
    </row>
    <row r="1497" spans="1:5" hidden="1" x14ac:dyDescent="0.25">
      <c r="A1497" t="s">
        <v>3029</v>
      </c>
      <c r="B1497" s="50" t="s">
        <v>2551</v>
      </c>
      <c r="C1497">
        <v>17144040</v>
      </c>
      <c r="D1497" t="s">
        <v>2464</v>
      </c>
      <c r="E1497" t="s">
        <v>2478</v>
      </c>
    </row>
    <row r="1498" spans="1:5" hidden="1" x14ac:dyDescent="0.25">
      <c r="A1498" t="s">
        <v>3029</v>
      </c>
      <c r="B1498" s="50" t="s">
        <v>2552</v>
      </c>
      <c r="C1498">
        <v>17144041</v>
      </c>
      <c r="D1498" t="s">
        <v>2466</v>
      </c>
      <c r="E1498" t="s">
        <v>2467</v>
      </c>
    </row>
    <row r="1499" spans="1:5" hidden="1" x14ac:dyDescent="0.25">
      <c r="A1499" t="s">
        <v>3029</v>
      </c>
      <c r="B1499" s="50" t="s">
        <v>2553</v>
      </c>
      <c r="C1499">
        <v>17144042</v>
      </c>
      <c r="D1499" t="s">
        <v>2464</v>
      </c>
      <c r="E1499" t="s">
        <v>2467</v>
      </c>
    </row>
    <row r="1500" spans="1:5" hidden="1" x14ac:dyDescent="0.25">
      <c r="A1500" t="s">
        <v>3029</v>
      </c>
      <c r="B1500" s="50" t="s">
        <v>2554</v>
      </c>
      <c r="C1500">
        <v>17144043</v>
      </c>
      <c r="D1500" t="s">
        <v>2464</v>
      </c>
      <c r="E1500" t="s">
        <v>2467</v>
      </c>
    </row>
    <row r="1501" spans="1:5" hidden="1" x14ac:dyDescent="0.25">
      <c r="A1501" t="s">
        <v>3029</v>
      </c>
      <c r="B1501" s="50" t="s">
        <v>2555</v>
      </c>
      <c r="C1501">
        <v>17144044</v>
      </c>
      <c r="D1501" t="s">
        <v>2463</v>
      </c>
      <c r="E1501" t="s">
        <v>2467</v>
      </c>
    </row>
    <row r="1502" spans="1:5" hidden="1" x14ac:dyDescent="0.25">
      <c r="A1502" t="s">
        <v>3029</v>
      </c>
      <c r="B1502" s="50" t="s">
        <v>2581</v>
      </c>
      <c r="C1502">
        <v>17144045</v>
      </c>
      <c r="D1502" t="s">
        <v>2463</v>
      </c>
      <c r="E1502" t="s">
        <v>2467</v>
      </c>
    </row>
    <row r="1503" spans="1:5" hidden="1" x14ac:dyDescent="0.25">
      <c r="A1503" t="s">
        <v>3029</v>
      </c>
      <c r="B1503" s="50" t="s">
        <v>2582</v>
      </c>
      <c r="C1503">
        <v>17144046</v>
      </c>
      <c r="D1503" t="s">
        <v>2464</v>
      </c>
      <c r="E1503" t="s">
        <v>2467</v>
      </c>
    </row>
    <row r="1504" spans="1:5" hidden="1" x14ac:dyDescent="0.25">
      <c r="A1504" t="s">
        <v>3029</v>
      </c>
      <c r="B1504" s="50" t="s">
        <v>2583</v>
      </c>
      <c r="C1504">
        <v>17144047</v>
      </c>
      <c r="D1504" t="s">
        <v>2463</v>
      </c>
      <c r="E1504" t="s">
        <v>2467</v>
      </c>
    </row>
    <row r="1505" spans="1:5" hidden="1" x14ac:dyDescent="0.25">
      <c r="A1505" t="s">
        <v>3029</v>
      </c>
      <c r="B1505" s="50" t="s">
        <v>2584</v>
      </c>
      <c r="C1505">
        <v>17144048</v>
      </c>
      <c r="D1505" t="s">
        <v>2464</v>
      </c>
      <c r="E1505" t="s">
        <v>2467</v>
      </c>
    </row>
    <row r="1506" spans="1:5" hidden="1" x14ac:dyDescent="0.25">
      <c r="A1506" t="s">
        <v>3029</v>
      </c>
      <c r="B1506" s="50" t="s">
        <v>2585</v>
      </c>
      <c r="C1506">
        <v>17144049</v>
      </c>
      <c r="D1506" t="s">
        <v>2463</v>
      </c>
      <c r="E1506" t="s">
        <v>2478</v>
      </c>
    </row>
    <row r="1507" spans="1:5" hidden="1" x14ac:dyDescent="0.25">
      <c r="A1507" t="s">
        <v>3029</v>
      </c>
      <c r="B1507" s="50" t="s">
        <v>2586</v>
      </c>
      <c r="C1507">
        <v>17144050</v>
      </c>
      <c r="D1507" t="s">
        <v>2463</v>
      </c>
      <c r="E1507" t="s">
        <v>2478</v>
      </c>
    </row>
    <row r="1508" spans="1:5" hidden="1" x14ac:dyDescent="0.25">
      <c r="A1508" t="s">
        <v>3029</v>
      </c>
      <c r="B1508" s="50" t="s">
        <v>2587</v>
      </c>
      <c r="C1508">
        <v>17144051</v>
      </c>
      <c r="D1508" t="s">
        <v>2463</v>
      </c>
      <c r="E1508" t="s">
        <v>2467</v>
      </c>
    </row>
    <row r="1509" spans="1:5" hidden="1" x14ac:dyDescent="0.25">
      <c r="A1509" t="s">
        <v>3029</v>
      </c>
      <c r="B1509" s="50" t="s">
        <v>2588</v>
      </c>
      <c r="C1509">
        <v>17144052</v>
      </c>
      <c r="D1509" t="s">
        <v>2463</v>
      </c>
      <c r="E1509" t="s">
        <v>2478</v>
      </c>
    </row>
    <row r="1510" spans="1:5" hidden="1" x14ac:dyDescent="0.25">
      <c r="A1510" t="s">
        <v>3029</v>
      </c>
      <c r="B1510" s="50" t="s">
        <v>2589</v>
      </c>
      <c r="C1510">
        <v>17144053</v>
      </c>
      <c r="D1510" t="s">
        <v>2463</v>
      </c>
      <c r="E1510" t="s">
        <v>2478</v>
      </c>
    </row>
    <row r="1511" spans="1:5" hidden="1" x14ac:dyDescent="0.25">
      <c r="A1511" t="s">
        <v>3029</v>
      </c>
      <c r="B1511" s="50" t="s">
        <v>2590</v>
      </c>
      <c r="C1511">
        <v>17144054</v>
      </c>
      <c r="D1511" t="s">
        <v>2464</v>
      </c>
      <c r="E1511" t="s">
        <v>2478</v>
      </c>
    </row>
    <row r="1512" spans="1:5" hidden="1" x14ac:dyDescent="0.25">
      <c r="A1512" t="s">
        <v>3029</v>
      </c>
      <c r="B1512" s="50" t="s">
        <v>2595</v>
      </c>
      <c r="C1512">
        <v>17144055</v>
      </c>
      <c r="D1512" t="s">
        <v>2463</v>
      </c>
      <c r="E1512" t="s">
        <v>2478</v>
      </c>
    </row>
    <row r="1513" spans="1:5" hidden="1" x14ac:dyDescent="0.25">
      <c r="A1513" t="s">
        <v>3029</v>
      </c>
      <c r="B1513" s="50" t="s">
        <v>2629</v>
      </c>
      <c r="C1513">
        <v>17144056</v>
      </c>
      <c r="D1513" t="s">
        <v>2464</v>
      </c>
    </row>
    <row r="1514" spans="1:5" hidden="1" x14ac:dyDescent="0.25">
      <c r="A1514" t="s">
        <v>3029</v>
      </c>
      <c r="B1514" s="50" t="s">
        <v>2630</v>
      </c>
      <c r="C1514">
        <v>17144057</v>
      </c>
      <c r="D1514" t="s">
        <v>2463</v>
      </c>
      <c r="E1514" t="s">
        <v>2467</v>
      </c>
    </row>
    <row r="1515" spans="1:5" hidden="1" x14ac:dyDescent="0.25">
      <c r="A1515" t="s">
        <v>3029</v>
      </c>
      <c r="B1515" s="50" t="s">
        <v>2597</v>
      </c>
      <c r="C1515">
        <v>17144058</v>
      </c>
      <c r="D1515" t="s">
        <v>2463</v>
      </c>
      <c r="E1515" t="s">
        <v>2467</v>
      </c>
    </row>
    <row r="1516" spans="1:5" hidden="1" x14ac:dyDescent="0.25">
      <c r="A1516" t="s">
        <v>3029</v>
      </c>
      <c r="B1516" s="50" t="s">
        <v>2598</v>
      </c>
      <c r="C1516">
        <v>17144059</v>
      </c>
      <c r="D1516" t="s">
        <v>2463</v>
      </c>
      <c r="E1516" t="s">
        <v>2467</v>
      </c>
    </row>
    <row r="1517" spans="1:5" hidden="1" x14ac:dyDescent="0.25">
      <c r="A1517" t="s">
        <v>3029</v>
      </c>
      <c r="B1517" s="50" t="s">
        <v>2599</v>
      </c>
      <c r="C1517">
        <v>17144060</v>
      </c>
      <c r="D1517" t="s">
        <v>2463</v>
      </c>
      <c r="E1517" t="s">
        <v>2478</v>
      </c>
    </row>
    <row r="1518" spans="1:5" hidden="1" x14ac:dyDescent="0.25">
      <c r="A1518" t="s">
        <v>3029</v>
      </c>
      <c r="B1518" s="50" t="s">
        <v>2631</v>
      </c>
      <c r="C1518">
        <v>17144061</v>
      </c>
      <c r="D1518" t="s">
        <v>2463</v>
      </c>
      <c r="E1518" t="s">
        <v>2478</v>
      </c>
    </row>
    <row r="1519" spans="1:5" hidden="1" x14ac:dyDescent="0.25">
      <c r="A1519" t="s">
        <v>3029</v>
      </c>
      <c r="B1519" s="50" t="s">
        <v>2600</v>
      </c>
      <c r="C1519">
        <v>17144062</v>
      </c>
      <c r="D1519" t="s">
        <v>2463</v>
      </c>
      <c r="E1519" t="s">
        <v>2467</v>
      </c>
    </row>
    <row r="1520" spans="1:5" hidden="1" x14ac:dyDescent="0.25">
      <c r="A1520" t="s">
        <v>3029</v>
      </c>
      <c r="B1520" s="50" t="s">
        <v>2601</v>
      </c>
      <c r="C1520">
        <v>17144063</v>
      </c>
      <c r="D1520" t="s">
        <v>2466</v>
      </c>
      <c r="E1520" t="s">
        <v>2478</v>
      </c>
    </row>
    <row r="1521" spans="1:5" hidden="1" x14ac:dyDescent="0.25">
      <c r="A1521" t="s">
        <v>3029</v>
      </c>
      <c r="B1521" s="50" t="s">
        <v>2602</v>
      </c>
      <c r="C1521">
        <v>17144064</v>
      </c>
      <c r="D1521" t="s">
        <v>2463</v>
      </c>
      <c r="E1521" t="s">
        <v>2478</v>
      </c>
    </row>
    <row r="1522" spans="1:5" hidden="1" x14ac:dyDescent="0.25">
      <c r="A1522" t="s">
        <v>3029</v>
      </c>
      <c r="B1522" s="50" t="s">
        <v>2603</v>
      </c>
      <c r="C1522">
        <v>17144065</v>
      </c>
      <c r="D1522" t="s">
        <v>2463</v>
      </c>
      <c r="E1522" t="s">
        <v>2467</v>
      </c>
    </row>
    <row r="1523" spans="1:5" hidden="1" x14ac:dyDescent="0.25">
      <c r="A1523" t="s">
        <v>3029</v>
      </c>
      <c r="B1523" s="50" t="s">
        <v>2604</v>
      </c>
      <c r="C1523">
        <v>17144066</v>
      </c>
      <c r="D1523" t="s">
        <v>2463</v>
      </c>
      <c r="E1523" t="s">
        <v>2478</v>
      </c>
    </row>
    <row r="1524" spans="1:5" hidden="1" x14ac:dyDescent="0.25">
      <c r="A1524" t="s">
        <v>3029</v>
      </c>
      <c r="B1524" s="50" t="s">
        <v>2605</v>
      </c>
      <c r="C1524">
        <v>17144067</v>
      </c>
      <c r="D1524" t="s">
        <v>2464</v>
      </c>
      <c r="E1524" t="s">
        <v>2467</v>
      </c>
    </row>
    <row r="1525" spans="1:5" hidden="1" x14ac:dyDescent="0.25">
      <c r="A1525" t="s">
        <v>3029</v>
      </c>
      <c r="B1525" s="50" t="s">
        <v>2606</v>
      </c>
      <c r="C1525">
        <v>17144068</v>
      </c>
      <c r="D1525" t="s">
        <v>2463</v>
      </c>
      <c r="E1525" t="s">
        <v>2467</v>
      </c>
    </row>
    <row r="1526" spans="1:5" hidden="1" x14ac:dyDescent="0.25">
      <c r="A1526" t="s">
        <v>3029</v>
      </c>
      <c r="B1526" s="50" t="s">
        <v>2622</v>
      </c>
      <c r="C1526">
        <v>17144069</v>
      </c>
      <c r="D1526" t="s">
        <v>2464</v>
      </c>
      <c r="E1526" t="s">
        <v>2478</v>
      </c>
    </row>
    <row r="1527" spans="1:5" hidden="1" x14ac:dyDescent="0.25">
      <c r="A1527" t="s">
        <v>3029</v>
      </c>
      <c r="B1527" s="50" t="s">
        <v>2607</v>
      </c>
      <c r="C1527">
        <v>17144070</v>
      </c>
      <c r="D1527" t="s">
        <v>2464</v>
      </c>
      <c r="E1527" t="s">
        <v>2467</v>
      </c>
    </row>
    <row r="1528" spans="1:5" hidden="1" x14ac:dyDescent="0.25">
      <c r="A1528" t="s">
        <v>3029</v>
      </c>
      <c r="B1528" s="50" t="s">
        <v>2608</v>
      </c>
      <c r="C1528">
        <v>17144071</v>
      </c>
      <c r="D1528" t="s">
        <v>2463</v>
      </c>
      <c r="E1528" t="s">
        <v>2467</v>
      </c>
    </row>
    <row r="1529" spans="1:5" hidden="1" x14ac:dyDescent="0.25">
      <c r="A1529" t="s">
        <v>3029</v>
      </c>
      <c r="B1529" s="50" t="s">
        <v>2623</v>
      </c>
      <c r="C1529">
        <v>17144072</v>
      </c>
      <c r="D1529" t="s">
        <v>2463</v>
      </c>
      <c r="E1529" t="s">
        <v>2467</v>
      </c>
    </row>
    <row r="1530" spans="1:5" hidden="1" x14ac:dyDescent="0.25">
      <c r="A1530" t="s">
        <v>3029</v>
      </c>
      <c r="B1530" s="50" t="s">
        <v>2624</v>
      </c>
      <c r="C1530">
        <v>17144073</v>
      </c>
      <c r="D1530" t="s">
        <v>2464</v>
      </c>
      <c r="E1530" t="s">
        <v>2467</v>
      </c>
    </row>
    <row r="1531" spans="1:5" hidden="1" x14ac:dyDescent="0.25">
      <c r="A1531" t="s">
        <v>3029</v>
      </c>
      <c r="B1531" s="50" t="s">
        <v>2625</v>
      </c>
      <c r="C1531">
        <v>17144074</v>
      </c>
      <c r="D1531" t="s">
        <v>2463</v>
      </c>
      <c r="E1531" t="s">
        <v>2467</v>
      </c>
    </row>
    <row r="1532" spans="1:5" hidden="1" x14ac:dyDescent="0.25">
      <c r="A1532" t="s">
        <v>3029</v>
      </c>
      <c r="B1532" s="50" t="s">
        <v>2626</v>
      </c>
      <c r="C1532">
        <v>17144075</v>
      </c>
      <c r="D1532" t="s">
        <v>2463</v>
      </c>
      <c r="E1532" t="s">
        <v>2973</v>
      </c>
    </row>
    <row r="1533" spans="1:5" hidden="1" x14ac:dyDescent="0.25">
      <c r="A1533" t="s">
        <v>3029</v>
      </c>
      <c r="B1533" s="50" t="s">
        <v>2754</v>
      </c>
      <c r="C1533">
        <v>17144076</v>
      </c>
      <c r="D1533" t="s">
        <v>2463</v>
      </c>
      <c r="E1533" t="s">
        <v>2478</v>
      </c>
    </row>
    <row r="1534" spans="1:5" hidden="1" x14ac:dyDescent="0.25">
      <c r="A1534" t="s">
        <v>3029</v>
      </c>
      <c r="B1534" s="50" t="s">
        <v>2632</v>
      </c>
      <c r="C1534">
        <v>17144077</v>
      </c>
      <c r="D1534" t="s">
        <v>2463</v>
      </c>
      <c r="E1534" t="s">
        <v>2467</v>
      </c>
    </row>
    <row r="1535" spans="1:5" hidden="1" x14ac:dyDescent="0.25">
      <c r="A1535" t="s">
        <v>3029</v>
      </c>
      <c r="B1535" s="50" t="s">
        <v>2633</v>
      </c>
      <c r="C1535">
        <v>17144078</v>
      </c>
      <c r="D1535" t="s">
        <v>2463</v>
      </c>
      <c r="E1535" t="s">
        <v>2478</v>
      </c>
    </row>
    <row r="1536" spans="1:5" hidden="1" x14ac:dyDescent="0.25">
      <c r="A1536" t="s">
        <v>3029</v>
      </c>
      <c r="B1536" s="50" t="s">
        <v>2634</v>
      </c>
      <c r="C1536">
        <v>17144079</v>
      </c>
      <c r="D1536" t="s">
        <v>2463</v>
      </c>
      <c r="E1536" t="s">
        <v>2691</v>
      </c>
    </row>
    <row r="1537" spans="1:5" hidden="1" x14ac:dyDescent="0.25">
      <c r="A1537" t="s">
        <v>3029</v>
      </c>
      <c r="B1537" s="50" t="s">
        <v>2635</v>
      </c>
      <c r="C1537">
        <v>17144080</v>
      </c>
      <c r="D1537" t="s">
        <v>2464</v>
      </c>
      <c r="E1537" t="s">
        <v>2467</v>
      </c>
    </row>
    <row r="1538" spans="1:5" hidden="1" x14ac:dyDescent="0.25">
      <c r="A1538" t="s">
        <v>3029</v>
      </c>
      <c r="B1538" s="50" t="s">
        <v>2755</v>
      </c>
      <c r="C1538">
        <v>17144081</v>
      </c>
      <c r="D1538" t="s">
        <v>2463</v>
      </c>
      <c r="E1538" t="s">
        <v>2478</v>
      </c>
    </row>
    <row r="1539" spans="1:5" hidden="1" x14ac:dyDescent="0.25">
      <c r="A1539" t="s">
        <v>3030</v>
      </c>
      <c r="B1539" s="50" t="s">
        <v>3011</v>
      </c>
      <c r="C1539">
        <v>17150590</v>
      </c>
      <c r="D1539" t="s">
        <v>2463</v>
      </c>
      <c r="E1539" t="s">
        <v>2467</v>
      </c>
    </row>
    <row r="1540" spans="1:5" hidden="1" x14ac:dyDescent="0.25">
      <c r="A1540" t="s">
        <v>3030</v>
      </c>
      <c r="B1540" s="50" t="s">
        <v>3012</v>
      </c>
      <c r="C1540">
        <v>17150591</v>
      </c>
      <c r="D1540" t="s">
        <v>2463</v>
      </c>
      <c r="E1540" t="s">
        <v>2473</v>
      </c>
    </row>
    <row r="1541" spans="1:5" hidden="1" x14ac:dyDescent="0.25">
      <c r="A1541" t="s">
        <v>3030</v>
      </c>
      <c r="B1541" s="50" t="s">
        <v>3014</v>
      </c>
      <c r="C1541">
        <v>17150592</v>
      </c>
      <c r="D1541" t="s">
        <v>2463</v>
      </c>
      <c r="E1541" t="s">
        <v>2467</v>
      </c>
    </row>
    <row r="1542" spans="1:5" hidden="1" x14ac:dyDescent="0.25">
      <c r="A1542" t="s">
        <v>3030</v>
      </c>
      <c r="B1542" s="50" t="s">
        <v>3015</v>
      </c>
      <c r="C1542">
        <v>17150593</v>
      </c>
      <c r="D1542" t="s">
        <v>2463</v>
      </c>
      <c r="E1542" t="s">
        <v>2467</v>
      </c>
    </row>
    <row r="1543" spans="1:5" hidden="1" x14ac:dyDescent="0.25">
      <c r="A1543" t="s">
        <v>3031</v>
      </c>
      <c r="B1543" s="50" t="s">
        <v>3032</v>
      </c>
      <c r="C1543">
        <v>17150594</v>
      </c>
      <c r="D1543" t="s">
        <v>2463</v>
      </c>
      <c r="E1543" t="s">
        <v>2467</v>
      </c>
    </row>
    <row r="1544" spans="1:5" hidden="1" x14ac:dyDescent="0.25">
      <c r="A1544" t="s">
        <v>3031</v>
      </c>
      <c r="B1544" s="50" t="s">
        <v>3033</v>
      </c>
      <c r="C1544">
        <v>17150595</v>
      </c>
      <c r="D1544" t="s">
        <v>2463</v>
      </c>
      <c r="E1544" t="s">
        <v>2478</v>
      </c>
    </row>
    <row r="1545" spans="1:5" hidden="1" x14ac:dyDescent="0.25">
      <c r="A1545" t="s">
        <v>3030</v>
      </c>
      <c r="B1545" s="50" t="s">
        <v>3016</v>
      </c>
      <c r="C1545">
        <v>17150604</v>
      </c>
      <c r="D1545" t="s">
        <v>2463</v>
      </c>
      <c r="E1545" t="s">
        <v>2467</v>
      </c>
    </row>
    <row r="1546" spans="1:5" hidden="1" x14ac:dyDescent="0.25">
      <c r="A1546" t="s">
        <v>3030</v>
      </c>
      <c r="B1546" s="50" t="s">
        <v>3017</v>
      </c>
      <c r="C1546">
        <v>17150605</v>
      </c>
      <c r="D1546" t="s">
        <v>2463</v>
      </c>
      <c r="E1546" t="s">
        <v>2973</v>
      </c>
    </row>
    <row r="1547" spans="1:5" hidden="1" x14ac:dyDescent="0.25">
      <c r="A1547" t="s">
        <v>3030</v>
      </c>
      <c r="B1547" s="50" t="s">
        <v>3018</v>
      </c>
      <c r="C1547">
        <v>17150606</v>
      </c>
      <c r="D1547" t="s">
        <v>2594</v>
      </c>
      <c r="E1547" t="s">
        <v>2478</v>
      </c>
    </row>
    <row r="1548" spans="1:5" hidden="1" x14ac:dyDescent="0.25">
      <c r="A1548" t="s">
        <v>3030</v>
      </c>
      <c r="B1548" s="50" t="s">
        <v>3019</v>
      </c>
      <c r="C1548">
        <v>17150607</v>
      </c>
      <c r="D1548" t="s">
        <v>2463</v>
      </c>
      <c r="E1548" t="s">
        <v>2467</v>
      </c>
    </row>
    <row r="1549" spans="1:5" hidden="1" x14ac:dyDescent="0.25">
      <c r="A1549" t="s">
        <v>3030</v>
      </c>
      <c r="B1549" s="50" t="s">
        <v>3020</v>
      </c>
      <c r="C1549">
        <v>17150608</v>
      </c>
      <c r="D1549" t="s">
        <v>2463</v>
      </c>
      <c r="E1549" t="s">
        <v>2478</v>
      </c>
    </row>
    <row r="1550" spans="1:5" hidden="1" x14ac:dyDescent="0.25">
      <c r="A1550" t="s">
        <v>3030</v>
      </c>
      <c r="B1550" s="50" t="s">
        <v>3021</v>
      </c>
      <c r="C1550">
        <v>17150609</v>
      </c>
      <c r="D1550" t="s">
        <v>2594</v>
      </c>
      <c r="E1550" t="s">
        <v>2467</v>
      </c>
    </row>
    <row r="1551" spans="1:5" hidden="1" x14ac:dyDescent="0.25">
      <c r="A1551" t="s">
        <v>3030</v>
      </c>
      <c r="B1551" s="50" t="s">
        <v>3022</v>
      </c>
      <c r="C1551">
        <v>17150610</v>
      </c>
      <c r="D1551" t="s">
        <v>2463</v>
      </c>
      <c r="E1551" t="s">
        <v>2467</v>
      </c>
    </row>
    <row r="1552" spans="1:5" hidden="1" x14ac:dyDescent="0.25">
      <c r="A1552" t="s">
        <v>3030</v>
      </c>
      <c r="B1552" s="50" t="s">
        <v>3023</v>
      </c>
      <c r="C1552">
        <v>17150611</v>
      </c>
      <c r="D1552" t="s">
        <v>2463</v>
      </c>
      <c r="E1552" t="s">
        <v>2973</v>
      </c>
    </row>
    <row r="1553" spans="1:5" hidden="1" x14ac:dyDescent="0.25">
      <c r="A1553" t="s">
        <v>3030</v>
      </c>
      <c r="B1553" s="50" t="s">
        <v>3024</v>
      </c>
      <c r="C1553">
        <v>17150612</v>
      </c>
      <c r="D1553" t="s">
        <v>2463</v>
      </c>
      <c r="E1553" t="s">
        <v>2467</v>
      </c>
    </row>
    <row r="1554" spans="1:5" hidden="1" x14ac:dyDescent="0.25">
      <c r="A1554" t="s">
        <v>3030</v>
      </c>
      <c r="B1554" s="50" t="s">
        <v>3025</v>
      </c>
      <c r="C1554">
        <v>17150613</v>
      </c>
      <c r="D1554" t="s">
        <v>2463</v>
      </c>
      <c r="E1554" t="s">
        <v>2467</v>
      </c>
    </row>
    <row r="1555" spans="1:5" hidden="1" x14ac:dyDescent="0.25">
      <c r="A1555" t="s">
        <v>3030</v>
      </c>
      <c r="B1555" s="50" t="s">
        <v>3026</v>
      </c>
      <c r="C1555">
        <v>17150614</v>
      </c>
      <c r="D1555" t="s">
        <v>2463</v>
      </c>
    </row>
    <row r="1556" spans="1:5" hidden="1" x14ac:dyDescent="0.25">
      <c r="A1556" t="s">
        <v>3030</v>
      </c>
      <c r="B1556" s="50" t="s">
        <v>3027</v>
      </c>
      <c r="C1556">
        <v>17150615</v>
      </c>
      <c r="D1556" t="s">
        <v>2466</v>
      </c>
    </row>
    <row r="1557" spans="1:5" hidden="1" x14ac:dyDescent="0.25">
      <c r="A1557" t="s">
        <v>3030</v>
      </c>
      <c r="B1557" s="50" t="s">
        <v>3034</v>
      </c>
      <c r="C1557">
        <v>17150616</v>
      </c>
      <c r="D1557" t="s">
        <v>2463</v>
      </c>
      <c r="E1557" t="s">
        <v>2467</v>
      </c>
    </row>
    <row r="1558" spans="1:5" hidden="1" x14ac:dyDescent="0.25">
      <c r="A1558" t="s">
        <v>3030</v>
      </c>
      <c r="B1558" s="50" t="s">
        <v>3035</v>
      </c>
      <c r="C1558">
        <v>17150617</v>
      </c>
      <c r="D1558" t="s">
        <v>2463</v>
      </c>
      <c r="E1558" t="s">
        <v>2478</v>
      </c>
    </row>
    <row r="1559" spans="1:5" hidden="1" x14ac:dyDescent="0.25">
      <c r="A1559" t="s">
        <v>3030</v>
      </c>
      <c r="B1559" s="50" t="s">
        <v>3036</v>
      </c>
      <c r="C1559">
        <v>17150618</v>
      </c>
      <c r="D1559" t="s">
        <v>2463</v>
      </c>
      <c r="E1559" t="s">
        <v>2973</v>
      </c>
    </row>
    <row r="1560" spans="1:5" hidden="1" x14ac:dyDescent="0.25">
      <c r="A1560" t="s">
        <v>3030</v>
      </c>
      <c r="B1560" s="50" t="s">
        <v>3037</v>
      </c>
      <c r="C1560">
        <v>17150619</v>
      </c>
      <c r="D1560" t="s">
        <v>2594</v>
      </c>
      <c r="E1560" t="s">
        <v>2973</v>
      </c>
    </row>
    <row r="1561" spans="1:5" hidden="1" x14ac:dyDescent="0.25">
      <c r="A1561" t="s">
        <v>3030</v>
      </c>
      <c r="B1561" s="50" t="s">
        <v>3038</v>
      </c>
      <c r="C1561">
        <v>17150620</v>
      </c>
      <c r="D1561" t="s">
        <v>2463</v>
      </c>
      <c r="E1561" t="s">
        <v>2478</v>
      </c>
    </row>
    <row r="1562" spans="1:5" hidden="1" x14ac:dyDescent="0.25">
      <c r="A1562" t="s">
        <v>3030</v>
      </c>
      <c r="B1562" s="50" t="s">
        <v>3039</v>
      </c>
      <c r="C1562">
        <v>17150621</v>
      </c>
      <c r="D1562" t="s">
        <v>2594</v>
      </c>
    </row>
    <row r="1563" spans="1:5" hidden="1" x14ac:dyDescent="0.25">
      <c r="A1563" t="s">
        <v>3030</v>
      </c>
      <c r="B1563" s="50" t="s">
        <v>3040</v>
      </c>
      <c r="C1563">
        <v>17150622</v>
      </c>
      <c r="D1563" t="s">
        <v>2463</v>
      </c>
      <c r="E1563" t="s">
        <v>2478</v>
      </c>
    </row>
    <row r="1564" spans="1:5" hidden="1" x14ac:dyDescent="0.25">
      <c r="A1564" t="s">
        <v>3030</v>
      </c>
      <c r="B1564" s="50" t="s">
        <v>3041</v>
      </c>
      <c r="C1564">
        <v>17150623</v>
      </c>
      <c r="D1564" t="s">
        <v>2463</v>
      </c>
      <c r="E1564" t="s">
        <v>2467</v>
      </c>
    </row>
    <row r="1565" spans="1:5" hidden="1" x14ac:dyDescent="0.25">
      <c r="A1565" t="s">
        <v>3030</v>
      </c>
      <c r="B1565" s="50" t="s">
        <v>3042</v>
      </c>
      <c r="C1565">
        <v>17150624</v>
      </c>
      <c r="D1565" t="s">
        <v>2463</v>
      </c>
      <c r="E1565" t="s">
        <v>2478</v>
      </c>
    </row>
    <row r="1566" spans="1:5" hidden="1" x14ac:dyDescent="0.25">
      <c r="A1566" t="s">
        <v>3030</v>
      </c>
      <c r="B1566" s="50" t="s">
        <v>3043</v>
      </c>
      <c r="C1566">
        <v>17150625</v>
      </c>
      <c r="D1566" t="s">
        <v>2463</v>
      </c>
      <c r="E1566" t="s">
        <v>2478</v>
      </c>
    </row>
    <row r="1567" spans="1:5" hidden="1" x14ac:dyDescent="0.25">
      <c r="A1567" t="s">
        <v>3030</v>
      </c>
      <c r="B1567" s="50" t="s">
        <v>3044</v>
      </c>
      <c r="C1567">
        <v>17150626</v>
      </c>
      <c r="D1567" t="s">
        <v>2973</v>
      </c>
    </row>
    <row r="1568" spans="1:5" hidden="1" x14ac:dyDescent="0.25">
      <c r="A1568" t="s">
        <v>3030</v>
      </c>
      <c r="B1568" s="50" t="s">
        <v>3045</v>
      </c>
      <c r="C1568">
        <v>17150627</v>
      </c>
      <c r="D1568" t="s">
        <v>2594</v>
      </c>
      <c r="E1568" t="s">
        <v>2756</v>
      </c>
    </row>
    <row r="1569" spans="1:5" hidden="1" x14ac:dyDescent="0.25">
      <c r="A1569" t="s">
        <v>3030</v>
      </c>
      <c r="B1569" s="50" t="s">
        <v>3046</v>
      </c>
      <c r="C1569">
        <v>17150628</v>
      </c>
      <c r="D1569" t="s">
        <v>2463</v>
      </c>
      <c r="E1569" t="s">
        <v>2691</v>
      </c>
    </row>
    <row r="1570" spans="1:5" hidden="1" x14ac:dyDescent="0.25">
      <c r="A1570" t="s">
        <v>3030</v>
      </c>
      <c r="B1570" s="50" t="s">
        <v>3047</v>
      </c>
      <c r="C1570">
        <v>17150629</v>
      </c>
      <c r="D1570" t="s">
        <v>2594</v>
      </c>
      <c r="E1570" t="s">
        <v>2478</v>
      </c>
    </row>
    <row r="1571" spans="1:5" hidden="1" x14ac:dyDescent="0.25">
      <c r="A1571" t="s">
        <v>3030</v>
      </c>
      <c r="B1571" s="50" t="s">
        <v>3048</v>
      </c>
      <c r="C1571">
        <v>17150630</v>
      </c>
      <c r="D1571" t="s">
        <v>2463</v>
      </c>
      <c r="E1571" t="s">
        <v>2478</v>
      </c>
    </row>
    <row r="1572" spans="1:5" hidden="1" x14ac:dyDescent="0.25">
      <c r="A1572" t="s">
        <v>3030</v>
      </c>
      <c r="B1572" s="50" t="s">
        <v>3049</v>
      </c>
      <c r="C1572">
        <v>17150631</v>
      </c>
      <c r="D1572" t="s">
        <v>2463</v>
      </c>
      <c r="E1572" t="s">
        <v>2691</v>
      </c>
    </row>
    <row r="1573" spans="1:5" hidden="1" x14ac:dyDescent="0.25">
      <c r="A1573" t="s">
        <v>3030</v>
      </c>
      <c r="B1573" s="50" t="s">
        <v>3050</v>
      </c>
      <c r="C1573">
        <v>17150632</v>
      </c>
      <c r="D1573" t="s">
        <v>2466</v>
      </c>
      <c r="E1573" t="s">
        <v>2467</v>
      </c>
    </row>
    <row r="1574" spans="1:5" hidden="1" x14ac:dyDescent="0.25">
      <c r="A1574" t="s">
        <v>3030</v>
      </c>
      <c r="B1574" s="50" t="s">
        <v>3051</v>
      </c>
      <c r="C1574">
        <v>17150633</v>
      </c>
      <c r="D1574" t="s">
        <v>2594</v>
      </c>
      <c r="E1574" t="s">
        <v>2478</v>
      </c>
    </row>
    <row r="1575" spans="1:5" hidden="1" x14ac:dyDescent="0.25">
      <c r="A1575" t="s">
        <v>3030</v>
      </c>
      <c r="B1575" s="50" t="s">
        <v>3052</v>
      </c>
      <c r="C1575">
        <v>17150634</v>
      </c>
      <c r="D1575" t="s">
        <v>2594</v>
      </c>
      <c r="E1575" t="s">
        <v>2973</v>
      </c>
    </row>
    <row r="1576" spans="1:5" hidden="1" x14ac:dyDescent="0.25">
      <c r="A1576" t="s">
        <v>3030</v>
      </c>
      <c r="B1576" s="50" t="s">
        <v>3053</v>
      </c>
      <c r="C1576">
        <v>17150635</v>
      </c>
      <c r="D1576" t="s">
        <v>2463</v>
      </c>
      <c r="E1576" t="s">
        <v>2467</v>
      </c>
    </row>
    <row r="1577" spans="1:5" hidden="1" x14ac:dyDescent="0.25">
      <c r="A1577" t="s">
        <v>3030</v>
      </c>
      <c r="B1577" s="50" t="s">
        <v>3054</v>
      </c>
      <c r="C1577">
        <v>17150636</v>
      </c>
      <c r="D1577" t="s">
        <v>2594</v>
      </c>
      <c r="E1577" t="s">
        <v>2973</v>
      </c>
    </row>
    <row r="1578" spans="1:5" hidden="1" x14ac:dyDescent="0.25">
      <c r="A1578" t="s">
        <v>3030</v>
      </c>
      <c r="B1578" s="50" t="s">
        <v>3055</v>
      </c>
      <c r="C1578">
        <v>17150637</v>
      </c>
      <c r="D1578" t="s">
        <v>2463</v>
      </c>
      <c r="E1578" t="s">
        <v>2478</v>
      </c>
    </row>
    <row r="1579" spans="1:5" hidden="1" x14ac:dyDescent="0.25">
      <c r="A1579" t="s">
        <v>3030</v>
      </c>
      <c r="B1579" s="50" t="s">
        <v>3056</v>
      </c>
      <c r="C1579">
        <v>17150638</v>
      </c>
      <c r="D1579" t="s">
        <v>2463</v>
      </c>
      <c r="E1579" t="s">
        <v>2478</v>
      </c>
    </row>
    <row r="1580" spans="1:5" hidden="1" x14ac:dyDescent="0.25">
      <c r="A1580" t="s">
        <v>3030</v>
      </c>
      <c r="B1580" s="50" t="s">
        <v>3057</v>
      </c>
      <c r="C1580">
        <v>17150639</v>
      </c>
      <c r="D1580" t="s">
        <v>2594</v>
      </c>
    </row>
    <row r="1581" spans="1:5" hidden="1" x14ac:dyDescent="0.25">
      <c r="A1581" t="s">
        <v>3030</v>
      </c>
      <c r="B1581" s="50" t="s">
        <v>3058</v>
      </c>
      <c r="C1581">
        <v>17150640</v>
      </c>
      <c r="D1581" t="s">
        <v>2973</v>
      </c>
      <c r="E1581" t="s">
        <v>2467</v>
      </c>
    </row>
    <row r="1582" spans="1:5" hidden="1" x14ac:dyDescent="0.25">
      <c r="A1582" t="s">
        <v>3028</v>
      </c>
      <c r="B1582" s="50" t="s">
        <v>2991</v>
      </c>
      <c r="C1582">
        <v>17151493</v>
      </c>
      <c r="D1582" t="s">
        <v>2463</v>
      </c>
      <c r="E1582" t="s">
        <v>2478</v>
      </c>
    </row>
    <row r="1583" spans="1:5" hidden="1" x14ac:dyDescent="0.25">
      <c r="A1583" t="s">
        <v>3028</v>
      </c>
      <c r="B1583" s="50" t="s">
        <v>2993</v>
      </c>
      <c r="C1583">
        <v>17151494</v>
      </c>
      <c r="D1583" t="s">
        <v>2594</v>
      </c>
      <c r="E1583" t="s">
        <v>2478</v>
      </c>
    </row>
    <row r="1584" spans="1:5" hidden="1" x14ac:dyDescent="0.25">
      <c r="A1584" t="s">
        <v>3028</v>
      </c>
      <c r="B1584" s="50" t="s">
        <v>2994</v>
      </c>
      <c r="C1584">
        <v>17151495</v>
      </c>
      <c r="D1584" t="s">
        <v>2594</v>
      </c>
      <c r="E1584" t="s">
        <v>2467</v>
      </c>
    </row>
    <row r="1585" spans="1:5" hidden="1" x14ac:dyDescent="0.25">
      <c r="A1585" t="s">
        <v>3028</v>
      </c>
      <c r="B1585" s="50" t="s">
        <v>2995</v>
      </c>
      <c r="C1585">
        <v>17151496</v>
      </c>
      <c r="D1585" t="s">
        <v>2463</v>
      </c>
      <c r="E1585" t="s">
        <v>2973</v>
      </c>
    </row>
    <row r="1586" spans="1:5" hidden="1" x14ac:dyDescent="0.25">
      <c r="A1586" t="s">
        <v>3028</v>
      </c>
      <c r="B1586" s="50" t="s">
        <v>2557</v>
      </c>
      <c r="C1586">
        <v>17151497</v>
      </c>
      <c r="D1586" t="s">
        <v>2463</v>
      </c>
      <c r="E1586" t="s">
        <v>2756</v>
      </c>
    </row>
    <row r="1587" spans="1:5" hidden="1" x14ac:dyDescent="0.25">
      <c r="A1587" t="s">
        <v>3028</v>
      </c>
      <c r="B1587" s="50" t="s">
        <v>2559</v>
      </c>
      <c r="C1587">
        <v>17151498</v>
      </c>
      <c r="D1587" t="s">
        <v>2594</v>
      </c>
      <c r="E1587" t="s">
        <v>2756</v>
      </c>
    </row>
    <row r="1588" spans="1:5" hidden="1" x14ac:dyDescent="0.25">
      <c r="A1588" t="s">
        <v>3028</v>
      </c>
      <c r="B1588" s="50" t="s">
        <v>2560</v>
      </c>
      <c r="C1588">
        <v>17151499</v>
      </c>
      <c r="D1588" t="s">
        <v>2463</v>
      </c>
      <c r="E1588" t="s">
        <v>2478</v>
      </c>
    </row>
    <row r="1589" spans="1:5" hidden="1" x14ac:dyDescent="0.25">
      <c r="A1589" t="s">
        <v>3028</v>
      </c>
      <c r="B1589" s="50" t="s">
        <v>2561</v>
      </c>
      <c r="C1589">
        <v>17151500</v>
      </c>
      <c r="D1589" t="s">
        <v>2594</v>
      </c>
      <c r="E1589" t="s">
        <v>2756</v>
      </c>
    </row>
    <row r="1590" spans="1:5" hidden="1" x14ac:dyDescent="0.25">
      <c r="A1590" t="s">
        <v>3028</v>
      </c>
      <c r="B1590" s="50" t="s">
        <v>2563</v>
      </c>
      <c r="C1590">
        <v>17151501</v>
      </c>
      <c r="D1590" t="s">
        <v>2463</v>
      </c>
      <c r="E1590" t="s">
        <v>2756</v>
      </c>
    </row>
    <row r="1591" spans="1:5" hidden="1" x14ac:dyDescent="0.25">
      <c r="A1591" t="s">
        <v>3028</v>
      </c>
      <c r="B1591" s="50" t="s">
        <v>2564</v>
      </c>
      <c r="C1591">
        <v>17151502</v>
      </c>
      <c r="D1591" t="s">
        <v>2466</v>
      </c>
      <c r="E1591" t="s">
        <v>2756</v>
      </c>
    </row>
    <row r="1592" spans="1:5" hidden="1" x14ac:dyDescent="0.25">
      <c r="A1592" t="s">
        <v>3028</v>
      </c>
      <c r="B1592" s="50" t="s">
        <v>2565</v>
      </c>
      <c r="C1592">
        <v>17151503</v>
      </c>
      <c r="D1592" t="s">
        <v>2463</v>
      </c>
      <c r="E1592" t="s">
        <v>2478</v>
      </c>
    </row>
    <row r="1593" spans="1:5" hidden="1" x14ac:dyDescent="0.25">
      <c r="A1593" t="s">
        <v>3028</v>
      </c>
      <c r="B1593" s="50" t="s">
        <v>2567</v>
      </c>
      <c r="C1593">
        <v>17151504</v>
      </c>
      <c r="D1593" t="s">
        <v>2594</v>
      </c>
      <c r="E1593" t="s">
        <v>2467</v>
      </c>
    </row>
    <row r="1594" spans="1:5" hidden="1" x14ac:dyDescent="0.25">
      <c r="A1594" t="s">
        <v>3059</v>
      </c>
      <c r="B1594" s="50" t="s">
        <v>2526</v>
      </c>
      <c r="C1594">
        <v>17152493</v>
      </c>
      <c r="D1594" t="s">
        <v>2463</v>
      </c>
      <c r="E1594" t="s">
        <v>2467</v>
      </c>
    </row>
    <row r="1595" spans="1:5" hidden="1" x14ac:dyDescent="0.25">
      <c r="A1595" t="s">
        <v>3059</v>
      </c>
      <c r="B1595" s="50" t="s">
        <v>2528</v>
      </c>
      <c r="C1595">
        <v>17152494</v>
      </c>
      <c r="D1595" t="s">
        <v>2463</v>
      </c>
      <c r="E1595" t="s">
        <v>2467</v>
      </c>
    </row>
    <row r="1596" spans="1:5" hidden="1" x14ac:dyDescent="0.25">
      <c r="A1596" t="s">
        <v>3059</v>
      </c>
      <c r="B1596" s="50" t="s">
        <v>2529</v>
      </c>
      <c r="C1596">
        <v>17152495</v>
      </c>
      <c r="D1596" t="s">
        <v>2463</v>
      </c>
      <c r="E1596" t="s">
        <v>2467</v>
      </c>
    </row>
    <row r="1597" spans="1:5" hidden="1" x14ac:dyDescent="0.25">
      <c r="A1597" t="s">
        <v>3059</v>
      </c>
      <c r="B1597" s="50" t="s">
        <v>2530</v>
      </c>
      <c r="C1597">
        <v>17152496</v>
      </c>
      <c r="D1597" t="s">
        <v>2466</v>
      </c>
      <c r="E1597" t="s">
        <v>2478</v>
      </c>
    </row>
    <row r="1598" spans="1:5" hidden="1" x14ac:dyDescent="0.25">
      <c r="A1598" t="s">
        <v>3059</v>
      </c>
      <c r="B1598" s="50" t="s">
        <v>2532</v>
      </c>
      <c r="C1598">
        <v>17152497</v>
      </c>
      <c r="D1598" t="s">
        <v>2463</v>
      </c>
      <c r="E1598" t="s">
        <v>2467</v>
      </c>
    </row>
    <row r="1599" spans="1:5" hidden="1" x14ac:dyDescent="0.25">
      <c r="A1599" t="s">
        <v>3059</v>
      </c>
      <c r="B1599" s="50" t="s">
        <v>2534</v>
      </c>
      <c r="C1599">
        <v>17152498</v>
      </c>
      <c r="D1599" t="s">
        <v>2463</v>
      </c>
      <c r="E1599" t="s">
        <v>2467</v>
      </c>
    </row>
    <row r="1600" spans="1:5" hidden="1" x14ac:dyDescent="0.25">
      <c r="A1600" t="s">
        <v>3059</v>
      </c>
      <c r="B1600" s="50" t="s">
        <v>2535</v>
      </c>
      <c r="C1600">
        <v>17152499</v>
      </c>
      <c r="D1600" t="s">
        <v>2464</v>
      </c>
      <c r="E1600" t="s">
        <v>2478</v>
      </c>
    </row>
    <row r="1601" spans="1:5" hidden="1" x14ac:dyDescent="0.25">
      <c r="A1601" t="s">
        <v>3059</v>
      </c>
      <c r="B1601" s="50" t="s">
        <v>2536</v>
      </c>
      <c r="C1601">
        <v>17152500</v>
      </c>
      <c r="D1601" t="s">
        <v>2464</v>
      </c>
      <c r="E1601" t="s">
        <v>2467</v>
      </c>
    </row>
    <row r="1602" spans="1:5" hidden="1" x14ac:dyDescent="0.25">
      <c r="A1602" t="s">
        <v>3059</v>
      </c>
      <c r="B1602" s="50" t="s">
        <v>2537</v>
      </c>
      <c r="C1602">
        <v>17152501</v>
      </c>
      <c r="D1602" t="s">
        <v>2464</v>
      </c>
      <c r="E1602" t="s">
        <v>2467</v>
      </c>
    </row>
    <row r="1603" spans="1:5" hidden="1" x14ac:dyDescent="0.25">
      <c r="A1603" t="s">
        <v>3059</v>
      </c>
      <c r="B1603" s="50" t="s">
        <v>2539</v>
      </c>
      <c r="C1603">
        <v>17152502</v>
      </c>
      <c r="D1603" t="s">
        <v>2463</v>
      </c>
      <c r="E1603" t="s">
        <v>2973</v>
      </c>
    </row>
    <row r="1604" spans="1:5" hidden="1" x14ac:dyDescent="0.25">
      <c r="A1604" t="s">
        <v>3059</v>
      </c>
      <c r="B1604" s="50" t="s">
        <v>2540</v>
      </c>
      <c r="C1604">
        <v>17152503</v>
      </c>
      <c r="D1604" t="s">
        <v>2463</v>
      </c>
    </row>
    <row r="1605" spans="1:5" hidden="1" x14ac:dyDescent="0.25">
      <c r="A1605" t="s">
        <v>3059</v>
      </c>
      <c r="B1605" s="50" t="s">
        <v>2541</v>
      </c>
      <c r="C1605">
        <v>17152504</v>
      </c>
      <c r="D1605" t="s">
        <v>2463</v>
      </c>
      <c r="E1605" t="s">
        <v>2467</v>
      </c>
    </row>
    <row r="1606" spans="1:5" hidden="1" x14ac:dyDescent="0.25">
      <c r="A1606" t="s">
        <v>3059</v>
      </c>
      <c r="B1606" s="50" t="s">
        <v>2542</v>
      </c>
      <c r="C1606">
        <v>17152505</v>
      </c>
      <c r="D1606" t="s">
        <v>2466</v>
      </c>
      <c r="E1606" t="s">
        <v>2973</v>
      </c>
    </row>
    <row r="1607" spans="1:5" hidden="1" x14ac:dyDescent="0.25">
      <c r="A1607" t="s">
        <v>3059</v>
      </c>
      <c r="B1607" s="50" t="s">
        <v>2543</v>
      </c>
      <c r="C1607">
        <v>17152506</v>
      </c>
      <c r="D1607" t="s">
        <v>2463</v>
      </c>
      <c r="E1607" t="s">
        <v>2478</v>
      </c>
    </row>
    <row r="1608" spans="1:5" hidden="1" x14ac:dyDescent="0.25">
      <c r="A1608" t="s">
        <v>3059</v>
      </c>
      <c r="B1608" s="50" t="s">
        <v>2544</v>
      </c>
      <c r="C1608">
        <v>17152507</v>
      </c>
      <c r="D1608" t="s">
        <v>2464</v>
      </c>
    </row>
    <row r="1609" spans="1:5" hidden="1" x14ac:dyDescent="0.25">
      <c r="A1609" t="s">
        <v>3059</v>
      </c>
      <c r="B1609" s="50" t="s">
        <v>2546</v>
      </c>
      <c r="C1609">
        <v>17152508</v>
      </c>
      <c r="D1609" t="s">
        <v>2463</v>
      </c>
      <c r="E1609" t="s">
        <v>2478</v>
      </c>
    </row>
    <row r="1610" spans="1:5" hidden="1" x14ac:dyDescent="0.25">
      <c r="A1610" t="s">
        <v>3059</v>
      </c>
      <c r="B1610" s="50" t="s">
        <v>2547</v>
      </c>
      <c r="C1610">
        <v>17152509</v>
      </c>
      <c r="D1610" t="s">
        <v>2463</v>
      </c>
      <c r="E1610" t="s">
        <v>2478</v>
      </c>
    </row>
    <row r="1611" spans="1:5" hidden="1" x14ac:dyDescent="0.25">
      <c r="A1611" t="s">
        <v>3059</v>
      </c>
      <c r="B1611" s="50" t="s">
        <v>2548</v>
      </c>
      <c r="C1611">
        <v>17152510</v>
      </c>
      <c r="D1611" t="s">
        <v>2463</v>
      </c>
      <c r="E1611" t="s">
        <v>2467</v>
      </c>
    </row>
    <row r="1612" spans="1:5" hidden="1" x14ac:dyDescent="0.25">
      <c r="A1612" t="s">
        <v>3059</v>
      </c>
      <c r="B1612" s="50" t="s">
        <v>2549</v>
      </c>
      <c r="C1612">
        <v>17152511</v>
      </c>
      <c r="D1612" t="s">
        <v>2463</v>
      </c>
      <c r="E1612" t="s">
        <v>2467</v>
      </c>
    </row>
    <row r="1613" spans="1:5" hidden="1" x14ac:dyDescent="0.25">
      <c r="A1613" t="s">
        <v>3059</v>
      </c>
      <c r="B1613" s="50" t="s">
        <v>2550</v>
      </c>
      <c r="C1613">
        <v>17152512</v>
      </c>
      <c r="D1613" t="s">
        <v>2463</v>
      </c>
    </row>
    <row r="1614" spans="1:5" hidden="1" x14ac:dyDescent="0.25">
      <c r="A1614" t="s">
        <v>3059</v>
      </c>
      <c r="B1614" s="50" t="s">
        <v>2551</v>
      </c>
      <c r="C1614">
        <v>17152513</v>
      </c>
      <c r="D1614" t="s">
        <v>2463</v>
      </c>
      <c r="E1614" t="s">
        <v>2478</v>
      </c>
    </row>
    <row r="1615" spans="1:5" hidden="1" x14ac:dyDescent="0.25">
      <c r="A1615" t="s">
        <v>3059</v>
      </c>
      <c r="B1615" s="50" t="s">
        <v>2552</v>
      </c>
      <c r="C1615">
        <v>17152514</v>
      </c>
      <c r="D1615" t="s">
        <v>2464</v>
      </c>
      <c r="E1615" t="s">
        <v>2756</v>
      </c>
    </row>
    <row r="1616" spans="1:5" hidden="1" x14ac:dyDescent="0.25">
      <c r="A1616" t="s">
        <v>3059</v>
      </c>
      <c r="B1616" s="50" t="s">
        <v>2553</v>
      </c>
      <c r="C1616">
        <v>17152515</v>
      </c>
      <c r="D1616" t="s">
        <v>2463</v>
      </c>
      <c r="E1616" t="s">
        <v>2467</v>
      </c>
    </row>
    <row r="1617" spans="1:5" hidden="1" x14ac:dyDescent="0.25">
      <c r="A1617" t="s">
        <v>3059</v>
      </c>
      <c r="B1617" s="50" t="s">
        <v>2554</v>
      </c>
      <c r="C1617">
        <v>17152516</v>
      </c>
      <c r="D1617" t="s">
        <v>2463</v>
      </c>
      <c r="E1617" t="s">
        <v>2467</v>
      </c>
    </row>
    <row r="1618" spans="1:5" hidden="1" x14ac:dyDescent="0.25">
      <c r="A1618" t="s">
        <v>3059</v>
      </c>
      <c r="B1618" s="50" t="s">
        <v>2555</v>
      </c>
      <c r="C1618">
        <v>17152517</v>
      </c>
      <c r="D1618" t="s">
        <v>2464</v>
      </c>
      <c r="E1618" t="s">
        <v>2467</v>
      </c>
    </row>
    <row r="1619" spans="1:5" hidden="1" x14ac:dyDescent="0.25">
      <c r="A1619" t="s">
        <v>3059</v>
      </c>
      <c r="B1619" s="50" t="s">
        <v>2581</v>
      </c>
      <c r="C1619">
        <v>17152518</v>
      </c>
      <c r="D1619" t="s">
        <v>2463</v>
      </c>
      <c r="E1619" t="s">
        <v>2467</v>
      </c>
    </row>
    <row r="1620" spans="1:5" hidden="1" x14ac:dyDescent="0.25">
      <c r="A1620" t="s">
        <v>3059</v>
      </c>
      <c r="B1620" s="50" t="s">
        <v>2582</v>
      </c>
      <c r="C1620">
        <v>17152519</v>
      </c>
      <c r="D1620" t="s">
        <v>2464</v>
      </c>
      <c r="E1620" t="s">
        <v>2467</v>
      </c>
    </row>
    <row r="1621" spans="1:5" hidden="1" x14ac:dyDescent="0.25">
      <c r="A1621" t="s">
        <v>3059</v>
      </c>
      <c r="B1621" s="50" t="s">
        <v>2583</v>
      </c>
      <c r="C1621">
        <v>17152520</v>
      </c>
      <c r="D1621" t="s">
        <v>2463</v>
      </c>
      <c r="E1621" t="s">
        <v>2467</v>
      </c>
    </row>
    <row r="1622" spans="1:5" hidden="1" x14ac:dyDescent="0.25">
      <c r="A1622" t="s">
        <v>3059</v>
      </c>
      <c r="B1622" s="50" t="s">
        <v>2584</v>
      </c>
      <c r="C1622">
        <v>17152521</v>
      </c>
      <c r="D1622" t="s">
        <v>2463</v>
      </c>
      <c r="E1622" t="s">
        <v>2467</v>
      </c>
    </row>
    <row r="1623" spans="1:5" hidden="1" x14ac:dyDescent="0.25">
      <c r="A1623" t="s">
        <v>3059</v>
      </c>
      <c r="B1623" s="50" t="s">
        <v>2585</v>
      </c>
      <c r="C1623">
        <v>17152522</v>
      </c>
      <c r="D1623" t="s">
        <v>2463</v>
      </c>
      <c r="E1623" t="s">
        <v>2478</v>
      </c>
    </row>
    <row r="1624" spans="1:5" hidden="1" x14ac:dyDescent="0.25">
      <c r="A1624" t="s">
        <v>3059</v>
      </c>
      <c r="B1624" s="50" t="s">
        <v>2586</v>
      </c>
      <c r="C1624">
        <v>17152523</v>
      </c>
      <c r="D1624" t="s">
        <v>2463</v>
      </c>
      <c r="E1624" t="s">
        <v>2478</v>
      </c>
    </row>
    <row r="1625" spans="1:5" hidden="1" x14ac:dyDescent="0.25">
      <c r="A1625" t="s">
        <v>3059</v>
      </c>
      <c r="B1625" s="50" t="s">
        <v>2587</v>
      </c>
      <c r="C1625">
        <v>17152524</v>
      </c>
      <c r="D1625" t="s">
        <v>2463</v>
      </c>
      <c r="E1625" t="s">
        <v>2467</v>
      </c>
    </row>
    <row r="1626" spans="1:5" hidden="1" x14ac:dyDescent="0.25">
      <c r="A1626" t="s">
        <v>3059</v>
      </c>
      <c r="B1626" s="50" t="s">
        <v>2588</v>
      </c>
      <c r="C1626">
        <v>17152525</v>
      </c>
      <c r="D1626" t="s">
        <v>2463</v>
      </c>
      <c r="E1626" t="s">
        <v>2467</v>
      </c>
    </row>
    <row r="1627" spans="1:5" hidden="1" x14ac:dyDescent="0.25">
      <c r="A1627" t="s">
        <v>3059</v>
      </c>
      <c r="B1627" s="50" t="s">
        <v>2589</v>
      </c>
      <c r="C1627">
        <v>17152526</v>
      </c>
      <c r="D1627" t="s">
        <v>2594</v>
      </c>
      <c r="E1627" t="s">
        <v>2467</v>
      </c>
    </row>
    <row r="1628" spans="1:5" hidden="1" x14ac:dyDescent="0.25">
      <c r="A1628" t="s">
        <v>3059</v>
      </c>
      <c r="B1628" s="50" t="s">
        <v>2590</v>
      </c>
      <c r="C1628">
        <v>17152527</v>
      </c>
      <c r="D1628" t="s">
        <v>2464</v>
      </c>
      <c r="E1628" t="s">
        <v>2973</v>
      </c>
    </row>
    <row r="1629" spans="1:5" hidden="1" x14ac:dyDescent="0.25">
      <c r="A1629" t="s">
        <v>3059</v>
      </c>
      <c r="B1629" s="50" t="s">
        <v>2595</v>
      </c>
      <c r="C1629">
        <v>17152528</v>
      </c>
      <c r="D1629" t="s">
        <v>2463</v>
      </c>
      <c r="E1629" t="s">
        <v>2973</v>
      </c>
    </row>
    <row r="1630" spans="1:5" hidden="1" x14ac:dyDescent="0.25">
      <c r="A1630" t="s">
        <v>3059</v>
      </c>
      <c r="B1630" s="50" t="s">
        <v>2629</v>
      </c>
      <c r="C1630">
        <v>17152529</v>
      </c>
      <c r="D1630" t="s">
        <v>2463</v>
      </c>
      <c r="E1630" t="s">
        <v>2478</v>
      </c>
    </row>
    <row r="1631" spans="1:5" hidden="1" x14ac:dyDescent="0.25">
      <c r="A1631" t="s">
        <v>3059</v>
      </c>
      <c r="B1631" s="50" t="s">
        <v>2630</v>
      </c>
      <c r="C1631">
        <v>17152530</v>
      </c>
      <c r="D1631" t="s">
        <v>2464</v>
      </c>
      <c r="E1631" t="s">
        <v>2467</v>
      </c>
    </row>
    <row r="1632" spans="1:5" hidden="1" x14ac:dyDescent="0.25">
      <c r="A1632" t="s">
        <v>3059</v>
      </c>
      <c r="B1632" s="50" t="s">
        <v>2597</v>
      </c>
      <c r="C1632">
        <v>17152531</v>
      </c>
      <c r="D1632" t="s">
        <v>2464</v>
      </c>
      <c r="E1632" t="s">
        <v>2467</v>
      </c>
    </row>
    <row r="1633" spans="1:5" hidden="1" x14ac:dyDescent="0.25">
      <c r="A1633" t="s">
        <v>3059</v>
      </c>
      <c r="B1633" s="50" t="s">
        <v>2598</v>
      </c>
      <c r="C1633">
        <v>17152532</v>
      </c>
      <c r="D1633" t="s">
        <v>2691</v>
      </c>
      <c r="E1633" t="s">
        <v>2478</v>
      </c>
    </row>
    <row r="1634" spans="1:5" hidden="1" x14ac:dyDescent="0.25">
      <c r="A1634" t="s">
        <v>3059</v>
      </c>
      <c r="B1634" s="50" t="s">
        <v>2599</v>
      </c>
      <c r="C1634">
        <v>17152533</v>
      </c>
      <c r="D1634" t="s">
        <v>2464</v>
      </c>
      <c r="E1634" t="s">
        <v>2756</v>
      </c>
    </row>
    <row r="1635" spans="1:5" hidden="1" x14ac:dyDescent="0.25">
      <c r="A1635" t="s">
        <v>3059</v>
      </c>
      <c r="B1635" s="50" t="s">
        <v>2631</v>
      </c>
      <c r="C1635">
        <v>17152534</v>
      </c>
      <c r="D1635" t="s">
        <v>2464</v>
      </c>
      <c r="E1635" t="s">
        <v>2467</v>
      </c>
    </row>
    <row r="1636" spans="1:5" hidden="1" x14ac:dyDescent="0.25">
      <c r="A1636" t="s">
        <v>3059</v>
      </c>
      <c r="B1636" s="50" t="s">
        <v>2600</v>
      </c>
      <c r="C1636">
        <v>17152535</v>
      </c>
      <c r="D1636" t="s">
        <v>2463</v>
      </c>
      <c r="E1636" t="s">
        <v>2478</v>
      </c>
    </row>
    <row r="1637" spans="1:5" hidden="1" x14ac:dyDescent="0.25">
      <c r="A1637" t="s">
        <v>3059</v>
      </c>
      <c r="B1637" s="50" t="s">
        <v>2601</v>
      </c>
      <c r="C1637">
        <v>17152536</v>
      </c>
      <c r="D1637" t="s">
        <v>2463</v>
      </c>
      <c r="E1637" t="s">
        <v>2973</v>
      </c>
    </row>
    <row r="1638" spans="1:5" hidden="1" x14ac:dyDescent="0.25">
      <c r="A1638" t="s">
        <v>3059</v>
      </c>
      <c r="B1638" s="50" t="s">
        <v>2602</v>
      </c>
      <c r="C1638">
        <v>17152537</v>
      </c>
      <c r="D1638" t="s">
        <v>2463</v>
      </c>
    </row>
    <row r="1639" spans="1:5" hidden="1" x14ac:dyDescent="0.25">
      <c r="A1639" t="s">
        <v>3059</v>
      </c>
      <c r="B1639" s="50" t="s">
        <v>2603</v>
      </c>
      <c r="C1639">
        <v>17152538</v>
      </c>
      <c r="D1639" t="s">
        <v>2463</v>
      </c>
      <c r="E1639" t="s">
        <v>2467</v>
      </c>
    </row>
    <row r="1640" spans="1:5" hidden="1" x14ac:dyDescent="0.25">
      <c r="A1640" t="s">
        <v>3059</v>
      </c>
      <c r="B1640" s="50" t="s">
        <v>2604</v>
      </c>
      <c r="C1640">
        <v>17152539</v>
      </c>
      <c r="D1640" t="s">
        <v>2463</v>
      </c>
      <c r="E1640" t="s">
        <v>2478</v>
      </c>
    </row>
    <row r="1641" spans="1:5" hidden="1" x14ac:dyDescent="0.25">
      <c r="A1641" t="s">
        <v>3059</v>
      </c>
      <c r="B1641" s="50" t="s">
        <v>2605</v>
      </c>
      <c r="C1641">
        <v>17152540</v>
      </c>
      <c r="D1641" t="s">
        <v>2464</v>
      </c>
      <c r="E1641" t="s">
        <v>2467</v>
      </c>
    </row>
    <row r="1642" spans="1:5" hidden="1" x14ac:dyDescent="0.25">
      <c r="A1642" t="s">
        <v>3059</v>
      </c>
      <c r="B1642" s="50" t="s">
        <v>2606</v>
      </c>
      <c r="C1642">
        <v>17152541</v>
      </c>
      <c r="D1642" t="s">
        <v>2463</v>
      </c>
      <c r="E1642" t="s">
        <v>2467</v>
      </c>
    </row>
    <row r="1643" spans="1:5" hidden="1" x14ac:dyDescent="0.25">
      <c r="A1643" t="s">
        <v>3059</v>
      </c>
      <c r="B1643" s="50" t="s">
        <v>2622</v>
      </c>
      <c r="C1643">
        <v>17152542</v>
      </c>
      <c r="D1643" t="s">
        <v>2463</v>
      </c>
      <c r="E1643" t="s">
        <v>2467</v>
      </c>
    </row>
    <row r="1644" spans="1:5" hidden="1" x14ac:dyDescent="0.25">
      <c r="A1644" t="s">
        <v>3059</v>
      </c>
      <c r="B1644" s="50" t="s">
        <v>2607</v>
      </c>
      <c r="C1644">
        <v>17152543</v>
      </c>
      <c r="D1644" t="s">
        <v>2464</v>
      </c>
      <c r="E1644" t="s">
        <v>2467</v>
      </c>
    </row>
    <row r="1645" spans="1:5" hidden="1" x14ac:dyDescent="0.25">
      <c r="A1645" t="s">
        <v>3059</v>
      </c>
      <c r="B1645" s="50" t="s">
        <v>2608</v>
      </c>
      <c r="C1645">
        <v>17152544</v>
      </c>
      <c r="D1645" t="s">
        <v>2463</v>
      </c>
      <c r="E1645" t="s">
        <v>2467</v>
      </c>
    </row>
    <row r="1646" spans="1:5" hidden="1" x14ac:dyDescent="0.25">
      <c r="A1646" t="s">
        <v>3059</v>
      </c>
      <c r="B1646" s="50" t="s">
        <v>2623</v>
      </c>
      <c r="C1646">
        <v>17152545</v>
      </c>
      <c r="D1646" t="s">
        <v>2463</v>
      </c>
    </row>
    <row r="1647" spans="1:5" hidden="1" x14ac:dyDescent="0.25">
      <c r="A1647" t="s">
        <v>3059</v>
      </c>
      <c r="B1647" s="50" t="s">
        <v>2624</v>
      </c>
      <c r="C1647">
        <v>17152546</v>
      </c>
    </row>
    <row r="1648" spans="1:5" hidden="1" x14ac:dyDescent="0.25">
      <c r="A1648" t="s">
        <v>3059</v>
      </c>
      <c r="B1648" s="50" t="s">
        <v>2625</v>
      </c>
      <c r="C1648">
        <v>17152547</v>
      </c>
      <c r="D1648" t="s">
        <v>2463</v>
      </c>
    </row>
    <row r="1649" spans="1:5" hidden="1" x14ac:dyDescent="0.25">
      <c r="A1649" t="s">
        <v>3059</v>
      </c>
      <c r="B1649" s="50" t="s">
        <v>2626</v>
      </c>
      <c r="C1649">
        <v>17152548</v>
      </c>
      <c r="D1649" t="s">
        <v>2463</v>
      </c>
      <c r="E1649" t="s">
        <v>2478</v>
      </c>
    </row>
    <row r="1650" spans="1:5" hidden="1" x14ac:dyDescent="0.25">
      <c r="A1650" t="s">
        <v>3059</v>
      </c>
      <c r="B1650" s="50" t="s">
        <v>2754</v>
      </c>
      <c r="C1650">
        <v>17152549</v>
      </c>
      <c r="D1650" t="s">
        <v>2464</v>
      </c>
      <c r="E1650" t="s">
        <v>2467</v>
      </c>
    </row>
    <row r="1651" spans="1:5" hidden="1" x14ac:dyDescent="0.25">
      <c r="A1651" t="s">
        <v>3059</v>
      </c>
      <c r="B1651" s="50" t="s">
        <v>2632</v>
      </c>
      <c r="C1651">
        <v>17152550</v>
      </c>
      <c r="D1651" t="s">
        <v>2464</v>
      </c>
      <c r="E1651" t="s">
        <v>2973</v>
      </c>
    </row>
    <row r="1652" spans="1:5" hidden="1" x14ac:dyDescent="0.25">
      <c r="A1652" t="s">
        <v>3059</v>
      </c>
      <c r="B1652" s="50" t="s">
        <v>2633</v>
      </c>
      <c r="C1652">
        <v>17152551</v>
      </c>
      <c r="D1652" t="s">
        <v>2594</v>
      </c>
      <c r="E1652" t="s">
        <v>2478</v>
      </c>
    </row>
    <row r="1653" spans="1:5" hidden="1" x14ac:dyDescent="0.25">
      <c r="A1653" t="s">
        <v>3059</v>
      </c>
      <c r="B1653" s="50" t="s">
        <v>2634</v>
      </c>
      <c r="C1653">
        <v>17152552</v>
      </c>
      <c r="D1653" t="s">
        <v>2463</v>
      </c>
      <c r="E1653" t="s">
        <v>2467</v>
      </c>
    </row>
    <row r="1654" spans="1:5" hidden="1" x14ac:dyDescent="0.25">
      <c r="A1654" t="s">
        <v>3059</v>
      </c>
      <c r="B1654" s="50" t="s">
        <v>2635</v>
      </c>
      <c r="C1654">
        <v>17152553</v>
      </c>
      <c r="D1654" t="s">
        <v>2463</v>
      </c>
      <c r="E1654" t="s">
        <v>2467</v>
      </c>
    </row>
    <row r="1655" spans="1:5" hidden="1" x14ac:dyDescent="0.25">
      <c r="A1655" t="s">
        <v>3059</v>
      </c>
      <c r="B1655" s="50" t="s">
        <v>2755</v>
      </c>
      <c r="C1655">
        <v>17152554</v>
      </c>
      <c r="D1655" t="s">
        <v>2463</v>
      </c>
      <c r="E1655" t="s">
        <v>2467</v>
      </c>
    </row>
    <row r="1656" spans="1:5" hidden="1" x14ac:dyDescent="0.25">
      <c r="A1656" t="s">
        <v>3059</v>
      </c>
      <c r="B1656" s="50" t="s">
        <v>2636</v>
      </c>
      <c r="C1656">
        <v>17152555</v>
      </c>
      <c r="D1656" t="s">
        <v>2464</v>
      </c>
      <c r="E1656" t="s">
        <v>2467</v>
      </c>
    </row>
    <row r="1657" spans="1:5" hidden="1" x14ac:dyDescent="0.25">
      <c r="A1657" t="s">
        <v>3059</v>
      </c>
      <c r="B1657" s="50" t="s">
        <v>2968</v>
      </c>
      <c r="C1657">
        <v>17152556</v>
      </c>
      <c r="D1657" t="s">
        <v>2464</v>
      </c>
      <c r="E1657" t="s">
        <v>2478</v>
      </c>
    </row>
    <row r="1658" spans="1:5" hidden="1" x14ac:dyDescent="0.25">
      <c r="A1658" t="s">
        <v>3059</v>
      </c>
      <c r="B1658" s="50" t="s">
        <v>2969</v>
      </c>
      <c r="C1658">
        <v>17152557</v>
      </c>
      <c r="D1658" t="s">
        <v>2463</v>
      </c>
      <c r="E1658" t="s">
        <v>2478</v>
      </c>
    </row>
    <row r="1659" spans="1:5" hidden="1" x14ac:dyDescent="0.25">
      <c r="A1659" t="s">
        <v>3059</v>
      </c>
      <c r="B1659" s="50" t="s">
        <v>2637</v>
      </c>
      <c r="C1659">
        <v>17152558</v>
      </c>
      <c r="D1659" t="s">
        <v>2464</v>
      </c>
      <c r="E1659" t="s">
        <v>2467</v>
      </c>
    </row>
    <row r="1660" spans="1:5" hidden="1" x14ac:dyDescent="0.25">
      <c r="A1660" t="s">
        <v>3059</v>
      </c>
      <c r="B1660" s="50" t="s">
        <v>2638</v>
      </c>
      <c r="C1660">
        <v>17152559</v>
      </c>
      <c r="D1660" t="s">
        <v>2463</v>
      </c>
      <c r="E1660" t="s">
        <v>2973</v>
      </c>
    </row>
    <row r="1661" spans="1:5" hidden="1" x14ac:dyDescent="0.25">
      <c r="A1661" t="s">
        <v>3059</v>
      </c>
      <c r="B1661" s="50" t="s">
        <v>2639</v>
      </c>
      <c r="C1661">
        <v>17152560</v>
      </c>
      <c r="D1661" t="s">
        <v>2463</v>
      </c>
      <c r="E1661" t="s">
        <v>2467</v>
      </c>
    </row>
    <row r="1662" spans="1:5" hidden="1" x14ac:dyDescent="0.25">
      <c r="A1662" t="s">
        <v>3059</v>
      </c>
      <c r="B1662" s="50" t="s">
        <v>2970</v>
      </c>
      <c r="C1662">
        <v>17152561</v>
      </c>
      <c r="D1662" t="s">
        <v>2594</v>
      </c>
      <c r="E1662" t="s">
        <v>2478</v>
      </c>
    </row>
    <row r="1663" spans="1:5" hidden="1" x14ac:dyDescent="0.25">
      <c r="A1663" t="s">
        <v>3059</v>
      </c>
      <c r="B1663" s="50" t="s">
        <v>2971</v>
      </c>
      <c r="C1663">
        <v>17152562</v>
      </c>
      <c r="D1663" t="s">
        <v>2464</v>
      </c>
      <c r="E1663" t="s">
        <v>2467</v>
      </c>
    </row>
    <row r="1664" spans="1:5" hidden="1" x14ac:dyDescent="0.25">
      <c r="A1664" t="s">
        <v>3059</v>
      </c>
      <c r="B1664" s="50" t="s">
        <v>2972</v>
      </c>
      <c r="C1664">
        <v>17152563</v>
      </c>
      <c r="D1664" t="s">
        <v>2463</v>
      </c>
      <c r="E1664" t="s">
        <v>2478</v>
      </c>
    </row>
    <row r="1665" spans="1:5" hidden="1" x14ac:dyDescent="0.25">
      <c r="A1665" t="s">
        <v>3059</v>
      </c>
      <c r="B1665" s="50" t="s">
        <v>2974</v>
      </c>
      <c r="C1665">
        <v>17152564</v>
      </c>
      <c r="D1665" t="s">
        <v>2464</v>
      </c>
      <c r="E1665" t="s">
        <v>2467</v>
      </c>
    </row>
    <row r="1666" spans="1:5" hidden="1" x14ac:dyDescent="0.25">
      <c r="A1666" t="s">
        <v>3059</v>
      </c>
      <c r="B1666" s="50" t="s">
        <v>2975</v>
      </c>
      <c r="C1666">
        <v>17152565</v>
      </c>
      <c r="E1666" t="s">
        <v>2467</v>
      </c>
    </row>
    <row r="1667" spans="1:5" hidden="1" x14ac:dyDescent="0.25">
      <c r="A1667" t="s">
        <v>3059</v>
      </c>
      <c r="B1667" s="50" t="s">
        <v>2609</v>
      </c>
      <c r="C1667">
        <v>17152566</v>
      </c>
      <c r="D1667" t="s">
        <v>2463</v>
      </c>
      <c r="E1667" t="s">
        <v>2973</v>
      </c>
    </row>
    <row r="1668" spans="1:5" hidden="1" x14ac:dyDescent="0.25">
      <c r="A1668" t="s">
        <v>3059</v>
      </c>
      <c r="B1668" s="50" t="s">
        <v>2610</v>
      </c>
      <c r="C1668">
        <v>17152567</v>
      </c>
      <c r="D1668" t="s">
        <v>2463</v>
      </c>
      <c r="E1668" t="s">
        <v>2478</v>
      </c>
    </row>
    <row r="1669" spans="1:5" hidden="1" x14ac:dyDescent="0.25">
      <c r="A1669" t="s">
        <v>3059</v>
      </c>
      <c r="B1669" s="50" t="s">
        <v>2611</v>
      </c>
      <c r="C1669">
        <v>17152568</v>
      </c>
      <c r="D1669" t="s">
        <v>2464</v>
      </c>
    </row>
    <row r="1670" spans="1:5" hidden="1" x14ac:dyDescent="0.25">
      <c r="A1670" t="s">
        <v>3059</v>
      </c>
      <c r="B1670" s="50" t="s">
        <v>2612</v>
      </c>
      <c r="C1670">
        <v>17152569</v>
      </c>
      <c r="D1670" t="s">
        <v>2463</v>
      </c>
      <c r="E1670" t="s">
        <v>2973</v>
      </c>
    </row>
    <row r="1671" spans="1:5" hidden="1" x14ac:dyDescent="0.25">
      <c r="A1671" t="s">
        <v>3059</v>
      </c>
      <c r="B1671" s="50" t="s">
        <v>2613</v>
      </c>
      <c r="C1671">
        <v>17152570</v>
      </c>
      <c r="D1671" t="s">
        <v>2464</v>
      </c>
      <c r="E1671" t="s">
        <v>2467</v>
      </c>
    </row>
    <row r="1672" spans="1:5" hidden="1" x14ac:dyDescent="0.25">
      <c r="A1672" t="s">
        <v>3059</v>
      </c>
      <c r="B1672" s="50" t="s">
        <v>2976</v>
      </c>
      <c r="C1672">
        <v>17152571</v>
      </c>
      <c r="D1672" t="s">
        <v>2463</v>
      </c>
      <c r="E1672" t="s">
        <v>2478</v>
      </c>
    </row>
    <row r="1673" spans="1:5" hidden="1" x14ac:dyDescent="0.25">
      <c r="A1673" t="s">
        <v>3059</v>
      </c>
      <c r="B1673" s="50" t="s">
        <v>2977</v>
      </c>
      <c r="C1673">
        <v>17152572</v>
      </c>
      <c r="D1673" t="s">
        <v>2464</v>
      </c>
    </row>
    <row r="1674" spans="1:5" hidden="1" x14ac:dyDescent="0.25">
      <c r="A1674" t="s">
        <v>3059</v>
      </c>
      <c r="B1674" s="50" t="s">
        <v>2978</v>
      </c>
      <c r="C1674">
        <v>17152573</v>
      </c>
      <c r="D1674" t="s">
        <v>2464</v>
      </c>
      <c r="E1674" t="s">
        <v>2467</v>
      </c>
    </row>
    <row r="1675" spans="1:5" hidden="1" x14ac:dyDescent="0.25">
      <c r="A1675" t="s">
        <v>3059</v>
      </c>
      <c r="B1675" s="50" t="s">
        <v>2640</v>
      </c>
      <c r="C1675">
        <v>17152574</v>
      </c>
      <c r="D1675" t="s">
        <v>2463</v>
      </c>
      <c r="E1675" t="s">
        <v>2467</v>
      </c>
    </row>
    <row r="1676" spans="1:5" hidden="1" x14ac:dyDescent="0.25">
      <c r="A1676" t="s">
        <v>3059</v>
      </c>
      <c r="B1676" s="50" t="s">
        <v>2641</v>
      </c>
      <c r="C1676">
        <v>17152575</v>
      </c>
      <c r="D1676" t="s">
        <v>2463</v>
      </c>
      <c r="E1676" t="s">
        <v>2467</v>
      </c>
    </row>
    <row r="1677" spans="1:5" hidden="1" x14ac:dyDescent="0.25">
      <c r="A1677" t="s">
        <v>3059</v>
      </c>
      <c r="B1677" s="50" t="s">
        <v>2979</v>
      </c>
      <c r="C1677">
        <v>17152576</v>
      </c>
      <c r="D1677" t="s">
        <v>2463</v>
      </c>
      <c r="E1677" t="s">
        <v>2467</v>
      </c>
    </row>
    <row r="1678" spans="1:5" hidden="1" x14ac:dyDescent="0.25">
      <c r="A1678" t="s">
        <v>3059</v>
      </c>
      <c r="B1678" s="50" t="s">
        <v>2980</v>
      </c>
      <c r="C1678">
        <v>17152577</v>
      </c>
      <c r="D1678" t="s">
        <v>2463</v>
      </c>
      <c r="E1678" t="s">
        <v>2467</v>
      </c>
    </row>
    <row r="1679" spans="1:5" hidden="1" x14ac:dyDescent="0.25">
      <c r="A1679" t="s">
        <v>3059</v>
      </c>
      <c r="B1679" s="50" t="s">
        <v>2642</v>
      </c>
      <c r="C1679">
        <v>17152578</v>
      </c>
      <c r="D1679" t="s">
        <v>2463</v>
      </c>
      <c r="E1679" t="s">
        <v>2467</v>
      </c>
    </row>
    <row r="1680" spans="1:5" hidden="1" x14ac:dyDescent="0.25">
      <c r="A1680" t="s">
        <v>3059</v>
      </c>
      <c r="B1680" s="50" t="s">
        <v>2981</v>
      </c>
      <c r="C1680">
        <v>17152579</v>
      </c>
      <c r="D1680" t="s">
        <v>2463</v>
      </c>
      <c r="E1680" t="s">
        <v>2973</v>
      </c>
    </row>
    <row r="1681" spans="1:5" hidden="1" x14ac:dyDescent="0.25">
      <c r="A1681" t="s">
        <v>3059</v>
      </c>
      <c r="B1681" s="50" t="s">
        <v>2615</v>
      </c>
      <c r="C1681">
        <v>17152580</v>
      </c>
      <c r="D1681" t="s">
        <v>2463</v>
      </c>
      <c r="E1681" t="s">
        <v>2467</v>
      </c>
    </row>
    <row r="1682" spans="1:5" hidden="1" x14ac:dyDescent="0.25">
      <c r="A1682" t="s">
        <v>3059</v>
      </c>
      <c r="B1682" s="50" t="s">
        <v>2616</v>
      </c>
      <c r="C1682">
        <v>17152581</v>
      </c>
      <c r="D1682" t="s">
        <v>2464</v>
      </c>
      <c r="E1682" t="s">
        <v>2467</v>
      </c>
    </row>
    <row r="1683" spans="1:5" hidden="1" x14ac:dyDescent="0.25">
      <c r="A1683" t="s">
        <v>3059</v>
      </c>
      <c r="B1683" s="50" t="s">
        <v>2617</v>
      </c>
      <c r="C1683">
        <v>17152582</v>
      </c>
      <c r="D1683" t="s">
        <v>2464</v>
      </c>
      <c r="E1683" t="s">
        <v>2467</v>
      </c>
    </row>
    <row r="1684" spans="1:5" hidden="1" x14ac:dyDescent="0.25">
      <c r="A1684" t="s">
        <v>3059</v>
      </c>
      <c r="B1684" s="50" t="s">
        <v>2628</v>
      </c>
      <c r="C1684">
        <v>17152583</v>
      </c>
      <c r="D1684" t="s">
        <v>2463</v>
      </c>
      <c r="E1684" t="s">
        <v>2467</v>
      </c>
    </row>
    <row r="1685" spans="1:5" hidden="1" x14ac:dyDescent="0.25">
      <c r="A1685" t="s">
        <v>3059</v>
      </c>
      <c r="B1685" s="50" t="s">
        <v>2982</v>
      </c>
      <c r="C1685">
        <v>17152584</v>
      </c>
      <c r="D1685" t="s">
        <v>2464</v>
      </c>
      <c r="E1685" t="s">
        <v>2467</v>
      </c>
    </row>
    <row r="1686" spans="1:5" hidden="1" x14ac:dyDescent="0.25">
      <c r="A1686" t="s">
        <v>3059</v>
      </c>
      <c r="B1686" s="50" t="s">
        <v>2983</v>
      </c>
      <c r="C1686">
        <v>17152585</v>
      </c>
      <c r="D1686" t="s">
        <v>2463</v>
      </c>
      <c r="E1686" t="s">
        <v>2467</v>
      </c>
    </row>
    <row r="1687" spans="1:5" hidden="1" x14ac:dyDescent="0.25">
      <c r="A1687" t="s">
        <v>3059</v>
      </c>
      <c r="B1687" s="50" t="s">
        <v>2984</v>
      </c>
      <c r="C1687">
        <v>17152586</v>
      </c>
      <c r="D1687" t="s">
        <v>2463</v>
      </c>
      <c r="E1687" t="s">
        <v>2478</v>
      </c>
    </row>
    <row r="1688" spans="1:5" hidden="1" x14ac:dyDescent="0.25">
      <c r="A1688" t="s">
        <v>3059</v>
      </c>
      <c r="B1688" s="50" t="s">
        <v>2985</v>
      </c>
      <c r="C1688">
        <v>17152587</v>
      </c>
      <c r="D1688" t="s">
        <v>2463</v>
      </c>
      <c r="E1688" t="s">
        <v>2467</v>
      </c>
    </row>
    <row r="1689" spans="1:5" hidden="1" x14ac:dyDescent="0.25">
      <c r="A1689" t="s">
        <v>3059</v>
      </c>
      <c r="B1689" s="50" t="s">
        <v>2986</v>
      </c>
      <c r="C1689">
        <v>17152588</v>
      </c>
      <c r="D1689" t="s">
        <v>2464</v>
      </c>
      <c r="E1689" t="s">
        <v>2478</v>
      </c>
    </row>
    <row r="1690" spans="1:5" hidden="1" x14ac:dyDescent="0.25">
      <c r="A1690" t="s">
        <v>3059</v>
      </c>
      <c r="B1690" s="50" t="s">
        <v>2987</v>
      </c>
      <c r="C1690">
        <v>17152589</v>
      </c>
      <c r="D1690" t="s">
        <v>2466</v>
      </c>
      <c r="E1690" t="s">
        <v>2467</v>
      </c>
    </row>
    <row r="1691" spans="1:5" hidden="1" x14ac:dyDescent="0.25">
      <c r="A1691" t="s">
        <v>3059</v>
      </c>
      <c r="B1691" s="50" t="s">
        <v>2988</v>
      </c>
      <c r="C1691">
        <v>17152590</v>
      </c>
      <c r="D1691" t="s">
        <v>2464</v>
      </c>
      <c r="E1691" t="s">
        <v>2467</v>
      </c>
    </row>
    <row r="1692" spans="1:5" hidden="1" x14ac:dyDescent="0.25">
      <c r="A1692" t="s">
        <v>3059</v>
      </c>
      <c r="B1692" s="50" t="s">
        <v>2989</v>
      </c>
      <c r="C1692">
        <v>17152591</v>
      </c>
      <c r="D1692" t="s">
        <v>2464</v>
      </c>
      <c r="E1692" t="s">
        <v>2756</v>
      </c>
    </row>
    <row r="1693" spans="1:5" hidden="1" x14ac:dyDescent="0.25">
      <c r="A1693" t="s">
        <v>3059</v>
      </c>
      <c r="B1693" s="50" t="s">
        <v>2990</v>
      </c>
      <c r="C1693">
        <v>17152592</v>
      </c>
      <c r="D1693" t="s">
        <v>2463</v>
      </c>
      <c r="E1693" t="s">
        <v>2467</v>
      </c>
    </row>
    <row r="1694" spans="1:5" hidden="1" x14ac:dyDescent="0.25">
      <c r="A1694" t="s">
        <v>3059</v>
      </c>
      <c r="B1694" s="50" t="s">
        <v>2991</v>
      </c>
      <c r="C1694">
        <v>17152593</v>
      </c>
      <c r="D1694" t="s">
        <v>2463</v>
      </c>
      <c r="E1694" t="s">
        <v>2756</v>
      </c>
    </row>
    <row r="1695" spans="1:5" hidden="1" x14ac:dyDescent="0.25">
      <c r="A1695" t="s">
        <v>3059</v>
      </c>
      <c r="B1695" s="50" t="s">
        <v>2992</v>
      </c>
      <c r="C1695">
        <v>17152594</v>
      </c>
      <c r="D1695" t="s">
        <v>2464</v>
      </c>
      <c r="E1695" t="s">
        <v>2467</v>
      </c>
    </row>
    <row r="1696" spans="1:5" hidden="1" x14ac:dyDescent="0.25">
      <c r="A1696" t="s">
        <v>3059</v>
      </c>
      <c r="B1696" s="50" t="s">
        <v>2993</v>
      </c>
      <c r="C1696">
        <v>17152595</v>
      </c>
      <c r="D1696" t="s">
        <v>2463</v>
      </c>
      <c r="E1696" t="s">
        <v>2973</v>
      </c>
    </row>
    <row r="1697" spans="1:5" hidden="1" x14ac:dyDescent="0.25">
      <c r="A1697" t="s">
        <v>3059</v>
      </c>
      <c r="B1697" s="50" t="s">
        <v>2994</v>
      </c>
      <c r="C1697">
        <v>17152596</v>
      </c>
      <c r="D1697" t="s">
        <v>2463</v>
      </c>
      <c r="E1697" t="s">
        <v>2478</v>
      </c>
    </row>
    <row r="1698" spans="1:5" hidden="1" x14ac:dyDescent="0.25">
      <c r="A1698" t="s">
        <v>3059</v>
      </c>
      <c r="B1698" s="50" t="s">
        <v>2995</v>
      </c>
      <c r="C1698">
        <v>17152597</v>
      </c>
      <c r="D1698" t="s">
        <v>2463</v>
      </c>
      <c r="E1698" t="s">
        <v>2467</v>
      </c>
    </row>
    <row r="1699" spans="1:5" hidden="1" x14ac:dyDescent="0.25">
      <c r="A1699" t="s">
        <v>3059</v>
      </c>
      <c r="B1699" s="50" t="s">
        <v>2557</v>
      </c>
      <c r="C1699">
        <v>17152598</v>
      </c>
      <c r="D1699" t="s">
        <v>2594</v>
      </c>
      <c r="E1699" t="s">
        <v>2467</v>
      </c>
    </row>
    <row r="1700" spans="1:5" hidden="1" x14ac:dyDescent="0.25">
      <c r="A1700" t="s">
        <v>3059</v>
      </c>
      <c r="B1700" s="50" t="s">
        <v>2559</v>
      </c>
      <c r="C1700">
        <v>17152599</v>
      </c>
    </row>
    <row r="1701" spans="1:5" hidden="1" x14ac:dyDescent="0.25">
      <c r="A1701" t="s">
        <v>3059</v>
      </c>
      <c r="B1701" s="50" t="s">
        <v>2560</v>
      </c>
      <c r="C1701">
        <v>17152600</v>
      </c>
      <c r="D1701" t="s">
        <v>2463</v>
      </c>
    </row>
    <row r="1702" spans="1:5" hidden="1" x14ac:dyDescent="0.25">
      <c r="A1702" t="s">
        <v>3059</v>
      </c>
      <c r="B1702" s="50" t="s">
        <v>2561</v>
      </c>
      <c r="C1702">
        <v>17152601</v>
      </c>
      <c r="D1702" t="s">
        <v>2463</v>
      </c>
      <c r="E1702" t="s">
        <v>2467</v>
      </c>
    </row>
    <row r="1703" spans="1:5" hidden="1" x14ac:dyDescent="0.25">
      <c r="A1703" t="s">
        <v>3059</v>
      </c>
      <c r="B1703" s="50" t="s">
        <v>2562</v>
      </c>
      <c r="C1703">
        <v>17152602</v>
      </c>
      <c r="D1703" t="s">
        <v>2463</v>
      </c>
      <c r="E1703" t="s">
        <v>2478</v>
      </c>
    </row>
    <row r="1704" spans="1:5" hidden="1" x14ac:dyDescent="0.25">
      <c r="A1704" t="s">
        <v>3059</v>
      </c>
      <c r="B1704" s="50" t="s">
        <v>2563</v>
      </c>
      <c r="C1704">
        <v>17152603</v>
      </c>
      <c r="D1704" t="s">
        <v>2464</v>
      </c>
      <c r="E1704" t="s">
        <v>2467</v>
      </c>
    </row>
    <row r="1705" spans="1:5" hidden="1" x14ac:dyDescent="0.25">
      <c r="A1705" t="s">
        <v>3059</v>
      </c>
      <c r="B1705" s="50" t="s">
        <v>2564</v>
      </c>
      <c r="C1705">
        <v>17152604</v>
      </c>
      <c r="D1705" t="s">
        <v>2463</v>
      </c>
      <c r="E1705" t="s">
        <v>2467</v>
      </c>
    </row>
    <row r="1706" spans="1:5" hidden="1" x14ac:dyDescent="0.25">
      <c r="A1706" t="s">
        <v>3059</v>
      </c>
      <c r="B1706" s="50" t="s">
        <v>2565</v>
      </c>
      <c r="C1706">
        <v>17152605</v>
      </c>
      <c r="D1706" t="s">
        <v>2463</v>
      </c>
      <c r="E1706" t="s">
        <v>2478</v>
      </c>
    </row>
    <row r="1707" spans="1:5" hidden="1" x14ac:dyDescent="0.25">
      <c r="A1707" t="s">
        <v>3059</v>
      </c>
      <c r="B1707" s="50" t="s">
        <v>2566</v>
      </c>
      <c r="C1707">
        <v>17152606</v>
      </c>
      <c r="D1707" t="s">
        <v>2463</v>
      </c>
      <c r="E1707" t="s">
        <v>2973</v>
      </c>
    </row>
    <row r="1708" spans="1:5" hidden="1" x14ac:dyDescent="0.25">
      <c r="A1708" t="s">
        <v>3059</v>
      </c>
      <c r="B1708" s="50" t="s">
        <v>2567</v>
      </c>
      <c r="C1708">
        <v>17152607</v>
      </c>
      <c r="D1708" t="s">
        <v>2463</v>
      </c>
      <c r="E1708" t="s">
        <v>2467</v>
      </c>
    </row>
    <row r="1709" spans="1:5" hidden="1" x14ac:dyDescent="0.25">
      <c r="A1709" t="s">
        <v>3059</v>
      </c>
      <c r="B1709" s="50" t="s">
        <v>2568</v>
      </c>
      <c r="C1709">
        <v>17152608</v>
      </c>
      <c r="D1709" t="s">
        <v>2463</v>
      </c>
      <c r="E1709" t="s">
        <v>2478</v>
      </c>
    </row>
    <row r="1710" spans="1:5" hidden="1" x14ac:dyDescent="0.25">
      <c r="A1710" t="s">
        <v>3059</v>
      </c>
      <c r="B1710" s="50" t="s">
        <v>2569</v>
      </c>
      <c r="C1710">
        <v>17152609</v>
      </c>
      <c r="D1710" t="s">
        <v>2463</v>
      </c>
      <c r="E1710" t="s">
        <v>2467</v>
      </c>
    </row>
    <row r="1711" spans="1:5" hidden="1" x14ac:dyDescent="0.25">
      <c r="A1711" t="s">
        <v>3059</v>
      </c>
      <c r="B1711" s="50" t="s">
        <v>2570</v>
      </c>
      <c r="C1711">
        <v>17152610</v>
      </c>
      <c r="D1711" t="s">
        <v>2594</v>
      </c>
    </row>
    <row r="1712" spans="1:5" hidden="1" x14ac:dyDescent="0.25">
      <c r="A1712" t="s">
        <v>3059</v>
      </c>
      <c r="B1712" s="50" t="s">
        <v>2571</v>
      </c>
      <c r="C1712">
        <v>17152611</v>
      </c>
      <c r="D1712" t="s">
        <v>2463</v>
      </c>
      <c r="E1712" t="s">
        <v>2467</v>
      </c>
    </row>
    <row r="1713" spans="1:5" hidden="1" x14ac:dyDescent="0.25">
      <c r="A1713" t="s">
        <v>3059</v>
      </c>
      <c r="B1713" s="50" t="s">
        <v>2572</v>
      </c>
      <c r="C1713">
        <v>17152612</v>
      </c>
      <c r="D1713" t="s">
        <v>2464</v>
      </c>
      <c r="E1713" t="s">
        <v>2467</v>
      </c>
    </row>
    <row r="1714" spans="1:5" hidden="1" x14ac:dyDescent="0.25">
      <c r="A1714" t="s">
        <v>3059</v>
      </c>
      <c r="B1714" s="50" t="s">
        <v>2573</v>
      </c>
      <c r="C1714">
        <v>17152613</v>
      </c>
      <c r="D1714" t="s">
        <v>2466</v>
      </c>
    </row>
    <row r="1715" spans="1:5" hidden="1" x14ac:dyDescent="0.25">
      <c r="A1715" t="s">
        <v>3059</v>
      </c>
      <c r="B1715" s="50" t="s">
        <v>2574</v>
      </c>
      <c r="C1715">
        <v>17152614</v>
      </c>
      <c r="D1715" t="s">
        <v>2594</v>
      </c>
      <c r="E1715" t="s">
        <v>2467</v>
      </c>
    </row>
    <row r="1716" spans="1:5" hidden="1" x14ac:dyDescent="0.25">
      <c r="A1716" t="s">
        <v>3059</v>
      </c>
      <c r="B1716" s="50" t="s">
        <v>2575</v>
      </c>
      <c r="C1716">
        <v>17152615</v>
      </c>
      <c r="D1716" t="s">
        <v>2463</v>
      </c>
    </row>
    <row r="1717" spans="1:5" hidden="1" x14ac:dyDescent="0.25">
      <c r="A1717" t="s">
        <v>3059</v>
      </c>
      <c r="B1717" s="50" t="s">
        <v>2576</v>
      </c>
      <c r="C1717">
        <v>17152616</v>
      </c>
      <c r="D1717" t="s">
        <v>2594</v>
      </c>
      <c r="E1717" t="s">
        <v>2973</v>
      </c>
    </row>
    <row r="1718" spans="1:5" hidden="1" x14ac:dyDescent="0.25">
      <c r="A1718" t="s">
        <v>3059</v>
      </c>
      <c r="B1718" s="50" t="s">
        <v>2577</v>
      </c>
      <c r="C1718">
        <v>17152617</v>
      </c>
      <c r="D1718" t="s">
        <v>2463</v>
      </c>
      <c r="E1718" t="s">
        <v>2478</v>
      </c>
    </row>
    <row r="1719" spans="1:5" hidden="1" x14ac:dyDescent="0.25">
      <c r="A1719" t="s">
        <v>3031</v>
      </c>
      <c r="B1719" s="50" t="s">
        <v>3060</v>
      </c>
      <c r="C1719">
        <v>17153630</v>
      </c>
      <c r="D1719" t="s">
        <v>2464</v>
      </c>
      <c r="E1719" t="s">
        <v>2756</v>
      </c>
    </row>
    <row r="1720" spans="1:5" hidden="1" x14ac:dyDescent="0.25">
      <c r="A1720" t="s">
        <v>3031</v>
      </c>
      <c r="B1720" s="50" t="s">
        <v>3061</v>
      </c>
      <c r="C1720">
        <v>17153631</v>
      </c>
      <c r="D1720" t="s">
        <v>2466</v>
      </c>
      <c r="E1720" t="s">
        <v>2467</v>
      </c>
    </row>
    <row r="1721" spans="1:5" hidden="1" x14ac:dyDescent="0.25">
      <c r="A1721" t="s">
        <v>3031</v>
      </c>
      <c r="B1721" s="50" t="s">
        <v>3062</v>
      </c>
      <c r="C1721">
        <v>17153632</v>
      </c>
      <c r="D1721" t="s">
        <v>2464</v>
      </c>
    </row>
    <row r="1722" spans="1:5" hidden="1" x14ac:dyDescent="0.25">
      <c r="A1722" t="s">
        <v>3031</v>
      </c>
      <c r="B1722" s="50" t="s">
        <v>3063</v>
      </c>
      <c r="C1722">
        <v>17153633</v>
      </c>
      <c r="D1722" t="s">
        <v>2973</v>
      </c>
      <c r="E1722" t="s">
        <v>2973</v>
      </c>
    </row>
    <row r="1723" spans="1:5" hidden="1" x14ac:dyDescent="0.25">
      <c r="A1723" t="s">
        <v>3031</v>
      </c>
      <c r="B1723" s="50" t="s">
        <v>3064</v>
      </c>
      <c r="C1723">
        <v>17153634</v>
      </c>
      <c r="D1723" t="s">
        <v>2594</v>
      </c>
      <c r="E1723" t="s">
        <v>2756</v>
      </c>
    </row>
    <row r="1724" spans="1:5" hidden="1" x14ac:dyDescent="0.25">
      <c r="A1724" t="s">
        <v>3031</v>
      </c>
      <c r="B1724" s="50" t="s">
        <v>3065</v>
      </c>
      <c r="C1724">
        <v>17153635</v>
      </c>
      <c r="D1724" t="s">
        <v>2463</v>
      </c>
      <c r="E1724" t="s">
        <v>2478</v>
      </c>
    </row>
    <row r="1725" spans="1:5" hidden="1" x14ac:dyDescent="0.25">
      <c r="A1725" t="s">
        <v>3031</v>
      </c>
      <c r="B1725" s="50" t="s">
        <v>3066</v>
      </c>
      <c r="C1725">
        <v>17153636</v>
      </c>
      <c r="D1725" t="s">
        <v>2463</v>
      </c>
      <c r="E1725" t="s">
        <v>2756</v>
      </c>
    </row>
    <row r="1726" spans="1:5" hidden="1" x14ac:dyDescent="0.25">
      <c r="A1726" t="s">
        <v>3031</v>
      </c>
      <c r="B1726" s="50" t="s">
        <v>3067</v>
      </c>
      <c r="C1726">
        <v>17153637</v>
      </c>
      <c r="D1726" t="s">
        <v>2463</v>
      </c>
      <c r="E1726" t="s">
        <v>2973</v>
      </c>
    </row>
    <row r="1727" spans="1:5" hidden="1" x14ac:dyDescent="0.25">
      <c r="A1727" t="s">
        <v>3031</v>
      </c>
      <c r="B1727" s="50" t="s">
        <v>3068</v>
      </c>
      <c r="C1727">
        <v>17153638</v>
      </c>
      <c r="D1727" t="s">
        <v>2463</v>
      </c>
      <c r="E1727" t="s">
        <v>2473</v>
      </c>
    </row>
    <row r="1728" spans="1:5" hidden="1" x14ac:dyDescent="0.25">
      <c r="A1728" t="s">
        <v>3031</v>
      </c>
      <c r="B1728" s="50" t="s">
        <v>3069</v>
      </c>
      <c r="C1728">
        <v>17153639</v>
      </c>
      <c r="D1728" t="s">
        <v>2463</v>
      </c>
      <c r="E1728" t="s">
        <v>2478</v>
      </c>
    </row>
    <row r="1729" spans="1:5" hidden="1" x14ac:dyDescent="0.25">
      <c r="A1729" t="s">
        <v>3031</v>
      </c>
      <c r="B1729" s="50" t="s">
        <v>3070</v>
      </c>
      <c r="C1729">
        <v>17153640</v>
      </c>
      <c r="D1729" t="s">
        <v>2463</v>
      </c>
      <c r="E1729" t="s">
        <v>2478</v>
      </c>
    </row>
    <row r="1730" spans="1:5" hidden="1" x14ac:dyDescent="0.25">
      <c r="A1730" t="s">
        <v>3031</v>
      </c>
      <c r="B1730" s="50" t="s">
        <v>3071</v>
      </c>
      <c r="C1730">
        <v>17153641</v>
      </c>
      <c r="D1730" t="s">
        <v>2463</v>
      </c>
      <c r="E1730" t="s">
        <v>2478</v>
      </c>
    </row>
    <row r="1731" spans="1:5" hidden="1" x14ac:dyDescent="0.25">
      <c r="A1731" t="s">
        <v>3031</v>
      </c>
      <c r="B1731" s="50" t="s">
        <v>3072</v>
      </c>
      <c r="C1731">
        <v>17153642</v>
      </c>
      <c r="D1731" t="s">
        <v>2464</v>
      </c>
      <c r="E1731" t="s">
        <v>2973</v>
      </c>
    </row>
    <row r="1732" spans="1:5" hidden="1" x14ac:dyDescent="0.25">
      <c r="A1732" t="s">
        <v>3031</v>
      </c>
      <c r="B1732" s="50" t="s">
        <v>3073</v>
      </c>
      <c r="C1732">
        <v>17153643</v>
      </c>
      <c r="D1732" t="s">
        <v>2464</v>
      </c>
      <c r="E1732" t="s">
        <v>2478</v>
      </c>
    </row>
    <row r="1733" spans="1:5" hidden="1" x14ac:dyDescent="0.25">
      <c r="A1733" t="s">
        <v>3031</v>
      </c>
      <c r="B1733" s="50" t="s">
        <v>3074</v>
      </c>
      <c r="C1733">
        <v>17153875</v>
      </c>
      <c r="D1733" t="s">
        <v>2463</v>
      </c>
      <c r="E1733" t="s">
        <v>2473</v>
      </c>
    </row>
    <row r="1734" spans="1:5" hidden="1" x14ac:dyDescent="0.25">
      <c r="A1734" t="s">
        <v>3031</v>
      </c>
      <c r="B1734" s="50" t="s">
        <v>3075</v>
      </c>
      <c r="C1734">
        <v>17153876</v>
      </c>
      <c r="D1734" t="s">
        <v>2466</v>
      </c>
      <c r="E1734" t="s">
        <v>2973</v>
      </c>
    </row>
    <row r="1735" spans="1:5" hidden="1" x14ac:dyDescent="0.25">
      <c r="A1735" t="s">
        <v>3031</v>
      </c>
      <c r="B1735" s="50" t="s">
        <v>3076</v>
      </c>
      <c r="C1735">
        <v>17153877</v>
      </c>
      <c r="D1735" t="s">
        <v>2463</v>
      </c>
      <c r="E1735" t="s">
        <v>2478</v>
      </c>
    </row>
    <row r="1736" spans="1:5" hidden="1" x14ac:dyDescent="0.25">
      <c r="A1736" t="s">
        <v>3031</v>
      </c>
      <c r="B1736" s="50" t="s">
        <v>3077</v>
      </c>
      <c r="C1736">
        <v>17153878</v>
      </c>
      <c r="D1736" t="s">
        <v>2463</v>
      </c>
      <c r="E1736" t="s">
        <v>2478</v>
      </c>
    </row>
    <row r="1737" spans="1:5" hidden="1" x14ac:dyDescent="0.25">
      <c r="A1737" t="s">
        <v>3029</v>
      </c>
      <c r="B1737" s="50" t="s">
        <v>2636</v>
      </c>
      <c r="C1737">
        <v>17154618</v>
      </c>
      <c r="D1737" t="s">
        <v>2464</v>
      </c>
      <c r="E1737" t="s">
        <v>2467</v>
      </c>
    </row>
    <row r="1738" spans="1:5" hidden="1" x14ac:dyDescent="0.25">
      <c r="A1738" t="s">
        <v>3029</v>
      </c>
      <c r="B1738" s="50" t="s">
        <v>2968</v>
      </c>
      <c r="C1738">
        <v>17154619</v>
      </c>
      <c r="D1738" t="s">
        <v>2463</v>
      </c>
      <c r="E1738" t="s">
        <v>2478</v>
      </c>
    </row>
    <row r="1739" spans="1:5" hidden="1" x14ac:dyDescent="0.25">
      <c r="A1739" t="s">
        <v>3029</v>
      </c>
      <c r="B1739" s="50" t="s">
        <v>2969</v>
      </c>
      <c r="C1739">
        <v>17154620</v>
      </c>
      <c r="D1739" t="s">
        <v>2463</v>
      </c>
      <c r="E1739" t="s">
        <v>2467</v>
      </c>
    </row>
    <row r="1740" spans="1:5" hidden="1" x14ac:dyDescent="0.25">
      <c r="A1740" t="s">
        <v>3029</v>
      </c>
      <c r="B1740" s="50" t="s">
        <v>2637</v>
      </c>
      <c r="C1740">
        <v>17154621</v>
      </c>
      <c r="D1740" t="s">
        <v>2463</v>
      </c>
      <c r="E1740" t="s">
        <v>2467</v>
      </c>
    </row>
    <row r="1741" spans="1:5" hidden="1" x14ac:dyDescent="0.25">
      <c r="A1741" t="s">
        <v>3029</v>
      </c>
      <c r="B1741" s="50" t="s">
        <v>2638</v>
      </c>
      <c r="C1741">
        <v>17154622</v>
      </c>
      <c r="D1741" t="s">
        <v>2463</v>
      </c>
      <c r="E1741" t="s">
        <v>2467</v>
      </c>
    </row>
    <row r="1742" spans="1:5" hidden="1" x14ac:dyDescent="0.25">
      <c r="A1742" t="s">
        <v>3059</v>
      </c>
      <c r="B1742" s="50" t="s">
        <v>2578</v>
      </c>
      <c r="C1742">
        <v>17155157</v>
      </c>
      <c r="D1742" t="s">
        <v>2464</v>
      </c>
      <c r="E1742" t="s">
        <v>2973</v>
      </c>
    </row>
    <row r="1743" spans="1:5" hidden="1" x14ac:dyDescent="0.25">
      <c r="A1743" t="s">
        <v>3059</v>
      </c>
      <c r="B1743" s="50" t="s">
        <v>2579</v>
      </c>
      <c r="C1743">
        <v>17155158</v>
      </c>
      <c r="D1743" t="s">
        <v>2463</v>
      </c>
      <c r="E1743" t="s">
        <v>2467</v>
      </c>
    </row>
    <row r="1744" spans="1:5" hidden="1" x14ac:dyDescent="0.25">
      <c r="A1744" t="s">
        <v>3059</v>
      </c>
      <c r="B1744" s="50" t="s">
        <v>2996</v>
      </c>
      <c r="C1744">
        <v>17155159</v>
      </c>
      <c r="D1744" t="s">
        <v>2464</v>
      </c>
      <c r="E1744" t="s">
        <v>2467</v>
      </c>
    </row>
    <row r="1745" spans="1:5" hidden="1" x14ac:dyDescent="0.25">
      <c r="A1745" t="s">
        <v>3059</v>
      </c>
      <c r="B1745" s="50" t="s">
        <v>2997</v>
      </c>
      <c r="C1745">
        <v>17155160</v>
      </c>
      <c r="D1745" t="s">
        <v>2463</v>
      </c>
      <c r="E1745" t="s">
        <v>2467</v>
      </c>
    </row>
    <row r="1746" spans="1:5" hidden="1" x14ac:dyDescent="0.25">
      <c r="A1746" t="s">
        <v>3059</v>
      </c>
      <c r="B1746" s="50" t="s">
        <v>2998</v>
      </c>
      <c r="C1746">
        <v>17155161</v>
      </c>
      <c r="D1746" t="s">
        <v>2463</v>
      </c>
      <c r="E1746" t="s">
        <v>2467</v>
      </c>
    </row>
    <row r="1747" spans="1:5" hidden="1" x14ac:dyDescent="0.25">
      <c r="A1747" t="s">
        <v>3059</v>
      </c>
      <c r="B1747" s="50" t="s">
        <v>2999</v>
      </c>
      <c r="C1747">
        <v>17155162</v>
      </c>
      <c r="D1747" t="s">
        <v>2463</v>
      </c>
      <c r="E1747" t="s">
        <v>2467</v>
      </c>
    </row>
    <row r="1748" spans="1:5" hidden="1" x14ac:dyDescent="0.25">
      <c r="A1748" t="s">
        <v>3059</v>
      </c>
      <c r="B1748" s="50" t="s">
        <v>3000</v>
      </c>
      <c r="C1748">
        <v>17155163</v>
      </c>
      <c r="D1748" t="s">
        <v>2594</v>
      </c>
      <c r="E1748" t="s">
        <v>2467</v>
      </c>
    </row>
    <row r="1749" spans="1:5" hidden="1" x14ac:dyDescent="0.25">
      <c r="A1749" t="s">
        <v>3059</v>
      </c>
      <c r="B1749" s="50" t="s">
        <v>3001</v>
      </c>
      <c r="C1749">
        <v>17155164</v>
      </c>
      <c r="D1749" t="s">
        <v>2464</v>
      </c>
      <c r="E1749" t="s">
        <v>2467</v>
      </c>
    </row>
    <row r="1750" spans="1:5" hidden="1" x14ac:dyDescent="0.25">
      <c r="A1750" t="s">
        <v>3059</v>
      </c>
      <c r="B1750" s="50" t="s">
        <v>3004</v>
      </c>
      <c r="C1750">
        <v>17155165</v>
      </c>
      <c r="D1750" t="s">
        <v>2464</v>
      </c>
      <c r="E1750" t="s">
        <v>2973</v>
      </c>
    </row>
    <row r="1751" spans="1:5" hidden="1" x14ac:dyDescent="0.25">
      <c r="A1751" t="s">
        <v>3059</v>
      </c>
      <c r="B1751" s="50" t="s">
        <v>3078</v>
      </c>
      <c r="C1751">
        <v>17155166</v>
      </c>
      <c r="D1751" t="s">
        <v>2463</v>
      </c>
      <c r="E1751" t="s">
        <v>2467</v>
      </c>
    </row>
    <row r="1752" spans="1:5" hidden="1" x14ac:dyDescent="0.25">
      <c r="A1752" t="s">
        <v>3059</v>
      </c>
      <c r="B1752" s="50" t="s">
        <v>3079</v>
      </c>
      <c r="C1752">
        <v>17155167</v>
      </c>
      <c r="D1752" t="s">
        <v>2464</v>
      </c>
      <c r="E1752" t="s">
        <v>2473</v>
      </c>
    </row>
    <row r="1753" spans="1:5" hidden="1" x14ac:dyDescent="0.25">
      <c r="A1753" t="s">
        <v>3059</v>
      </c>
      <c r="B1753" s="50" t="s">
        <v>3080</v>
      </c>
      <c r="C1753">
        <v>17155168</v>
      </c>
      <c r="D1753" t="s">
        <v>2464</v>
      </c>
      <c r="E1753" t="s">
        <v>2467</v>
      </c>
    </row>
    <row r="1754" spans="1:5" hidden="1" x14ac:dyDescent="0.25">
      <c r="A1754" t="s">
        <v>3059</v>
      </c>
      <c r="B1754" s="50" t="s">
        <v>3081</v>
      </c>
      <c r="C1754">
        <v>17155169</v>
      </c>
      <c r="D1754" t="s">
        <v>2463</v>
      </c>
      <c r="E1754" t="s">
        <v>2467</v>
      </c>
    </row>
    <row r="1755" spans="1:5" hidden="1" x14ac:dyDescent="0.25">
      <c r="A1755" t="s">
        <v>3059</v>
      </c>
      <c r="B1755" s="50" t="s">
        <v>3082</v>
      </c>
      <c r="C1755">
        <v>17155170</v>
      </c>
      <c r="D1755" t="s">
        <v>2463</v>
      </c>
      <c r="E1755" t="s">
        <v>2478</v>
      </c>
    </row>
    <row r="1756" spans="1:5" hidden="1" x14ac:dyDescent="0.25">
      <c r="A1756" t="s">
        <v>3059</v>
      </c>
      <c r="B1756" s="50" t="s">
        <v>3083</v>
      </c>
      <c r="C1756">
        <v>17155171</v>
      </c>
      <c r="D1756" t="s">
        <v>2464</v>
      </c>
      <c r="E1756" t="s">
        <v>2467</v>
      </c>
    </row>
    <row r="1757" spans="1:5" hidden="1" x14ac:dyDescent="0.25">
      <c r="A1757" t="s">
        <v>3059</v>
      </c>
      <c r="B1757" s="50" t="s">
        <v>3084</v>
      </c>
      <c r="C1757">
        <v>17155172</v>
      </c>
      <c r="D1757" t="s">
        <v>2463</v>
      </c>
    </row>
    <row r="1758" spans="1:5" hidden="1" x14ac:dyDescent="0.25">
      <c r="A1758" t="s">
        <v>3059</v>
      </c>
      <c r="B1758" s="50" t="s">
        <v>3085</v>
      </c>
      <c r="C1758">
        <v>17155173</v>
      </c>
      <c r="D1758" t="s">
        <v>2464</v>
      </c>
      <c r="E1758" t="s">
        <v>2473</v>
      </c>
    </row>
    <row r="1759" spans="1:5" hidden="1" x14ac:dyDescent="0.25">
      <c r="A1759" t="s">
        <v>3059</v>
      </c>
      <c r="B1759" s="50" t="s">
        <v>3086</v>
      </c>
      <c r="C1759">
        <v>17155174</v>
      </c>
      <c r="D1759" t="s">
        <v>2463</v>
      </c>
      <c r="E1759" t="s">
        <v>2467</v>
      </c>
    </row>
    <row r="1760" spans="1:5" hidden="1" x14ac:dyDescent="0.25">
      <c r="A1760" t="s">
        <v>3059</v>
      </c>
      <c r="B1760" s="50" t="s">
        <v>3087</v>
      </c>
      <c r="C1760">
        <v>17155175</v>
      </c>
      <c r="D1760" t="s">
        <v>2464</v>
      </c>
      <c r="E1760" t="s">
        <v>2467</v>
      </c>
    </row>
    <row r="1761" spans="1:5" hidden="1" x14ac:dyDescent="0.25">
      <c r="A1761" t="s">
        <v>3059</v>
      </c>
      <c r="B1761" s="50" t="s">
        <v>3088</v>
      </c>
      <c r="C1761">
        <v>17155176</v>
      </c>
      <c r="D1761" t="s">
        <v>2463</v>
      </c>
      <c r="E1761" t="s">
        <v>2467</v>
      </c>
    </row>
    <row r="1762" spans="1:5" hidden="1" x14ac:dyDescent="0.25">
      <c r="A1762" t="s">
        <v>3059</v>
      </c>
      <c r="B1762" s="50" t="s">
        <v>3089</v>
      </c>
      <c r="C1762">
        <v>17155177</v>
      </c>
      <c r="D1762" t="s">
        <v>2463</v>
      </c>
      <c r="E1762" t="s">
        <v>2467</v>
      </c>
    </row>
    <row r="1763" spans="1:5" hidden="1" x14ac:dyDescent="0.25">
      <c r="A1763" t="s">
        <v>3059</v>
      </c>
      <c r="B1763" s="50" t="s">
        <v>3090</v>
      </c>
      <c r="C1763">
        <v>17155178</v>
      </c>
      <c r="D1763" t="s">
        <v>2463</v>
      </c>
      <c r="E1763" t="s">
        <v>2478</v>
      </c>
    </row>
    <row r="1764" spans="1:5" hidden="1" x14ac:dyDescent="0.25">
      <c r="A1764" t="s">
        <v>3059</v>
      </c>
      <c r="B1764" s="50" t="s">
        <v>3091</v>
      </c>
      <c r="C1764">
        <v>17155179</v>
      </c>
      <c r="D1764" t="s">
        <v>2464</v>
      </c>
      <c r="E1764" t="s">
        <v>2467</v>
      </c>
    </row>
    <row r="1765" spans="1:5" hidden="1" x14ac:dyDescent="0.25">
      <c r="A1765" t="s">
        <v>3059</v>
      </c>
      <c r="B1765" s="50" t="s">
        <v>3092</v>
      </c>
      <c r="C1765">
        <v>17155180</v>
      </c>
      <c r="D1765" t="s">
        <v>2463</v>
      </c>
      <c r="E1765" t="s">
        <v>2467</v>
      </c>
    </row>
    <row r="1766" spans="1:5" hidden="1" x14ac:dyDescent="0.25">
      <c r="A1766" t="s">
        <v>3059</v>
      </c>
      <c r="B1766" s="50" t="s">
        <v>3093</v>
      </c>
      <c r="C1766">
        <v>17155181</v>
      </c>
      <c r="D1766" t="s">
        <v>2463</v>
      </c>
      <c r="E1766" t="s">
        <v>2467</v>
      </c>
    </row>
    <row r="1767" spans="1:5" hidden="1" x14ac:dyDescent="0.25">
      <c r="A1767" t="s">
        <v>2346</v>
      </c>
      <c r="B1767" s="50" t="s">
        <v>2526</v>
      </c>
      <c r="C1767">
        <v>18133232</v>
      </c>
      <c r="D1767" t="s">
        <v>2594</v>
      </c>
      <c r="E1767" t="s">
        <v>2467</v>
      </c>
    </row>
    <row r="1768" spans="1:5" hidden="1" x14ac:dyDescent="0.25">
      <c r="A1768" t="s">
        <v>2346</v>
      </c>
      <c r="B1768" s="50" t="s">
        <v>2528</v>
      </c>
      <c r="C1768">
        <v>18133233</v>
      </c>
      <c r="D1768" t="s">
        <v>2594</v>
      </c>
      <c r="E1768" t="s">
        <v>2467</v>
      </c>
    </row>
    <row r="1769" spans="1:5" hidden="1" x14ac:dyDescent="0.25">
      <c r="A1769" t="s">
        <v>2346</v>
      </c>
      <c r="B1769" s="50" t="s">
        <v>2529</v>
      </c>
      <c r="C1769">
        <v>18133234</v>
      </c>
      <c r="E1769" t="s">
        <v>2467</v>
      </c>
    </row>
    <row r="1770" spans="1:5" hidden="1" x14ac:dyDescent="0.25">
      <c r="A1770" t="s">
        <v>2346</v>
      </c>
      <c r="B1770" s="50" t="s">
        <v>2530</v>
      </c>
      <c r="C1770">
        <v>18133235</v>
      </c>
      <c r="D1770" t="s">
        <v>2594</v>
      </c>
      <c r="E1770" t="s">
        <v>2467</v>
      </c>
    </row>
    <row r="1771" spans="1:5" hidden="1" x14ac:dyDescent="0.25">
      <c r="A1771" t="s">
        <v>2346</v>
      </c>
      <c r="B1771" s="50" t="s">
        <v>2532</v>
      </c>
      <c r="C1771">
        <v>18133236</v>
      </c>
      <c r="D1771" t="s">
        <v>2463</v>
      </c>
      <c r="E1771" t="s">
        <v>2467</v>
      </c>
    </row>
    <row r="1772" spans="1:5" hidden="1" x14ac:dyDescent="0.25">
      <c r="A1772" t="s">
        <v>2346</v>
      </c>
      <c r="B1772" s="50" t="s">
        <v>2534</v>
      </c>
      <c r="C1772">
        <v>18133237</v>
      </c>
      <c r="D1772" t="s">
        <v>2463</v>
      </c>
      <c r="E1772" t="s">
        <v>2467</v>
      </c>
    </row>
    <row r="1773" spans="1:5" hidden="1" x14ac:dyDescent="0.25">
      <c r="A1773" t="s">
        <v>2346</v>
      </c>
      <c r="B1773" s="50" t="s">
        <v>2535</v>
      </c>
      <c r="C1773">
        <v>18133238</v>
      </c>
      <c r="E1773" t="s">
        <v>2467</v>
      </c>
    </row>
    <row r="1774" spans="1:5" hidden="1" x14ac:dyDescent="0.25">
      <c r="A1774" t="s">
        <v>2346</v>
      </c>
      <c r="B1774" s="50" t="s">
        <v>2536</v>
      </c>
      <c r="C1774">
        <v>18133239</v>
      </c>
      <c r="D1774" t="s">
        <v>2594</v>
      </c>
      <c r="E1774" t="s">
        <v>2473</v>
      </c>
    </row>
    <row r="1775" spans="1:5" hidden="1" x14ac:dyDescent="0.25">
      <c r="A1775" t="s">
        <v>2346</v>
      </c>
      <c r="B1775" s="50" t="s">
        <v>2537</v>
      </c>
      <c r="C1775">
        <v>18133240</v>
      </c>
    </row>
    <row r="1776" spans="1:5" hidden="1" x14ac:dyDescent="0.25">
      <c r="A1776" t="s">
        <v>2346</v>
      </c>
      <c r="B1776" s="50" t="s">
        <v>2539</v>
      </c>
      <c r="C1776">
        <v>18133241</v>
      </c>
      <c r="D1776" t="s">
        <v>2463</v>
      </c>
      <c r="E1776" t="s">
        <v>2973</v>
      </c>
    </row>
    <row r="1777" spans="1:5" hidden="1" x14ac:dyDescent="0.25">
      <c r="A1777" t="s">
        <v>2346</v>
      </c>
      <c r="B1777" s="50" t="s">
        <v>2540</v>
      </c>
      <c r="C1777">
        <v>18133242</v>
      </c>
      <c r="D1777" t="s">
        <v>2463</v>
      </c>
      <c r="E1777" t="s">
        <v>2467</v>
      </c>
    </row>
    <row r="1778" spans="1:5" hidden="1" x14ac:dyDescent="0.25">
      <c r="A1778" t="s">
        <v>2346</v>
      </c>
      <c r="B1778" s="50" t="s">
        <v>2541</v>
      </c>
      <c r="C1778">
        <v>18133243</v>
      </c>
      <c r="D1778" t="s">
        <v>2463</v>
      </c>
      <c r="E1778" t="s">
        <v>2467</v>
      </c>
    </row>
    <row r="1779" spans="1:5" hidden="1" x14ac:dyDescent="0.25">
      <c r="A1779" t="s">
        <v>2346</v>
      </c>
      <c r="B1779" s="50" t="s">
        <v>2542</v>
      </c>
      <c r="C1779">
        <v>18133244</v>
      </c>
      <c r="D1779" t="s">
        <v>2463</v>
      </c>
      <c r="E1779" t="s">
        <v>2467</v>
      </c>
    </row>
    <row r="1780" spans="1:5" hidden="1" x14ac:dyDescent="0.25">
      <c r="A1780" t="s">
        <v>2346</v>
      </c>
      <c r="B1780" s="50" t="s">
        <v>2543</v>
      </c>
      <c r="C1780">
        <v>18133245</v>
      </c>
      <c r="D1780" t="s">
        <v>2594</v>
      </c>
      <c r="E1780" t="s">
        <v>2467</v>
      </c>
    </row>
    <row r="1781" spans="1:5" hidden="1" x14ac:dyDescent="0.25">
      <c r="A1781" t="s">
        <v>2346</v>
      </c>
      <c r="B1781" s="50" t="s">
        <v>2544</v>
      </c>
      <c r="C1781">
        <v>18133246</v>
      </c>
      <c r="E1781" t="s">
        <v>2467</v>
      </c>
    </row>
    <row r="1782" spans="1:5" hidden="1" x14ac:dyDescent="0.25">
      <c r="A1782" t="s">
        <v>2346</v>
      </c>
      <c r="B1782" s="50" t="s">
        <v>2546</v>
      </c>
      <c r="C1782">
        <v>18133247</v>
      </c>
      <c r="E1782" t="s">
        <v>2467</v>
      </c>
    </row>
    <row r="1783" spans="1:5" hidden="1" x14ac:dyDescent="0.25">
      <c r="A1783" t="s">
        <v>2346</v>
      </c>
      <c r="B1783" s="50" t="s">
        <v>2547</v>
      </c>
      <c r="C1783">
        <v>18133248</v>
      </c>
      <c r="D1783" t="s">
        <v>2463</v>
      </c>
      <c r="E1783" t="s">
        <v>2467</v>
      </c>
    </row>
    <row r="1784" spans="1:5" hidden="1" x14ac:dyDescent="0.25">
      <c r="A1784" t="s">
        <v>2346</v>
      </c>
      <c r="B1784" s="50" t="s">
        <v>2548</v>
      </c>
      <c r="C1784">
        <v>18133249</v>
      </c>
      <c r="E1784" t="s">
        <v>2467</v>
      </c>
    </row>
    <row r="1785" spans="1:5" hidden="1" x14ac:dyDescent="0.25">
      <c r="A1785" t="s">
        <v>2346</v>
      </c>
      <c r="B1785" s="50" t="s">
        <v>2549</v>
      </c>
      <c r="C1785">
        <v>18133250</v>
      </c>
      <c r="D1785" t="s">
        <v>2463</v>
      </c>
      <c r="E1785" t="s">
        <v>2467</v>
      </c>
    </row>
    <row r="1786" spans="1:5" hidden="1" x14ac:dyDescent="0.25">
      <c r="A1786" t="s">
        <v>2346</v>
      </c>
      <c r="B1786" s="50" t="s">
        <v>2550</v>
      </c>
      <c r="C1786">
        <v>18133251</v>
      </c>
      <c r="E1786" t="s">
        <v>2467</v>
      </c>
    </row>
    <row r="1787" spans="1:5" hidden="1" x14ac:dyDescent="0.25">
      <c r="A1787" t="s">
        <v>2346</v>
      </c>
      <c r="B1787" s="50" t="s">
        <v>2551</v>
      </c>
      <c r="C1787">
        <v>18133252</v>
      </c>
      <c r="D1787" t="s">
        <v>2463</v>
      </c>
      <c r="E1787" t="s">
        <v>2467</v>
      </c>
    </row>
    <row r="1788" spans="1:5" hidden="1" x14ac:dyDescent="0.25">
      <c r="A1788" t="s">
        <v>2346</v>
      </c>
      <c r="B1788" s="50" t="s">
        <v>2552</v>
      </c>
      <c r="C1788">
        <v>18133253</v>
      </c>
      <c r="E1788" t="s">
        <v>2467</v>
      </c>
    </row>
    <row r="1789" spans="1:5" hidden="1" x14ac:dyDescent="0.25">
      <c r="A1789" t="s">
        <v>2346</v>
      </c>
      <c r="B1789" s="50" t="s">
        <v>2553</v>
      </c>
      <c r="C1789">
        <v>18133254</v>
      </c>
      <c r="D1789" t="s">
        <v>2594</v>
      </c>
      <c r="E1789" t="s">
        <v>2467</v>
      </c>
    </row>
    <row r="1790" spans="1:5" hidden="1" x14ac:dyDescent="0.25">
      <c r="A1790" t="s">
        <v>2346</v>
      </c>
      <c r="B1790" s="50" t="s">
        <v>2554</v>
      </c>
      <c r="C1790">
        <v>18133255</v>
      </c>
      <c r="D1790" t="s">
        <v>2463</v>
      </c>
      <c r="E1790" t="s">
        <v>2467</v>
      </c>
    </row>
    <row r="1791" spans="1:5" hidden="1" x14ac:dyDescent="0.25">
      <c r="A1791" t="s">
        <v>2346</v>
      </c>
      <c r="B1791" s="50" t="s">
        <v>2555</v>
      </c>
      <c r="C1791">
        <v>18133256</v>
      </c>
      <c r="D1791" t="s">
        <v>2463</v>
      </c>
      <c r="E1791" t="s">
        <v>2467</v>
      </c>
    </row>
    <row r="1792" spans="1:5" hidden="1" x14ac:dyDescent="0.25">
      <c r="A1792" t="s">
        <v>2346</v>
      </c>
      <c r="B1792" s="50" t="s">
        <v>2581</v>
      </c>
      <c r="C1792">
        <v>18133257</v>
      </c>
      <c r="D1792" t="s">
        <v>2594</v>
      </c>
      <c r="E1792" t="s">
        <v>2467</v>
      </c>
    </row>
    <row r="1793" spans="1:5" hidden="1" x14ac:dyDescent="0.25">
      <c r="A1793" t="s">
        <v>2346</v>
      </c>
      <c r="B1793" s="50" t="s">
        <v>2582</v>
      </c>
      <c r="C1793">
        <v>18133258</v>
      </c>
      <c r="D1793" t="s">
        <v>2463</v>
      </c>
      <c r="E1793" t="s">
        <v>2467</v>
      </c>
    </row>
    <row r="1794" spans="1:5" hidden="1" x14ac:dyDescent="0.25">
      <c r="A1794" t="s">
        <v>2346</v>
      </c>
      <c r="B1794" s="50" t="s">
        <v>2583</v>
      </c>
      <c r="C1794">
        <v>18133259</v>
      </c>
    </row>
    <row r="1795" spans="1:5" hidden="1" x14ac:dyDescent="0.25">
      <c r="A1795" t="s">
        <v>2346</v>
      </c>
      <c r="B1795" s="50" t="s">
        <v>2584</v>
      </c>
      <c r="C1795">
        <v>18133260</v>
      </c>
      <c r="D1795" t="s">
        <v>2594</v>
      </c>
      <c r="E1795" t="s">
        <v>2467</v>
      </c>
    </row>
    <row r="1796" spans="1:5" hidden="1" x14ac:dyDescent="0.25">
      <c r="A1796" t="s">
        <v>2346</v>
      </c>
      <c r="B1796" s="50" t="s">
        <v>2585</v>
      </c>
      <c r="C1796">
        <v>18133261</v>
      </c>
      <c r="D1796" t="s">
        <v>2463</v>
      </c>
      <c r="E1796" t="s">
        <v>2467</v>
      </c>
    </row>
    <row r="1797" spans="1:5" hidden="1" x14ac:dyDescent="0.25">
      <c r="A1797" t="s">
        <v>2346</v>
      </c>
      <c r="B1797" s="50" t="s">
        <v>2586</v>
      </c>
      <c r="C1797">
        <v>18133262</v>
      </c>
      <c r="D1797" t="s">
        <v>2463</v>
      </c>
      <c r="E1797" t="s">
        <v>2467</v>
      </c>
    </row>
    <row r="1798" spans="1:5" hidden="1" x14ac:dyDescent="0.25">
      <c r="A1798" t="s">
        <v>2346</v>
      </c>
      <c r="B1798" s="50" t="s">
        <v>2587</v>
      </c>
      <c r="C1798">
        <v>18133263</v>
      </c>
      <c r="D1798" t="s">
        <v>2463</v>
      </c>
      <c r="E1798" t="s">
        <v>2467</v>
      </c>
    </row>
    <row r="1799" spans="1:5" hidden="1" x14ac:dyDescent="0.25">
      <c r="A1799" t="s">
        <v>2346</v>
      </c>
      <c r="B1799" s="50" t="s">
        <v>2588</v>
      </c>
      <c r="C1799">
        <v>18133264</v>
      </c>
      <c r="E1799" t="s">
        <v>2467</v>
      </c>
    </row>
    <row r="1800" spans="1:5" hidden="1" x14ac:dyDescent="0.25">
      <c r="A1800" t="s">
        <v>2346</v>
      </c>
      <c r="B1800" s="50" t="s">
        <v>2589</v>
      </c>
      <c r="C1800">
        <v>18133265</v>
      </c>
      <c r="D1800" t="s">
        <v>2594</v>
      </c>
      <c r="E1800" t="s">
        <v>2467</v>
      </c>
    </row>
    <row r="1801" spans="1:5" hidden="1" x14ac:dyDescent="0.25">
      <c r="A1801" t="s">
        <v>2346</v>
      </c>
      <c r="B1801" s="50" t="s">
        <v>2590</v>
      </c>
      <c r="C1801">
        <v>18133266</v>
      </c>
      <c r="D1801" t="s">
        <v>2463</v>
      </c>
      <c r="E1801" t="s">
        <v>2467</v>
      </c>
    </row>
    <row r="1802" spans="1:5" hidden="1" x14ac:dyDescent="0.25">
      <c r="A1802" t="s">
        <v>2346</v>
      </c>
      <c r="B1802" s="50" t="s">
        <v>2595</v>
      </c>
      <c r="C1802">
        <v>18133267</v>
      </c>
      <c r="D1802" t="s">
        <v>2463</v>
      </c>
      <c r="E1802" t="s">
        <v>2467</v>
      </c>
    </row>
    <row r="1803" spans="1:5" hidden="1" x14ac:dyDescent="0.25">
      <c r="A1803" t="s">
        <v>2346</v>
      </c>
      <c r="B1803" s="50" t="s">
        <v>2629</v>
      </c>
      <c r="C1803">
        <v>18133268</v>
      </c>
      <c r="D1803" t="s">
        <v>2463</v>
      </c>
    </row>
    <row r="1804" spans="1:5" hidden="1" x14ac:dyDescent="0.25">
      <c r="A1804" t="s">
        <v>2346</v>
      </c>
      <c r="B1804" s="50" t="s">
        <v>2630</v>
      </c>
      <c r="C1804">
        <v>18133269</v>
      </c>
      <c r="D1804" t="s">
        <v>2691</v>
      </c>
      <c r="E1804" t="s">
        <v>2691</v>
      </c>
    </row>
    <row r="1805" spans="1:5" hidden="1" x14ac:dyDescent="0.25">
      <c r="A1805" t="s">
        <v>2346</v>
      </c>
      <c r="B1805" s="50" t="s">
        <v>2597</v>
      </c>
      <c r="C1805">
        <v>18133270</v>
      </c>
      <c r="D1805" t="s">
        <v>2594</v>
      </c>
      <c r="E1805" t="s">
        <v>2467</v>
      </c>
    </row>
    <row r="1806" spans="1:5" hidden="1" x14ac:dyDescent="0.25">
      <c r="A1806" t="s">
        <v>2346</v>
      </c>
      <c r="B1806" s="50" t="s">
        <v>2598</v>
      </c>
      <c r="C1806">
        <v>18133271</v>
      </c>
      <c r="D1806" t="s">
        <v>2594</v>
      </c>
      <c r="E1806" t="s">
        <v>2467</v>
      </c>
    </row>
    <row r="1807" spans="1:5" hidden="1" x14ac:dyDescent="0.25">
      <c r="A1807" t="s">
        <v>2346</v>
      </c>
      <c r="B1807" s="50" t="s">
        <v>2599</v>
      </c>
      <c r="C1807">
        <v>18133272</v>
      </c>
      <c r="E1807" t="s">
        <v>2467</v>
      </c>
    </row>
    <row r="1808" spans="1:5" hidden="1" x14ac:dyDescent="0.25">
      <c r="A1808" t="s">
        <v>2346</v>
      </c>
      <c r="B1808" s="50" t="s">
        <v>2631</v>
      </c>
      <c r="C1808">
        <v>18133273</v>
      </c>
      <c r="D1808" t="s">
        <v>2463</v>
      </c>
      <c r="E1808" t="s">
        <v>2467</v>
      </c>
    </row>
    <row r="1809" spans="1:5" hidden="1" x14ac:dyDescent="0.25">
      <c r="A1809" t="s">
        <v>2346</v>
      </c>
      <c r="B1809" s="50" t="s">
        <v>2600</v>
      </c>
      <c r="C1809">
        <v>18133274</v>
      </c>
      <c r="D1809" t="s">
        <v>2463</v>
      </c>
      <c r="E1809" t="s">
        <v>2467</v>
      </c>
    </row>
    <row r="1810" spans="1:5" hidden="1" x14ac:dyDescent="0.25">
      <c r="A1810" t="s">
        <v>2346</v>
      </c>
      <c r="B1810" s="50" t="s">
        <v>2601</v>
      </c>
      <c r="C1810">
        <v>18133275</v>
      </c>
      <c r="D1810" t="s">
        <v>2594</v>
      </c>
      <c r="E1810" t="s">
        <v>2467</v>
      </c>
    </row>
    <row r="1811" spans="1:5" hidden="1" x14ac:dyDescent="0.25">
      <c r="A1811" t="s">
        <v>2346</v>
      </c>
      <c r="B1811" s="50" t="s">
        <v>2602</v>
      </c>
      <c r="C1811">
        <v>18133276</v>
      </c>
      <c r="D1811" t="s">
        <v>2594</v>
      </c>
    </row>
    <row r="1812" spans="1:5" hidden="1" x14ac:dyDescent="0.25">
      <c r="A1812" t="s">
        <v>2346</v>
      </c>
      <c r="B1812" s="50" t="s">
        <v>2603</v>
      </c>
      <c r="C1812">
        <v>18133277</v>
      </c>
      <c r="D1812" t="s">
        <v>2594</v>
      </c>
    </row>
    <row r="1813" spans="1:5" hidden="1" x14ac:dyDescent="0.25">
      <c r="A1813" t="s">
        <v>2346</v>
      </c>
      <c r="B1813" s="50" t="s">
        <v>2604</v>
      </c>
      <c r="C1813">
        <v>18133278</v>
      </c>
      <c r="D1813" t="s">
        <v>2594</v>
      </c>
    </row>
    <row r="1814" spans="1:5" hidden="1" x14ac:dyDescent="0.25">
      <c r="A1814" t="s">
        <v>2346</v>
      </c>
      <c r="B1814" s="50" t="s">
        <v>2605</v>
      </c>
      <c r="C1814">
        <v>18133279</v>
      </c>
      <c r="D1814" t="s">
        <v>2691</v>
      </c>
      <c r="E1814" t="s">
        <v>2467</v>
      </c>
    </row>
    <row r="1815" spans="1:5" hidden="1" x14ac:dyDescent="0.25">
      <c r="A1815" t="s">
        <v>2346</v>
      </c>
      <c r="B1815" s="50" t="s">
        <v>2606</v>
      </c>
      <c r="C1815">
        <v>18133280</v>
      </c>
      <c r="D1815" t="s">
        <v>2594</v>
      </c>
      <c r="E1815" t="s">
        <v>2467</v>
      </c>
    </row>
    <row r="1816" spans="1:5" hidden="1" x14ac:dyDescent="0.25">
      <c r="A1816" t="s">
        <v>2346</v>
      </c>
      <c r="B1816" s="50" t="s">
        <v>2622</v>
      </c>
      <c r="C1816">
        <v>18133281</v>
      </c>
      <c r="E1816" t="s">
        <v>2467</v>
      </c>
    </row>
    <row r="1817" spans="1:5" hidden="1" x14ac:dyDescent="0.25">
      <c r="A1817" t="s">
        <v>2346</v>
      </c>
      <c r="B1817" s="50" t="s">
        <v>2607</v>
      </c>
      <c r="C1817">
        <v>18133282</v>
      </c>
      <c r="E1817" t="s">
        <v>2467</v>
      </c>
    </row>
    <row r="1818" spans="1:5" hidden="1" x14ac:dyDescent="0.25">
      <c r="A1818" t="s">
        <v>2346</v>
      </c>
      <c r="B1818" s="50" t="s">
        <v>2608</v>
      </c>
      <c r="C1818">
        <v>18133283</v>
      </c>
      <c r="D1818" t="s">
        <v>2594</v>
      </c>
    </row>
    <row r="1819" spans="1:5" hidden="1" x14ac:dyDescent="0.25">
      <c r="A1819" t="s">
        <v>2346</v>
      </c>
      <c r="B1819" s="50" t="s">
        <v>2623</v>
      </c>
      <c r="C1819">
        <v>18133284</v>
      </c>
      <c r="D1819" t="s">
        <v>2463</v>
      </c>
      <c r="E1819" t="s">
        <v>2467</v>
      </c>
    </row>
    <row r="1820" spans="1:5" hidden="1" x14ac:dyDescent="0.25">
      <c r="A1820" t="s">
        <v>2346</v>
      </c>
      <c r="B1820" s="50" t="s">
        <v>2624</v>
      </c>
      <c r="C1820">
        <v>18133285</v>
      </c>
      <c r="D1820" t="s">
        <v>2463</v>
      </c>
    </row>
    <row r="1821" spans="1:5" hidden="1" x14ac:dyDescent="0.25">
      <c r="A1821" t="s">
        <v>2346</v>
      </c>
      <c r="B1821" s="50" t="s">
        <v>2625</v>
      </c>
      <c r="C1821">
        <v>18133286</v>
      </c>
      <c r="D1821" t="s">
        <v>2463</v>
      </c>
      <c r="E1821" t="s">
        <v>2467</v>
      </c>
    </row>
    <row r="1822" spans="1:5" hidden="1" x14ac:dyDescent="0.25">
      <c r="A1822" t="s">
        <v>2346</v>
      </c>
      <c r="B1822" s="50" t="s">
        <v>2626</v>
      </c>
      <c r="C1822">
        <v>18133287</v>
      </c>
      <c r="E1822" t="s">
        <v>2467</v>
      </c>
    </row>
    <row r="1823" spans="1:5" hidden="1" x14ac:dyDescent="0.25">
      <c r="A1823" t="s">
        <v>2346</v>
      </c>
      <c r="B1823" s="50" t="s">
        <v>2754</v>
      </c>
      <c r="C1823">
        <v>18133288</v>
      </c>
      <c r="D1823" t="s">
        <v>2463</v>
      </c>
      <c r="E1823" t="s">
        <v>2467</v>
      </c>
    </row>
    <row r="1824" spans="1:5" hidden="1" x14ac:dyDescent="0.25">
      <c r="A1824" t="s">
        <v>2346</v>
      </c>
      <c r="B1824" s="50" t="s">
        <v>2632</v>
      </c>
      <c r="C1824">
        <v>18133289</v>
      </c>
      <c r="D1824" t="s">
        <v>2463</v>
      </c>
      <c r="E1824" t="s">
        <v>2467</v>
      </c>
    </row>
    <row r="1825" spans="1:5" hidden="1" x14ac:dyDescent="0.25">
      <c r="A1825" t="s">
        <v>2346</v>
      </c>
      <c r="B1825" s="50" t="s">
        <v>2633</v>
      </c>
      <c r="C1825">
        <v>18133290</v>
      </c>
      <c r="D1825" t="s">
        <v>2594</v>
      </c>
      <c r="E1825" t="s">
        <v>2467</v>
      </c>
    </row>
    <row r="1826" spans="1:5" hidden="1" x14ac:dyDescent="0.25">
      <c r="A1826" t="s">
        <v>2346</v>
      </c>
      <c r="B1826" s="50" t="s">
        <v>2572</v>
      </c>
      <c r="C1826">
        <v>18133291</v>
      </c>
      <c r="E1826" t="s">
        <v>2467</v>
      </c>
    </row>
    <row r="1827" spans="1:5" hidden="1" x14ac:dyDescent="0.25">
      <c r="A1827" t="s">
        <v>2346</v>
      </c>
      <c r="B1827" s="50" t="s">
        <v>2634</v>
      </c>
      <c r="C1827">
        <v>18133292</v>
      </c>
      <c r="D1827" t="s">
        <v>2594</v>
      </c>
      <c r="E1827" t="s">
        <v>2467</v>
      </c>
    </row>
    <row r="1828" spans="1:5" hidden="1" x14ac:dyDescent="0.25">
      <c r="A1828" t="s">
        <v>2346</v>
      </c>
      <c r="B1828" s="50" t="s">
        <v>2635</v>
      </c>
      <c r="C1828">
        <v>18133293</v>
      </c>
      <c r="D1828" t="s">
        <v>2463</v>
      </c>
      <c r="E1828" t="s">
        <v>2467</v>
      </c>
    </row>
    <row r="1829" spans="1:5" hidden="1" x14ac:dyDescent="0.25">
      <c r="A1829" t="s">
        <v>2346</v>
      </c>
      <c r="B1829" s="50" t="s">
        <v>2755</v>
      </c>
      <c r="C1829">
        <v>18133294</v>
      </c>
      <c r="D1829" t="s">
        <v>2594</v>
      </c>
    </row>
    <row r="1830" spans="1:5" hidden="1" x14ac:dyDescent="0.25">
      <c r="A1830" t="s">
        <v>2346</v>
      </c>
      <c r="B1830" s="50" t="s">
        <v>2636</v>
      </c>
      <c r="C1830">
        <v>18133295</v>
      </c>
      <c r="D1830" t="s">
        <v>2463</v>
      </c>
      <c r="E1830" t="s">
        <v>2467</v>
      </c>
    </row>
    <row r="1831" spans="1:5" hidden="1" x14ac:dyDescent="0.25">
      <c r="A1831" t="s">
        <v>2346</v>
      </c>
      <c r="B1831" s="50" t="s">
        <v>2968</v>
      </c>
      <c r="C1831">
        <v>18133296</v>
      </c>
      <c r="D1831" t="s">
        <v>2594</v>
      </c>
      <c r="E1831" t="s">
        <v>2467</v>
      </c>
    </row>
    <row r="1832" spans="1:5" hidden="1" x14ac:dyDescent="0.25">
      <c r="A1832" t="s">
        <v>2346</v>
      </c>
      <c r="B1832" s="50" t="s">
        <v>2969</v>
      </c>
      <c r="C1832">
        <v>18133297</v>
      </c>
      <c r="E1832" t="s">
        <v>2467</v>
      </c>
    </row>
    <row r="1833" spans="1:5" hidden="1" x14ac:dyDescent="0.25">
      <c r="A1833" t="s">
        <v>2346</v>
      </c>
      <c r="B1833" s="50" t="s">
        <v>2637</v>
      </c>
      <c r="C1833">
        <v>18133298</v>
      </c>
      <c r="E1833" t="s">
        <v>2467</v>
      </c>
    </row>
    <row r="1834" spans="1:5" hidden="1" x14ac:dyDescent="0.25">
      <c r="A1834" t="s">
        <v>2346</v>
      </c>
      <c r="B1834" s="50" t="s">
        <v>2638</v>
      </c>
      <c r="C1834">
        <v>18133299</v>
      </c>
      <c r="D1834" t="s">
        <v>2594</v>
      </c>
      <c r="E1834" t="s">
        <v>2467</v>
      </c>
    </row>
    <row r="1835" spans="1:5" hidden="1" x14ac:dyDescent="0.25">
      <c r="A1835" t="s">
        <v>2346</v>
      </c>
      <c r="B1835" s="50" t="s">
        <v>2639</v>
      </c>
      <c r="C1835">
        <v>18133300</v>
      </c>
      <c r="D1835" t="s">
        <v>2463</v>
      </c>
      <c r="E1835" t="s">
        <v>2467</v>
      </c>
    </row>
    <row r="1836" spans="1:5" hidden="1" x14ac:dyDescent="0.25">
      <c r="A1836" t="s">
        <v>2346</v>
      </c>
      <c r="B1836" s="50" t="s">
        <v>2970</v>
      </c>
      <c r="C1836">
        <v>18133301</v>
      </c>
      <c r="D1836" t="s">
        <v>2463</v>
      </c>
    </row>
    <row r="1837" spans="1:5" hidden="1" x14ac:dyDescent="0.25">
      <c r="A1837" t="s">
        <v>2346</v>
      </c>
      <c r="B1837" s="50" t="s">
        <v>2971</v>
      </c>
      <c r="C1837">
        <v>18133302</v>
      </c>
      <c r="D1837" t="s">
        <v>2463</v>
      </c>
      <c r="E1837" t="s">
        <v>2467</v>
      </c>
    </row>
    <row r="1838" spans="1:5" hidden="1" x14ac:dyDescent="0.25">
      <c r="A1838" t="s">
        <v>2346</v>
      </c>
      <c r="B1838" s="50" t="s">
        <v>2972</v>
      </c>
      <c r="C1838">
        <v>18133303</v>
      </c>
      <c r="D1838" t="s">
        <v>2594</v>
      </c>
      <c r="E1838" t="s">
        <v>2973</v>
      </c>
    </row>
    <row r="1839" spans="1:5" hidden="1" x14ac:dyDescent="0.25">
      <c r="A1839" t="s">
        <v>2346</v>
      </c>
      <c r="B1839" s="50" t="s">
        <v>2974</v>
      </c>
      <c r="C1839">
        <v>18133304</v>
      </c>
    </row>
    <row r="1840" spans="1:5" hidden="1" x14ac:dyDescent="0.25">
      <c r="A1840" t="s">
        <v>2346</v>
      </c>
      <c r="B1840" s="50" t="s">
        <v>2975</v>
      </c>
      <c r="C1840">
        <v>18133305</v>
      </c>
      <c r="E1840" t="s">
        <v>2467</v>
      </c>
    </row>
    <row r="1841" spans="1:5" hidden="1" x14ac:dyDescent="0.25">
      <c r="A1841" t="s">
        <v>2346</v>
      </c>
      <c r="B1841" s="50" t="s">
        <v>2609</v>
      </c>
      <c r="C1841">
        <v>18133306</v>
      </c>
      <c r="D1841" t="s">
        <v>2463</v>
      </c>
      <c r="E1841" t="s">
        <v>2467</v>
      </c>
    </row>
    <row r="1842" spans="1:5" hidden="1" x14ac:dyDescent="0.25">
      <c r="A1842" t="s">
        <v>2346</v>
      </c>
      <c r="B1842" s="50" t="s">
        <v>2610</v>
      </c>
      <c r="C1842">
        <v>18133307</v>
      </c>
      <c r="E1842" t="s">
        <v>2467</v>
      </c>
    </row>
    <row r="1843" spans="1:5" hidden="1" x14ac:dyDescent="0.25">
      <c r="A1843" t="s">
        <v>2346</v>
      </c>
      <c r="B1843" s="50" t="s">
        <v>2611</v>
      </c>
      <c r="C1843">
        <v>18133308</v>
      </c>
      <c r="D1843" t="s">
        <v>2594</v>
      </c>
      <c r="E1843" t="s">
        <v>2467</v>
      </c>
    </row>
    <row r="1844" spans="1:5" hidden="1" x14ac:dyDescent="0.25">
      <c r="A1844" t="s">
        <v>2346</v>
      </c>
      <c r="B1844" s="50" t="s">
        <v>2612</v>
      </c>
      <c r="C1844">
        <v>18133309</v>
      </c>
    </row>
    <row r="1845" spans="1:5" hidden="1" x14ac:dyDescent="0.25">
      <c r="A1845" t="s">
        <v>2346</v>
      </c>
      <c r="B1845" s="50" t="s">
        <v>2613</v>
      </c>
      <c r="C1845">
        <v>18133310</v>
      </c>
      <c r="D1845" t="s">
        <v>2463</v>
      </c>
      <c r="E1845" t="s">
        <v>2467</v>
      </c>
    </row>
    <row r="1846" spans="1:5" hidden="1" x14ac:dyDescent="0.25">
      <c r="A1846" t="s">
        <v>2346</v>
      </c>
      <c r="B1846" s="50" t="s">
        <v>2976</v>
      </c>
      <c r="C1846">
        <v>18133311</v>
      </c>
      <c r="E1846" t="s">
        <v>2467</v>
      </c>
    </row>
    <row r="1847" spans="1:5" hidden="1" x14ac:dyDescent="0.25">
      <c r="A1847" t="s">
        <v>2346</v>
      </c>
      <c r="B1847" s="50" t="s">
        <v>2977</v>
      </c>
      <c r="C1847">
        <v>18133312</v>
      </c>
      <c r="D1847" t="s">
        <v>2594</v>
      </c>
      <c r="E1847" t="s">
        <v>2467</v>
      </c>
    </row>
    <row r="1848" spans="1:5" hidden="1" x14ac:dyDescent="0.25">
      <c r="A1848" t="s">
        <v>2346</v>
      </c>
      <c r="B1848" s="50" t="s">
        <v>2978</v>
      </c>
      <c r="C1848">
        <v>18133313</v>
      </c>
      <c r="D1848" t="s">
        <v>2463</v>
      </c>
      <c r="E1848" t="s">
        <v>2467</v>
      </c>
    </row>
    <row r="1849" spans="1:5" hidden="1" x14ac:dyDescent="0.25">
      <c r="A1849" t="s">
        <v>2346</v>
      </c>
      <c r="B1849" s="50" t="s">
        <v>2640</v>
      </c>
      <c r="C1849">
        <v>18133314</v>
      </c>
      <c r="D1849" t="s">
        <v>2463</v>
      </c>
      <c r="E1849" t="s">
        <v>2467</v>
      </c>
    </row>
    <row r="1850" spans="1:5" hidden="1" x14ac:dyDescent="0.25">
      <c r="A1850" t="s">
        <v>2346</v>
      </c>
      <c r="B1850" s="50" t="s">
        <v>2641</v>
      </c>
      <c r="C1850">
        <v>18133315</v>
      </c>
      <c r="D1850" t="s">
        <v>2594</v>
      </c>
      <c r="E1850" t="s">
        <v>2467</v>
      </c>
    </row>
    <row r="1851" spans="1:5" hidden="1" x14ac:dyDescent="0.25">
      <c r="A1851" t="s">
        <v>2346</v>
      </c>
      <c r="B1851" s="50" t="s">
        <v>2979</v>
      </c>
      <c r="C1851">
        <v>18133316</v>
      </c>
      <c r="D1851" t="s">
        <v>2463</v>
      </c>
      <c r="E1851" t="s">
        <v>2467</v>
      </c>
    </row>
    <row r="1852" spans="1:5" hidden="1" x14ac:dyDescent="0.25">
      <c r="A1852" t="s">
        <v>2346</v>
      </c>
      <c r="B1852" s="50" t="s">
        <v>2980</v>
      </c>
      <c r="C1852">
        <v>18133317</v>
      </c>
      <c r="D1852" t="s">
        <v>2463</v>
      </c>
      <c r="E1852" t="s">
        <v>2467</v>
      </c>
    </row>
    <row r="1853" spans="1:5" hidden="1" x14ac:dyDescent="0.25">
      <c r="A1853" t="s">
        <v>2346</v>
      </c>
      <c r="B1853" s="50" t="s">
        <v>2642</v>
      </c>
      <c r="C1853">
        <v>18133318</v>
      </c>
      <c r="D1853" t="s">
        <v>2594</v>
      </c>
      <c r="E1853" t="s">
        <v>2467</v>
      </c>
    </row>
    <row r="1854" spans="1:5" hidden="1" x14ac:dyDescent="0.25">
      <c r="A1854" t="s">
        <v>2346</v>
      </c>
      <c r="B1854" s="50" t="s">
        <v>2981</v>
      </c>
      <c r="C1854">
        <v>18133319</v>
      </c>
      <c r="E1854" t="s">
        <v>2467</v>
      </c>
    </row>
    <row r="1855" spans="1:5" hidden="1" x14ac:dyDescent="0.25">
      <c r="A1855" t="s">
        <v>2346</v>
      </c>
      <c r="B1855" s="50" t="s">
        <v>2615</v>
      </c>
      <c r="C1855">
        <v>18133320</v>
      </c>
      <c r="D1855" t="s">
        <v>2594</v>
      </c>
      <c r="E1855" t="s">
        <v>2467</v>
      </c>
    </row>
    <row r="1856" spans="1:5" hidden="1" x14ac:dyDescent="0.25">
      <c r="A1856" t="s">
        <v>2346</v>
      </c>
      <c r="B1856" s="50" t="s">
        <v>2616</v>
      </c>
      <c r="C1856">
        <v>18133321</v>
      </c>
      <c r="D1856" t="s">
        <v>2463</v>
      </c>
      <c r="E1856" t="s">
        <v>2467</v>
      </c>
    </row>
    <row r="1857" spans="1:5" hidden="1" x14ac:dyDescent="0.25">
      <c r="A1857" t="s">
        <v>2346</v>
      </c>
      <c r="B1857" s="50" t="s">
        <v>2617</v>
      </c>
      <c r="C1857">
        <v>18133322</v>
      </c>
      <c r="D1857" t="s">
        <v>2594</v>
      </c>
      <c r="E1857" t="s">
        <v>2467</v>
      </c>
    </row>
    <row r="1858" spans="1:5" hidden="1" x14ac:dyDescent="0.25">
      <c r="A1858" t="s">
        <v>2346</v>
      </c>
      <c r="B1858" s="50" t="s">
        <v>2628</v>
      </c>
      <c r="C1858">
        <v>18133323</v>
      </c>
      <c r="D1858" t="s">
        <v>2463</v>
      </c>
      <c r="E1858" t="s">
        <v>2467</v>
      </c>
    </row>
    <row r="1859" spans="1:5" hidden="1" x14ac:dyDescent="0.25">
      <c r="A1859" t="s">
        <v>2346</v>
      </c>
      <c r="B1859" s="50" t="s">
        <v>2982</v>
      </c>
      <c r="C1859">
        <v>18133324</v>
      </c>
      <c r="D1859" t="s">
        <v>2594</v>
      </c>
      <c r="E1859" t="s">
        <v>2467</v>
      </c>
    </row>
    <row r="1860" spans="1:5" hidden="1" x14ac:dyDescent="0.25">
      <c r="A1860" t="s">
        <v>2346</v>
      </c>
      <c r="B1860" s="50" t="s">
        <v>2983</v>
      </c>
      <c r="C1860">
        <v>18133325</v>
      </c>
      <c r="D1860" t="s">
        <v>2594</v>
      </c>
      <c r="E1860" t="s">
        <v>2467</v>
      </c>
    </row>
    <row r="1861" spans="1:5" hidden="1" x14ac:dyDescent="0.25">
      <c r="A1861" t="s">
        <v>2346</v>
      </c>
      <c r="B1861" s="50" t="s">
        <v>2984</v>
      </c>
      <c r="C1861">
        <v>18133326</v>
      </c>
      <c r="D1861" t="s">
        <v>2594</v>
      </c>
      <c r="E1861" t="s">
        <v>2467</v>
      </c>
    </row>
    <row r="1862" spans="1:5" hidden="1" x14ac:dyDescent="0.25">
      <c r="A1862" t="s">
        <v>2346</v>
      </c>
      <c r="B1862" s="50" t="s">
        <v>2985</v>
      </c>
      <c r="C1862">
        <v>18133327</v>
      </c>
      <c r="D1862" t="s">
        <v>2594</v>
      </c>
      <c r="E1862" t="s">
        <v>2467</v>
      </c>
    </row>
    <row r="1863" spans="1:5" hidden="1" x14ac:dyDescent="0.25">
      <c r="A1863" t="s">
        <v>2346</v>
      </c>
      <c r="B1863" s="50" t="s">
        <v>2986</v>
      </c>
      <c r="C1863">
        <v>18133328</v>
      </c>
    </row>
    <row r="1864" spans="1:5" hidden="1" x14ac:dyDescent="0.25">
      <c r="A1864" t="s">
        <v>2346</v>
      </c>
      <c r="B1864" s="50" t="s">
        <v>2987</v>
      </c>
      <c r="C1864">
        <v>18133329</v>
      </c>
      <c r="D1864" t="s">
        <v>2594</v>
      </c>
      <c r="E1864" t="s">
        <v>2467</v>
      </c>
    </row>
    <row r="1865" spans="1:5" hidden="1" x14ac:dyDescent="0.25">
      <c r="A1865" t="s">
        <v>2346</v>
      </c>
      <c r="B1865" s="50" t="s">
        <v>2988</v>
      </c>
      <c r="C1865">
        <v>18133330</v>
      </c>
      <c r="E1865" t="s">
        <v>2467</v>
      </c>
    </row>
    <row r="1866" spans="1:5" hidden="1" x14ac:dyDescent="0.25">
      <c r="A1866" t="s">
        <v>2346</v>
      </c>
      <c r="B1866" s="50" t="s">
        <v>2989</v>
      </c>
      <c r="C1866">
        <v>18133331</v>
      </c>
      <c r="D1866" t="s">
        <v>2594</v>
      </c>
      <c r="E1866" t="s">
        <v>2467</v>
      </c>
    </row>
    <row r="1867" spans="1:5" hidden="1" x14ac:dyDescent="0.25">
      <c r="A1867" t="s">
        <v>2346</v>
      </c>
      <c r="B1867" s="50" t="s">
        <v>2990</v>
      </c>
      <c r="C1867">
        <v>18133332</v>
      </c>
      <c r="D1867" t="s">
        <v>2594</v>
      </c>
      <c r="E1867" t="s">
        <v>2467</v>
      </c>
    </row>
    <row r="1868" spans="1:5" hidden="1" x14ac:dyDescent="0.25">
      <c r="A1868" t="s">
        <v>2346</v>
      </c>
      <c r="B1868" s="50" t="s">
        <v>2991</v>
      </c>
      <c r="C1868">
        <v>18133333</v>
      </c>
      <c r="D1868" t="s">
        <v>2594</v>
      </c>
    </row>
    <row r="1869" spans="1:5" hidden="1" x14ac:dyDescent="0.25">
      <c r="A1869" t="s">
        <v>2346</v>
      </c>
      <c r="B1869" s="50" t="s">
        <v>2992</v>
      </c>
      <c r="C1869">
        <v>18133334</v>
      </c>
      <c r="D1869" t="s">
        <v>2594</v>
      </c>
      <c r="E1869" t="s">
        <v>2467</v>
      </c>
    </row>
    <row r="1870" spans="1:5" hidden="1" x14ac:dyDescent="0.25">
      <c r="A1870" t="s">
        <v>2346</v>
      </c>
      <c r="B1870" s="50" t="s">
        <v>2993</v>
      </c>
      <c r="C1870">
        <v>18133335</v>
      </c>
      <c r="D1870" t="s">
        <v>2691</v>
      </c>
      <c r="E1870" t="s">
        <v>2467</v>
      </c>
    </row>
    <row r="1871" spans="1:5" hidden="1" x14ac:dyDescent="0.25">
      <c r="A1871" t="s">
        <v>2346</v>
      </c>
      <c r="B1871" s="50" t="s">
        <v>2994</v>
      </c>
      <c r="C1871">
        <v>18133336</v>
      </c>
      <c r="D1871" t="s">
        <v>2463</v>
      </c>
    </row>
    <row r="1872" spans="1:5" hidden="1" x14ac:dyDescent="0.25">
      <c r="A1872" t="s">
        <v>2346</v>
      </c>
      <c r="B1872" s="50" t="s">
        <v>2995</v>
      </c>
      <c r="C1872">
        <v>18133337</v>
      </c>
    </row>
    <row r="1873" spans="1:5" hidden="1" x14ac:dyDescent="0.25">
      <c r="A1873" t="s">
        <v>2346</v>
      </c>
      <c r="B1873" s="50" t="s">
        <v>2557</v>
      </c>
      <c r="C1873">
        <v>18133338</v>
      </c>
      <c r="E1873" t="s">
        <v>2467</v>
      </c>
    </row>
    <row r="1874" spans="1:5" hidden="1" x14ac:dyDescent="0.25">
      <c r="A1874" t="s">
        <v>2346</v>
      </c>
      <c r="B1874" s="50" t="s">
        <v>2559</v>
      </c>
      <c r="C1874">
        <v>18133339</v>
      </c>
      <c r="D1874" t="s">
        <v>2594</v>
      </c>
      <c r="E1874" t="s">
        <v>2467</v>
      </c>
    </row>
    <row r="1875" spans="1:5" hidden="1" x14ac:dyDescent="0.25">
      <c r="A1875" t="s">
        <v>2346</v>
      </c>
      <c r="B1875" s="50" t="s">
        <v>2560</v>
      </c>
      <c r="C1875">
        <v>18133340</v>
      </c>
      <c r="D1875" t="s">
        <v>2594</v>
      </c>
      <c r="E1875" t="s">
        <v>2467</v>
      </c>
    </row>
    <row r="1876" spans="1:5" hidden="1" x14ac:dyDescent="0.25">
      <c r="A1876" t="s">
        <v>2346</v>
      </c>
      <c r="B1876" s="50" t="s">
        <v>2561</v>
      </c>
      <c r="C1876">
        <v>18133341</v>
      </c>
      <c r="D1876" t="s">
        <v>2463</v>
      </c>
      <c r="E1876" t="s">
        <v>2467</v>
      </c>
    </row>
    <row r="1877" spans="1:5" hidden="1" x14ac:dyDescent="0.25">
      <c r="A1877" t="s">
        <v>2346</v>
      </c>
      <c r="B1877" s="50" t="s">
        <v>2562</v>
      </c>
      <c r="C1877">
        <v>18133342</v>
      </c>
    </row>
    <row r="1878" spans="1:5" hidden="1" x14ac:dyDescent="0.25">
      <c r="A1878" t="s">
        <v>2346</v>
      </c>
      <c r="B1878" s="50" t="s">
        <v>2563</v>
      </c>
      <c r="C1878">
        <v>18133343</v>
      </c>
      <c r="D1878" t="s">
        <v>2594</v>
      </c>
    </row>
    <row r="1879" spans="1:5" hidden="1" x14ac:dyDescent="0.25">
      <c r="A1879" t="s">
        <v>2346</v>
      </c>
      <c r="B1879" s="50" t="s">
        <v>2564</v>
      </c>
      <c r="C1879">
        <v>18133344</v>
      </c>
      <c r="D1879" t="s">
        <v>2973</v>
      </c>
      <c r="E1879" t="s">
        <v>2467</v>
      </c>
    </row>
    <row r="1880" spans="1:5" hidden="1" x14ac:dyDescent="0.25">
      <c r="A1880" t="s">
        <v>2346</v>
      </c>
      <c r="B1880" s="50" t="s">
        <v>2565</v>
      </c>
      <c r="C1880">
        <v>18133345</v>
      </c>
      <c r="D1880" t="s">
        <v>2463</v>
      </c>
    </row>
    <row r="1881" spans="1:5" hidden="1" x14ac:dyDescent="0.25">
      <c r="A1881" t="s">
        <v>2346</v>
      </c>
      <c r="B1881" s="50" t="s">
        <v>2566</v>
      </c>
      <c r="C1881">
        <v>18133346</v>
      </c>
      <c r="E1881" t="s">
        <v>2467</v>
      </c>
    </row>
    <row r="1882" spans="1:5" hidden="1" x14ac:dyDescent="0.25">
      <c r="A1882" t="s">
        <v>2346</v>
      </c>
      <c r="B1882" s="50" t="s">
        <v>2567</v>
      </c>
      <c r="C1882">
        <v>18133347</v>
      </c>
      <c r="D1882" t="s">
        <v>2594</v>
      </c>
      <c r="E1882" t="s">
        <v>2467</v>
      </c>
    </row>
    <row r="1883" spans="1:5" hidden="1" x14ac:dyDescent="0.25">
      <c r="A1883" t="s">
        <v>2346</v>
      </c>
      <c r="B1883" s="50" t="s">
        <v>2568</v>
      </c>
      <c r="C1883">
        <v>18133348</v>
      </c>
      <c r="D1883" t="s">
        <v>2594</v>
      </c>
      <c r="E1883" t="s">
        <v>2478</v>
      </c>
    </row>
    <row r="1884" spans="1:5" hidden="1" x14ac:dyDescent="0.25">
      <c r="A1884" t="s">
        <v>2346</v>
      </c>
      <c r="B1884" s="50" t="s">
        <v>2569</v>
      </c>
      <c r="C1884">
        <v>18133349</v>
      </c>
      <c r="D1884" t="s">
        <v>2593</v>
      </c>
      <c r="E1884" t="s">
        <v>2467</v>
      </c>
    </row>
    <row r="1885" spans="1:5" hidden="1" x14ac:dyDescent="0.25">
      <c r="A1885" t="s">
        <v>2346</v>
      </c>
      <c r="B1885" s="50" t="s">
        <v>2570</v>
      </c>
      <c r="C1885">
        <v>18133350</v>
      </c>
      <c r="D1885" t="s">
        <v>2594</v>
      </c>
      <c r="E1885" t="s">
        <v>2467</v>
      </c>
    </row>
    <row r="1886" spans="1:5" hidden="1" x14ac:dyDescent="0.25">
      <c r="A1886" t="s">
        <v>2346</v>
      </c>
      <c r="B1886" s="50" t="s">
        <v>2571</v>
      </c>
      <c r="C1886">
        <v>18133351</v>
      </c>
      <c r="D1886" t="s">
        <v>2594</v>
      </c>
      <c r="E1886" t="s">
        <v>2467</v>
      </c>
    </row>
    <row r="1887" spans="1:5" hidden="1" x14ac:dyDescent="0.25">
      <c r="A1887" t="s">
        <v>2346</v>
      </c>
      <c r="B1887" s="50" t="s">
        <v>2574</v>
      </c>
      <c r="C1887">
        <v>18133352</v>
      </c>
      <c r="D1887" t="s">
        <v>2463</v>
      </c>
      <c r="E1887" t="s">
        <v>2467</v>
      </c>
    </row>
    <row r="1888" spans="1:5" hidden="1" x14ac:dyDescent="0.25">
      <c r="A1888" t="s">
        <v>2346</v>
      </c>
      <c r="B1888" s="50" t="s">
        <v>2575</v>
      </c>
      <c r="C1888">
        <v>18133353</v>
      </c>
      <c r="D1888" t="s">
        <v>2463</v>
      </c>
      <c r="E1888" t="s">
        <v>2467</v>
      </c>
    </row>
    <row r="1889" spans="1:5" hidden="1" x14ac:dyDescent="0.25">
      <c r="A1889" t="s">
        <v>2346</v>
      </c>
      <c r="B1889" s="50" t="s">
        <v>2576</v>
      </c>
      <c r="C1889">
        <v>18133354</v>
      </c>
      <c r="D1889" t="s">
        <v>2594</v>
      </c>
      <c r="E1889" t="s">
        <v>2467</v>
      </c>
    </row>
    <row r="1890" spans="1:5" hidden="1" x14ac:dyDescent="0.25">
      <c r="A1890" t="s">
        <v>2346</v>
      </c>
      <c r="B1890" s="50" t="s">
        <v>2577</v>
      </c>
      <c r="C1890">
        <v>18133355</v>
      </c>
      <c r="D1890" t="s">
        <v>2594</v>
      </c>
      <c r="E1890" t="s">
        <v>2467</v>
      </c>
    </row>
    <row r="1891" spans="1:5" hidden="1" x14ac:dyDescent="0.25">
      <c r="A1891" t="s">
        <v>2346</v>
      </c>
      <c r="B1891" s="50" t="s">
        <v>2578</v>
      </c>
      <c r="C1891">
        <v>18133356</v>
      </c>
      <c r="D1891" t="s">
        <v>2594</v>
      </c>
      <c r="E1891" t="s">
        <v>2467</v>
      </c>
    </row>
    <row r="1892" spans="1:5" hidden="1" x14ac:dyDescent="0.25">
      <c r="A1892" t="s">
        <v>2346</v>
      </c>
      <c r="B1892" s="50" t="s">
        <v>2579</v>
      </c>
      <c r="C1892">
        <v>18133357</v>
      </c>
      <c r="D1892" t="s">
        <v>2594</v>
      </c>
      <c r="E1892" t="s">
        <v>2473</v>
      </c>
    </row>
    <row r="1893" spans="1:5" hidden="1" x14ac:dyDescent="0.25">
      <c r="A1893" t="s">
        <v>2346</v>
      </c>
      <c r="B1893" s="50" t="s">
        <v>2996</v>
      </c>
      <c r="C1893">
        <v>18133358</v>
      </c>
      <c r="D1893" t="s">
        <v>2594</v>
      </c>
    </row>
    <row r="1894" spans="1:5" hidden="1" x14ac:dyDescent="0.25">
      <c r="A1894" t="s">
        <v>2346</v>
      </c>
      <c r="B1894" s="50" t="s">
        <v>2997</v>
      </c>
      <c r="C1894">
        <v>18133359</v>
      </c>
      <c r="D1894" t="s">
        <v>2594</v>
      </c>
      <c r="E1894" t="s">
        <v>2467</v>
      </c>
    </row>
    <row r="1895" spans="1:5" hidden="1" x14ac:dyDescent="0.25">
      <c r="A1895" t="s">
        <v>2346</v>
      </c>
      <c r="B1895" s="50" t="s">
        <v>2998</v>
      </c>
      <c r="C1895">
        <v>18133360</v>
      </c>
      <c r="D1895" t="s">
        <v>2594</v>
      </c>
    </row>
    <row r="1896" spans="1:5" hidden="1" x14ac:dyDescent="0.25">
      <c r="A1896" t="s">
        <v>2346</v>
      </c>
      <c r="B1896" s="50" t="s">
        <v>2999</v>
      </c>
      <c r="C1896">
        <v>18133361</v>
      </c>
      <c r="D1896" t="s">
        <v>2594</v>
      </c>
      <c r="E1896" t="s">
        <v>2467</v>
      </c>
    </row>
    <row r="1897" spans="1:5" hidden="1" x14ac:dyDescent="0.25">
      <c r="A1897" t="s">
        <v>2346</v>
      </c>
      <c r="B1897" s="50" t="s">
        <v>3000</v>
      </c>
      <c r="C1897">
        <v>18133362</v>
      </c>
      <c r="D1897" t="s">
        <v>2594</v>
      </c>
      <c r="E1897" t="s">
        <v>2467</v>
      </c>
    </row>
    <row r="1898" spans="1:5" hidden="1" x14ac:dyDescent="0.25">
      <c r="A1898" t="s">
        <v>2346</v>
      </c>
      <c r="B1898" s="50" t="s">
        <v>3001</v>
      </c>
      <c r="C1898">
        <v>18133363</v>
      </c>
      <c r="D1898" t="s">
        <v>2594</v>
      </c>
      <c r="E1898" t="s">
        <v>2467</v>
      </c>
    </row>
    <row r="1899" spans="1:5" hidden="1" x14ac:dyDescent="0.25">
      <c r="A1899" t="s">
        <v>2346</v>
      </c>
      <c r="B1899" s="50" t="s">
        <v>3004</v>
      </c>
      <c r="C1899">
        <v>18133364</v>
      </c>
      <c r="D1899" t="s">
        <v>2594</v>
      </c>
      <c r="E1899" t="s">
        <v>2467</v>
      </c>
    </row>
    <row r="1900" spans="1:5" hidden="1" x14ac:dyDescent="0.25">
      <c r="A1900" t="s">
        <v>2346</v>
      </c>
      <c r="B1900" s="50" t="s">
        <v>3078</v>
      </c>
      <c r="C1900">
        <v>18133365</v>
      </c>
      <c r="D1900" t="s">
        <v>2594</v>
      </c>
      <c r="E1900" t="s">
        <v>2467</v>
      </c>
    </row>
    <row r="1901" spans="1:5" hidden="1" x14ac:dyDescent="0.25">
      <c r="A1901" t="s">
        <v>2346</v>
      </c>
      <c r="B1901" s="50" t="s">
        <v>3079</v>
      </c>
      <c r="C1901">
        <v>18133366</v>
      </c>
      <c r="D1901" t="s">
        <v>2463</v>
      </c>
      <c r="E1901" t="s">
        <v>2467</v>
      </c>
    </row>
    <row r="1902" spans="1:5" hidden="1" x14ac:dyDescent="0.25">
      <c r="A1902" t="s">
        <v>2346</v>
      </c>
      <c r="B1902" s="50" t="s">
        <v>3080</v>
      </c>
      <c r="C1902">
        <v>18133367</v>
      </c>
      <c r="D1902" t="s">
        <v>2463</v>
      </c>
      <c r="E1902" t="s">
        <v>2467</v>
      </c>
    </row>
    <row r="1903" spans="1:5" hidden="1" x14ac:dyDescent="0.25">
      <c r="A1903" t="s">
        <v>2346</v>
      </c>
      <c r="B1903" s="50" t="s">
        <v>3081</v>
      </c>
      <c r="C1903">
        <v>18133368</v>
      </c>
      <c r="D1903" t="s">
        <v>2463</v>
      </c>
      <c r="E1903" t="s">
        <v>2467</v>
      </c>
    </row>
    <row r="1904" spans="1:5" hidden="1" x14ac:dyDescent="0.25">
      <c r="A1904" t="s">
        <v>2346</v>
      </c>
      <c r="B1904" s="50" t="s">
        <v>3082</v>
      </c>
      <c r="C1904">
        <v>18133369</v>
      </c>
      <c r="D1904" t="s">
        <v>2463</v>
      </c>
      <c r="E1904" t="s">
        <v>2467</v>
      </c>
    </row>
    <row r="1905" spans="1:5" hidden="1" x14ac:dyDescent="0.25">
      <c r="A1905" t="s">
        <v>2346</v>
      </c>
      <c r="B1905" s="50" t="s">
        <v>3083</v>
      </c>
      <c r="C1905">
        <v>18133370</v>
      </c>
      <c r="E1905" t="s">
        <v>2756</v>
      </c>
    </row>
    <row r="1906" spans="1:5" hidden="1" x14ac:dyDescent="0.25">
      <c r="A1906" t="s">
        <v>2346</v>
      </c>
      <c r="B1906" s="50" t="s">
        <v>3084</v>
      </c>
      <c r="C1906">
        <v>18133371</v>
      </c>
      <c r="D1906" t="s">
        <v>2594</v>
      </c>
      <c r="E1906" t="s">
        <v>2467</v>
      </c>
    </row>
    <row r="1907" spans="1:5" hidden="1" x14ac:dyDescent="0.25">
      <c r="A1907" t="s">
        <v>2346</v>
      </c>
      <c r="B1907" s="50" t="s">
        <v>3085</v>
      </c>
      <c r="C1907">
        <v>18133372</v>
      </c>
      <c r="E1907" t="s">
        <v>2467</v>
      </c>
    </row>
    <row r="1908" spans="1:5" hidden="1" x14ac:dyDescent="0.25">
      <c r="A1908" t="s">
        <v>2346</v>
      </c>
      <c r="B1908" s="50" t="s">
        <v>3086</v>
      </c>
      <c r="C1908">
        <v>18133373</v>
      </c>
      <c r="D1908" t="s">
        <v>2594</v>
      </c>
      <c r="E1908" t="s">
        <v>2467</v>
      </c>
    </row>
    <row r="1909" spans="1:5" hidden="1" x14ac:dyDescent="0.25">
      <c r="A1909" t="s">
        <v>2346</v>
      </c>
      <c r="B1909" s="50" t="s">
        <v>3087</v>
      </c>
      <c r="C1909">
        <v>18133374</v>
      </c>
      <c r="D1909" t="s">
        <v>2594</v>
      </c>
      <c r="E1909" t="s">
        <v>2467</v>
      </c>
    </row>
    <row r="1910" spans="1:5" hidden="1" x14ac:dyDescent="0.25">
      <c r="A1910" t="s">
        <v>2346</v>
      </c>
      <c r="B1910" s="50" t="s">
        <v>3088</v>
      </c>
      <c r="C1910">
        <v>18133375</v>
      </c>
      <c r="D1910" t="s">
        <v>2594</v>
      </c>
      <c r="E1910" t="s">
        <v>2467</v>
      </c>
    </row>
    <row r="1911" spans="1:5" hidden="1" x14ac:dyDescent="0.25">
      <c r="A1911" t="s">
        <v>2346</v>
      </c>
      <c r="B1911" s="50" t="s">
        <v>3089</v>
      </c>
      <c r="C1911">
        <v>18133376</v>
      </c>
      <c r="D1911" t="s">
        <v>2463</v>
      </c>
      <c r="E1911" t="s">
        <v>2467</v>
      </c>
    </row>
    <row r="1912" spans="1:5" hidden="1" x14ac:dyDescent="0.25">
      <c r="A1912" t="s">
        <v>2346</v>
      </c>
      <c r="B1912" s="50" t="s">
        <v>3090</v>
      </c>
      <c r="C1912">
        <v>18133377</v>
      </c>
      <c r="D1912" t="s">
        <v>2463</v>
      </c>
      <c r="E1912" t="s">
        <v>2467</v>
      </c>
    </row>
    <row r="1913" spans="1:5" hidden="1" x14ac:dyDescent="0.25">
      <c r="A1913" t="s">
        <v>2346</v>
      </c>
      <c r="B1913" s="50" t="s">
        <v>3091</v>
      </c>
      <c r="C1913">
        <v>18133378</v>
      </c>
      <c r="D1913" t="s">
        <v>2463</v>
      </c>
      <c r="E1913" t="s">
        <v>2467</v>
      </c>
    </row>
    <row r="1914" spans="1:5" hidden="1" x14ac:dyDescent="0.25">
      <c r="A1914" t="s">
        <v>2346</v>
      </c>
      <c r="B1914" s="50" t="s">
        <v>3092</v>
      </c>
      <c r="C1914">
        <v>18133379</v>
      </c>
      <c r="E1914" t="s">
        <v>2467</v>
      </c>
    </row>
    <row r="1915" spans="1:5" hidden="1" x14ac:dyDescent="0.25">
      <c r="A1915" t="s">
        <v>2346</v>
      </c>
      <c r="B1915" s="50" t="s">
        <v>3093</v>
      </c>
      <c r="C1915">
        <v>18133380</v>
      </c>
      <c r="D1915" t="s">
        <v>2594</v>
      </c>
      <c r="E1915" t="s">
        <v>2467</v>
      </c>
    </row>
    <row r="1916" spans="1:5" hidden="1" x14ac:dyDescent="0.25">
      <c r="A1916" t="s">
        <v>2346</v>
      </c>
      <c r="B1916" s="50" t="s">
        <v>3094</v>
      </c>
      <c r="C1916">
        <v>18133381</v>
      </c>
      <c r="D1916" t="s">
        <v>2463</v>
      </c>
      <c r="E1916" t="s">
        <v>2467</v>
      </c>
    </row>
    <row r="1917" spans="1:5" hidden="1" x14ac:dyDescent="0.25">
      <c r="A1917" t="s">
        <v>2346</v>
      </c>
      <c r="B1917" s="50" t="s">
        <v>3095</v>
      </c>
      <c r="C1917">
        <v>18133382</v>
      </c>
      <c r="D1917" t="s">
        <v>2594</v>
      </c>
      <c r="E1917" t="s">
        <v>2467</v>
      </c>
    </row>
    <row r="1918" spans="1:5" hidden="1" x14ac:dyDescent="0.25">
      <c r="A1918" t="s">
        <v>2346</v>
      </c>
      <c r="B1918" s="50" t="s">
        <v>3096</v>
      </c>
      <c r="C1918">
        <v>18133383</v>
      </c>
      <c r="D1918" t="s">
        <v>2463</v>
      </c>
      <c r="E1918" t="s">
        <v>2756</v>
      </c>
    </row>
    <row r="1919" spans="1:5" hidden="1" x14ac:dyDescent="0.25">
      <c r="A1919" t="s">
        <v>2346</v>
      </c>
      <c r="B1919" s="50" t="s">
        <v>2573</v>
      </c>
      <c r="C1919">
        <v>18133384</v>
      </c>
      <c r="D1919" t="s">
        <v>2463</v>
      </c>
    </row>
    <row r="1920" spans="1:5" hidden="1" x14ac:dyDescent="0.25">
      <c r="A1920" t="s">
        <v>2346</v>
      </c>
      <c r="B1920" s="50" t="s">
        <v>3097</v>
      </c>
      <c r="C1920">
        <v>18133385</v>
      </c>
      <c r="E1920" t="s">
        <v>2467</v>
      </c>
    </row>
    <row r="1921" spans="1:5" hidden="1" x14ac:dyDescent="0.25">
      <c r="A1921" t="s">
        <v>2346</v>
      </c>
      <c r="B1921" s="50" t="s">
        <v>3098</v>
      </c>
      <c r="C1921">
        <v>18133386</v>
      </c>
      <c r="D1921" t="s">
        <v>2594</v>
      </c>
      <c r="E1921" t="s">
        <v>2756</v>
      </c>
    </row>
    <row r="1922" spans="1:5" hidden="1" x14ac:dyDescent="0.25">
      <c r="A1922" t="s">
        <v>2346</v>
      </c>
      <c r="B1922" s="50" t="s">
        <v>3099</v>
      </c>
      <c r="C1922">
        <v>18133387</v>
      </c>
      <c r="E1922" t="s">
        <v>2478</v>
      </c>
    </row>
    <row r="1923" spans="1:5" hidden="1" x14ac:dyDescent="0.25">
      <c r="A1923" t="s">
        <v>3100</v>
      </c>
      <c r="B1923" s="50" t="s">
        <v>3024</v>
      </c>
      <c r="C1923">
        <v>18133775</v>
      </c>
      <c r="D1923" t="s">
        <v>2594</v>
      </c>
      <c r="E1923" t="s">
        <v>2478</v>
      </c>
    </row>
    <row r="1924" spans="1:5" hidden="1" x14ac:dyDescent="0.25">
      <c r="A1924" t="s">
        <v>21</v>
      </c>
      <c r="B1924" s="50" t="s">
        <v>2526</v>
      </c>
      <c r="C1924">
        <v>23157123</v>
      </c>
      <c r="E1924" t="s">
        <v>2467</v>
      </c>
    </row>
    <row r="1925" spans="1:5" hidden="1" x14ac:dyDescent="0.25">
      <c r="A1925" t="s">
        <v>21</v>
      </c>
      <c r="B1925" s="50" t="s">
        <v>2528</v>
      </c>
      <c r="C1925">
        <v>23157124</v>
      </c>
      <c r="D1925" t="s">
        <v>2463</v>
      </c>
      <c r="E1925" t="s">
        <v>2467</v>
      </c>
    </row>
    <row r="1926" spans="1:5" hidden="1" x14ac:dyDescent="0.25">
      <c r="A1926" t="s">
        <v>21</v>
      </c>
      <c r="B1926" s="50" t="s">
        <v>2529</v>
      </c>
      <c r="C1926">
        <v>23157125</v>
      </c>
      <c r="E1926" t="s">
        <v>2467</v>
      </c>
    </row>
    <row r="1927" spans="1:5" hidden="1" x14ac:dyDescent="0.25">
      <c r="A1927" t="s">
        <v>21</v>
      </c>
      <c r="B1927" s="50" t="s">
        <v>2530</v>
      </c>
      <c r="C1927">
        <v>23157126</v>
      </c>
      <c r="D1927" t="s">
        <v>2463</v>
      </c>
      <c r="E1927" t="s">
        <v>2467</v>
      </c>
    </row>
    <row r="1928" spans="1:5" hidden="1" x14ac:dyDescent="0.25">
      <c r="A1928" t="s">
        <v>21</v>
      </c>
      <c r="B1928" s="50" t="s">
        <v>2532</v>
      </c>
      <c r="C1928">
        <v>23157127</v>
      </c>
      <c r="D1928" t="s">
        <v>2463</v>
      </c>
      <c r="E1928" t="s">
        <v>2467</v>
      </c>
    </row>
    <row r="1929" spans="1:5" hidden="1" x14ac:dyDescent="0.25">
      <c r="A1929" t="s">
        <v>21</v>
      </c>
      <c r="B1929" s="50" t="s">
        <v>2534</v>
      </c>
      <c r="C1929">
        <v>23157128</v>
      </c>
      <c r="D1929" t="s">
        <v>2463</v>
      </c>
      <c r="E1929" t="s">
        <v>2478</v>
      </c>
    </row>
    <row r="1930" spans="1:5" hidden="1" x14ac:dyDescent="0.25">
      <c r="A1930" t="s">
        <v>21</v>
      </c>
      <c r="B1930" s="50" t="s">
        <v>2535</v>
      </c>
      <c r="C1930">
        <v>23157129</v>
      </c>
      <c r="D1930" t="s">
        <v>2463</v>
      </c>
    </row>
    <row r="1931" spans="1:5" hidden="1" x14ac:dyDescent="0.25">
      <c r="A1931" t="s">
        <v>21</v>
      </c>
      <c r="B1931" s="50" t="s">
        <v>2536</v>
      </c>
      <c r="C1931">
        <v>23157130</v>
      </c>
      <c r="D1931" t="s">
        <v>2463</v>
      </c>
      <c r="E1931" t="s">
        <v>2478</v>
      </c>
    </row>
    <row r="1932" spans="1:5" hidden="1" x14ac:dyDescent="0.25">
      <c r="A1932" t="s">
        <v>21</v>
      </c>
      <c r="B1932" s="50" t="s">
        <v>2537</v>
      </c>
      <c r="C1932">
        <v>23157131</v>
      </c>
      <c r="D1932" t="s">
        <v>2463</v>
      </c>
      <c r="E1932" t="s">
        <v>2478</v>
      </c>
    </row>
    <row r="1933" spans="1:5" hidden="1" x14ac:dyDescent="0.25">
      <c r="A1933" t="s">
        <v>21</v>
      </c>
      <c r="B1933" s="50" t="s">
        <v>2539</v>
      </c>
      <c r="C1933">
        <v>23157132</v>
      </c>
      <c r="D1933" t="s">
        <v>2463</v>
      </c>
      <c r="E1933" t="s">
        <v>2467</v>
      </c>
    </row>
    <row r="1934" spans="1:5" hidden="1" x14ac:dyDescent="0.25">
      <c r="A1934" t="s">
        <v>21</v>
      </c>
      <c r="B1934" s="50" t="s">
        <v>2540</v>
      </c>
      <c r="C1934">
        <v>23157133</v>
      </c>
      <c r="D1934" t="s">
        <v>2463</v>
      </c>
      <c r="E1934" t="s">
        <v>2467</v>
      </c>
    </row>
    <row r="1935" spans="1:5" hidden="1" x14ac:dyDescent="0.25">
      <c r="A1935" t="s">
        <v>21</v>
      </c>
      <c r="B1935" s="50" t="s">
        <v>2541</v>
      </c>
      <c r="C1935">
        <v>23157134</v>
      </c>
      <c r="D1935" t="s">
        <v>2463</v>
      </c>
      <c r="E1935" t="s">
        <v>2467</v>
      </c>
    </row>
    <row r="1936" spans="1:5" hidden="1" x14ac:dyDescent="0.25">
      <c r="A1936" t="s">
        <v>21</v>
      </c>
      <c r="B1936" s="50" t="s">
        <v>2542</v>
      </c>
      <c r="C1936">
        <v>23157135</v>
      </c>
      <c r="E1936" t="s">
        <v>2467</v>
      </c>
    </row>
    <row r="1937" spans="1:5" hidden="1" x14ac:dyDescent="0.25">
      <c r="A1937" t="s">
        <v>21</v>
      </c>
      <c r="B1937" s="50" t="s">
        <v>2543</v>
      </c>
      <c r="C1937">
        <v>23157136</v>
      </c>
      <c r="D1937" t="s">
        <v>2463</v>
      </c>
      <c r="E1937" t="s">
        <v>2467</v>
      </c>
    </row>
    <row r="1938" spans="1:5" hidden="1" x14ac:dyDescent="0.25">
      <c r="A1938" t="s">
        <v>21</v>
      </c>
      <c r="B1938" s="50" t="s">
        <v>2544</v>
      </c>
      <c r="C1938">
        <v>23157137</v>
      </c>
      <c r="E1938" t="s">
        <v>2478</v>
      </c>
    </row>
    <row r="1939" spans="1:5" hidden="1" x14ac:dyDescent="0.25">
      <c r="A1939" t="s">
        <v>21</v>
      </c>
      <c r="B1939" s="50" t="s">
        <v>2546</v>
      </c>
      <c r="C1939">
        <v>23157138</v>
      </c>
      <c r="D1939" t="s">
        <v>2463</v>
      </c>
    </row>
    <row r="1940" spans="1:5" hidden="1" x14ac:dyDescent="0.25">
      <c r="A1940" t="s">
        <v>21</v>
      </c>
      <c r="B1940" s="50" t="s">
        <v>2547</v>
      </c>
      <c r="C1940">
        <v>23157139</v>
      </c>
    </row>
    <row r="1941" spans="1:5" hidden="1" x14ac:dyDescent="0.25">
      <c r="A1941" t="s">
        <v>21</v>
      </c>
      <c r="B1941" s="50" t="s">
        <v>2548</v>
      </c>
      <c r="C1941">
        <v>23157140</v>
      </c>
      <c r="E1941" t="s">
        <v>2478</v>
      </c>
    </row>
    <row r="1942" spans="1:5" hidden="1" x14ac:dyDescent="0.25">
      <c r="A1942" t="s">
        <v>21</v>
      </c>
      <c r="B1942" s="50" t="s">
        <v>2549</v>
      </c>
      <c r="C1942">
        <v>23157141</v>
      </c>
      <c r="D1942" t="s">
        <v>2463</v>
      </c>
      <c r="E1942" t="s">
        <v>2467</v>
      </c>
    </row>
    <row r="1943" spans="1:5" hidden="1" x14ac:dyDescent="0.25">
      <c r="A1943" t="s">
        <v>21</v>
      </c>
      <c r="B1943" s="50" t="s">
        <v>2550</v>
      </c>
      <c r="C1943">
        <v>23157142</v>
      </c>
      <c r="D1943" t="s">
        <v>2464</v>
      </c>
    </row>
    <row r="1944" spans="1:5" hidden="1" x14ac:dyDescent="0.25">
      <c r="A1944" t="s">
        <v>21</v>
      </c>
      <c r="B1944" s="50" t="s">
        <v>2551</v>
      </c>
      <c r="C1944">
        <v>23157143</v>
      </c>
      <c r="D1944" t="s">
        <v>2463</v>
      </c>
      <c r="E1944" t="s">
        <v>2467</v>
      </c>
    </row>
    <row r="1945" spans="1:5" hidden="1" x14ac:dyDescent="0.25">
      <c r="A1945" t="s">
        <v>21</v>
      </c>
      <c r="B1945" s="50" t="s">
        <v>2552</v>
      </c>
      <c r="C1945">
        <v>23157144</v>
      </c>
      <c r="D1945" t="s">
        <v>2463</v>
      </c>
      <c r="E1945" t="s">
        <v>2478</v>
      </c>
    </row>
    <row r="1946" spans="1:5" hidden="1" x14ac:dyDescent="0.25">
      <c r="A1946" t="s">
        <v>21</v>
      </c>
      <c r="B1946" s="50" t="s">
        <v>2553</v>
      </c>
      <c r="C1946">
        <v>23157145</v>
      </c>
      <c r="D1946" t="s">
        <v>2463</v>
      </c>
    </row>
    <row r="1947" spans="1:5" hidden="1" x14ac:dyDescent="0.25">
      <c r="A1947" t="s">
        <v>21</v>
      </c>
      <c r="B1947" s="50" t="s">
        <v>2554</v>
      </c>
      <c r="C1947">
        <v>23157146</v>
      </c>
      <c r="D1947" t="s">
        <v>2463</v>
      </c>
      <c r="E1947" t="s">
        <v>2467</v>
      </c>
    </row>
    <row r="1948" spans="1:5" hidden="1" x14ac:dyDescent="0.25">
      <c r="A1948" t="s">
        <v>21</v>
      </c>
      <c r="B1948" s="50" t="s">
        <v>2555</v>
      </c>
      <c r="C1948">
        <v>23157147</v>
      </c>
      <c r="D1948" t="s">
        <v>2466</v>
      </c>
      <c r="E1948" t="s">
        <v>2467</v>
      </c>
    </row>
    <row r="1949" spans="1:5" hidden="1" x14ac:dyDescent="0.25">
      <c r="A1949" t="s">
        <v>21</v>
      </c>
      <c r="B1949" s="50" t="s">
        <v>2581</v>
      </c>
      <c r="C1949">
        <v>23157148</v>
      </c>
      <c r="D1949" t="s">
        <v>2463</v>
      </c>
      <c r="E1949" t="s">
        <v>2478</v>
      </c>
    </row>
    <row r="1950" spans="1:5" hidden="1" x14ac:dyDescent="0.25">
      <c r="A1950" t="s">
        <v>21</v>
      </c>
      <c r="B1950" s="50" t="s">
        <v>2582</v>
      </c>
      <c r="C1950">
        <v>23157149</v>
      </c>
      <c r="D1950" t="s">
        <v>2463</v>
      </c>
      <c r="E1950" t="s">
        <v>2467</v>
      </c>
    </row>
    <row r="1951" spans="1:5" hidden="1" x14ac:dyDescent="0.25">
      <c r="A1951" t="s">
        <v>21</v>
      </c>
      <c r="B1951" s="50" t="s">
        <v>2583</v>
      </c>
      <c r="C1951">
        <v>23157150</v>
      </c>
      <c r="D1951" t="s">
        <v>2463</v>
      </c>
      <c r="E1951" t="s">
        <v>2478</v>
      </c>
    </row>
    <row r="1952" spans="1:5" hidden="1" x14ac:dyDescent="0.25">
      <c r="A1952" t="s">
        <v>21</v>
      </c>
      <c r="B1952" s="50" t="s">
        <v>2584</v>
      </c>
      <c r="C1952">
        <v>23157151</v>
      </c>
      <c r="D1952" t="s">
        <v>2463</v>
      </c>
      <c r="E1952" t="s">
        <v>2467</v>
      </c>
    </row>
    <row r="1953" spans="1:5" hidden="1" x14ac:dyDescent="0.25">
      <c r="A1953" t="s">
        <v>21</v>
      </c>
      <c r="B1953" s="50" t="s">
        <v>2585</v>
      </c>
      <c r="C1953">
        <v>23157152</v>
      </c>
      <c r="D1953" t="s">
        <v>2464</v>
      </c>
    </row>
    <row r="1954" spans="1:5" hidden="1" x14ac:dyDescent="0.25">
      <c r="A1954" t="s">
        <v>21</v>
      </c>
      <c r="B1954" s="50" t="s">
        <v>2586</v>
      </c>
      <c r="C1954">
        <v>23157153</v>
      </c>
      <c r="D1954" t="s">
        <v>2594</v>
      </c>
    </row>
    <row r="1955" spans="1:5" hidden="1" x14ac:dyDescent="0.25">
      <c r="A1955" t="s">
        <v>21</v>
      </c>
      <c r="B1955" s="50" t="s">
        <v>2587</v>
      </c>
      <c r="C1955">
        <v>23157154</v>
      </c>
      <c r="D1955" t="s">
        <v>2594</v>
      </c>
      <c r="E1955" t="s">
        <v>2467</v>
      </c>
    </row>
    <row r="1956" spans="1:5" hidden="1" x14ac:dyDescent="0.25">
      <c r="A1956" t="s">
        <v>21</v>
      </c>
      <c r="B1956" s="50" t="s">
        <v>2588</v>
      </c>
      <c r="C1956">
        <v>23157155</v>
      </c>
      <c r="D1956" t="s">
        <v>2463</v>
      </c>
      <c r="E1956" t="s">
        <v>2478</v>
      </c>
    </row>
    <row r="1957" spans="1:5" hidden="1" x14ac:dyDescent="0.25">
      <c r="A1957" t="s">
        <v>21</v>
      </c>
      <c r="B1957" s="50" t="s">
        <v>2589</v>
      </c>
      <c r="C1957">
        <v>23157156</v>
      </c>
      <c r="D1957" t="s">
        <v>2463</v>
      </c>
      <c r="E1957" t="s">
        <v>2467</v>
      </c>
    </row>
    <row r="1958" spans="1:5" hidden="1" x14ac:dyDescent="0.25">
      <c r="A1958" t="s">
        <v>21</v>
      </c>
      <c r="B1958" s="50" t="s">
        <v>2590</v>
      </c>
      <c r="C1958">
        <v>23157157</v>
      </c>
      <c r="D1958" t="s">
        <v>2463</v>
      </c>
      <c r="E1958" t="s">
        <v>2467</v>
      </c>
    </row>
    <row r="1959" spans="1:5" hidden="1" x14ac:dyDescent="0.25">
      <c r="A1959" t="s">
        <v>21</v>
      </c>
      <c r="B1959" s="50" t="s">
        <v>2595</v>
      </c>
      <c r="C1959">
        <v>23157158</v>
      </c>
      <c r="E1959" t="s">
        <v>2467</v>
      </c>
    </row>
    <row r="1960" spans="1:5" hidden="1" x14ac:dyDescent="0.25">
      <c r="A1960" t="s">
        <v>21</v>
      </c>
      <c r="B1960" s="50" t="s">
        <v>2629</v>
      </c>
      <c r="C1960">
        <v>23157159</v>
      </c>
      <c r="D1960" t="s">
        <v>2463</v>
      </c>
      <c r="E1960" t="s">
        <v>2478</v>
      </c>
    </row>
    <row r="1961" spans="1:5" hidden="1" x14ac:dyDescent="0.25">
      <c r="A1961" t="s">
        <v>21</v>
      </c>
      <c r="B1961" s="50" t="s">
        <v>2630</v>
      </c>
      <c r="C1961">
        <v>23157160</v>
      </c>
      <c r="D1961" t="s">
        <v>2463</v>
      </c>
      <c r="E1961" t="s">
        <v>2478</v>
      </c>
    </row>
    <row r="1962" spans="1:5" hidden="1" x14ac:dyDescent="0.25">
      <c r="A1962" t="s">
        <v>21</v>
      </c>
      <c r="B1962" s="50" t="s">
        <v>2597</v>
      </c>
      <c r="C1962">
        <v>23157161</v>
      </c>
      <c r="D1962" t="s">
        <v>2463</v>
      </c>
      <c r="E1962" t="s">
        <v>2467</v>
      </c>
    </row>
    <row r="1963" spans="1:5" hidden="1" x14ac:dyDescent="0.25">
      <c r="A1963" t="s">
        <v>21</v>
      </c>
      <c r="B1963" s="50" t="s">
        <v>2598</v>
      </c>
      <c r="C1963">
        <v>23157162</v>
      </c>
      <c r="D1963" t="s">
        <v>2463</v>
      </c>
      <c r="E1963" t="s">
        <v>2478</v>
      </c>
    </row>
    <row r="1964" spans="1:5" hidden="1" x14ac:dyDescent="0.25">
      <c r="A1964" t="s">
        <v>21</v>
      </c>
      <c r="B1964" s="50" t="s">
        <v>2599</v>
      </c>
      <c r="C1964">
        <v>23157163</v>
      </c>
      <c r="D1964" t="s">
        <v>2594</v>
      </c>
      <c r="E1964" t="s">
        <v>2467</v>
      </c>
    </row>
    <row r="1965" spans="1:5" hidden="1" x14ac:dyDescent="0.25">
      <c r="A1965" t="s">
        <v>21</v>
      </c>
      <c r="B1965" s="50" t="s">
        <v>2631</v>
      </c>
      <c r="C1965">
        <v>23157164</v>
      </c>
      <c r="D1965" t="s">
        <v>2463</v>
      </c>
      <c r="E1965" t="s">
        <v>2467</v>
      </c>
    </row>
    <row r="1966" spans="1:5" hidden="1" x14ac:dyDescent="0.25">
      <c r="A1966" t="s">
        <v>21</v>
      </c>
      <c r="B1966" s="50" t="s">
        <v>2600</v>
      </c>
      <c r="C1966">
        <v>23157165</v>
      </c>
      <c r="D1966" t="s">
        <v>2463</v>
      </c>
      <c r="E1966" t="s">
        <v>2691</v>
      </c>
    </row>
    <row r="1967" spans="1:5" hidden="1" x14ac:dyDescent="0.25">
      <c r="A1967" t="s">
        <v>21</v>
      </c>
      <c r="B1967" s="50" t="s">
        <v>2601</v>
      </c>
      <c r="C1967">
        <v>23157166</v>
      </c>
      <c r="D1967" t="s">
        <v>2463</v>
      </c>
      <c r="E1967" t="s">
        <v>2467</v>
      </c>
    </row>
    <row r="1968" spans="1:5" hidden="1" x14ac:dyDescent="0.25">
      <c r="A1968" t="s">
        <v>21</v>
      </c>
      <c r="B1968" s="50" t="s">
        <v>2602</v>
      </c>
      <c r="C1968">
        <v>23157167</v>
      </c>
      <c r="D1968" t="s">
        <v>2463</v>
      </c>
      <c r="E1968" t="s">
        <v>2478</v>
      </c>
    </row>
    <row r="1969" spans="1:5" hidden="1" x14ac:dyDescent="0.25">
      <c r="A1969" t="s">
        <v>21</v>
      </c>
      <c r="B1969" s="50" t="s">
        <v>2603</v>
      </c>
      <c r="C1969">
        <v>23157168</v>
      </c>
      <c r="D1969" t="s">
        <v>2463</v>
      </c>
      <c r="E1969" t="s">
        <v>2478</v>
      </c>
    </row>
    <row r="1970" spans="1:5" hidden="1" x14ac:dyDescent="0.25">
      <c r="A1970" t="s">
        <v>21</v>
      </c>
      <c r="B1970" s="50" t="s">
        <v>2604</v>
      </c>
      <c r="C1970">
        <v>23157169</v>
      </c>
      <c r="D1970" t="s">
        <v>2463</v>
      </c>
      <c r="E1970" t="s">
        <v>2478</v>
      </c>
    </row>
    <row r="1971" spans="1:5" hidden="1" x14ac:dyDescent="0.25">
      <c r="A1971" t="s">
        <v>21</v>
      </c>
      <c r="B1971" s="50" t="s">
        <v>2605</v>
      </c>
      <c r="C1971">
        <v>23157170</v>
      </c>
      <c r="D1971" t="s">
        <v>2463</v>
      </c>
      <c r="E1971" t="s">
        <v>2691</v>
      </c>
    </row>
    <row r="1972" spans="1:5" hidden="1" x14ac:dyDescent="0.25">
      <c r="A1972" t="s">
        <v>21</v>
      </c>
      <c r="B1972" s="50" t="s">
        <v>2606</v>
      </c>
      <c r="C1972">
        <v>23157171</v>
      </c>
      <c r="D1972" t="s">
        <v>2463</v>
      </c>
      <c r="E1972" t="s">
        <v>2467</v>
      </c>
    </row>
    <row r="1973" spans="1:5" hidden="1" x14ac:dyDescent="0.25">
      <c r="A1973" t="s">
        <v>21</v>
      </c>
      <c r="B1973" s="50" t="s">
        <v>2622</v>
      </c>
      <c r="C1973">
        <v>23157172</v>
      </c>
      <c r="D1973" t="s">
        <v>2463</v>
      </c>
      <c r="E1973" t="s">
        <v>2478</v>
      </c>
    </row>
    <row r="1974" spans="1:5" hidden="1" x14ac:dyDescent="0.25">
      <c r="A1974" t="s">
        <v>21</v>
      </c>
      <c r="B1974" s="50" t="s">
        <v>2607</v>
      </c>
      <c r="C1974">
        <v>23157173</v>
      </c>
      <c r="D1974" t="s">
        <v>2463</v>
      </c>
      <c r="E1974" t="s">
        <v>2478</v>
      </c>
    </row>
    <row r="1975" spans="1:5" hidden="1" x14ac:dyDescent="0.25">
      <c r="A1975" t="s">
        <v>21</v>
      </c>
      <c r="B1975" s="50" t="s">
        <v>2608</v>
      </c>
      <c r="C1975">
        <v>23157174</v>
      </c>
      <c r="D1975" t="s">
        <v>2463</v>
      </c>
      <c r="E1975" t="s">
        <v>2478</v>
      </c>
    </row>
    <row r="1976" spans="1:5" hidden="1" x14ac:dyDescent="0.25">
      <c r="A1976" t="s">
        <v>21</v>
      </c>
      <c r="B1976" s="50" t="s">
        <v>2623</v>
      </c>
      <c r="C1976">
        <v>23157175</v>
      </c>
      <c r="D1976" t="s">
        <v>2463</v>
      </c>
      <c r="E1976" t="s">
        <v>2478</v>
      </c>
    </row>
    <row r="1977" spans="1:5" hidden="1" x14ac:dyDescent="0.25">
      <c r="A1977" t="s">
        <v>21</v>
      </c>
      <c r="B1977" s="50" t="s">
        <v>2624</v>
      </c>
      <c r="C1977">
        <v>23157176</v>
      </c>
      <c r="E1977" t="s">
        <v>2691</v>
      </c>
    </row>
    <row r="1978" spans="1:5" hidden="1" x14ac:dyDescent="0.25">
      <c r="A1978" t="s">
        <v>21</v>
      </c>
      <c r="B1978" s="50" t="s">
        <v>2625</v>
      </c>
      <c r="C1978">
        <v>23157177</v>
      </c>
      <c r="D1978" t="s">
        <v>2463</v>
      </c>
      <c r="E1978" t="s">
        <v>2467</v>
      </c>
    </row>
    <row r="1979" spans="1:5" hidden="1" x14ac:dyDescent="0.25">
      <c r="A1979" t="s">
        <v>21</v>
      </c>
      <c r="B1979" s="50" t="s">
        <v>2626</v>
      </c>
      <c r="C1979">
        <v>23157178</v>
      </c>
      <c r="D1979" t="s">
        <v>2463</v>
      </c>
      <c r="E1979" t="s">
        <v>2691</v>
      </c>
    </row>
    <row r="1980" spans="1:5" hidden="1" x14ac:dyDescent="0.25">
      <c r="A1980" t="s">
        <v>21</v>
      </c>
      <c r="B1980" s="50" t="s">
        <v>2754</v>
      </c>
      <c r="C1980">
        <v>23157179</v>
      </c>
      <c r="D1980" t="s">
        <v>2463</v>
      </c>
      <c r="E1980" t="s">
        <v>2478</v>
      </c>
    </row>
    <row r="1981" spans="1:5" hidden="1" x14ac:dyDescent="0.25">
      <c r="A1981" t="s">
        <v>21</v>
      </c>
      <c r="B1981" s="50" t="s">
        <v>2632</v>
      </c>
      <c r="C1981">
        <v>23157180</v>
      </c>
      <c r="D1981" t="s">
        <v>2463</v>
      </c>
    </row>
    <row r="1982" spans="1:5" hidden="1" x14ac:dyDescent="0.25">
      <c r="A1982" t="s">
        <v>21</v>
      </c>
      <c r="B1982" s="50" t="s">
        <v>2633</v>
      </c>
      <c r="C1982">
        <v>23157181</v>
      </c>
      <c r="D1982" t="s">
        <v>2463</v>
      </c>
      <c r="E1982" t="s">
        <v>2478</v>
      </c>
    </row>
    <row r="1983" spans="1:5" hidden="1" x14ac:dyDescent="0.25">
      <c r="A1983" t="s">
        <v>21</v>
      </c>
      <c r="B1983" s="50" t="s">
        <v>2634</v>
      </c>
      <c r="C1983">
        <v>23157182</v>
      </c>
      <c r="D1983" t="s">
        <v>2463</v>
      </c>
      <c r="E1983" t="s">
        <v>2478</v>
      </c>
    </row>
    <row r="1984" spans="1:5" hidden="1" x14ac:dyDescent="0.25">
      <c r="A1984" t="s">
        <v>21</v>
      </c>
      <c r="B1984" s="50" t="s">
        <v>2635</v>
      </c>
      <c r="C1984">
        <v>23157183</v>
      </c>
      <c r="D1984" t="s">
        <v>2463</v>
      </c>
      <c r="E1984" t="s">
        <v>2467</v>
      </c>
    </row>
    <row r="1985" spans="1:5" hidden="1" x14ac:dyDescent="0.25">
      <c r="A1985" t="s">
        <v>21</v>
      </c>
      <c r="B1985" s="50" t="s">
        <v>2755</v>
      </c>
      <c r="C1985">
        <v>23157184</v>
      </c>
      <c r="D1985" t="s">
        <v>2463</v>
      </c>
      <c r="E1985" t="s">
        <v>2467</v>
      </c>
    </row>
    <row r="1986" spans="1:5" hidden="1" x14ac:dyDescent="0.25">
      <c r="A1986" t="s">
        <v>21</v>
      </c>
      <c r="B1986" s="50" t="s">
        <v>2636</v>
      </c>
      <c r="C1986">
        <v>23157185</v>
      </c>
      <c r="D1986" t="s">
        <v>2463</v>
      </c>
      <c r="E1986" t="s">
        <v>2467</v>
      </c>
    </row>
    <row r="1987" spans="1:5" hidden="1" x14ac:dyDescent="0.25">
      <c r="A1987" t="s">
        <v>21</v>
      </c>
      <c r="B1987" s="50" t="s">
        <v>2968</v>
      </c>
      <c r="C1987">
        <v>23157186</v>
      </c>
      <c r="D1987" t="s">
        <v>2463</v>
      </c>
      <c r="E1987" t="s">
        <v>2467</v>
      </c>
    </row>
    <row r="1988" spans="1:5" hidden="1" x14ac:dyDescent="0.25">
      <c r="A1988" t="s">
        <v>21</v>
      </c>
      <c r="B1988" s="50" t="s">
        <v>2969</v>
      </c>
      <c r="C1988">
        <v>23157187</v>
      </c>
      <c r="D1988" t="s">
        <v>2463</v>
      </c>
      <c r="E1988" t="s">
        <v>2467</v>
      </c>
    </row>
    <row r="1989" spans="1:5" hidden="1" x14ac:dyDescent="0.25">
      <c r="A1989" t="s">
        <v>21</v>
      </c>
      <c r="B1989" s="50" t="s">
        <v>2637</v>
      </c>
      <c r="C1989">
        <v>23157188</v>
      </c>
      <c r="D1989" t="s">
        <v>2594</v>
      </c>
      <c r="E1989" t="s">
        <v>2467</v>
      </c>
    </row>
    <row r="1990" spans="1:5" hidden="1" x14ac:dyDescent="0.25">
      <c r="A1990" t="s">
        <v>21</v>
      </c>
      <c r="B1990" s="50" t="s">
        <v>2638</v>
      </c>
      <c r="C1990">
        <v>23157189</v>
      </c>
      <c r="D1990" t="s">
        <v>2463</v>
      </c>
      <c r="E1990" t="s">
        <v>2467</v>
      </c>
    </row>
    <row r="1991" spans="1:5" hidden="1" x14ac:dyDescent="0.25">
      <c r="A1991" t="s">
        <v>21</v>
      </c>
      <c r="B1991" s="50" t="s">
        <v>2639</v>
      </c>
      <c r="C1991">
        <v>23157190</v>
      </c>
      <c r="D1991" t="s">
        <v>2463</v>
      </c>
      <c r="E1991" t="s">
        <v>2467</v>
      </c>
    </row>
    <row r="1992" spans="1:5" hidden="1" x14ac:dyDescent="0.25">
      <c r="A1992" t="s">
        <v>21</v>
      </c>
      <c r="B1992" s="50" t="s">
        <v>2970</v>
      </c>
      <c r="C1992">
        <v>23157191</v>
      </c>
      <c r="D1992" t="s">
        <v>2463</v>
      </c>
      <c r="E1992" t="s">
        <v>2467</v>
      </c>
    </row>
    <row r="1993" spans="1:5" hidden="1" x14ac:dyDescent="0.25">
      <c r="A1993" t="s">
        <v>21</v>
      </c>
      <c r="B1993" s="50" t="s">
        <v>2971</v>
      </c>
      <c r="C1993">
        <v>23157192</v>
      </c>
      <c r="D1993" t="s">
        <v>2463</v>
      </c>
      <c r="E1993" t="s">
        <v>2478</v>
      </c>
    </row>
    <row r="1994" spans="1:5" hidden="1" x14ac:dyDescent="0.25">
      <c r="A1994" t="s">
        <v>21</v>
      </c>
      <c r="B1994" s="50" t="s">
        <v>2972</v>
      </c>
      <c r="C1994">
        <v>23157193</v>
      </c>
      <c r="D1994" t="s">
        <v>2463</v>
      </c>
      <c r="E1994" t="s">
        <v>2478</v>
      </c>
    </row>
    <row r="1995" spans="1:5" hidden="1" x14ac:dyDescent="0.25">
      <c r="A1995" t="s">
        <v>21</v>
      </c>
      <c r="B1995" s="50" t="s">
        <v>2974</v>
      </c>
      <c r="C1995">
        <v>23157194</v>
      </c>
      <c r="D1995" t="s">
        <v>2463</v>
      </c>
      <c r="E1995" t="s">
        <v>2478</v>
      </c>
    </row>
    <row r="1996" spans="1:5" hidden="1" x14ac:dyDescent="0.25">
      <c r="A1996" t="s">
        <v>21</v>
      </c>
      <c r="B1996" s="50" t="s">
        <v>2975</v>
      </c>
      <c r="C1996">
        <v>23157195</v>
      </c>
      <c r="D1996" t="s">
        <v>2463</v>
      </c>
      <c r="E1996" t="s">
        <v>2478</v>
      </c>
    </row>
    <row r="1997" spans="1:5" hidden="1" x14ac:dyDescent="0.25">
      <c r="A1997" t="s">
        <v>21</v>
      </c>
      <c r="B1997" s="50" t="s">
        <v>2609</v>
      </c>
      <c r="C1997">
        <v>23157196</v>
      </c>
      <c r="D1997" t="s">
        <v>2463</v>
      </c>
      <c r="E1997" t="s">
        <v>2478</v>
      </c>
    </row>
    <row r="1998" spans="1:5" hidden="1" x14ac:dyDescent="0.25">
      <c r="A1998" t="s">
        <v>21</v>
      </c>
      <c r="B1998" s="50" t="s">
        <v>2610</v>
      </c>
      <c r="C1998">
        <v>23157197</v>
      </c>
      <c r="D1998" t="s">
        <v>2463</v>
      </c>
      <c r="E1998" t="s">
        <v>2478</v>
      </c>
    </row>
    <row r="1999" spans="1:5" hidden="1" x14ac:dyDescent="0.25">
      <c r="A1999" t="s">
        <v>21</v>
      </c>
      <c r="B1999" s="50" t="s">
        <v>2611</v>
      </c>
      <c r="C1999">
        <v>23157198</v>
      </c>
      <c r="D1999" t="s">
        <v>2463</v>
      </c>
      <c r="E1999" t="s">
        <v>2478</v>
      </c>
    </row>
    <row r="2000" spans="1:5" hidden="1" x14ac:dyDescent="0.25">
      <c r="A2000" t="s">
        <v>21</v>
      </c>
      <c r="B2000" s="50" t="s">
        <v>2612</v>
      </c>
      <c r="C2000">
        <v>23157199</v>
      </c>
      <c r="D2000" t="s">
        <v>2463</v>
      </c>
      <c r="E2000" t="s">
        <v>2478</v>
      </c>
    </row>
    <row r="2001" spans="1:5" hidden="1" x14ac:dyDescent="0.25">
      <c r="A2001" t="s">
        <v>21</v>
      </c>
      <c r="B2001" s="50" t="s">
        <v>2613</v>
      </c>
      <c r="C2001">
        <v>23157200</v>
      </c>
      <c r="D2001" t="s">
        <v>2463</v>
      </c>
    </row>
    <row r="2002" spans="1:5" hidden="1" x14ac:dyDescent="0.25">
      <c r="A2002" t="s">
        <v>21</v>
      </c>
      <c r="B2002" s="50" t="s">
        <v>2976</v>
      </c>
      <c r="C2002">
        <v>23157201</v>
      </c>
      <c r="E2002" t="s">
        <v>2467</v>
      </c>
    </row>
    <row r="2003" spans="1:5" hidden="1" x14ac:dyDescent="0.25">
      <c r="A2003" t="s">
        <v>21</v>
      </c>
      <c r="B2003" s="50" t="s">
        <v>2977</v>
      </c>
      <c r="C2003">
        <v>23157202</v>
      </c>
      <c r="D2003" t="s">
        <v>2463</v>
      </c>
    </row>
    <row r="2004" spans="1:5" hidden="1" x14ac:dyDescent="0.25">
      <c r="A2004" t="s">
        <v>21</v>
      </c>
      <c r="B2004" s="50" t="s">
        <v>2978</v>
      </c>
      <c r="C2004">
        <v>23157203</v>
      </c>
      <c r="D2004" t="s">
        <v>2463</v>
      </c>
    </row>
    <row r="2005" spans="1:5" hidden="1" x14ac:dyDescent="0.25">
      <c r="A2005" t="s">
        <v>21</v>
      </c>
      <c r="B2005" s="50" t="s">
        <v>2640</v>
      </c>
      <c r="C2005">
        <v>23157204</v>
      </c>
      <c r="D2005" t="s">
        <v>2973</v>
      </c>
      <c r="E2005" t="s">
        <v>2467</v>
      </c>
    </row>
    <row r="2006" spans="1:5" hidden="1" x14ac:dyDescent="0.25">
      <c r="A2006" t="s">
        <v>21</v>
      </c>
      <c r="B2006" s="50" t="s">
        <v>2641</v>
      </c>
      <c r="C2006">
        <v>23157205</v>
      </c>
      <c r="D2006" t="s">
        <v>2594</v>
      </c>
      <c r="E2006" t="s">
        <v>2467</v>
      </c>
    </row>
    <row r="2007" spans="1:5" hidden="1" x14ac:dyDescent="0.25">
      <c r="A2007" t="s">
        <v>21</v>
      </c>
      <c r="B2007" s="50" t="s">
        <v>2979</v>
      </c>
      <c r="C2007">
        <v>23157206</v>
      </c>
      <c r="D2007" t="s">
        <v>2463</v>
      </c>
      <c r="E2007" t="s">
        <v>2467</v>
      </c>
    </row>
    <row r="2008" spans="1:5" hidden="1" x14ac:dyDescent="0.25">
      <c r="A2008" t="s">
        <v>21</v>
      </c>
      <c r="B2008" s="50" t="s">
        <v>2980</v>
      </c>
      <c r="C2008">
        <v>23157207</v>
      </c>
      <c r="D2008" t="s">
        <v>2463</v>
      </c>
      <c r="E2008" t="s">
        <v>2467</v>
      </c>
    </row>
    <row r="2009" spans="1:5" hidden="1" x14ac:dyDescent="0.25">
      <c r="A2009" t="s">
        <v>21</v>
      </c>
      <c r="B2009" s="50" t="s">
        <v>2642</v>
      </c>
      <c r="C2009">
        <v>23157208</v>
      </c>
      <c r="D2009" t="s">
        <v>2463</v>
      </c>
    </row>
    <row r="2010" spans="1:5" hidden="1" x14ac:dyDescent="0.25">
      <c r="A2010" t="s">
        <v>21</v>
      </c>
      <c r="B2010" s="50" t="s">
        <v>2981</v>
      </c>
      <c r="C2010">
        <v>23157209</v>
      </c>
      <c r="D2010" t="s">
        <v>2464</v>
      </c>
      <c r="E2010" t="s">
        <v>2467</v>
      </c>
    </row>
    <row r="2011" spans="1:5" hidden="1" x14ac:dyDescent="0.25">
      <c r="A2011" t="s">
        <v>21</v>
      </c>
      <c r="B2011" s="50" t="s">
        <v>2615</v>
      </c>
      <c r="C2011">
        <v>23157210</v>
      </c>
      <c r="D2011" t="s">
        <v>2594</v>
      </c>
      <c r="E2011" t="s">
        <v>2467</v>
      </c>
    </row>
    <row r="2012" spans="1:5" hidden="1" x14ac:dyDescent="0.25">
      <c r="A2012" t="s">
        <v>21</v>
      </c>
      <c r="B2012" s="50" t="s">
        <v>2616</v>
      </c>
      <c r="C2012">
        <v>23157211</v>
      </c>
      <c r="D2012" t="s">
        <v>2463</v>
      </c>
      <c r="E2012" t="s">
        <v>2467</v>
      </c>
    </row>
    <row r="2013" spans="1:5" hidden="1" x14ac:dyDescent="0.25">
      <c r="A2013" t="s">
        <v>21</v>
      </c>
      <c r="B2013" s="50" t="s">
        <v>2617</v>
      </c>
      <c r="C2013">
        <v>23157212</v>
      </c>
      <c r="D2013" t="s">
        <v>2463</v>
      </c>
      <c r="E2013" t="s">
        <v>2478</v>
      </c>
    </row>
    <row r="2014" spans="1:5" hidden="1" x14ac:dyDescent="0.25">
      <c r="A2014" t="s">
        <v>21</v>
      </c>
      <c r="B2014" s="50" t="s">
        <v>2628</v>
      </c>
      <c r="C2014">
        <v>23157213</v>
      </c>
      <c r="D2014" t="s">
        <v>2466</v>
      </c>
    </row>
    <row r="2015" spans="1:5" hidden="1" x14ac:dyDescent="0.25">
      <c r="A2015" t="s">
        <v>21</v>
      </c>
      <c r="B2015" s="50" t="s">
        <v>2982</v>
      </c>
      <c r="C2015">
        <v>23157214</v>
      </c>
      <c r="D2015" t="s">
        <v>2463</v>
      </c>
      <c r="E2015" t="s">
        <v>2478</v>
      </c>
    </row>
    <row r="2016" spans="1:5" hidden="1" x14ac:dyDescent="0.25">
      <c r="A2016" t="s">
        <v>21</v>
      </c>
      <c r="B2016" s="50" t="s">
        <v>2983</v>
      </c>
      <c r="C2016">
        <v>23157215</v>
      </c>
      <c r="D2016" t="s">
        <v>2463</v>
      </c>
      <c r="E2016" t="s">
        <v>2467</v>
      </c>
    </row>
    <row r="2017" spans="1:5" hidden="1" x14ac:dyDescent="0.25">
      <c r="A2017" t="s">
        <v>21</v>
      </c>
      <c r="B2017" s="50" t="s">
        <v>2984</v>
      </c>
      <c r="C2017">
        <v>23157216</v>
      </c>
      <c r="D2017" t="s">
        <v>2463</v>
      </c>
      <c r="E2017" t="s">
        <v>2478</v>
      </c>
    </row>
    <row r="2018" spans="1:5" hidden="1" x14ac:dyDescent="0.25">
      <c r="A2018" t="s">
        <v>21</v>
      </c>
      <c r="B2018" s="50" t="s">
        <v>2985</v>
      </c>
      <c r="C2018">
        <v>23157217</v>
      </c>
      <c r="D2018" t="s">
        <v>2463</v>
      </c>
      <c r="E2018" t="s">
        <v>2478</v>
      </c>
    </row>
    <row r="2019" spans="1:5" hidden="1" x14ac:dyDescent="0.25">
      <c r="A2019" t="s">
        <v>21</v>
      </c>
      <c r="B2019" s="50" t="s">
        <v>2986</v>
      </c>
      <c r="C2019">
        <v>23157218</v>
      </c>
    </row>
    <row r="2020" spans="1:5" hidden="1" x14ac:dyDescent="0.25">
      <c r="A2020" t="s">
        <v>21</v>
      </c>
      <c r="B2020" s="50" t="s">
        <v>2987</v>
      </c>
      <c r="C2020">
        <v>23157219</v>
      </c>
      <c r="D2020" t="s">
        <v>2463</v>
      </c>
      <c r="E2020" t="s">
        <v>2478</v>
      </c>
    </row>
    <row r="2021" spans="1:5" hidden="1" x14ac:dyDescent="0.25">
      <c r="A2021" t="s">
        <v>21</v>
      </c>
      <c r="B2021" s="50" t="s">
        <v>2988</v>
      </c>
      <c r="C2021">
        <v>23157220</v>
      </c>
      <c r="D2021" t="s">
        <v>2463</v>
      </c>
      <c r="E2021" t="s">
        <v>2467</v>
      </c>
    </row>
    <row r="2022" spans="1:5" hidden="1" x14ac:dyDescent="0.25">
      <c r="A2022" t="s">
        <v>21</v>
      </c>
      <c r="B2022" s="50" t="s">
        <v>2989</v>
      </c>
      <c r="C2022">
        <v>23157221</v>
      </c>
      <c r="D2022" t="s">
        <v>2594</v>
      </c>
      <c r="E2022" t="s">
        <v>2478</v>
      </c>
    </row>
    <row r="2023" spans="1:5" hidden="1" x14ac:dyDescent="0.25">
      <c r="A2023" t="s">
        <v>21</v>
      </c>
      <c r="B2023" s="50" t="s">
        <v>2990</v>
      </c>
      <c r="C2023">
        <v>23157222</v>
      </c>
      <c r="D2023" t="s">
        <v>2594</v>
      </c>
      <c r="E2023" t="s">
        <v>2478</v>
      </c>
    </row>
    <row r="2024" spans="1:5" hidden="1" x14ac:dyDescent="0.25">
      <c r="A2024" t="s">
        <v>21</v>
      </c>
      <c r="B2024" s="50" t="s">
        <v>2991</v>
      </c>
      <c r="C2024">
        <v>23157223</v>
      </c>
      <c r="D2024" t="s">
        <v>2463</v>
      </c>
      <c r="E2024" t="s">
        <v>2478</v>
      </c>
    </row>
    <row r="2025" spans="1:5" hidden="1" x14ac:dyDescent="0.25">
      <c r="A2025" t="s">
        <v>21</v>
      </c>
      <c r="B2025" s="50" t="s">
        <v>2992</v>
      </c>
      <c r="C2025">
        <v>23157224</v>
      </c>
      <c r="D2025" t="s">
        <v>2463</v>
      </c>
      <c r="E2025" t="s">
        <v>2467</v>
      </c>
    </row>
    <row r="2026" spans="1:5" hidden="1" x14ac:dyDescent="0.25">
      <c r="A2026" t="s">
        <v>21</v>
      </c>
      <c r="B2026" s="50" t="s">
        <v>2993</v>
      </c>
      <c r="C2026">
        <v>23157225</v>
      </c>
      <c r="D2026" t="s">
        <v>2463</v>
      </c>
      <c r="E2026" t="s">
        <v>2478</v>
      </c>
    </row>
    <row r="2027" spans="1:5" hidden="1" x14ac:dyDescent="0.25">
      <c r="A2027" t="s">
        <v>21</v>
      </c>
      <c r="B2027" s="50" t="s">
        <v>2994</v>
      </c>
      <c r="C2027">
        <v>23157226</v>
      </c>
      <c r="D2027" t="s">
        <v>2463</v>
      </c>
      <c r="E2027" t="s">
        <v>2478</v>
      </c>
    </row>
    <row r="2028" spans="1:5" hidden="1" x14ac:dyDescent="0.25">
      <c r="A2028" t="s">
        <v>21</v>
      </c>
      <c r="B2028" s="50" t="s">
        <v>2995</v>
      </c>
      <c r="C2028">
        <v>23157227</v>
      </c>
      <c r="D2028" t="s">
        <v>2463</v>
      </c>
      <c r="E2028" t="s">
        <v>2691</v>
      </c>
    </row>
    <row r="2029" spans="1:5" hidden="1" x14ac:dyDescent="0.25">
      <c r="A2029" t="s">
        <v>21</v>
      </c>
      <c r="B2029" s="50" t="s">
        <v>2557</v>
      </c>
      <c r="C2029">
        <v>23157228</v>
      </c>
      <c r="D2029" t="s">
        <v>2463</v>
      </c>
      <c r="E2029" t="s">
        <v>2478</v>
      </c>
    </row>
    <row r="2030" spans="1:5" hidden="1" x14ac:dyDescent="0.25">
      <c r="A2030" t="s">
        <v>21</v>
      </c>
      <c r="B2030" s="50" t="s">
        <v>2559</v>
      </c>
      <c r="C2030">
        <v>23157229</v>
      </c>
      <c r="D2030" t="s">
        <v>2463</v>
      </c>
      <c r="E2030" t="s">
        <v>2478</v>
      </c>
    </row>
    <row r="2031" spans="1:5" hidden="1" x14ac:dyDescent="0.25">
      <c r="A2031" t="s">
        <v>21</v>
      </c>
      <c r="B2031" s="50" t="s">
        <v>2560</v>
      </c>
      <c r="C2031">
        <v>23157230</v>
      </c>
      <c r="E2031" t="s">
        <v>2478</v>
      </c>
    </row>
    <row r="2032" spans="1:5" hidden="1" x14ac:dyDescent="0.25">
      <c r="A2032" t="s">
        <v>21</v>
      </c>
      <c r="B2032" s="50" t="s">
        <v>2561</v>
      </c>
      <c r="C2032">
        <v>23157231</v>
      </c>
      <c r="E2032" t="s">
        <v>2478</v>
      </c>
    </row>
    <row r="2033" spans="1:5" hidden="1" x14ac:dyDescent="0.25">
      <c r="A2033" t="s">
        <v>21</v>
      </c>
      <c r="B2033" s="50" t="s">
        <v>2562</v>
      </c>
      <c r="C2033">
        <v>23160750</v>
      </c>
      <c r="D2033" t="s">
        <v>2463</v>
      </c>
      <c r="E2033" t="s">
        <v>2467</v>
      </c>
    </row>
    <row r="2034" spans="1:5" hidden="1" x14ac:dyDescent="0.25">
      <c r="A2034" t="s">
        <v>21</v>
      </c>
      <c r="B2034" s="50" t="s">
        <v>2563</v>
      </c>
      <c r="C2034">
        <v>23160751</v>
      </c>
      <c r="D2034" t="s">
        <v>2463</v>
      </c>
      <c r="E2034" t="s">
        <v>2478</v>
      </c>
    </row>
    <row r="2035" spans="1:5" hidden="1" x14ac:dyDescent="0.25">
      <c r="A2035" t="s">
        <v>21</v>
      </c>
      <c r="B2035" s="50" t="s">
        <v>2564</v>
      </c>
      <c r="C2035">
        <v>23160752</v>
      </c>
      <c r="D2035" t="s">
        <v>2463</v>
      </c>
      <c r="E2035" t="s">
        <v>2478</v>
      </c>
    </row>
    <row r="2036" spans="1:5" hidden="1" x14ac:dyDescent="0.25">
      <c r="A2036" t="s">
        <v>21</v>
      </c>
      <c r="B2036" s="50" t="s">
        <v>2565</v>
      </c>
      <c r="C2036">
        <v>23160753</v>
      </c>
      <c r="D2036" t="s">
        <v>2463</v>
      </c>
      <c r="E2036" t="s">
        <v>2478</v>
      </c>
    </row>
    <row r="2037" spans="1:5" hidden="1" x14ac:dyDescent="0.25">
      <c r="A2037" t="s">
        <v>21</v>
      </c>
      <c r="B2037" s="50" t="s">
        <v>2566</v>
      </c>
      <c r="C2037">
        <v>23160754</v>
      </c>
      <c r="D2037" t="s">
        <v>2594</v>
      </c>
      <c r="E2037" t="s">
        <v>2467</v>
      </c>
    </row>
    <row r="2038" spans="1:5" hidden="1" x14ac:dyDescent="0.25">
      <c r="A2038" t="s">
        <v>21</v>
      </c>
      <c r="B2038" s="50" t="s">
        <v>2567</v>
      </c>
      <c r="C2038">
        <v>23160755</v>
      </c>
      <c r="D2038" t="s">
        <v>2594</v>
      </c>
      <c r="E2038" t="s">
        <v>2478</v>
      </c>
    </row>
    <row r="2039" spans="1:5" hidden="1" x14ac:dyDescent="0.25">
      <c r="A2039" t="s">
        <v>21</v>
      </c>
      <c r="B2039" s="50" t="s">
        <v>2568</v>
      </c>
      <c r="C2039">
        <v>23160756</v>
      </c>
      <c r="D2039" t="s">
        <v>2463</v>
      </c>
      <c r="E2039" t="s">
        <v>2467</v>
      </c>
    </row>
    <row r="2040" spans="1:5" hidden="1" x14ac:dyDescent="0.25">
      <c r="A2040" t="s">
        <v>21</v>
      </c>
      <c r="B2040" s="50" t="s">
        <v>2569</v>
      </c>
      <c r="C2040">
        <v>23160757</v>
      </c>
      <c r="D2040" t="s">
        <v>2463</v>
      </c>
      <c r="E2040" t="s">
        <v>2478</v>
      </c>
    </row>
    <row r="2041" spans="1:5" hidden="1" x14ac:dyDescent="0.25">
      <c r="A2041" t="s">
        <v>21</v>
      </c>
      <c r="B2041" s="50" t="s">
        <v>2570</v>
      </c>
      <c r="C2041">
        <v>23160758</v>
      </c>
      <c r="D2041" t="s">
        <v>2594</v>
      </c>
      <c r="E2041" t="s">
        <v>2467</v>
      </c>
    </row>
    <row r="2042" spans="1:5" hidden="1" x14ac:dyDescent="0.25">
      <c r="A2042" t="s">
        <v>21</v>
      </c>
      <c r="B2042" s="50" t="s">
        <v>2571</v>
      </c>
      <c r="C2042">
        <v>23160759</v>
      </c>
      <c r="D2042" t="s">
        <v>2593</v>
      </c>
      <c r="E2042" t="s">
        <v>2467</v>
      </c>
    </row>
    <row r="2043" spans="1:5" hidden="1" x14ac:dyDescent="0.25">
      <c r="A2043" t="s">
        <v>21</v>
      </c>
      <c r="B2043" s="50" t="s">
        <v>2572</v>
      </c>
      <c r="C2043">
        <v>23160760</v>
      </c>
      <c r="D2043" t="s">
        <v>2463</v>
      </c>
      <c r="E2043" t="s">
        <v>2478</v>
      </c>
    </row>
    <row r="2044" spans="1:5" hidden="1" x14ac:dyDescent="0.25">
      <c r="A2044" t="s">
        <v>3101</v>
      </c>
      <c r="B2044" s="50" t="s">
        <v>2978</v>
      </c>
      <c r="C2044">
        <v>23160802</v>
      </c>
      <c r="D2044" t="s">
        <v>2464</v>
      </c>
      <c r="E2044" t="s">
        <v>2467</v>
      </c>
    </row>
    <row r="2045" spans="1:5" hidden="1" x14ac:dyDescent="0.25">
      <c r="A2045" t="s">
        <v>3101</v>
      </c>
      <c r="B2045" s="50" t="s">
        <v>2640</v>
      </c>
      <c r="C2045">
        <v>23160803</v>
      </c>
      <c r="D2045" t="s">
        <v>2464</v>
      </c>
      <c r="E2045" t="s">
        <v>2467</v>
      </c>
    </row>
    <row r="2046" spans="1:5" hidden="1" x14ac:dyDescent="0.25">
      <c r="A2046" t="s">
        <v>3101</v>
      </c>
      <c r="B2046" s="50" t="s">
        <v>2641</v>
      </c>
      <c r="C2046">
        <v>23160804</v>
      </c>
      <c r="D2046" t="s">
        <v>2464</v>
      </c>
      <c r="E2046" t="s">
        <v>2467</v>
      </c>
    </row>
    <row r="2047" spans="1:5" hidden="1" x14ac:dyDescent="0.25">
      <c r="A2047" t="s">
        <v>3101</v>
      </c>
      <c r="B2047" s="50" t="s">
        <v>2979</v>
      </c>
      <c r="C2047">
        <v>23160805</v>
      </c>
      <c r="D2047" t="s">
        <v>2463</v>
      </c>
      <c r="E2047" t="s">
        <v>2467</v>
      </c>
    </row>
    <row r="2048" spans="1:5" hidden="1" x14ac:dyDescent="0.25">
      <c r="A2048" t="s">
        <v>3101</v>
      </c>
      <c r="B2048" s="50" t="s">
        <v>2980</v>
      </c>
      <c r="C2048">
        <v>23160806</v>
      </c>
      <c r="D2048" t="s">
        <v>2463</v>
      </c>
      <c r="E2048" t="s">
        <v>2467</v>
      </c>
    </row>
    <row r="2049" spans="1:5" hidden="1" x14ac:dyDescent="0.25">
      <c r="A2049" t="s">
        <v>3101</v>
      </c>
      <c r="B2049" s="50" t="s">
        <v>2642</v>
      </c>
      <c r="C2049">
        <v>23160807</v>
      </c>
      <c r="D2049" t="s">
        <v>2463</v>
      </c>
      <c r="E2049" t="s">
        <v>2467</v>
      </c>
    </row>
    <row r="2050" spans="1:5" hidden="1" x14ac:dyDescent="0.25">
      <c r="A2050" t="s">
        <v>3101</v>
      </c>
      <c r="B2050" s="50" t="s">
        <v>2981</v>
      </c>
      <c r="C2050">
        <v>23160808</v>
      </c>
      <c r="D2050" t="s">
        <v>2594</v>
      </c>
      <c r="E2050" t="s">
        <v>2467</v>
      </c>
    </row>
    <row r="2051" spans="1:5" hidden="1" x14ac:dyDescent="0.25">
      <c r="A2051" t="s">
        <v>3101</v>
      </c>
      <c r="B2051" s="50" t="s">
        <v>2615</v>
      </c>
      <c r="C2051">
        <v>23160809</v>
      </c>
      <c r="D2051" t="s">
        <v>2594</v>
      </c>
      <c r="E2051" t="s">
        <v>2467</v>
      </c>
    </row>
    <row r="2052" spans="1:5" hidden="1" x14ac:dyDescent="0.25">
      <c r="A2052" t="s">
        <v>3101</v>
      </c>
      <c r="B2052" s="50" t="s">
        <v>2616</v>
      </c>
      <c r="C2052">
        <v>23160810</v>
      </c>
      <c r="D2052" t="s">
        <v>2464</v>
      </c>
      <c r="E2052" t="s">
        <v>2467</v>
      </c>
    </row>
    <row r="2053" spans="1:5" hidden="1" x14ac:dyDescent="0.25">
      <c r="A2053" t="s">
        <v>3101</v>
      </c>
      <c r="B2053" s="50" t="s">
        <v>2617</v>
      </c>
      <c r="C2053">
        <v>23160811</v>
      </c>
      <c r="D2053" t="s">
        <v>2594</v>
      </c>
      <c r="E2053" t="s">
        <v>2467</v>
      </c>
    </row>
    <row r="2054" spans="1:5" hidden="1" x14ac:dyDescent="0.25">
      <c r="A2054" t="s">
        <v>3101</v>
      </c>
      <c r="B2054" s="50" t="s">
        <v>2628</v>
      </c>
      <c r="C2054">
        <v>23160812</v>
      </c>
      <c r="D2054" t="s">
        <v>2594</v>
      </c>
      <c r="E2054" t="s">
        <v>2467</v>
      </c>
    </row>
    <row r="2055" spans="1:5" hidden="1" x14ac:dyDescent="0.25">
      <c r="A2055" t="s">
        <v>3101</v>
      </c>
      <c r="B2055" s="50" t="s">
        <v>2982</v>
      </c>
      <c r="C2055">
        <v>23160813</v>
      </c>
      <c r="D2055" t="s">
        <v>2594</v>
      </c>
      <c r="E2055" t="s">
        <v>2467</v>
      </c>
    </row>
    <row r="2056" spans="1:5" hidden="1" x14ac:dyDescent="0.25">
      <c r="A2056" t="s">
        <v>3101</v>
      </c>
      <c r="B2056" s="50" t="s">
        <v>2983</v>
      </c>
      <c r="C2056">
        <v>23160814</v>
      </c>
      <c r="D2056" t="s">
        <v>2463</v>
      </c>
      <c r="E2056" t="s">
        <v>2467</v>
      </c>
    </row>
    <row r="2057" spans="1:5" hidden="1" x14ac:dyDescent="0.25">
      <c r="A2057" t="s">
        <v>3101</v>
      </c>
      <c r="B2057" s="50" t="s">
        <v>2985</v>
      </c>
      <c r="C2057">
        <v>23160815</v>
      </c>
      <c r="D2057" t="s">
        <v>2463</v>
      </c>
      <c r="E2057" t="s">
        <v>2467</v>
      </c>
    </row>
    <row r="2058" spans="1:5" hidden="1" x14ac:dyDescent="0.25">
      <c r="A2058" t="s">
        <v>3101</v>
      </c>
      <c r="B2058" s="50" t="s">
        <v>2984</v>
      </c>
      <c r="C2058">
        <v>23160816</v>
      </c>
      <c r="D2058" t="s">
        <v>2594</v>
      </c>
      <c r="E2058" t="s">
        <v>2467</v>
      </c>
    </row>
    <row r="2059" spans="1:5" hidden="1" x14ac:dyDescent="0.25">
      <c r="A2059" t="s">
        <v>3101</v>
      </c>
      <c r="B2059" s="50" t="s">
        <v>2986</v>
      </c>
      <c r="C2059">
        <v>23160817</v>
      </c>
      <c r="D2059" t="s">
        <v>2463</v>
      </c>
      <c r="E2059" t="s">
        <v>2467</v>
      </c>
    </row>
    <row r="2060" spans="1:5" hidden="1" x14ac:dyDescent="0.25">
      <c r="A2060" t="s">
        <v>3101</v>
      </c>
      <c r="B2060" s="50" t="s">
        <v>2987</v>
      </c>
      <c r="C2060">
        <v>23160818</v>
      </c>
      <c r="D2060" t="s">
        <v>2464</v>
      </c>
      <c r="E2060" t="s">
        <v>2467</v>
      </c>
    </row>
    <row r="2061" spans="1:5" hidden="1" x14ac:dyDescent="0.25">
      <c r="A2061" t="s">
        <v>3101</v>
      </c>
      <c r="B2061" s="50" t="s">
        <v>2988</v>
      </c>
      <c r="C2061">
        <v>23160819</v>
      </c>
      <c r="D2061" t="s">
        <v>2463</v>
      </c>
      <c r="E2061" t="s">
        <v>2467</v>
      </c>
    </row>
    <row r="2062" spans="1:5" hidden="1" x14ac:dyDescent="0.25">
      <c r="A2062" t="s">
        <v>3101</v>
      </c>
      <c r="B2062" s="50" t="s">
        <v>2989</v>
      </c>
      <c r="C2062">
        <v>23160820</v>
      </c>
      <c r="D2062" t="s">
        <v>2464</v>
      </c>
      <c r="E2062" t="s">
        <v>2467</v>
      </c>
    </row>
    <row r="2063" spans="1:5" hidden="1" x14ac:dyDescent="0.25">
      <c r="A2063" t="s">
        <v>3101</v>
      </c>
      <c r="B2063" s="50" t="s">
        <v>2990</v>
      </c>
      <c r="C2063">
        <v>23160821</v>
      </c>
      <c r="D2063" t="s">
        <v>2464</v>
      </c>
      <c r="E2063" t="s">
        <v>2467</v>
      </c>
    </row>
    <row r="2064" spans="1:5" hidden="1" x14ac:dyDescent="0.25">
      <c r="A2064" t="s">
        <v>3101</v>
      </c>
      <c r="B2064" s="50" t="s">
        <v>2991</v>
      </c>
      <c r="C2064">
        <v>23160822</v>
      </c>
      <c r="D2064" t="s">
        <v>2594</v>
      </c>
      <c r="E2064" t="s">
        <v>2467</v>
      </c>
    </row>
    <row r="2065" spans="1:5" hidden="1" x14ac:dyDescent="0.25">
      <c r="A2065" t="s">
        <v>3101</v>
      </c>
      <c r="B2065" s="50" t="s">
        <v>2992</v>
      </c>
      <c r="C2065">
        <v>23160823</v>
      </c>
      <c r="D2065" t="s">
        <v>2594</v>
      </c>
      <c r="E2065" t="s">
        <v>2467</v>
      </c>
    </row>
    <row r="2066" spans="1:5" hidden="1" x14ac:dyDescent="0.25">
      <c r="A2066" t="s">
        <v>3101</v>
      </c>
      <c r="B2066" s="50" t="s">
        <v>2993</v>
      </c>
      <c r="C2066">
        <v>23160824</v>
      </c>
      <c r="D2066" t="s">
        <v>2594</v>
      </c>
      <c r="E2066" t="s">
        <v>2467</v>
      </c>
    </row>
    <row r="2067" spans="1:5" hidden="1" x14ac:dyDescent="0.25">
      <c r="A2067" t="s">
        <v>3101</v>
      </c>
      <c r="B2067" s="50" t="s">
        <v>2994</v>
      </c>
      <c r="C2067">
        <v>23160825</v>
      </c>
      <c r="D2067" t="s">
        <v>2594</v>
      </c>
      <c r="E2067" t="s">
        <v>2467</v>
      </c>
    </row>
    <row r="2068" spans="1:5" hidden="1" x14ac:dyDescent="0.25">
      <c r="A2068" t="s">
        <v>3101</v>
      </c>
      <c r="B2068" s="50" t="s">
        <v>2995</v>
      </c>
      <c r="C2068">
        <v>23160826</v>
      </c>
      <c r="D2068" t="s">
        <v>2594</v>
      </c>
      <c r="E2068" t="s">
        <v>2478</v>
      </c>
    </row>
    <row r="2069" spans="1:5" hidden="1" x14ac:dyDescent="0.25">
      <c r="A2069" t="s">
        <v>3101</v>
      </c>
      <c r="B2069" s="50" t="s">
        <v>2557</v>
      </c>
      <c r="C2069">
        <v>23160827</v>
      </c>
      <c r="D2069" t="s">
        <v>2463</v>
      </c>
      <c r="E2069" t="s">
        <v>2467</v>
      </c>
    </row>
    <row r="2070" spans="1:5" hidden="1" x14ac:dyDescent="0.25">
      <c r="A2070" t="s">
        <v>3101</v>
      </c>
      <c r="B2070" s="50" t="s">
        <v>2559</v>
      </c>
      <c r="C2070">
        <v>23160828</v>
      </c>
      <c r="D2070" t="s">
        <v>2594</v>
      </c>
      <c r="E2070" t="s">
        <v>2467</v>
      </c>
    </row>
    <row r="2071" spans="1:5" hidden="1" x14ac:dyDescent="0.25">
      <c r="A2071" t="s">
        <v>3101</v>
      </c>
      <c r="B2071" s="50" t="s">
        <v>2560</v>
      </c>
      <c r="C2071">
        <v>23160829</v>
      </c>
      <c r="D2071" t="s">
        <v>2594</v>
      </c>
      <c r="E2071" t="s">
        <v>2467</v>
      </c>
    </row>
    <row r="2072" spans="1:5" hidden="1" x14ac:dyDescent="0.25">
      <c r="A2072" t="s">
        <v>3101</v>
      </c>
      <c r="B2072" s="50" t="s">
        <v>2561</v>
      </c>
      <c r="C2072">
        <v>23160830</v>
      </c>
      <c r="D2072" t="s">
        <v>2594</v>
      </c>
      <c r="E2072" t="s">
        <v>2467</v>
      </c>
    </row>
    <row r="2073" spans="1:5" hidden="1" x14ac:dyDescent="0.25">
      <c r="A2073" t="s">
        <v>3101</v>
      </c>
      <c r="B2073" s="50" t="s">
        <v>2562</v>
      </c>
      <c r="C2073">
        <v>23160831</v>
      </c>
      <c r="D2073" t="s">
        <v>2464</v>
      </c>
      <c r="E2073" t="s">
        <v>2467</v>
      </c>
    </row>
    <row r="2074" spans="1:5" hidden="1" x14ac:dyDescent="0.25">
      <c r="A2074" t="s">
        <v>3101</v>
      </c>
      <c r="B2074" s="50" t="s">
        <v>2563</v>
      </c>
      <c r="C2074">
        <v>23160832</v>
      </c>
      <c r="D2074" t="s">
        <v>2594</v>
      </c>
      <c r="E2074" t="s">
        <v>2467</v>
      </c>
    </row>
    <row r="2075" spans="1:5" hidden="1" x14ac:dyDescent="0.25">
      <c r="A2075" t="s">
        <v>3101</v>
      </c>
      <c r="B2075" s="50" t="s">
        <v>2564</v>
      </c>
      <c r="C2075">
        <v>23160833</v>
      </c>
      <c r="D2075" t="s">
        <v>2594</v>
      </c>
      <c r="E2075" t="s">
        <v>2467</v>
      </c>
    </row>
    <row r="2076" spans="1:5" hidden="1" x14ac:dyDescent="0.25">
      <c r="A2076" t="s">
        <v>3101</v>
      </c>
      <c r="B2076" s="50" t="s">
        <v>2565</v>
      </c>
      <c r="C2076">
        <v>23160834</v>
      </c>
      <c r="D2076" t="s">
        <v>2464</v>
      </c>
      <c r="E2076" t="s">
        <v>2467</v>
      </c>
    </row>
    <row r="2077" spans="1:5" hidden="1" x14ac:dyDescent="0.25">
      <c r="A2077" t="s">
        <v>2556</v>
      </c>
      <c r="B2077" s="50" t="s">
        <v>2993</v>
      </c>
      <c r="C2077">
        <v>23163781</v>
      </c>
      <c r="D2077" t="s">
        <v>2463</v>
      </c>
      <c r="E2077" t="s">
        <v>2467</v>
      </c>
    </row>
    <row r="2078" spans="1:5" hidden="1" x14ac:dyDescent="0.25">
      <c r="A2078" t="s">
        <v>2556</v>
      </c>
      <c r="B2078" s="50" t="s">
        <v>2995</v>
      </c>
      <c r="C2078">
        <v>23163782</v>
      </c>
      <c r="D2078" t="s">
        <v>2463</v>
      </c>
      <c r="E2078" t="s">
        <v>2467</v>
      </c>
    </row>
    <row r="2079" spans="1:5" hidden="1" x14ac:dyDescent="0.25">
      <c r="A2079" t="s">
        <v>3102</v>
      </c>
      <c r="B2079" s="50" t="s">
        <v>2544</v>
      </c>
      <c r="C2079">
        <v>23163792</v>
      </c>
      <c r="D2079" t="s">
        <v>2464</v>
      </c>
      <c r="E2079" t="s">
        <v>2467</v>
      </c>
    </row>
    <row r="2080" spans="1:5" hidden="1" x14ac:dyDescent="0.25">
      <c r="A2080" t="s">
        <v>3102</v>
      </c>
      <c r="B2080" s="50" t="s">
        <v>2555</v>
      </c>
      <c r="C2080">
        <v>23163793</v>
      </c>
      <c r="D2080" t="s">
        <v>2464</v>
      </c>
      <c r="E2080" t="s">
        <v>2467</v>
      </c>
    </row>
    <row r="2081" spans="1:5" hidden="1" x14ac:dyDescent="0.25">
      <c r="A2081" t="s">
        <v>3102</v>
      </c>
      <c r="B2081" s="50" t="s">
        <v>2581</v>
      </c>
      <c r="C2081">
        <v>23163794</v>
      </c>
      <c r="D2081" t="s">
        <v>2464</v>
      </c>
      <c r="E2081" t="s">
        <v>2478</v>
      </c>
    </row>
    <row r="2082" spans="1:5" hidden="1" x14ac:dyDescent="0.25">
      <c r="A2082" t="s">
        <v>3102</v>
      </c>
      <c r="B2082" s="50" t="s">
        <v>2582</v>
      </c>
      <c r="C2082">
        <v>23163795</v>
      </c>
      <c r="D2082" t="s">
        <v>2594</v>
      </c>
      <c r="E2082" t="s">
        <v>2467</v>
      </c>
    </row>
    <row r="2083" spans="1:5" hidden="1" x14ac:dyDescent="0.25">
      <c r="A2083" t="s">
        <v>3102</v>
      </c>
      <c r="B2083" s="50" t="s">
        <v>2583</v>
      </c>
      <c r="C2083">
        <v>23163796</v>
      </c>
      <c r="D2083" t="s">
        <v>2594</v>
      </c>
      <c r="E2083" t="s">
        <v>2478</v>
      </c>
    </row>
    <row r="2084" spans="1:5" hidden="1" x14ac:dyDescent="0.25">
      <c r="A2084" t="s">
        <v>3102</v>
      </c>
      <c r="B2084" s="50" t="s">
        <v>2590</v>
      </c>
      <c r="C2084">
        <v>23163797</v>
      </c>
      <c r="D2084" t="s">
        <v>2463</v>
      </c>
      <c r="E2084" t="s">
        <v>2478</v>
      </c>
    </row>
    <row r="2085" spans="1:5" hidden="1" x14ac:dyDescent="0.25">
      <c r="A2085" t="s">
        <v>3102</v>
      </c>
      <c r="B2085" s="50" t="s">
        <v>2629</v>
      </c>
      <c r="C2085">
        <v>23163798</v>
      </c>
      <c r="D2085" t="s">
        <v>2464</v>
      </c>
      <c r="E2085" t="s">
        <v>2467</v>
      </c>
    </row>
    <row r="2086" spans="1:5" hidden="1" x14ac:dyDescent="0.25">
      <c r="A2086" t="s">
        <v>3102</v>
      </c>
      <c r="B2086" s="50" t="s">
        <v>2605</v>
      </c>
      <c r="C2086">
        <v>23163799</v>
      </c>
      <c r="D2086" t="s">
        <v>2594</v>
      </c>
      <c r="E2086" t="s">
        <v>2467</v>
      </c>
    </row>
    <row r="2087" spans="1:5" hidden="1" x14ac:dyDescent="0.25">
      <c r="A2087" t="s">
        <v>3102</v>
      </c>
      <c r="B2087" s="50" t="s">
        <v>2624</v>
      </c>
      <c r="C2087">
        <v>23163800</v>
      </c>
      <c r="D2087" t="s">
        <v>2464</v>
      </c>
      <c r="E2087" t="s">
        <v>2467</v>
      </c>
    </row>
    <row r="2088" spans="1:5" hidden="1" x14ac:dyDescent="0.25">
      <c r="A2088" t="s">
        <v>3102</v>
      </c>
      <c r="B2088" s="50" t="s">
        <v>2625</v>
      </c>
      <c r="C2088">
        <v>23163801</v>
      </c>
      <c r="D2088" t="s">
        <v>2594</v>
      </c>
      <c r="E2088" t="s">
        <v>2478</v>
      </c>
    </row>
    <row r="2089" spans="1:5" hidden="1" x14ac:dyDescent="0.25">
      <c r="A2089" t="s">
        <v>3102</v>
      </c>
      <c r="B2089" s="50" t="s">
        <v>2636</v>
      </c>
      <c r="C2089">
        <v>23163802</v>
      </c>
      <c r="D2089" t="s">
        <v>2594</v>
      </c>
      <c r="E2089" t="s">
        <v>2467</v>
      </c>
    </row>
    <row r="2090" spans="1:5" hidden="1" x14ac:dyDescent="0.25">
      <c r="A2090" t="s">
        <v>3102</v>
      </c>
      <c r="B2090" s="50" t="s">
        <v>2640</v>
      </c>
      <c r="C2090">
        <v>23163803</v>
      </c>
      <c r="D2090" t="s">
        <v>2463</v>
      </c>
      <c r="E2090" t="s">
        <v>2467</v>
      </c>
    </row>
    <row r="2091" spans="1:5" hidden="1" x14ac:dyDescent="0.25">
      <c r="A2091" t="s">
        <v>3102</v>
      </c>
      <c r="B2091" s="50" t="s">
        <v>2642</v>
      </c>
      <c r="C2091">
        <v>23163804</v>
      </c>
      <c r="D2091" t="s">
        <v>2463</v>
      </c>
      <c r="E2091" t="s">
        <v>2478</v>
      </c>
    </row>
    <row r="2092" spans="1:5" hidden="1" x14ac:dyDescent="0.25">
      <c r="A2092" t="s">
        <v>3102</v>
      </c>
      <c r="B2092" s="50" t="s">
        <v>2981</v>
      </c>
      <c r="C2092">
        <v>23163805</v>
      </c>
      <c r="D2092" t="s">
        <v>2594</v>
      </c>
      <c r="E2092" t="s">
        <v>2467</v>
      </c>
    </row>
    <row r="2093" spans="1:5" hidden="1" x14ac:dyDescent="0.25">
      <c r="A2093" t="s">
        <v>3102</v>
      </c>
      <c r="B2093" s="50" t="s">
        <v>2615</v>
      </c>
      <c r="C2093">
        <v>23163806</v>
      </c>
      <c r="D2093" t="s">
        <v>2594</v>
      </c>
      <c r="E2093" t="s">
        <v>2467</v>
      </c>
    </row>
    <row r="2094" spans="1:5" hidden="1" x14ac:dyDescent="0.25">
      <c r="A2094" t="s">
        <v>3102</v>
      </c>
      <c r="B2094" s="50" t="s">
        <v>2998</v>
      </c>
      <c r="C2094">
        <v>23163807</v>
      </c>
      <c r="D2094" t="s">
        <v>2594</v>
      </c>
      <c r="E2094" t="s">
        <v>2467</v>
      </c>
    </row>
    <row r="2095" spans="1:5" hidden="1" x14ac:dyDescent="0.25">
      <c r="A2095" t="s">
        <v>3103</v>
      </c>
      <c r="B2095" s="50" t="s">
        <v>2589</v>
      </c>
      <c r="C2095">
        <v>23163826</v>
      </c>
      <c r="D2095" t="s">
        <v>2463</v>
      </c>
      <c r="E2095" t="s">
        <v>2467</v>
      </c>
    </row>
    <row r="2096" spans="1:5" hidden="1" x14ac:dyDescent="0.25">
      <c r="A2096" t="s">
        <v>3103</v>
      </c>
      <c r="B2096" s="50" t="s">
        <v>2601</v>
      </c>
      <c r="C2096">
        <v>23163827</v>
      </c>
      <c r="D2096" t="s">
        <v>2464</v>
      </c>
      <c r="E2096" t="s">
        <v>2467</v>
      </c>
    </row>
    <row r="2097" spans="1:5" hidden="1" x14ac:dyDescent="0.25">
      <c r="A2097" t="s">
        <v>3103</v>
      </c>
      <c r="B2097" s="50" t="s">
        <v>2626</v>
      </c>
      <c r="C2097">
        <v>23163828</v>
      </c>
      <c r="D2097" t="s">
        <v>2463</v>
      </c>
      <c r="E2097" t="s">
        <v>2467</v>
      </c>
    </row>
    <row r="2098" spans="1:5" hidden="1" x14ac:dyDescent="0.25">
      <c r="A2098" t="s">
        <v>3103</v>
      </c>
      <c r="B2098" s="50" t="s">
        <v>2754</v>
      </c>
      <c r="C2098">
        <v>23163829</v>
      </c>
      <c r="D2098" t="s">
        <v>2594</v>
      </c>
      <c r="E2098" t="s">
        <v>2467</v>
      </c>
    </row>
    <row r="2099" spans="1:5" hidden="1" x14ac:dyDescent="0.25">
      <c r="A2099" t="s">
        <v>3103</v>
      </c>
      <c r="B2099" s="50" t="s">
        <v>2633</v>
      </c>
      <c r="C2099">
        <v>23163830</v>
      </c>
      <c r="D2099" t="s">
        <v>2464</v>
      </c>
      <c r="E2099" t="s">
        <v>2467</v>
      </c>
    </row>
    <row r="2100" spans="1:5" hidden="1" x14ac:dyDescent="0.25">
      <c r="A2100" t="s">
        <v>3103</v>
      </c>
      <c r="B2100" s="50" t="s">
        <v>2755</v>
      </c>
      <c r="C2100">
        <v>23163831</v>
      </c>
      <c r="D2100" t="s">
        <v>2463</v>
      </c>
      <c r="E2100" t="s">
        <v>2467</v>
      </c>
    </row>
    <row r="2101" spans="1:5" hidden="1" x14ac:dyDescent="0.25">
      <c r="A2101" t="s">
        <v>3103</v>
      </c>
      <c r="B2101" s="50" t="s">
        <v>2636</v>
      </c>
      <c r="C2101">
        <v>23163832</v>
      </c>
      <c r="D2101" t="s">
        <v>2463</v>
      </c>
      <c r="E2101" t="s">
        <v>2467</v>
      </c>
    </row>
    <row r="2102" spans="1:5" hidden="1" x14ac:dyDescent="0.25">
      <c r="A2102" t="s">
        <v>3103</v>
      </c>
      <c r="B2102" s="50" t="s">
        <v>2637</v>
      </c>
      <c r="C2102">
        <v>23164431</v>
      </c>
      <c r="D2102" t="s">
        <v>2463</v>
      </c>
      <c r="E2102" t="s">
        <v>2467</v>
      </c>
    </row>
    <row r="2103" spans="1:5" hidden="1" x14ac:dyDescent="0.25">
      <c r="A2103" t="s">
        <v>3103</v>
      </c>
      <c r="B2103" s="50" t="s">
        <v>2610</v>
      </c>
      <c r="C2103">
        <v>23164432</v>
      </c>
      <c r="D2103" t="s">
        <v>2463</v>
      </c>
      <c r="E2103" t="s">
        <v>2467</v>
      </c>
    </row>
    <row r="2104" spans="1:5" hidden="1" x14ac:dyDescent="0.25">
      <c r="A2104" t="s">
        <v>3103</v>
      </c>
      <c r="B2104" s="50" t="s">
        <v>2611</v>
      </c>
      <c r="C2104">
        <v>23164433</v>
      </c>
      <c r="D2104" t="s">
        <v>2594</v>
      </c>
      <c r="E2104" t="s">
        <v>2467</v>
      </c>
    </row>
    <row r="2105" spans="1:5" hidden="1" x14ac:dyDescent="0.25">
      <c r="A2105" t="s">
        <v>3103</v>
      </c>
      <c r="B2105" s="50" t="s">
        <v>2612</v>
      </c>
      <c r="C2105">
        <v>23164434</v>
      </c>
      <c r="D2105" t="s">
        <v>2463</v>
      </c>
      <c r="E2105" t="s">
        <v>2467</v>
      </c>
    </row>
    <row r="2106" spans="1:5" hidden="1" x14ac:dyDescent="0.25">
      <c r="A2106" t="s">
        <v>23</v>
      </c>
      <c r="B2106" s="50" t="s">
        <v>3032</v>
      </c>
      <c r="C2106">
        <v>23165404</v>
      </c>
      <c r="D2106" t="s">
        <v>2463</v>
      </c>
      <c r="E2106" t="s">
        <v>2478</v>
      </c>
    </row>
    <row r="2107" spans="1:5" hidden="1" x14ac:dyDescent="0.25">
      <c r="A2107" t="s">
        <v>23</v>
      </c>
      <c r="B2107" s="50" t="s">
        <v>3033</v>
      </c>
      <c r="C2107">
        <v>23165405</v>
      </c>
      <c r="D2107" t="s">
        <v>2463</v>
      </c>
      <c r="E2107" t="s">
        <v>2478</v>
      </c>
    </row>
    <row r="2108" spans="1:5" hidden="1" x14ac:dyDescent="0.25">
      <c r="A2108" t="s">
        <v>47</v>
      </c>
      <c r="B2108" s="50" t="s">
        <v>2536</v>
      </c>
      <c r="C2108">
        <v>23165432</v>
      </c>
      <c r="D2108" t="s">
        <v>2463</v>
      </c>
      <c r="E2108" t="s">
        <v>2467</v>
      </c>
    </row>
    <row r="2109" spans="1:5" hidden="1" x14ac:dyDescent="0.25">
      <c r="A2109" t="s">
        <v>47</v>
      </c>
      <c r="B2109" s="50" t="s">
        <v>2586</v>
      </c>
      <c r="C2109">
        <v>23165433</v>
      </c>
      <c r="D2109" t="s">
        <v>2463</v>
      </c>
      <c r="E2109" t="s">
        <v>2467</v>
      </c>
    </row>
    <row r="2110" spans="1:5" hidden="1" x14ac:dyDescent="0.25">
      <c r="A2110" t="s">
        <v>47</v>
      </c>
      <c r="B2110" s="50" t="s">
        <v>2587</v>
      </c>
      <c r="C2110">
        <v>23165434</v>
      </c>
      <c r="D2110" t="s">
        <v>2463</v>
      </c>
      <c r="E2110" t="s">
        <v>2467</v>
      </c>
    </row>
    <row r="2111" spans="1:5" hidden="1" x14ac:dyDescent="0.25">
      <c r="A2111" t="s">
        <v>47</v>
      </c>
      <c r="B2111" s="50" t="s">
        <v>2632</v>
      </c>
      <c r="C2111">
        <v>23165435</v>
      </c>
      <c r="D2111" t="s">
        <v>2463</v>
      </c>
      <c r="E2111" t="s">
        <v>2467</v>
      </c>
    </row>
    <row r="2112" spans="1:5" hidden="1" x14ac:dyDescent="0.25">
      <c r="A2112" t="s">
        <v>47</v>
      </c>
      <c r="B2112" s="50" t="s">
        <v>2634</v>
      </c>
      <c r="C2112">
        <v>23165436</v>
      </c>
      <c r="D2112" t="s">
        <v>2463</v>
      </c>
      <c r="E2112" t="s">
        <v>2467</v>
      </c>
    </row>
    <row r="2113" spans="1:5" hidden="1" x14ac:dyDescent="0.25">
      <c r="A2113" t="s">
        <v>47</v>
      </c>
      <c r="B2113" s="50" t="s">
        <v>2635</v>
      </c>
      <c r="C2113">
        <v>23165437</v>
      </c>
      <c r="D2113" t="s">
        <v>2463</v>
      </c>
      <c r="E2113" t="s">
        <v>2467</v>
      </c>
    </row>
    <row r="2114" spans="1:5" hidden="1" x14ac:dyDescent="0.25">
      <c r="A2114" t="s">
        <v>47</v>
      </c>
      <c r="B2114" s="50" t="s">
        <v>2755</v>
      </c>
      <c r="C2114">
        <v>23165438</v>
      </c>
      <c r="D2114" t="s">
        <v>2463</v>
      </c>
      <c r="E2114" t="s">
        <v>2467</v>
      </c>
    </row>
    <row r="2115" spans="1:5" hidden="1" x14ac:dyDescent="0.25">
      <c r="A2115" t="s">
        <v>47</v>
      </c>
      <c r="B2115" s="50" t="s">
        <v>2636</v>
      </c>
      <c r="C2115">
        <v>23165439</v>
      </c>
      <c r="D2115" t="s">
        <v>2463</v>
      </c>
      <c r="E2115" t="s">
        <v>2467</v>
      </c>
    </row>
    <row r="2116" spans="1:5" hidden="1" x14ac:dyDescent="0.25">
      <c r="A2116" t="s">
        <v>47</v>
      </c>
      <c r="B2116" s="50" t="s">
        <v>2968</v>
      </c>
      <c r="C2116">
        <v>23165440</v>
      </c>
      <c r="D2116" t="s">
        <v>2463</v>
      </c>
      <c r="E2116" t="s">
        <v>2467</v>
      </c>
    </row>
    <row r="2117" spans="1:5" hidden="1" x14ac:dyDescent="0.25">
      <c r="A2117" t="s">
        <v>47</v>
      </c>
      <c r="B2117" s="50" t="s">
        <v>2969</v>
      </c>
      <c r="C2117">
        <v>23165441</v>
      </c>
      <c r="D2117" t="s">
        <v>2463</v>
      </c>
      <c r="E2117" t="s">
        <v>2467</v>
      </c>
    </row>
    <row r="2118" spans="1:5" hidden="1" x14ac:dyDescent="0.25">
      <c r="A2118" t="s">
        <v>26</v>
      </c>
      <c r="B2118" s="50" t="s">
        <v>2054</v>
      </c>
      <c r="C2118">
        <v>23165442</v>
      </c>
      <c r="D2118" t="s">
        <v>2463</v>
      </c>
      <c r="E2118" t="s">
        <v>2467</v>
      </c>
    </row>
    <row r="2119" spans="1:5" hidden="1" x14ac:dyDescent="0.25">
      <c r="A2119" t="s">
        <v>26</v>
      </c>
      <c r="B2119" s="50" t="s">
        <v>3104</v>
      </c>
      <c r="C2119">
        <v>23165443</v>
      </c>
      <c r="D2119" t="s">
        <v>2463</v>
      </c>
      <c r="E2119" t="s">
        <v>2467</v>
      </c>
    </row>
    <row r="2120" spans="1:5" hidden="1" x14ac:dyDescent="0.25">
      <c r="A2120" t="s">
        <v>26</v>
      </c>
      <c r="B2120" s="50" t="s">
        <v>2106</v>
      </c>
      <c r="C2120">
        <v>23165444</v>
      </c>
      <c r="D2120" t="s">
        <v>2463</v>
      </c>
      <c r="E2120" t="s">
        <v>2467</v>
      </c>
    </row>
    <row r="2121" spans="1:5" hidden="1" x14ac:dyDescent="0.25">
      <c r="A2121" t="s">
        <v>26</v>
      </c>
      <c r="B2121" s="50" t="s">
        <v>2082</v>
      </c>
      <c r="C2121">
        <v>23165445</v>
      </c>
      <c r="D2121" t="s">
        <v>2463</v>
      </c>
      <c r="E2121" t="s">
        <v>2467</v>
      </c>
    </row>
    <row r="2122" spans="1:5" hidden="1" x14ac:dyDescent="0.25">
      <c r="A2122" t="s">
        <v>26</v>
      </c>
      <c r="B2122" s="50" t="s">
        <v>2090</v>
      </c>
      <c r="C2122">
        <v>23165446</v>
      </c>
      <c r="D2122" t="s">
        <v>2463</v>
      </c>
      <c r="E2122" t="s">
        <v>2478</v>
      </c>
    </row>
    <row r="2123" spans="1:5" hidden="1" x14ac:dyDescent="0.25">
      <c r="A2123" t="s">
        <v>26</v>
      </c>
      <c r="B2123" s="50" t="s">
        <v>2073</v>
      </c>
      <c r="C2123">
        <v>23165447</v>
      </c>
      <c r="D2123" t="s">
        <v>2463</v>
      </c>
      <c r="E2123" t="s">
        <v>2467</v>
      </c>
    </row>
    <row r="2124" spans="1:5" hidden="1" x14ac:dyDescent="0.25">
      <c r="A2124" t="s">
        <v>26</v>
      </c>
      <c r="B2124" s="50" t="s">
        <v>2110</v>
      </c>
      <c r="C2124">
        <v>23165448</v>
      </c>
      <c r="D2124" t="s">
        <v>2463</v>
      </c>
      <c r="E2124" t="s">
        <v>2467</v>
      </c>
    </row>
    <row r="2125" spans="1:5" hidden="1" x14ac:dyDescent="0.25">
      <c r="A2125" t="s">
        <v>26</v>
      </c>
      <c r="B2125" s="50" t="s">
        <v>3105</v>
      </c>
      <c r="C2125">
        <v>23165449</v>
      </c>
      <c r="D2125" t="s">
        <v>2463</v>
      </c>
      <c r="E2125" t="s">
        <v>2467</v>
      </c>
    </row>
    <row r="2126" spans="1:5" hidden="1" x14ac:dyDescent="0.25">
      <c r="A2126" t="s">
        <v>111</v>
      </c>
      <c r="B2126" s="50" t="s">
        <v>2637</v>
      </c>
      <c r="C2126">
        <v>23165456</v>
      </c>
      <c r="D2126" t="s">
        <v>2463</v>
      </c>
      <c r="E2126" t="s">
        <v>2467</v>
      </c>
    </row>
    <row r="2127" spans="1:5" hidden="1" x14ac:dyDescent="0.25">
      <c r="A2127" t="s">
        <v>111</v>
      </c>
      <c r="B2127" s="50" t="s">
        <v>2638</v>
      </c>
      <c r="C2127">
        <v>23165457</v>
      </c>
      <c r="D2127" t="s">
        <v>2463</v>
      </c>
      <c r="E2127" t="s">
        <v>2467</v>
      </c>
    </row>
    <row r="2128" spans="1:5" hidden="1" x14ac:dyDescent="0.25">
      <c r="A2128" t="s">
        <v>111</v>
      </c>
      <c r="B2128" s="50" t="s">
        <v>2639</v>
      </c>
      <c r="C2128">
        <v>23165458</v>
      </c>
      <c r="D2128" t="s">
        <v>2463</v>
      </c>
      <c r="E2128" t="s">
        <v>2467</v>
      </c>
    </row>
    <row r="2129" spans="1:5" hidden="1" x14ac:dyDescent="0.25">
      <c r="A2129" t="s">
        <v>111</v>
      </c>
      <c r="B2129" s="50" t="s">
        <v>2970</v>
      </c>
      <c r="C2129">
        <v>23165459</v>
      </c>
      <c r="D2129" t="s">
        <v>2463</v>
      </c>
      <c r="E2129" t="s">
        <v>2467</v>
      </c>
    </row>
    <row r="2130" spans="1:5" hidden="1" x14ac:dyDescent="0.25">
      <c r="A2130" t="s">
        <v>111</v>
      </c>
      <c r="B2130" s="50" t="s">
        <v>2971</v>
      </c>
      <c r="C2130">
        <v>23165460</v>
      </c>
      <c r="D2130" t="s">
        <v>2463</v>
      </c>
      <c r="E2130" t="s">
        <v>2467</v>
      </c>
    </row>
    <row r="2131" spans="1:5" hidden="1" x14ac:dyDescent="0.25">
      <c r="A2131" t="s">
        <v>111</v>
      </c>
      <c r="B2131" s="50" t="s">
        <v>2972</v>
      </c>
      <c r="C2131">
        <v>23165461</v>
      </c>
      <c r="D2131" t="s">
        <v>2463</v>
      </c>
      <c r="E2131" t="s">
        <v>2467</v>
      </c>
    </row>
    <row r="2132" spans="1:5" hidden="1" x14ac:dyDescent="0.25">
      <c r="A2132" t="s">
        <v>111</v>
      </c>
      <c r="B2132" s="50" t="s">
        <v>2974</v>
      </c>
      <c r="C2132">
        <v>23165462</v>
      </c>
      <c r="D2132" t="s">
        <v>2463</v>
      </c>
      <c r="E2132" t="s">
        <v>2467</v>
      </c>
    </row>
    <row r="2133" spans="1:5" hidden="1" x14ac:dyDescent="0.25">
      <c r="A2133" t="s">
        <v>2556</v>
      </c>
      <c r="B2133" s="50" t="s">
        <v>2994</v>
      </c>
      <c r="C2133">
        <v>23165463</v>
      </c>
      <c r="D2133" t="s">
        <v>2463</v>
      </c>
      <c r="E2133" t="s">
        <v>2973</v>
      </c>
    </row>
    <row r="2134" spans="1:5" hidden="1" x14ac:dyDescent="0.25">
      <c r="A2134" t="s">
        <v>2556</v>
      </c>
      <c r="B2134" s="50" t="s">
        <v>2992</v>
      </c>
      <c r="C2134">
        <v>23165464</v>
      </c>
      <c r="D2134" t="s">
        <v>2463</v>
      </c>
      <c r="E2134" t="s">
        <v>2467</v>
      </c>
    </row>
    <row r="2135" spans="1:5" hidden="1" x14ac:dyDescent="0.25">
      <c r="A2135" t="s">
        <v>2556</v>
      </c>
      <c r="B2135" s="50" t="s">
        <v>2991</v>
      </c>
      <c r="C2135">
        <v>23165465</v>
      </c>
      <c r="D2135" t="s">
        <v>2463</v>
      </c>
      <c r="E2135" t="s">
        <v>2467</v>
      </c>
    </row>
    <row r="2136" spans="1:5" hidden="1" x14ac:dyDescent="0.25">
      <c r="A2136" t="s">
        <v>35</v>
      </c>
      <c r="B2136" s="50" t="s">
        <v>2535</v>
      </c>
      <c r="C2136">
        <v>23165467</v>
      </c>
      <c r="D2136" t="s">
        <v>2463</v>
      </c>
      <c r="E2136" t="s">
        <v>2478</v>
      </c>
    </row>
    <row r="2137" spans="1:5" hidden="1" x14ac:dyDescent="0.25">
      <c r="A2137" t="s">
        <v>35</v>
      </c>
      <c r="B2137" s="50" t="s">
        <v>2542</v>
      </c>
      <c r="C2137">
        <v>23165468</v>
      </c>
      <c r="D2137" t="s">
        <v>2463</v>
      </c>
      <c r="E2137" t="s">
        <v>2467</v>
      </c>
    </row>
    <row r="2138" spans="1:5" hidden="1" x14ac:dyDescent="0.25">
      <c r="A2138" t="s">
        <v>35</v>
      </c>
      <c r="B2138" s="50" t="s">
        <v>2551</v>
      </c>
      <c r="C2138">
        <v>23165469</v>
      </c>
      <c r="D2138" t="s">
        <v>2463</v>
      </c>
      <c r="E2138" t="s">
        <v>2467</v>
      </c>
    </row>
    <row r="2139" spans="1:5" hidden="1" x14ac:dyDescent="0.25">
      <c r="A2139" t="s">
        <v>35</v>
      </c>
      <c r="B2139" s="50" t="s">
        <v>2975</v>
      </c>
      <c r="C2139">
        <v>23165470</v>
      </c>
      <c r="D2139" t="s">
        <v>2463</v>
      </c>
      <c r="E2139" t="s">
        <v>2478</v>
      </c>
    </row>
    <row r="2140" spans="1:5" hidden="1" x14ac:dyDescent="0.25">
      <c r="A2140" t="s">
        <v>35</v>
      </c>
      <c r="B2140" s="50" t="s">
        <v>2610</v>
      </c>
      <c r="C2140">
        <v>23165471</v>
      </c>
      <c r="D2140" t="s">
        <v>2463</v>
      </c>
      <c r="E2140" t="s">
        <v>2478</v>
      </c>
    </row>
    <row r="2141" spans="1:5" hidden="1" x14ac:dyDescent="0.25">
      <c r="A2141" t="s">
        <v>35</v>
      </c>
      <c r="B2141" s="50" t="s">
        <v>2611</v>
      </c>
      <c r="C2141">
        <v>23165472</v>
      </c>
      <c r="D2141" t="s">
        <v>2463</v>
      </c>
      <c r="E2141" t="s">
        <v>2478</v>
      </c>
    </row>
    <row r="2142" spans="1:5" hidden="1" x14ac:dyDescent="0.25">
      <c r="A2142" t="s">
        <v>35</v>
      </c>
      <c r="B2142" s="50" t="s">
        <v>2612</v>
      </c>
      <c r="C2142">
        <v>23165473</v>
      </c>
      <c r="D2142" t="s">
        <v>2463</v>
      </c>
      <c r="E2142" t="s">
        <v>2467</v>
      </c>
    </row>
    <row r="2143" spans="1:5" hidden="1" x14ac:dyDescent="0.25">
      <c r="A2143" t="s">
        <v>35</v>
      </c>
      <c r="B2143" s="50" t="s">
        <v>2983</v>
      </c>
      <c r="C2143">
        <v>23165474</v>
      </c>
      <c r="D2143" t="s">
        <v>2463</v>
      </c>
      <c r="E2143" t="s">
        <v>2467</v>
      </c>
    </row>
    <row r="2144" spans="1:5" hidden="1" x14ac:dyDescent="0.25">
      <c r="A2144" t="s">
        <v>35</v>
      </c>
      <c r="B2144" s="50" t="s">
        <v>2986</v>
      </c>
      <c r="C2144">
        <v>23165475</v>
      </c>
      <c r="D2144" t="s">
        <v>2463</v>
      </c>
      <c r="E2144" t="s">
        <v>2467</v>
      </c>
    </row>
    <row r="2145" spans="1:5" hidden="1" x14ac:dyDescent="0.25">
      <c r="A2145" t="s">
        <v>35</v>
      </c>
      <c r="B2145" s="50" t="s">
        <v>2988</v>
      </c>
      <c r="C2145">
        <v>23165476</v>
      </c>
      <c r="D2145" t="s">
        <v>2463</v>
      </c>
      <c r="E2145" t="s">
        <v>2467</v>
      </c>
    </row>
    <row r="2146" spans="1:5" hidden="1" x14ac:dyDescent="0.25">
      <c r="A2146" t="s">
        <v>35</v>
      </c>
      <c r="B2146" s="50" t="s">
        <v>2989</v>
      </c>
      <c r="C2146">
        <v>23165477</v>
      </c>
      <c r="D2146" t="s">
        <v>2463</v>
      </c>
      <c r="E2146" t="s">
        <v>2467</v>
      </c>
    </row>
    <row r="2147" spans="1:5" hidden="1" x14ac:dyDescent="0.25">
      <c r="A2147" t="s">
        <v>35</v>
      </c>
      <c r="B2147" s="50" t="s">
        <v>2561</v>
      </c>
      <c r="C2147">
        <v>23165478</v>
      </c>
      <c r="D2147" t="s">
        <v>2463</v>
      </c>
      <c r="E2147" t="s">
        <v>2467</v>
      </c>
    </row>
    <row r="2148" spans="1:5" x14ac:dyDescent="0.25">
      <c r="A2148" t="s">
        <v>41</v>
      </c>
      <c r="B2148" s="50" t="s">
        <v>2554</v>
      </c>
      <c r="C2148">
        <v>23165485</v>
      </c>
      <c r="D2148" t="s">
        <v>2463</v>
      </c>
      <c r="E2148" t="s">
        <v>2478</v>
      </c>
    </row>
    <row r="2149" spans="1:5" x14ac:dyDescent="0.25">
      <c r="A2149" t="s">
        <v>41</v>
      </c>
      <c r="B2149" s="50" t="s">
        <v>2581</v>
      </c>
      <c r="C2149">
        <v>23165486</v>
      </c>
      <c r="D2149" t="s">
        <v>2463</v>
      </c>
      <c r="E2149" t="s">
        <v>2467</v>
      </c>
    </row>
    <row r="2150" spans="1:5" x14ac:dyDescent="0.25">
      <c r="A2150" t="s">
        <v>41</v>
      </c>
      <c r="B2150" s="50" t="s">
        <v>2978</v>
      </c>
      <c r="C2150">
        <v>23165487</v>
      </c>
      <c r="D2150" t="s">
        <v>2463</v>
      </c>
      <c r="E2150" t="s">
        <v>2467</v>
      </c>
    </row>
    <row r="2151" spans="1:5" x14ac:dyDescent="0.25">
      <c r="A2151" t="s">
        <v>41</v>
      </c>
      <c r="B2151" s="50" t="s">
        <v>2983</v>
      </c>
      <c r="C2151">
        <v>23165488</v>
      </c>
      <c r="D2151" t="s">
        <v>2463</v>
      </c>
      <c r="E2151" t="s">
        <v>2467</v>
      </c>
    </row>
    <row r="2152" spans="1:5" x14ac:dyDescent="0.25">
      <c r="A2152" t="s">
        <v>41</v>
      </c>
      <c r="B2152" s="50" t="s">
        <v>2987</v>
      </c>
      <c r="C2152">
        <v>23165489</v>
      </c>
      <c r="D2152" t="s">
        <v>2463</v>
      </c>
      <c r="E2152" t="s">
        <v>2478</v>
      </c>
    </row>
    <row r="2153" spans="1:5" x14ac:dyDescent="0.25">
      <c r="A2153" t="s">
        <v>41</v>
      </c>
      <c r="B2153" s="50" t="s">
        <v>2990</v>
      </c>
      <c r="C2153">
        <v>23165490</v>
      </c>
      <c r="D2153" t="s">
        <v>2463</v>
      </c>
      <c r="E2153" t="s">
        <v>2467</v>
      </c>
    </row>
    <row r="2154" spans="1:5" hidden="1" x14ac:dyDescent="0.25">
      <c r="A2154" t="s">
        <v>3106</v>
      </c>
      <c r="B2154" s="50" t="s">
        <v>2526</v>
      </c>
      <c r="C2154">
        <v>23167783</v>
      </c>
      <c r="D2154" t="s">
        <v>2463</v>
      </c>
      <c r="E2154" t="s">
        <v>2478</v>
      </c>
    </row>
    <row r="2155" spans="1:5" hidden="1" x14ac:dyDescent="0.25">
      <c r="A2155" t="s">
        <v>3106</v>
      </c>
      <c r="B2155" s="50" t="s">
        <v>2546</v>
      </c>
      <c r="C2155">
        <v>23167784</v>
      </c>
      <c r="D2155" t="s">
        <v>2463</v>
      </c>
      <c r="E2155" t="s">
        <v>2478</v>
      </c>
    </row>
    <row r="2156" spans="1:5" hidden="1" x14ac:dyDescent="0.25">
      <c r="A2156" t="s">
        <v>3106</v>
      </c>
      <c r="B2156" s="50" t="s">
        <v>2549</v>
      </c>
      <c r="C2156">
        <v>23167785</v>
      </c>
      <c r="D2156" t="s">
        <v>2463</v>
      </c>
      <c r="E2156" t="s">
        <v>2478</v>
      </c>
    </row>
    <row r="2157" spans="1:5" hidden="1" x14ac:dyDescent="0.25">
      <c r="A2157" t="s">
        <v>3106</v>
      </c>
      <c r="B2157" s="50" t="s">
        <v>2550</v>
      </c>
      <c r="C2157">
        <v>23167786</v>
      </c>
      <c r="D2157" t="s">
        <v>2463</v>
      </c>
      <c r="E2157" t="s">
        <v>2478</v>
      </c>
    </row>
    <row r="2158" spans="1:5" hidden="1" x14ac:dyDescent="0.25">
      <c r="A2158" t="s">
        <v>3106</v>
      </c>
      <c r="B2158" s="50" t="s">
        <v>2551</v>
      </c>
      <c r="C2158">
        <v>23167787</v>
      </c>
      <c r="D2158" t="s">
        <v>2463</v>
      </c>
      <c r="E2158" t="s">
        <v>2478</v>
      </c>
    </row>
    <row r="2159" spans="1:5" hidden="1" x14ac:dyDescent="0.25">
      <c r="A2159" t="s">
        <v>3106</v>
      </c>
      <c r="B2159" s="50" t="s">
        <v>2553</v>
      </c>
      <c r="C2159">
        <v>23167788</v>
      </c>
      <c r="D2159" t="s">
        <v>2463</v>
      </c>
      <c r="E2159" t="s">
        <v>2478</v>
      </c>
    </row>
    <row r="2160" spans="1:5" hidden="1" x14ac:dyDescent="0.25">
      <c r="A2160" t="s">
        <v>3106</v>
      </c>
      <c r="B2160" s="50" t="s">
        <v>2582</v>
      </c>
      <c r="C2160">
        <v>23167789</v>
      </c>
      <c r="D2160" t="s">
        <v>2463</v>
      </c>
      <c r="E2160" t="s">
        <v>2478</v>
      </c>
    </row>
    <row r="2161" spans="1:5" hidden="1" x14ac:dyDescent="0.25">
      <c r="A2161" t="s">
        <v>3106</v>
      </c>
      <c r="B2161" s="50" t="s">
        <v>2585</v>
      </c>
      <c r="C2161">
        <v>23167790</v>
      </c>
      <c r="D2161" t="s">
        <v>2463</v>
      </c>
      <c r="E2161" t="s">
        <v>2478</v>
      </c>
    </row>
    <row r="2162" spans="1:5" hidden="1" x14ac:dyDescent="0.25">
      <c r="A2162" t="s">
        <v>3106</v>
      </c>
      <c r="B2162" s="50" t="s">
        <v>2595</v>
      </c>
      <c r="C2162">
        <v>23167791</v>
      </c>
      <c r="D2162" t="s">
        <v>2463</v>
      </c>
      <c r="E2162" t="s">
        <v>2478</v>
      </c>
    </row>
    <row r="2163" spans="1:5" hidden="1" x14ac:dyDescent="0.25">
      <c r="A2163" t="s">
        <v>3106</v>
      </c>
      <c r="B2163" s="50" t="s">
        <v>2630</v>
      </c>
      <c r="C2163">
        <v>23167792</v>
      </c>
      <c r="D2163" t="s">
        <v>2594</v>
      </c>
      <c r="E2163" t="s">
        <v>2478</v>
      </c>
    </row>
    <row r="2164" spans="1:5" hidden="1" x14ac:dyDescent="0.25">
      <c r="A2164" t="s">
        <v>3106</v>
      </c>
      <c r="B2164" s="50" t="s">
        <v>2597</v>
      </c>
      <c r="C2164">
        <v>23167793</v>
      </c>
      <c r="D2164" t="s">
        <v>2463</v>
      </c>
      <c r="E2164" t="s">
        <v>2478</v>
      </c>
    </row>
    <row r="2165" spans="1:5" hidden="1" x14ac:dyDescent="0.25">
      <c r="A2165" t="s">
        <v>3106</v>
      </c>
      <c r="B2165" s="50" t="s">
        <v>2600</v>
      </c>
      <c r="C2165">
        <v>23167794</v>
      </c>
      <c r="D2165" t="s">
        <v>2463</v>
      </c>
      <c r="E2165" t="s">
        <v>2478</v>
      </c>
    </row>
    <row r="2166" spans="1:5" hidden="1" x14ac:dyDescent="0.25">
      <c r="A2166" t="s">
        <v>3106</v>
      </c>
      <c r="B2166" s="50" t="s">
        <v>2601</v>
      </c>
      <c r="C2166">
        <v>23167795</v>
      </c>
      <c r="D2166" t="s">
        <v>2463</v>
      </c>
      <c r="E2166" t="s">
        <v>2478</v>
      </c>
    </row>
    <row r="2167" spans="1:5" hidden="1" x14ac:dyDescent="0.25">
      <c r="A2167" t="s">
        <v>3106</v>
      </c>
      <c r="B2167" s="50" t="s">
        <v>2604</v>
      </c>
      <c r="C2167">
        <v>23167796</v>
      </c>
      <c r="D2167" t="s">
        <v>2463</v>
      </c>
      <c r="E2167" t="s">
        <v>2478</v>
      </c>
    </row>
    <row r="2168" spans="1:5" hidden="1" x14ac:dyDescent="0.25">
      <c r="A2168" t="s">
        <v>3106</v>
      </c>
      <c r="B2168" s="50" t="s">
        <v>2608</v>
      </c>
      <c r="C2168">
        <v>23167797</v>
      </c>
      <c r="D2168" t="s">
        <v>2594</v>
      </c>
      <c r="E2168" t="s">
        <v>2478</v>
      </c>
    </row>
    <row r="2169" spans="1:5" hidden="1" x14ac:dyDescent="0.25">
      <c r="A2169" t="s">
        <v>3106</v>
      </c>
      <c r="B2169" s="50" t="s">
        <v>2623</v>
      </c>
      <c r="C2169">
        <v>23167798</v>
      </c>
      <c r="D2169" t="s">
        <v>2463</v>
      </c>
      <c r="E2169" t="s">
        <v>2478</v>
      </c>
    </row>
    <row r="2170" spans="1:5" hidden="1" x14ac:dyDescent="0.25">
      <c r="A2170" t="s">
        <v>3106</v>
      </c>
      <c r="B2170" s="50" t="s">
        <v>2626</v>
      </c>
      <c r="C2170">
        <v>23167799</v>
      </c>
      <c r="D2170" t="s">
        <v>2463</v>
      </c>
      <c r="E2170" t="s">
        <v>2478</v>
      </c>
    </row>
    <row r="2171" spans="1:5" hidden="1" x14ac:dyDescent="0.25">
      <c r="A2171" t="s">
        <v>3106</v>
      </c>
      <c r="B2171" s="50" t="s">
        <v>2754</v>
      </c>
      <c r="C2171">
        <v>23167815</v>
      </c>
      <c r="D2171" t="s">
        <v>2463</v>
      </c>
      <c r="E2171" t="s">
        <v>2478</v>
      </c>
    </row>
    <row r="2172" spans="1:5" hidden="1" x14ac:dyDescent="0.25">
      <c r="A2172" t="s">
        <v>3106</v>
      </c>
      <c r="B2172" s="50" t="s">
        <v>2632</v>
      </c>
      <c r="C2172">
        <v>23167816</v>
      </c>
      <c r="D2172" t="s">
        <v>2463</v>
      </c>
      <c r="E2172" t="s">
        <v>2478</v>
      </c>
    </row>
    <row r="2173" spans="1:5" hidden="1" x14ac:dyDescent="0.25">
      <c r="A2173" t="s">
        <v>3106</v>
      </c>
      <c r="B2173" s="50" t="s">
        <v>2633</v>
      </c>
      <c r="C2173">
        <v>23167817</v>
      </c>
      <c r="D2173" t="s">
        <v>2594</v>
      </c>
      <c r="E2173" t="s">
        <v>2467</v>
      </c>
    </row>
    <row r="2174" spans="1:5" hidden="1" x14ac:dyDescent="0.25">
      <c r="A2174" t="s">
        <v>3106</v>
      </c>
      <c r="B2174" s="50" t="s">
        <v>2634</v>
      </c>
      <c r="C2174">
        <v>23167823</v>
      </c>
      <c r="D2174" t="s">
        <v>2594</v>
      </c>
      <c r="E2174" t="s">
        <v>2467</v>
      </c>
    </row>
    <row r="2175" spans="1:5" hidden="1" x14ac:dyDescent="0.25">
      <c r="A2175" t="s">
        <v>3106</v>
      </c>
      <c r="B2175" s="50" t="s">
        <v>2635</v>
      </c>
      <c r="C2175">
        <v>23167824</v>
      </c>
      <c r="D2175" t="s">
        <v>2594</v>
      </c>
      <c r="E2175" t="s">
        <v>2467</v>
      </c>
    </row>
    <row r="2176" spans="1:5" hidden="1" x14ac:dyDescent="0.25">
      <c r="A2176" t="s">
        <v>3106</v>
      </c>
      <c r="B2176" s="50" t="s">
        <v>2755</v>
      </c>
      <c r="C2176">
        <v>23167825</v>
      </c>
      <c r="D2176" t="s">
        <v>2463</v>
      </c>
      <c r="E2176" t="s">
        <v>2478</v>
      </c>
    </row>
    <row r="2177" spans="1:5" hidden="1" x14ac:dyDescent="0.25">
      <c r="A2177" t="s">
        <v>3106</v>
      </c>
      <c r="B2177" s="50" t="s">
        <v>2636</v>
      </c>
      <c r="C2177">
        <v>23167826</v>
      </c>
      <c r="D2177" t="s">
        <v>2463</v>
      </c>
      <c r="E2177" t="s">
        <v>2478</v>
      </c>
    </row>
    <row r="2178" spans="1:5" hidden="1" x14ac:dyDescent="0.25">
      <c r="A2178" t="s">
        <v>3106</v>
      </c>
      <c r="B2178" s="50" t="s">
        <v>2968</v>
      </c>
      <c r="C2178">
        <v>23167827</v>
      </c>
      <c r="D2178" t="s">
        <v>2463</v>
      </c>
      <c r="E2178" t="s">
        <v>2478</v>
      </c>
    </row>
    <row r="2179" spans="1:5" hidden="1" x14ac:dyDescent="0.25">
      <c r="A2179" t="s">
        <v>3106</v>
      </c>
      <c r="B2179" s="50" t="s">
        <v>2638</v>
      </c>
      <c r="C2179">
        <v>23167828</v>
      </c>
      <c r="D2179" t="s">
        <v>2463</v>
      </c>
      <c r="E2179" t="s">
        <v>2478</v>
      </c>
    </row>
    <row r="2180" spans="1:5" hidden="1" x14ac:dyDescent="0.25">
      <c r="A2180" t="s">
        <v>3106</v>
      </c>
      <c r="B2180" s="50" t="s">
        <v>2970</v>
      </c>
      <c r="C2180">
        <v>23167829</v>
      </c>
      <c r="D2180" t="s">
        <v>2464</v>
      </c>
      <c r="E2180" t="s">
        <v>2478</v>
      </c>
    </row>
    <row r="2181" spans="1:5" hidden="1" x14ac:dyDescent="0.25">
      <c r="A2181" t="s">
        <v>3106</v>
      </c>
      <c r="B2181" s="50" t="s">
        <v>2974</v>
      </c>
      <c r="C2181">
        <v>23167830</v>
      </c>
      <c r="D2181" t="s">
        <v>2463</v>
      </c>
      <c r="E2181" t="s">
        <v>2467</v>
      </c>
    </row>
    <row r="2182" spans="1:5" hidden="1" x14ac:dyDescent="0.25">
      <c r="A2182" t="s">
        <v>3106</v>
      </c>
      <c r="B2182" s="50" t="s">
        <v>2975</v>
      </c>
      <c r="C2182">
        <v>23167831</v>
      </c>
      <c r="D2182" t="s">
        <v>2594</v>
      </c>
      <c r="E2182" t="s">
        <v>2478</v>
      </c>
    </row>
    <row r="2183" spans="1:5" hidden="1" x14ac:dyDescent="0.25">
      <c r="A2183" t="s">
        <v>3106</v>
      </c>
      <c r="B2183" s="50" t="s">
        <v>2977</v>
      </c>
      <c r="C2183">
        <v>23167832</v>
      </c>
      <c r="D2183" t="s">
        <v>2463</v>
      </c>
      <c r="E2183" t="s">
        <v>2478</v>
      </c>
    </row>
    <row r="2184" spans="1:5" hidden="1" x14ac:dyDescent="0.25">
      <c r="A2184" t="s">
        <v>3106</v>
      </c>
      <c r="B2184" s="50" t="s">
        <v>2978</v>
      </c>
      <c r="C2184">
        <v>23167833</v>
      </c>
      <c r="D2184" t="s">
        <v>2463</v>
      </c>
      <c r="E2184" t="s">
        <v>2478</v>
      </c>
    </row>
    <row r="2185" spans="1:5" hidden="1" x14ac:dyDescent="0.25">
      <c r="A2185" t="s">
        <v>3107</v>
      </c>
      <c r="B2185" s="50" t="s">
        <v>3108</v>
      </c>
      <c r="C2185">
        <v>23167834</v>
      </c>
      <c r="D2185" t="s">
        <v>2463</v>
      </c>
      <c r="E2185" t="s">
        <v>2478</v>
      </c>
    </row>
    <row r="2186" spans="1:5" hidden="1" x14ac:dyDescent="0.25">
      <c r="A2186" t="s">
        <v>3107</v>
      </c>
      <c r="B2186" s="50" t="s">
        <v>3109</v>
      </c>
      <c r="C2186">
        <v>23167835</v>
      </c>
      <c r="D2186" t="s">
        <v>2594</v>
      </c>
      <c r="E2186" t="s">
        <v>2478</v>
      </c>
    </row>
    <row r="2187" spans="1:5" hidden="1" x14ac:dyDescent="0.25">
      <c r="A2187" t="s">
        <v>3107</v>
      </c>
      <c r="B2187" s="50" t="s">
        <v>3110</v>
      </c>
      <c r="C2187">
        <v>23167836</v>
      </c>
      <c r="D2187" t="s">
        <v>2463</v>
      </c>
      <c r="E2187" t="s">
        <v>2478</v>
      </c>
    </row>
    <row r="2188" spans="1:5" hidden="1" x14ac:dyDescent="0.25">
      <c r="A2188" t="s">
        <v>3107</v>
      </c>
      <c r="B2188" s="50" t="s">
        <v>3111</v>
      </c>
      <c r="C2188">
        <v>23167837</v>
      </c>
      <c r="D2188" t="s">
        <v>2464</v>
      </c>
      <c r="E2188" t="s">
        <v>2478</v>
      </c>
    </row>
    <row r="2189" spans="1:5" hidden="1" x14ac:dyDescent="0.25">
      <c r="A2189" t="s">
        <v>3107</v>
      </c>
      <c r="B2189" s="50" t="s">
        <v>3112</v>
      </c>
      <c r="C2189">
        <v>23167838</v>
      </c>
      <c r="D2189" t="s">
        <v>2463</v>
      </c>
      <c r="E2189" t="s">
        <v>2478</v>
      </c>
    </row>
    <row r="2190" spans="1:5" hidden="1" x14ac:dyDescent="0.25">
      <c r="A2190" t="s">
        <v>3107</v>
      </c>
      <c r="B2190" s="50" t="s">
        <v>3113</v>
      </c>
      <c r="C2190">
        <v>23167839</v>
      </c>
      <c r="D2190" t="s">
        <v>2463</v>
      </c>
      <c r="E2190" t="s">
        <v>2467</v>
      </c>
    </row>
    <row r="2191" spans="1:5" hidden="1" x14ac:dyDescent="0.25">
      <c r="A2191" t="s">
        <v>3107</v>
      </c>
      <c r="B2191" s="50" t="s">
        <v>3114</v>
      </c>
      <c r="C2191">
        <v>23167840</v>
      </c>
      <c r="D2191" t="s">
        <v>2463</v>
      </c>
      <c r="E2191" t="s">
        <v>2478</v>
      </c>
    </row>
    <row r="2192" spans="1:5" hidden="1" x14ac:dyDescent="0.25">
      <c r="A2192" t="s">
        <v>3107</v>
      </c>
      <c r="B2192" s="50" t="s">
        <v>3115</v>
      </c>
      <c r="C2192">
        <v>23167841</v>
      </c>
      <c r="D2192" t="s">
        <v>2464</v>
      </c>
      <c r="E2192" t="s">
        <v>2478</v>
      </c>
    </row>
    <row r="2193" spans="1:5" hidden="1" x14ac:dyDescent="0.25">
      <c r="A2193" t="s">
        <v>3107</v>
      </c>
      <c r="B2193" s="50" t="s">
        <v>3116</v>
      </c>
      <c r="C2193">
        <v>23167842</v>
      </c>
      <c r="D2193" t="s">
        <v>2463</v>
      </c>
      <c r="E2193" t="s">
        <v>2478</v>
      </c>
    </row>
    <row r="2194" spans="1:5" hidden="1" x14ac:dyDescent="0.25">
      <c r="A2194" t="s">
        <v>3107</v>
      </c>
      <c r="B2194" s="50" t="s">
        <v>3117</v>
      </c>
      <c r="C2194">
        <v>23167843</v>
      </c>
      <c r="D2194" t="s">
        <v>2594</v>
      </c>
      <c r="E2194" t="s">
        <v>2467</v>
      </c>
    </row>
    <row r="2195" spans="1:5" hidden="1" x14ac:dyDescent="0.25">
      <c r="A2195" t="s">
        <v>3107</v>
      </c>
      <c r="B2195" s="50" t="s">
        <v>3118</v>
      </c>
      <c r="C2195">
        <v>23167844</v>
      </c>
      <c r="D2195" t="s">
        <v>2463</v>
      </c>
      <c r="E2195" t="s">
        <v>2467</v>
      </c>
    </row>
    <row r="2196" spans="1:5" hidden="1" x14ac:dyDescent="0.25">
      <c r="A2196" t="s">
        <v>3107</v>
      </c>
      <c r="B2196" s="50" t="s">
        <v>3119</v>
      </c>
      <c r="C2196">
        <v>23167845</v>
      </c>
      <c r="D2196" t="s">
        <v>2463</v>
      </c>
      <c r="E2196" t="s">
        <v>2478</v>
      </c>
    </row>
    <row r="2197" spans="1:5" hidden="1" x14ac:dyDescent="0.25">
      <c r="A2197" t="s">
        <v>3107</v>
      </c>
      <c r="B2197" s="50" t="s">
        <v>3120</v>
      </c>
      <c r="C2197">
        <v>23167846</v>
      </c>
      <c r="D2197" t="s">
        <v>2464</v>
      </c>
      <c r="E2197" t="s">
        <v>2478</v>
      </c>
    </row>
    <row r="2198" spans="1:5" hidden="1" x14ac:dyDescent="0.25">
      <c r="A2198" t="s">
        <v>3121</v>
      </c>
      <c r="B2198" s="50" t="s">
        <v>2585</v>
      </c>
      <c r="C2198">
        <v>23167847</v>
      </c>
      <c r="D2198" t="s">
        <v>2464</v>
      </c>
      <c r="E2198" t="s">
        <v>2467</v>
      </c>
    </row>
    <row r="2199" spans="1:5" hidden="1" x14ac:dyDescent="0.25">
      <c r="A2199" t="s">
        <v>3121</v>
      </c>
      <c r="B2199" s="50" t="s">
        <v>2598</v>
      </c>
      <c r="C2199">
        <v>23167848</v>
      </c>
      <c r="D2199" t="s">
        <v>2594</v>
      </c>
      <c r="E2199" t="s">
        <v>2478</v>
      </c>
    </row>
    <row r="2200" spans="1:5" hidden="1" x14ac:dyDescent="0.25">
      <c r="A2200" t="s">
        <v>3121</v>
      </c>
      <c r="B2200" s="50" t="s">
        <v>2599</v>
      </c>
      <c r="C2200">
        <v>23167849</v>
      </c>
      <c r="D2200" t="s">
        <v>2464</v>
      </c>
      <c r="E2200" t="s">
        <v>2467</v>
      </c>
    </row>
    <row r="2201" spans="1:5" hidden="1" x14ac:dyDescent="0.25">
      <c r="A2201" t="s">
        <v>3121</v>
      </c>
      <c r="B2201" s="50" t="s">
        <v>2631</v>
      </c>
      <c r="C2201">
        <v>23167850</v>
      </c>
      <c r="D2201" t="s">
        <v>2464</v>
      </c>
      <c r="E2201" t="s">
        <v>2467</v>
      </c>
    </row>
    <row r="2202" spans="1:5" hidden="1" x14ac:dyDescent="0.25">
      <c r="A2202" t="s">
        <v>3121</v>
      </c>
      <c r="B2202" s="50" t="s">
        <v>2622</v>
      </c>
      <c r="C2202">
        <v>23167851</v>
      </c>
      <c r="D2202" t="s">
        <v>2464</v>
      </c>
      <c r="E2202" t="s">
        <v>2467</v>
      </c>
    </row>
    <row r="2203" spans="1:5" hidden="1" x14ac:dyDescent="0.25">
      <c r="A2203" t="s">
        <v>3121</v>
      </c>
      <c r="B2203" s="50" t="s">
        <v>2608</v>
      </c>
      <c r="C2203">
        <v>23167852</v>
      </c>
      <c r="D2203" t="s">
        <v>2464</v>
      </c>
      <c r="E2203" t="s">
        <v>2467</v>
      </c>
    </row>
    <row r="2204" spans="1:5" hidden="1" x14ac:dyDescent="0.25">
      <c r="A2204" t="s">
        <v>3121</v>
      </c>
      <c r="B2204" s="50" t="s">
        <v>2626</v>
      </c>
      <c r="C2204">
        <v>23167853</v>
      </c>
      <c r="D2204" t="s">
        <v>2464</v>
      </c>
      <c r="E2204" t="s">
        <v>2467</v>
      </c>
    </row>
    <row r="2205" spans="1:5" hidden="1" x14ac:dyDescent="0.25">
      <c r="A2205" t="s">
        <v>3121</v>
      </c>
      <c r="B2205" s="50" t="s">
        <v>2633</v>
      </c>
      <c r="C2205">
        <v>23167854</v>
      </c>
      <c r="D2205" t="s">
        <v>2464</v>
      </c>
      <c r="E2205" t="s">
        <v>2478</v>
      </c>
    </row>
    <row r="2206" spans="1:5" hidden="1" x14ac:dyDescent="0.25">
      <c r="A2206" t="s">
        <v>3121</v>
      </c>
      <c r="B2206" s="50" t="s">
        <v>2972</v>
      </c>
      <c r="C2206">
        <v>23167855</v>
      </c>
      <c r="D2206" t="s">
        <v>2594</v>
      </c>
      <c r="E2206" t="s">
        <v>2478</v>
      </c>
    </row>
    <row r="2207" spans="1:5" hidden="1" x14ac:dyDescent="0.25">
      <c r="A2207" t="s">
        <v>3121</v>
      </c>
      <c r="B2207" s="50" t="s">
        <v>2975</v>
      </c>
      <c r="C2207">
        <v>23167856</v>
      </c>
      <c r="D2207" t="s">
        <v>2594</v>
      </c>
      <c r="E2207" t="s">
        <v>2478</v>
      </c>
    </row>
    <row r="2208" spans="1:5" hidden="1" x14ac:dyDescent="0.25">
      <c r="A2208" t="s">
        <v>3121</v>
      </c>
      <c r="B2208" s="50" t="s">
        <v>2611</v>
      </c>
      <c r="C2208">
        <v>23167857</v>
      </c>
      <c r="D2208" t="s">
        <v>2463</v>
      </c>
      <c r="E2208" t="s">
        <v>2467</v>
      </c>
    </row>
    <row r="2209" spans="1:5" hidden="1" x14ac:dyDescent="0.25">
      <c r="A2209" t="s">
        <v>3121</v>
      </c>
      <c r="B2209" s="50" t="s">
        <v>2977</v>
      </c>
      <c r="C2209">
        <v>23167858</v>
      </c>
      <c r="D2209" t="s">
        <v>2464</v>
      </c>
      <c r="E2209" t="s">
        <v>2467</v>
      </c>
    </row>
    <row r="2210" spans="1:5" hidden="1" x14ac:dyDescent="0.25">
      <c r="A2210" t="s">
        <v>1510</v>
      </c>
      <c r="B2210" s="50" t="s">
        <v>1616</v>
      </c>
      <c r="C2210">
        <v>23168156</v>
      </c>
      <c r="D2210" t="s">
        <v>2464</v>
      </c>
      <c r="E2210" t="s">
        <v>2467</v>
      </c>
    </row>
    <row r="2211" spans="1:5" hidden="1" x14ac:dyDescent="0.25">
      <c r="A2211" t="s">
        <v>1510</v>
      </c>
      <c r="B2211" s="50" t="s">
        <v>1627</v>
      </c>
      <c r="C2211">
        <v>23168157</v>
      </c>
      <c r="D2211" t="s">
        <v>2464</v>
      </c>
      <c r="E2211" t="s">
        <v>2467</v>
      </c>
    </row>
    <row r="2212" spans="1:5" hidden="1" x14ac:dyDescent="0.25">
      <c r="A2212" t="s">
        <v>1510</v>
      </c>
      <c r="B2212" s="50" t="s">
        <v>1668</v>
      </c>
      <c r="C2212">
        <v>23168172</v>
      </c>
      <c r="D2212" t="s">
        <v>2464</v>
      </c>
      <c r="E2212" t="s">
        <v>2467</v>
      </c>
    </row>
    <row r="2213" spans="1:5" hidden="1" x14ac:dyDescent="0.25">
      <c r="A2213" t="s">
        <v>1510</v>
      </c>
      <c r="B2213" s="50" t="s">
        <v>1670</v>
      </c>
      <c r="C2213">
        <v>23168173</v>
      </c>
      <c r="D2213" t="s">
        <v>2464</v>
      </c>
      <c r="E2213" t="s">
        <v>2467</v>
      </c>
    </row>
    <row r="2214" spans="1:5" hidden="1" x14ac:dyDescent="0.25">
      <c r="A2214" t="s">
        <v>1510</v>
      </c>
      <c r="B2214" s="50" t="s">
        <v>1675</v>
      </c>
      <c r="C2214">
        <v>23168174</v>
      </c>
      <c r="D2214" t="s">
        <v>2464</v>
      </c>
      <c r="E2214" t="s">
        <v>2478</v>
      </c>
    </row>
    <row r="2215" spans="1:5" hidden="1" x14ac:dyDescent="0.25">
      <c r="A2215" t="s">
        <v>1510</v>
      </c>
      <c r="B2215" s="50" t="s">
        <v>1998</v>
      </c>
      <c r="C2215">
        <v>23168175</v>
      </c>
      <c r="D2215" t="s">
        <v>2463</v>
      </c>
      <c r="E2215" t="s">
        <v>2467</v>
      </c>
    </row>
    <row r="2216" spans="1:5" hidden="1" x14ac:dyDescent="0.25">
      <c r="A2216" t="s">
        <v>1358</v>
      </c>
      <c r="B2216" s="50" t="s">
        <v>1566</v>
      </c>
      <c r="C2216">
        <v>23168176</v>
      </c>
      <c r="D2216" t="s">
        <v>2463</v>
      </c>
      <c r="E2216" t="s">
        <v>2691</v>
      </c>
    </row>
    <row r="2217" spans="1:5" hidden="1" x14ac:dyDescent="0.25">
      <c r="A2217" t="s">
        <v>1358</v>
      </c>
      <c r="B2217" s="50" t="s">
        <v>1595</v>
      </c>
      <c r="C2217">
        <v>23168177</v>
      </c>
      <c r="D2217" t="s">
        <v>2464</v>
      </c>
      <c r="E2217" t="s">
        <v>2467</v>
      </c>
    </row>
    <row r="2218" spans="1:5" hidden="1" x14ac:dyDescent="0.25">
      <c r="A2218" t="s">
        <v>1358</v>
      </c>
      <c r="B2218" s="50" t="s">
        <v>1601</v>
      </c>
      <c r="C2218">
        <v>23168178</v>
      </c>
      <c r="D2218" t="s">
        <v>2464</v>
      </c>
      <c r="E2218" t="s">
        <v>2467</v>
      </c>
    </row>
    <row r="2219" spans="1:5" hidden="1" x14ac:dyDescent="0.25">
      <c r="A2219" t="s">
        <v>1358</v>
      </c>
      <c r="B2219" s="50" t="s">
        <v>1590</v>
      </c>
      <c r="C2219">
        <v>23168179</v>
      </c>
      <c r="D2219" t="s">
        <v>2464</v>
      </c>
      <c r="E2219" t="s">
        <v>2467</v>
      </c>
    </row>
    <row r="2220" spans="1:5" hidden="1" x14ac:dyDescent="0.25">
      <c r="A2220" t="s">
        <v>3122</v>
      </c>
      <c r="B2220" s="50" t="s">
        <v>2586</v>
      </c>
      <c r="C2220">
        <v>23183260</v>
      </c>
      <c r="D2220" t="s">
        <v>2464</v>
      </c>
      <c r="E2220" t="s">
        <v>2467</v>
      </c>
    </row>
    <row r="2221" spans="1:5" hidden="1" x14ac:dyDescent="0.25">
      <c r="A2221" t="s">
        <v>3122</v>
      </c>
      <c r="B2221" s="50" t="s">
        <v>2584</v>
      </c>
      <c r="C2221">
        <v>23183261</v>
      </c>
      <c r="D2221" t="s">
        <v>2463</v>
      </c>
      <c r="E2221" t="s">
        <v>2478</v>
      </c>
    </row>
    <row r="2222" spans="1:5" hidden="1" x14ac:dyDescent="0.25">
      <c r="A2222" t="s">
        <v>3122</v>
      </c>
      <c r="B2222" s="50" t="s">
        <v>2549</v>
      </c>
      <c r="C2222">
        <v>23183262</v>
      </c>
      <c r="D2222" t="s">
        <v>2594</v>
      </c>
      <c r="E2222" t="s">
        <v>2478</v>
      </c>
    </row>
    <row r="2223" spans="1:5" hidden="1" x14ac:dyDescent="0.25">
      <c r="A2223" t="s">
        <v>3122</v>
      </c>
      <c r="B2223" s="50" t="s">
        <v>2601</v>
      </c>
      <c r="C2223">
        <v>23183263</v>
      </c>
      <c r="D2223" t="s">
        <v>2594</v>
      </c>
      <c r="E2223" t="s">
        <v>2467</v>
      </c>
    </row>
    <row r="2224" spans="1:5" hidden="1" x14ac:dyDescent="0.25">
      <c r="A2224" t="s">
        <v>3122</v>
      </c>
      <c r="B2224" s="50" t="s">
        <v>2631</v>
      </c>
      <c r="C2224">
        <v>23183264</v>
      </c>
      <c r="D2224" t="s">
        <v>2594</v>
      </c>
      <c r="E2224" t="s">
        <v>2478</v>
      </c>
    </row>
    <row r="2225" spans="1:5" hidden="1" x14ac:dyDescent="0.25">
      <c r="A2225" t="s">
        <v>3122</v>
      </c>
      <c r="B2225" s="50" t="s">
        <v>2636</v>
      </c>
      <c r="C2225">
        <v>23183265</v>
      </c>
      <c r="D2225" t="s">
        <v>2464</v>
      </c>
      <c r="E2225" t="s">
        <v>2478</v>
      </c>
    </row>
    <row r="2226" spans="1:5" hidden="1" x14ac:dyDescent="0.25">
      <c r="A2226" t="s">
        <v>3122</v>
      </c>
      <c r="B2226" s="50" t="s">
        <v>2975</v>
      </c>
      <c r="C2226">
        <v>23183266</v>
      </c>
      <c r="D2226" t="s">
        <v>2593</v>
      </c>
      <c r="E2226" t="s">
        <v>2478</v>
      </c>
    </row>
    <row r="2227" spans="1:5" hidden="1" x14ac:dyDescent="0.25">
      <c r="A2227" t="s">
        <v>3122</v>
      </c>
      <c r="B2227" s="50" t="s">
        <v>2972</v>
      </c>
      <c r="C2227">
        <v>23183267</v>
      </c>
      <c r="D2227" t="s">
        <v>2594</v>
      </c>
      <c r="E2227" t="s">
        <v>2467</v>
      </c>
    </row>
    <row r="2228" spans="1:5" hidden="1" x14ac:dyDescent="0.25">
      <c r="A2228" t="s">
        <v>3122</v>
      </c>
      <c r="B2228" s="50" t="s">
        <v>2641</v>
      </c>
      <c r="C2228">
        <v>23183268</v>
      </c>
      <c r="D2228" t="s">
        <v>2464</v>
      </c>
      <c r="E2228" t="s">
        <v>2467</v>
      </c>
    </row>
    <row r="2229" spans="1:5" hidden="1" x14ac:dyDescent="0.25">
      <c r="A2229" t="s">
        <v>3122</v>
      </c>
      <c r="B2229" s="50" t="s">
        <v>2979</v>
      </c>
      <c r="C2229">
        <v>23183269</v>
      </c>
      <c r="D2229" t="s">
        <v>2463</v>
      </c>
      <c r="E2229" t="s">
        <v>2467</v>
      </c>
    </row>
    <row r="2230" spans="1:5" hidden="1" x14ac:dyDescent="0.25">
      <c r="A2230" t="s">
        <v>3122</v>
      </c>
      <c r="B2230" s="50" t="s">
        <v>2629</v>
      </c>
      <c r="C2230">
        <v>23183270</v>
      </c>
      <c r="D2230" t="s">
        <v>2594</v>
      </c>
      <c r="E2230" t="s">
        <v>2478</v>
      </c>
    </row>
    <row r="2231" spans="1:5" hidden="1" x14ac:dyDescent="0.25">
      <c r="A2231" t="s">
        <v>3123</v>
      </c>
      <c r="B2231" s="50" t="s">
        <v>3124</v>
      </c>
      <c r="C2231">
        <v>25110007</v>
      </c>
      <c r="D2231" t="s">
        <v>2594</v>
      </c>
      <c r="E2231" t="s">
        <v>2478</v>
      </c>
    </row>
    <row r="2232" spans="1:5" hidden="1" x14ac:dyDescent="0.25">
      <c r="A2232" t="s">
        <v>3123</v>
      </c>
      <c r="B2232" s="50" t="s">
        <v>3125</v>
      </c>
      <c r="C2232">
        <v>25110008</v>
      </c>
      <c r="D2232" t="s">
        <v>2594</v>
      </c>
      <c r="E2232" t="s">
        <v>2478</v>
      </c>
    </row>
    <row r="2233" spans="1:5" hidden="1" x14ac:dyDescent="0.25">
      <c r="A2233" t="s">
        <v>3123</v>
      </c>
      <c r="B2233" s="50" t="s">
        <v>3126</v>
      </c>
      <c r="C2233">
        <v>25110009</v>
      </c>
      <c r="D2233" t="s">
        <v>2594</v>
      </c>
      <c r="E2233" t="s">
        <v>2478</v>
      </c>
    </row>
    <row r="2234" spans="1:5" hidden="1" x14ac:dyDescent="0.25">
      <c r="A2234" t="s">
        <v>3123</v>
      </c>
      <c r="B2234" s="50" t="s">
        <v>3127</v>
      </c>
      <c r="C2234">
        <v>25110010</v>
      </c>
      <c r="D2234" t="s">
        <v>2594</v>
      </c>
      <c r="E2234" t="s">
        <v>3128</v>
      </c>
    </row>
    <row r="2235" spans="1:5" hidden="1" x14ac:dyDescent="0.25">
      <c r="A2235" t="s">
        <v>3123</v>
      </c>
      <c r="B2235" s="50" t="s">
        <v>1582</v>
      </c>
      <c r="C2235">
        <v>25110011</v>
      </c>
      <c r="D2235" t="s">
        <v>2594</v>
      </c>
      <c r="E2235" t="s">
        <v>3128</v>
      </c>
    </row>
    <row r="2236" spans="1:5" hidden="1" x14ac:dyDescent="0.25">
      <c r="A2236" t="s">
        <v>3123</v>
      </c>
      <c r="B2236" s="50" t="s">
        <v>1585</v>
      </c>
      <c r="C2236">
        <v>25110012</v>
      </c>
      <c r="D2236" t="s">
        <v>2594</v>
      </c>
      <c r="E2236" t="s">
        <v>2478</v>
      </c>
    </row>
    <row r="2237" spans="1:5" hidden="1" x14ac:dyDescent="0.25">
      <c r="A2237" t="s">
        <v>3123</v>
      </c>
      <c r="B2237" s="50" t="s">
        <v>3129</v>
      </c>
      <c r="C2237">
        <v>25110013</v>
      </c>
      <c r="D2237" t="s">
        <v>2594</v>
      </c>
      <c r="E2237" t="s">
        <v>2478</v>
      </c>
    </row>
    <row r="2238" spans="1:5" hidden="1" x14ac:dyDescent="0.25">
      <c r="A2238" t="s">
        <v>3123</v>
      </c>
      <c r="B2238" s="50" t="s">
        <v>3130</v>
      </c>
      <c r="C2238">
        <v>25110014</v>
      </c>
      <c r="D2238" t="s">
        <v>2594</v>
      </c>
      <c r="E2238" t="s">
        <v>2478</v>
      </c>
    </row>
    <row r="2239" spans="1:5" hidden="1" x14ac:dyDescent="0.25">
      <c r="A2239" t="s">
        <v>3123</v>
      </c>
      <c r="B2239" s="50" t="s">
        <v>3131</v>
      </c>
      <c r="C2239">
        <v>25110015</v>
      </c>
      <c r="D2239" t="s">
        <v>2594</v>
      </c>
      <c r="E2239" t="s">
        <v>2478</v>
      </c>
    </row>
    <row r="2240" spans="1:5" hidden="1" x14ac:dyDescent="0.25">
      <c r="A2240" t="s">
        <v>3123</v>
      </c>
      <c r="B2240" s="50" t="s">
        <v>3132</v>
      </c>
      <c r="C2240">
        <v>25110016</v>
      </c>
      <c r="D2240" t="s">
        <v>2594</v>
      </c>
      <c r="E2240" t="s">
        <v>3128</v>
      </c>
    </row>
    <row r="2241" spans="1:5" hidden="1" x14ac:dyDescent="0.25">
      <c r="A2241" t="s">
        <v>3123</v>
      </c>
      <c r="B2241" s="50" t="s">
        <v>3133</v>
      </c>
      <c r="C2241">
        <v>25110017</v>
      </c>
      <c r="D2241" t="s">
        <v>2594</v>
      </c>
      <c r="E2241" t="s">
        <v>2478</v>
      </c>
    </row>
    <row r="2242" spans="1:5" hidden="1" x14ac:dyDescent="0.25">
      <c r="A2242" t="s">
        <v>3123</v>
      </c>
      <c r="B2242" s="50" t="s">
        <v>3134</v>
      </c>
      <c r="C2242">
        <v>25110018</v>
      </c>
      <c r="D2242" t="s">
        <v>2594</v>
      </c>
      <c r="E2242" t="s">
        <v>2478</v>
      </c>
    </row>
    <row r="2243" spans="1:5" hidden="1" x14ac:dyDescent="0.25">
      <c r="A2243" t="s">
        <v>3123</v>
      </c>
      <c r="B2243" s="50" t="s">
        <v>1589</v>
      </c>
      <c r="C2243">
        <v>25110019</v>
      </c>
      <c r="D2243" t="s">
        <v>2594</v>
      </c>
      <c r="E2243" t="s">
        <v>3128</v>
      </c>
    </row>
    <row r="2244" spans="1:5" hidden="1" x14ac:dyDescent="0.25">
      <c r="A2244" t="s">
        <v>3123</v>
      </c>
      <c r="B2244" s="50" t="s">
        <v>3135</v>
      </c>
      <c r="C2244">
        <v>25110020</v>
      </c>
      <c r="D2244" t="s">
        <v>2594</v>
      </c>
      <c r="E2244" t="s">
        <v>3128</v>
      </c>
    </row>
    <row r="2245" spans="1:5" hidden="1" x14ac:dyDescent="0.25">
      <c r="A2245" t="s">
        <v>3123</v>
      </c>
      <c r="B2245" s="50" t="s">
        <v>3136</v>
      </c>
      <c r="C2245">
        <v>25110021</v>
      </c>
      <c r="D2245" t="s">
        <v>2594</v>
      </c>
      <c r="E2245" t="s">
        <v>2478</v>
      </c>
    </row>
    <row r="2246" spans="1:5" hidden="1" x14ac:dyDescent="0.25">
      <c r="A2246" t="s">
        <v>3123</v>
      </c>
      <c r="B2246" s="50" t="s">
        <v>3137</v>
      </c>
      <c r="C2246">
        <v>25110022</v>
      </c>
      <c r="D2246" t="s">
        <v>2594</v>
      </c>
      <c r="E2246" t="s">
        <v>2478</v>
      </c>
    </row>
    <row r="2247" spans="1:5" hidden="1" x14ac:dyDescent="0.25">
      <c r="A2247" t="s">
        <v>3123</v>
      </c>
      <c r="B2247" s="50" t="s">
        <v>3138</v>
      </c>
      <c r="C2247">
        <v>25110023</v>
      </c>
      <c r="D2247" t="s">
        <v>2594</v>
      </c>
      <c r="E2247" t="s">
        <v>2478</v>
      </c>
    </row>
    <row r="2248" spans="1:5" hidden="1" x14ac:dyDescent="0.25">
      <c r="A2248" t="s">
        <v>3123</v>
      </c>
      <c r="B2248" s="50" t="s">
        <v>3139</v>
      </c>
      <c r="C2248">
        <v>25110024</v>
      </c>
      <c r="D2248" t="s">
        <v>2594</v>
      </c>
      <c r="E2248" t="s">
        <v>3128</v>
      </c>
    </row>
    <row r="2249" spans="1:5" hidden="1" x14ac:dyDescent="0.25">
      <c r="A2249" t="s">
        <v>3123</v>
      </c>
      <c r="B2249" s="50" t="s">
        <v>3140</v>
      </c>
      <c r="C2249">
        <v>25110025</v>
      </c>
      <c r="D2249" t="s">
        <v>2594</v>
      </c>
      <c r="E2249" t="s">
        <v>2756</v>
      </c>
    </row>
    <row r="2250" spans="1:5" hidden="1" x14ac:dyDescent="0.25">
      <c r="A2250" t="s">
        <v>3123</v>
      </c>
      <c r="B2250" s="50" t="s">
        <v>3141</v>
      </c>
      <c r="C2250">
        <v>25110026</v>
      </c>
      <c r="D2250" t="s">
        <v>2594</v>
      </c>
      <c r="E2250" t="s">
        <v>2478</v>
      </c>
    </row>
    <row r="2251" spans="1:5" hidden="1" x14ac:dyDescent="0.25">
      <c r="A2251" t="s">
        <v>3123</v>
      </c>
      <c r="B2251" s="50" t="s">
        <v>3142</v>
      </c>
      <c r="C2251">
        <v>25110027</v>
      </c>
      <c r="D2251" t="s">
        <v>2594</v>
      </c>
      <c r="E2251" t="s">
        <v>2478</v>
      </c>
    </row>
    <row r="2252" spans="1:5" hidden="1" x14ac:dyDescent="0.25">
      <c r="A2252" t="s">
        <v>3123</v>
      </c>
      <c r="B2252" s="50" t="s">
        <v>3143</v>
      </c>
      <c r="C2252">
        <v>25110028</v>
      </c>
      <c r="D2252" t="s">
        <v>2594</v>
      </c>
      <c r="E2252" t="s">
        <v>2478</v>
      </c>
    </row>
    <row r="2253" spans="1:5" hidden="1" x14ac:dyDescent="0.25">
      <c r="A2253" t="s">
        <v>3123</v>
      </c>
      <c r="B2253" s="50" t="s">
        <v>1714</v>
      </c>
      <c r="C2253">
        <v>25110040</v>
      </c>
      <c r="D2253" t="s">
        <v>2594</v>
      </c>
      <c r="E2253" t="s">
        <v>3128</v>
      </c>
    </row>
    <row r="2254" spans="1:5" hidden="1" x14ac:dyDescent="0.25">
      <c r="A2254" t="s">
        <v>3123</v>
      </c>
      <c r="B2254" s="50" t="s">
        <v>1718</v>
      </c>
      <c r="C2254">
        <v>25110041</v>
      </c>
      <c r="D2254" t="s">
        <v>2594</v>
      </c>
      <c r="E2254" t="s">
        <v>3128</v>
      </c>
    </row>
    <row r="2255" spans="1:5" hidden="1" x14ac:dyDescent="0.25">
      <c r="A2255" t="s">
        <v>3123</v>
      </c>
      <c r="B2255" s="50" t="s">
        <v>3144</v>
      </c>
      <c r="C2255">
        <v>25110042</v>
      </c>
      <c r="D2255" t="s">
        <v>2594</v>
      </c>
      <c r="E2255" t="s">
        <v>2478</v>
      </c>
    </row>
    <row r="2256" spans="1:5" hidden="1" x14ac:dyDescent="0.25">
      <c r="A2256" t="s">
        <v>3123</v>
      </c>
      <c r="B2256" s="50" t="s">
        <v>3145</v>
      </c>
      <c r="C2256">
        <v>25110043</v>
      </c>
      <c r="D2256" t="s">
        <v>2594</v>
      </c>
      <c r="E2256" t="s">
        <v>3128</v>
      </c>
    </row>
    <row r="2257" spans="1:5" hidden="1" x14ac:dyDescent="0.25">
      <c r="A2257" t="s">
        <v>3123</v>
      </c>
      <c r="B2257" s="50" t="s">
        <v>3146</v>
      </c>
      <c r="C2257">
        <v>25110044</v>
      </c>
      <c r="D2257" t="s">
        <v>2594</v>
      </c>
      <c r="E2257" t="s">
        <v>3128</v>
      </c>
    </row>
    <row r="2258" spans="1:5" hidden="1" x14ac:dyDescent="0.25">
      <c r="A2258" t="s">
        <v>3123</v>
      </c>
      <c r="B2258" s="50" t="s">
        <v>1727</v>
      </c>
      <c r="C2258">
        <v>25110045</v>
      </c>
      <c r="D2258" t="s">
        <v>2594</v>
      </c>
      <c r="E2258" t="s">
        <v>3128</v>
      </c>
    </row>
    <row r="2259" spans="1:5" hidden="1" x14ac:dyDescent="0.25">
      <c r="A2259" t="s">
        <v>3123</v>
      </c>
      <c r="B2259" s="50" t="s">
        <v>3147</v>
      </c>
      <c r="C2259">
        <v>25110046</v>
      </c>
      <c r="D2259" t="s">
        <v>2594</v>
      </c>
      <c r="E2259" t="s">
        <v>3128</v>
      </c>
    </row>
    <row r="2260" spans="1:5" hidden="1" x14ac:dyDescent="0.25">
      <c r="A2260" t="s">
        <v>3123</v>
      </c>
      <c r="B2260" s="50" t="s">
        <v>3148</v>
      </c>
      <c r="C2260">
        <v>25110047</v>
      </c>
      <c r="D2260" t="s">
        <v>2594</v>
      </c>
      <c r="E2260" t="s">
        <v>2478</v>
      </c>
    </row>
    <row r="2261" spans="1:5" hidden="1" x14ac:dyDescent="0.25">
      <c r="A2261" t="s">
        <v>3123</v>
      </c>
      <c r="B2261" s="50" t="s">
        <v>1722</v>
      </c>
      <c r="C2261">
        <v>25110048</v>
      </c>
      <c r="D2261" t="s">
        <v>2594</v>
      </c>
      <c r="E2261" t="s">
        <v>2478</v>
      </c>
    </row>
    <row r="2262" spans="1:5" hidden="1" x14ac:dyDescent="0.25">
      <c r="A2262" t="s">
        <v>3123</v>
      </c>
      <c r="B2262" s="50" t="s">
        <v>1724</v>
      </c>
      <c r="C2262">
        <v>25110049</v>
      </c>
      <c r="D2262" t="s">
        <v>2594</v>
      </c>
      <c r="E2262" t="s">
        <v>3128</v>
      </c>
    </row>
    <row r="2263" spans="1:5" hidden="1" x14ac:dyDescent="0.25">
      <c r="A2263" t="s">
        <v>48</v>
      </c>
      <c r="B2263" s="50" t="s">
        <v>2526</v>
      </c>
      <c r="C2263">
        <v>25172993</v>
      </c>
      <c r="D2263" t="s">
        <v>2464</v>
      </c>
      <c r="E2263" t="s">
        <v>2467</v>
      </c>
    </row>
    <row r="2264" spans="1:5" hidden="1" x14ac:dyDescent="0.25">
      <c r="A2264" t="s">
        <v>48</v>
      </c>
      <c r="B2264" s="50" t="s">
        <v>2528</v>
      </c>
      <c r="C2264">
        <v>25172994</v>
      </c>
      <c r="D2264" t="s">
        <v>2464</v>
      </c>
      <c r="E2264" t="s">
        <v>2473</v>
      </c>
    </row>
    <row r="2265" spans="1:5" hidden="1" x14ac:dyDescent="0.25">
      <c r="A2265" t="s">
        <v>48</v>
      </c>
      <c r="B2265" s="50" t="s">
        <v>2529</v>
      </c>
      <c r="C2265">
        <v>25172995</v>
      </c>
      <c r="D2265" t="s">
        <v>2464</v>
      </c>
      <c r="E2265" t="s">
        <v>2473</v>
      </c>
    </row>
    <row r="2266" spans="1:5" hidden="1" x14ac:dyDescent="0.25">
      <c r="A2266" t="s">
        <v>48</v>
      </c>
      <c r="B2266" s="50" t="s">
        <v>2530</v>
      </c>
      <c r="C2266">
        <v>25172996</v>
      </c>
      <c r="D2266" t="s">
        <v>2594</v>
      </c>
      <c r="E2266" t="s">
        <v>2473</v>
      </c>
    </row>
    <row r="2267" spans="1:5" hidden="1" x14ac:dyDescent="0.25">
      <c r="A2267" t="s">
        <v>48</v>
      </c>
      <c r="B2267" s="50" t="s">
        <v>2532</v>
      </c>
      <c r="C2267">
        <v>25172997</v>
      </c>
      <c r="D2267" t="s">
        <v>2464</v>
      </c>
      <c r="E2267" t="s">
        <v>2473</v>
      </c>
    </row>
    <row r="2268" spans="1:5" hidden="1" x14ac:dyDescent="0.25">
      <c r="A2268" t="s">
        <v>48</v>
      </c>
      <c r="B2268" s="50" t="s">
        <v>2534</v>
      </c>
      <c r="C2268">
        <v>25172998</v>
      </c>
      <c r="D2268" t="s">
        <v>2464</v>
      </c>
      <c r="E2268" t="s">
        <v>2473</v>
      </c>
    </row>
    <row r="2269" spans="1:5" hidden="1" x14ac:dyDescent="0.25">
      <c r="A2269" t="s">
        <v>48</v>
      </c>
      <c r="B2269" s="50" t="s">
        <v>2535</v>
      </c>
      <c r="C2269">
        <v>25172999</v>
      </c>
      <c r="D2269" t="s">
        <v>2463</v>
      </c>
      <c r="E2269" t="s">
        <v>2473</v>
      </c>
    </row>
    <row r="2270" spans="1:5" hidden="1" x14ac:dyDescent="0.25">
      <c r="A2270" t="s">
        <v>48</v>
      </c>
      <c r="B2270" s="50" t="s">
        <v>2536</v>
      </c>
      <c r="C2270">
        <v>25173000</v>
      </c>
      <c r="D2270" t="s">
        <v>2463</v>
      </c>
      <c r="E2270" t="s">
        <v>2478</v>
      </c>
    </row>
    <row r="2271" spans="1:5" hidden="1" x14ac:dyDescent="0.25">
      <c r="A2271" t="s">
        <v>48</v>
      </c>
      <c r="B2271" s="50" t="s">
        <v>2537</v>
      </c>
      <c r="C2271">
        <v>25173001</v>
      </c>
      <c r="D2271" t="s">
        <v>2464</v>
      </c>
      <c r="E2271" t="s">
        <v>2478</v>
      </c>
    </row>
    <row r="2272" spans="1:5" hidden="1" x14ac:dyDescent="0.25">
      <c r="A2272" t="s">
        <v>48</v>
      </c>
      <c r="B2272" s="50" t="s">
        <v>2539</v>
      </c>
      <c r="C2272">
        <v>25173002</v>
      </c>
      <c r="D2272" t="s">
        <v>2464</v>
      </c>
      <c r="E2272" t="s">
        <v>2467</v>
      </c>
    </row>
    <row r="2273" spans="1:5" hidden="1" x14ac:dyDescent="0.25">
      <c r="A2273" t="s">
        <v>48</v>
      </c>
      <c r="B2273" s="50" t="s">
        <v>2540</v>
      </c>
      <c r="C2273">
        <v>25173003</v>
      </c>
      <c r="D2273" t="s">
        <v>2464</v>
      </c>
      <c r="E2273" t="s">
        <v>2467</v>
      </c>
    </row>
    <row r="2274" spans="1:5" hidden="1" x14ac:dyDescent="0.25">
      <c r="A2274" t="s">
        <v>48</v>
      </c>
      <c r="B2274" s="50" t="s">
        <v>2541</v>
      </c>
      <c r="C2274">
        <v>25173004</v>
      </c>
      <c r="D2274" t="s">
        <v>2464</v>
      </c>
      <c r="E2274" t="s">
        <v>2467</v>
      </c>
    </row>
    <row r="2275" spans="1:5" hidden="1" x14ac:dyDescent="0.25">
      <c r="A2275" t="s">
        <v>48</v>
      </c>
      <c r="B2275" s="50" t="s">
        <v>2542</v>
      </c>
      <c r="C2275">
        <v>25173005</v>
      </c>
      <c r="D2275" t="s">
        <v>2464</v>
      </c>
      <c r="E2275" t="s">
        <v>2473</v>
      </c>
    </row>
    <row r="2276" spans="1:5" hidden="1" x14ac:dyDescent="0.25">
      <c r="A2276" t="s">
        <v>48</v>
      </c>
      <c r="B2276" s="50" t="s">
        <v>2543</v>
      </c>
      <c r="C2276">
        <v>25173006</v>
      </c>
      <c r="D2276" t="s">
        <v>2463</v>
      </c>
      <c r="E2276" t="s">
        <v>2478</v>
      </c>
    </row>
    <row r="2277" spans="1:5" hidden="1" x14ac:dyDescent="0.25">
      <c r="A2277" t="s">
        <v>48</v>
      </c>
      <c r="B2277" s="50" t="s">
        <v>2544</v>
      </c>
      <c r="C2277">
        <v>25173007</v>
      </c>
      <c r="D2277" t="s">
        <v>2464</v>
      </c>
      <c r="E2277" t="s">
        <v>2473</v>
      </c>
    </row>
    <row r="2278" spans="1:5" hidden="1" x14ac:dyDescent="0.25">
      <c r="A2278" t="s">
        <v>48</v>
      </c>
      <c r="B2278" s="50" t="s">
        <v>2546</v>
      </c>
      <c r="C2278">
        <v>25173008</v>
      </c>
      <c r="D2278" t="s">
        <v>2464</v>
      </c>
      <c r="E2278" t="s">
        <v>2473</v>
      </c>
    </row>
    <row r="2279" spans="1:5" hidden="1" x14ac:dyDescent="0.25">
      <c r="A2279" t="s">
        <v>48</v>
      </c>
      <c r="B2279" s="50" t="s">
        <v>2547</v>
      </c>
      <c r="C2279">
        <v>25173009</v>
      </c>
      <c r="D2279" t="s">
        <v>2464</v>
      </c>
      <c r="E2279" t="s">
        <v>2467</v>
      </c>
    </row>
    <row r="2280" spans="1:5" hidden="1" x14ac:dyDescent="0.25">
      <c r="A2280" t="s">
        <v>48</v>
      </c>
      <c r="B2280" s="50" t="s">
        <v>2548</v>
      </c>
      <c r="C2280">
        <v>25173010</v>
      </c>
      <c r="D2280" t="s">
        <v>2464</v>
      </c>
      <c r="E2280" t="s">
        <v>2478</v>
      </c>
    </row>
    <row r="2281" spans="1:5" hidden="1" x14ac:dyDescent="0.25">
      <c r="A2281" t="s">
        <v>48</v>
      </c>
      <c r="B2281" s="50" t="s">
        <v>2549</v>
      </c>
      <c r="C2281">
        <v>25173011</v>
      </c>
      <c r="D2281" t="s">
        <v>2464</v>
      </c>
      <c r="E2281" t="s">
        <v>2478</v>
      </c>
    </row>
    <row r="2282" spans="1:5" hidden="1" x14ac:dyDescent="0.25">
      <c r="A2282" t="s">
        <v>48</v>
      </c>
      <c r="B2282" s="50" t="s">
        <v>2550</v>
      </c>
      <c r="C2282">
        <v>25173012</v>
      </c>
      <c r="D2282" t="s">
        <v>2463</v>
      </c>
      <c r="E2282" t="s">
        <v>2478</v>
      </c>
    </row>
    <row r="2283" spans="1:5" hidden="1" x14ac:dyDescent="0.25">
      <c r="A2283" t="s">
        <v>48</v>
      </c>
      <c r="B2283" s="50" t="s">
        <v>2551</v>
      </c>
      <c r="C2283">
        <v>25173013</v>
      </c>
      <c r="D2283" t="s">
        <v>2464</v>
      </c>
      <c r="E2283" t="s">
        <v>2478</v>
      </c>
    </row>
    <row r="2284" spans="1:5" hidden="1" x14ac:dyDescent="0.25">
      <c r="A2284" t="s">
        <v>48</v>
      </c>
      <c r="B2284" s="50" t="s">
        <v>2552</v>
      </c>
      <c r="C2284">
        <v>25173014</v>
      </c>
      <c r="D2284" t="s">
        <v>2464</v>
      </c>
      <c r="E2284" t="s">
        <v>2467</v>
      </c>
    </row>
    <row r="2285" spans="1:5" hidden="1" x14ac:dyDescent="0.25">
      <c r="A2285" t="s">
        <v>48</v>
      </c>
      <c r="B2285" s="50" t="s">
        <v>2553</v>
      </c>
      <c r="C2285">
        <v>25173015</v>
      </c>
      <c r="D2285" t="s">
        <v>2464</v>
      </c>
      <c r="E2285" t="s">
        <v>2467</v>
      </c>
    </row>
    <row r="2286" spans="1:5" hidden="1" x14ac:dyDescent="0.25">
      <c r="A2286" t="s">
        <v>48</v>
      </c>
      <c r="B2286" s="50" t="s">
        <v>2554</v>
      </c>
      <c r="C2286">
        <v>25173016</v>
      </c>
      <c r="D2286" t="s">
        <v>2464</v>
      </c>
      <c r="E2286" t="s">
        <v>2473</v>
      </c>
    </row>
    <row r="2287" spans="1:5" hidden="1" x14ac:dyDescent="0.25">
      <c r="A2287" t="s">
        <v>48</v>
      </c>
      <c r="B2287" s="50" t="s">
        <v>2555</v>
      </c>
      <c r="C2287">
        <v>25173017</v>
      </c>
      <c r="D2287" t="s">
        <v>2464</v>
      </c>
      <c r="E2287" t="s">
        <v>2478</v>
      </c>
    </row>
    <row r="2288" spans="1:5" hidden="1" x14ac:dyDescent="0.25">
      <c r="A2288" t="s">
        <v>48</v>
      </c>
      <c r="B2288" s="50" t="s">
        <v>2581</v>
      </c>
      <c r="C2288">
        <v>25173018</v>
      </c>
      <c r="D2288" t="s">
        <v>2464</v>
      </c>
      <c r="E2288" t="s">
        <v>2478</v>
      </c>
    </row>
    <row r="2289" spans="1:5" hidden="1" x14ac:dyDescent="0.25">
      <c r="A2289" t="s">
        <v>48</v>
      </c>
      <c r="B2289" s="50" t="s">
        <v>2582</v>
      </c>
      <c r="C2289">
        <v>25173019</v>
      </c>
      <c r="D2289" t="s">
        <v>2464</v>
      </c>
      <c r="E2289" t="s">
        <v>2691</v>
      </c>
    </row>
    <row r="2290" spans="1:5" hidden="1" x14ac:dyDescent="0.25">
      <c r="A2290" t="s">
        <v>48</v>
      </c>
      <c r="B2290" s="50" t="s">
        <v>2583</v>
      </c>
      <c r="C2290">
        <v>25173020</v>
      </c>
      <c r="D2290" t="s">
        <v>2464</v>
      </c>
      <c r="E2290" t="s">
        <v>2467</v>
      </c>
    </row>
    <row r="2291" spans="1:5" hidden="1" x14ac:dyDescent="0.25">
      <c r="A2291" t="s">
        <v>48</v>
      </c>
      <c r="B2291" s="50" t="s">
        <v>2584</v>
      </c>
      <c r="C2291">
        <v>25173021</v>
      </c>
      <c r="D2291" t="s">
        <v>2464</v>
      </c>
      <c r="E2291" t="s">
        <v>2467</v>
      </c>
    </row>
    <row r="2292" spans="1:5" hidden="1" x14ac:dyDescent="0.25">
      <c r="A2292" t="s">
        <v>48</v>
      </c>
      <c r="B2292" s="50" t="s">
        <v>2585</v>
      </c>
      <c r="C2292">
        <v>25173022</v>
      </c>
      <c r="D2292" t="s">
        <v>2464</v>
      </c>
      <c r="E2292" t="s">
        <v>2691</v>
      </c>
    </row>
    <row r="2293" spans="1:5" hidden="1" x14ac:dyDescent="0.25">
      <c r="A2293" t="s">
        <v>48</v>
      </c>
      <c r="B2293" s="50" t="s">
        <v>2586</v>
      </c>
      <c r="C2293">
        <v>25173023</v>
      </c>
      <c r="D2293" t="s">
        <v>2464</v>
      </c>
      <c r="E2293" t="s">
        <v>2473</v>
      </c>
    </row>
    <row r="2294" spans="1:5" hidden="1" x14ac:dyDescent="0.25">
      <c r="A2294" t="s">
        <v>48</v>
      </c>
      <c r="B2294" s="50" t="s">
        <v>2587</v>
      </c>
      <c r="C2294">
        <v>25173024</v>
      </c>
      <c r="D2294" t="s">
        <v>2463</v>
      </c>
      <c r="E2294" t="s">
        <v>2473</v>
      </c>
    </row>
    <row r="2295" spans="1:5" hidden="1" x14ac:dyDescent="0.25">
      <c r="A2295" t="s">
        <v>48</v>
      </c>
      <c r="B2295" s="50" t="s">
        <v>2588</v>
      </c>
      <c r="C2295">
        <v>25173025</v>
      </c>
      <c r="D2295" t="s">
        <v>2464</v>
      </c>
      <c r="E2295" t="s">
        <v>2478</v>
      </c>
    </row>
    <row r="2296" spans="1:5" hidden="1" x14ac:dyDescent="0.25">
      <c r="A2296" t="s">
        <v>48</v>
      </c>
      <c r="B2296" s="50" t="s">
        <v>2589</v>
      </c>
      <c r="C2296">
        <v>25173026</v>
      </c>
      <c r="D2296" t="s">
        <v>2464</v>
      </c>
      <c r="E2296" t="s">
        <v>2691</v>
      </c>
    </row>
    <row r="2297" spans="1:5" hidden="1" x14ac:dyDescent="0.25">
      <c r="A2297" t="s">
        <v>48</v>
      </c>
      <c r="B2297" s="50" t="s">
        <v>2590</v>
      </c>
      <c r="C2297">
        <v>25173027</v>
      </c>
      <c r="D2297" t="s">
        <v>2464</v>
      </c>
      <c r="E2297" t="s">
        <v>2467</v>
      </c>
    </row>
    <row r="2298" spans="1:5" hidden="1" x14ac:dyDescent="0.25">
      <c r="A2298" t="s">
        <v>48</v>
      </c>
      <c r="B2298" s="50" t="s">
        <v>2595</v>
      </c>
      <c r="C2298">
        <v>25173028</v>
      </c>
      <c r="D2298" t="s">
        <v>2464</v>
      </c>
      <c r="E2298" t="s">
        <v>2473</v>
      </c>
    </row>
    <row r="2299" spans="1:5" hidden="1" x14ac:dyDescent="0.25">
      <c r="A2299" t="s">
        <v>48</v>
      </c>
      <c r="B2299" s="50" t="s">
        <v>2629</v>
      </c>
      <c r="C2299">
        <v>25173029</v>
      </c>
      <c r="D2299" t="s">
        <v>2464</v>
      </c>
      <c r="E2299" t="s">
        <v>2478</v>
      </c>
    </row>
    <row r="2300" spans="1:5" hidden="1" x14ac:dyDescent="0.25">
      <c r="A2300" t="s">
        <v>48</v>
      </c>
      <c r="B2300" s="50" t="s">
        <v>2630</v>
      </c>
      <c r="C2300">
        <v>25173030</v>
      </c>
      <c r="D2300" t="s">
        <v>2464</v>
      </c>
      <c r="E2300" t="s">
        <v>2467</v>
      </c>
    </row>
    <row r="2301" spans="1:5" hidden="1" x14ac:dyDescent="0.25">
      <c r="A2301" t="s">
        <v>48</v>
      </c>
      <c r="B2301" s="50" t="s">
        <v>2597</v>
      </c>
      <c r="C2301">
        <v>25173031</v>
      </c>
      <c r="D2301" t="s">
        <v>2464</v>
      </c>
      <c r="E2301" t="s">
        <v>2473</v>
      </c>
    </row>
    <row r="2302" spans="1:5" hidden="1" x14ac:dyDescent="0.25">
      <c r="A2302" t="s">
        <v>48</v>
      </c>
      <c r="B2302" s="50" t="s">
        <v>2598</v>
      </c>
      <c r="C2302">
        <v>25173032</v>
      </c>
      <c r="D2302" t="s">
        <v>2463</v>
      </c>
      <c r="E2302" t="s">
        <v>2473</v>
      </c>
    </row>
    <row r="2303" spans="1:5" hidden="1" x14ac:dyDescent="0.25">
      <c r="A2303" t="s">
        <v>48</v>
      </c>
      <c r="B2303" s="50" t="s">
        <v>2599</v>
      </c>
      <c r="C2303">
        <v>25173033</v>
      </c>
      <c r="D2303" t="s">
        <v>2464</v>
      </c>
      <c r="E2303" t="s">
        <v>2467</v>
      </c>
    </row>
    <row r="2304" spans="1:5" hidden="1" x14ac:dyDescent="0.25">
      <c r="A2304" t="s">
        <v>48</v>
      </c>
      <c r="B2304" s="50" t="s">
        <v>2631</v>
      </c>
      <c r="C2304">
        <v>25173034</v>
      </c>
      <c r="D2304" t="s">
        <v>2593</v>
      </c>
      <c r="E2304" t="s">
        <v>2478</v>
      </c>
    </row>
    <row r="2305" spans="1:5" hidden="1" x14ac:dyDescent="0.25">
      <c r="A2305" t="s">
        <v>48</v>
      </c>
      <c r="B2305" s="50" t="s">
        <v>2600</v>
      </c>
      <c r="C2305">
        <v>25173035</v>
      </c>
      <c r="D2305" t="s">
        <v>2464</v>
      </c>
      <c r="E2305" t="s">
        <v>2473</v>
      </c>
    </row>
    <row r="2306" spans="1:5" hidden="1" x14ac:dyDescent="0.25">
      <c r="A2306" t="s">
        <v>48</v>
      </c>
      <c r="B2306" s="50" t="s">
        <v>2601</v>
      </c>
      <c r="C2306">
        <v>25173036</v>
      </c>
      <c r="D2306" t="s">
        <v>2464</v>
      </c>
      <c r="E2306" t="s">
        <v>2478</v>
      </c>
    </row>
    <row r="2307" spans="1:5" hidden="1" x14ac:dyDescent="0.25">
      <c r="A2307" t="s">
        <v>48</v>
      </c>
      <c r="B2307" s="50" t="s">
        <v>2602</v>
      </c>
      <c r="C2307">
        <v>25173037</v>
      </c>
      <c r="D2307" t="s">
        <v>2464</v>
      </c>
      <c r="E2307" t="s">
        <v>2467</v>
      </c>
    </row>
    <row r="2308" spans="1:5" hidden="1" x14ac:dyDescent="0.25">
      <c r="A2308" t="s">
        <v>48</v>
      </c>
      <c r="B2308" s="50" t="s">
        <v>2603</v>
      </c>
      <c r="C2308">
        <v>25173038</v>
      </c>
      <c r="D2308" t="s">
        <v>2464</v>
      </c>
      <c r="E2308" t="s">
        <v>2467</v>
      </c>
    </row>
    <row r="2309" spans="1:5" hidden="1" x14ac:dyDescent="0.25">
      <c r="A2309" t="s">
        <v>48</v>
      </c>
      <c r="B2309" s="50" t="s">
        <v>2604</v>
      </c>
      <c r="C2309">
        <v>25173039</v>
      </c>
      <c r="D2309" t="s">
        <v>2464</v>
      </c>
      <c r="E2309" t="s">
        <v>2467</v>
      </c>
    </row>
    <row r="2310" spans="1:5" hidden="1" x14ac:dyDescent="0.25">
      <c r="A2310" t="s">
        <v>48</v>
      </c>
      <c r="B2310" s="50" t="s">
        <v>2605</v>
      </c>
      <c r="C2310">
        <v>25173040</v>
      </c>
      <c r="D2310" t="s">
        <v>2464</v>
      </c>
      <c r="E2310" t="s">
        <v>2478</v>
      </c>
    </row>
    <row r="2311" spans="1:5" hidden="1" x14ac:dyDescent="0.25">
      <c r="A2311" t="s">
        <v>48</v>
      </c>
      <c r="B2311" s="50" t="s">
        <v>2606</v>
      </c>
      <c r="C2311">
        <v>25173041</v>
      </c>
      <c r="D2311" t="s">
        <v>2464</v>
      </c>
      <c r="E2311" t="s">
        <v>2478</v>
      </c>
    </row>
    <row r="2312" spans="1:5" hidden="1" x14ac:dyDescent="0.25">
      <c r="A2312" t="s">
        <v>48</v>
      </c>
      <c r="B2312" s="50" t="s">
        <v>2622</v>
      </c>
      <c r="C2312">
        <v>25173042</v>
      </c>
      <c r="D2312" t="s">
        <v>2464</v>
      </c>
      <c r="E2312" t="s">
        <v>2467</v>
      </c>
    </row>
    <row r="2313" spans="1:5" hidden="1" x14ac:dyDescent="0.25">
      <c r="A2313" t="s">
        <v>48</v>
      </c>
      <c r="B2313" s="50" t="s">
        <v>2607</v>
      </c>
      <c r="C2313">
        <v>25173043</v>
      </c>
      <c r="D2313" t="s">
        <v>2464</v>
      </c>
      <c r="E2313" t="s">
        <v>2478</v>
      </c>
    </row>
    <row r="2314" spans="1:5" hidden="1" x14ac:dyDescent="0.25">
      <c r="A2314" t="s">
        <v>48</v>
      </c>
      <c r="B2314" s="50" t="s">
        <v>2608</v>
      </c>
      <c r="C2314">
        <v>25173044</v>
      </c>
      <c r="D2314" t="s">
        <v>2464</v>
      </c>
      <c r="E2314" t="s">
        <v>2473</v>
      </c>
    </row>
    <row r="2315" spans="1:5" hidden="1" x14ac:dyDescent="0.25">
      <c r="A2315" t="s">
        <v>48</v>
      </c>
      <c r="B2315" s="50" t="s">
        <v>2623</v>
      </c>
      <c r="C2315">
        <v>25173045</v>
      </c>
      <c r="D2315" t="s">
        <v>2464</v>
      </c>
      <c r="E2315" t="s">
        <v>2467</v>
      </c>
    </row>
    <row r="2316" spans="1:5" hidden="1" x14ac:dyDescent="0.25">
      <c r="A2316" t="s">
        <v>48</v>
      </c>
      <c r="B2316" s="50" t="s">
        <v>2624</v>
      </c>
      <c r="C2316">
        <v>25173046</v>
      </c>
      <c r="D2316" t="s">
        <v>2464</v>
      </c>
      <c r="E2316" t="s">
        <v>2478</v>
      </c>
    </row>
    <row r="2317" spans="1:5" hidden="1" x14ac:dyDescent="0.25">
      <c r="A2317" t="s">
        <v>48</v>
      </c>
      <c r="B2317" s="50" t="s">
        <v>2625</v>
      </c>
      <c r="C2317">
        <v>25173047</v>
      </c>
      <c r="D2317" t="s">
        <v>2464</v>
      </c>
      <c r="E2317" t="s">
        <v>2467</v>
      </c>
    </row>
    <row r="2318" spans="1:5" hidden="1" x14ac:dyDescent="0.25">
      <c r="A2318" t="s">
        <v>48</v>
      </c>
      <c r="B2318" s="50" t="s">
        <v>2626</v>
      </c>
      <c r="C2318">
        <v>25173048</v>
      </c>
      <c r="D2318" t="s">
        <v>2464</v>
      </c>
      <c r="E2318" t="s">
        <v>2478</v>
      </c>
    </row>
    <row r="2319" spans="1:5" hidden="1" x14ac:dyDescent="0.25">
      <c r="A2319" t="s">
        <v>48</v>
      </c>
      <c r="B2319" s="50" t="s">
        <v>2640</v>
      </c>
      <c r="C2319">
        <v>25173049</v>
      </c>
      <c r="D2319" t="s">
        <v>2463</v>
      </c>
      <c r="E2319" t="s">
        <v>2473</v>
      </c>
    </row>
    <row r="2320" spans="1:5" hidden="1" x14ac:dyDescent="0.25">
      <c r="A2320" t="s">
        <v>48</v>
      </c>
      <c r="B2320" s="50" t="s">
        <v>2754</v>
      </c>
      <c r="C2320">
        <v>25173049</v>
      </c>
      <c r="D2320" t="s">
        <v>2464</v>
      </c>
      <c r="E2320" t="s">
        <v>2473</v>
      </c>
    </row>
    <row r="2321" spans="1:5" hidden="1" x14ac:dyDescent="0.25">
      <c r="A2321" t="s">
        <v>48</v>
      </c>
      <c r="B2321" s="50" t="s">
        <v>2640</v>
      </c>
      <c r="C2321">
        <v>25173049</v>
      </c>
      <c r="D2321" t="s">
        <v>2463</v>
      </c>
      <c r="E2321" t="s">
        <v>2473</v>
      </c>
    </row>
    <row r="2322" spans="1:5" hidden="1" x14ac:dyDescent="0.25">
      <c r="A2322" t="s">
        <v>48</v>
      </c>
      <c r="B2322" s="50" t="s">
        <v>2754</v>
      </c>
      <c r="C2322">
        <v>25173049</v>
      </c>
      <c r="D2322" t="s">
        <v>2464</v>
      </c>
      <c r="E2322" t="s">
        <v>2473</v>
      </c>
    </row>
    <row r="2323" spans="1:5" hidden="1" x14ac:dyDescent="0.25">
      <c r="A2323" t="s">
        <v>48</v>
      </c>
      <c r="B2323" s="50" t="s">
        <v>2632</v>
      </c>
      <c r="C2323">
        <v>25173050</v>
      </c>
      <c r="D2323" t="s">
        <v>2463</v>
      </c>
      <c r="E2323" t="s">
        <v>2467</v>
      </c>
    </row>
    <row r="2324" spans="1:5" hidden="1" x14ac:dyDescent="0.25">
      <c r="A2324" t="s">
        <v>48</v>
      </c>
      <c r="B2324" s="50" t="s">
        <v>2633</v>
      </c>
      <c r="C2324">
        <v>25173051</v>
      </c>
      <c r="D2324" t="s">
        <v>2463</v>
      </c>
      <c r="E2324" t="s">
        <v>2467</v>
      </c>
    </row>
    <row r="2325" spans="1:5" hidden="1" x14ac:dyDescent="0.25">
      <c r="A2325" t="s">
        <v>48</v>
      </c>
      <c r="B2325" s="50" t="s">
        <v>2634</v>
      </c>
      <c r="C2325">
        <v>25173052</v>
      </c>
      <c r="D2325" t="s">
        <v>2463</v>
      </c>
      <c r="E2325" t="s">
        <v>2473</v>
      </c>
    </row>
    <row r="2326" spans="1:5" hidden="1" x14ac:dyDescent="0.25">
      <c r="A2326" t="s">
        <v>48</v>
      </c>
      <c r="B2326" s="50" t="s">
        <v>2635</v>
      </c>
      <c r="C2326">
        <v>25173053</v>
      </c>
      <c r="D2326" t="s">
        <v>2463</v>
      </c>
      <c r="E2326" t="s">
        <v>2467</v>
      </c>
    </row>
    <row r="2327" spans="1:5" hidden="1" x14ac:dyDescent="0.25">
      <c r="A2327" t="s">
        <v>48</v>
      </c>
      <c r="B2327" s="50" t="s">
        <v>2755</v>
      </c>
      <c r="C2327">
        <v>25173054</v>
      </c>
      <c r="D2327" t="s">
        <v>2464</v>
      </c>
      <c r="E2327" t="s">
        <v>2478</v>
      </c>
    </row>
    <row r="2328" spans="1:5" hidden="1" x14ac:dyDescent="0.25">
      <c r="A2328" t="s">
        <v>48</v>
      </c>
      <c r="B2328" s="50" t="s">
        <v>2636</v>
      </c>
      <c r="C2328">
        <v>25173055</v>
      </c>
      <c r="D2328" t="s">
        <v>2464</v>
      </c>
      <c r="E2328" t="s">
        <v>2467</v>
      </c>
    </row>
    <row r="2329" spans="1:5" hidden="1" x14ac:dyDescent="0.25">
      <c r="A2329" t="s">
        <v>48</v>
      </c>
      <c r="B2329" s="50" t="s">
        <v>2968</v>
      </c>
      <c r="C2329">
        <v>25173056</v>
      </c>
      <c r="D2329" t="s">
        <v>2464</v>
      </c>
      <c r="E2329" t="s">
        <v>2478</v>
      </c>
    </row>
    <row r="2330" spans="1:5" hidden="1" x14ac:dyDescent="0.25">
      <c r="A2330" t="s">
        <v>48</v>
      </c>
      <c r="B2330" s="50" t="s">
        <v>2969</v>
      </c>
      <c r="C2330">
        <v>25173057</v>
      </c>
      <c r="D2330" t="s">
        <v>2464</v>
      </c>
      <c r="E2330" t="s">
        <v>2467</v>
      </c>
    </row>
    <row r="2331" spans="1:5" hidden="1" x14ac:dyDescent="0.25">
      <c r="A2331" t="s">
        <v>48</v>
      </c>
      <c r="B2331" s="50" t="s">
        <v>2637</v>
      </c>
      <c r="C2331">
        <v>25173058</v>
      </c>
      <c r="D2331" t="s">
        <v>2464</v>
      </c>
      <c r="E2331" t="s">
        <v>2467</v>
      </c>
    </row>
    <row r="2332" spans="1:5" hidden="1" x14ac:dyDescent="0.25">
      <c r="A2332" t="s">
        <v>48</v>
      </c>
      <c r="B2332" s="50" t="s">
        <v>2638</v>
      </c>
      <c r="C2332">
        <v>25173059</v>
      </c>
      <c r="D2332" t="s">
        <v>2464</v>
      </c>
      <c r="E2332" t="s">
        <v>2473</v>
      </c>
    </row>
    <row r="2333" spans="1:5" hidden="1" x14ac:dyDescent="0.25">
      <c r="A2333" t="s">
        <v>48</v>
      </c>
      <c r="B2333" s="50" t="s">
        <v>2639</v>
      </c>
      <c r="C2333">
        <v>25173060</v>
      </c>
      <c r="D2333" t="s">
        <v>2464</v>
      </c>
      <c r="E2333" t="s">
        <v>2478</v>
      </c>
    </row>
    <row r="2334" spans="1:5" hidden="1" x14ac:dyDescent="0.25">
      <c r="A2334" t="s">
        <v>48</v>
      </c>
      <c r="B2334" s="50" t="s">
        <v>2971</v>
      </c>
      <c r="C2334">
        <v>25173062</v>
      </c>
      <c r="D2334" t="s">
        <v>2463</v>
      </c>
      <c r="E2334" t="s">
        <v>2478</v>
      </c>
    </row>
    <row r="2335" spans="1:5" hidden="1" x14ac:dyDescent="0.25">
      <c r="A2335" t="s">
        <v>48</v>
      </c>
      <c r="B2335" s="50" t="s">
        <v>2972</v>
      </c>
      <c r="C2335">
        <v>25173063</v>
      </c>
      <c r="D2335" t="s">
        <v>2464</v>
      </c>
      <c r="E2335" t="s">
        <v>2478</v>
      </c>
    </row>
    <row r="2336" spans="1:5" hidden="1" x14ac:dyDescent="0.25">
      <c r="A2336" t="s">
        <v>48</v>
      </c>
      <c r="B2336" s="50" t="s">
        <v>2974</v>
      </c>
      <c r="C2336">
        <v>25173064</v>
      </c>
      <c r="D2336" t="s">
        <v>2464</v>
      </c>
      <c r="E2336" t="s">
        <v>2467</v>
      </c>
    </row>
    <row r="2337" spans="1:5" hidden="1" x14ac:dyDescent="0.25">
      <c r="A2337" t="s">
        <v>48</v>
      </c>
      <c r="B2337" s="50" t="s">
        <v>2975</v>
      </c>
      <c r="C2337">
        <v>25173065</v>
      </c>
      <c r="D2337" t="s">
        <v>2464</v>
      </c>
      <c r="E2337" t="s">
        <v>2467</v>
      </c>
    </row>
    <row r="2338" spans="1:5" hidden="1" x14ac:dyDescent="0.25">
      <c r="A2338" t="s">
        <v>48</v>
      </c>
      <c r="B2338" s="50" t="s">
        <v>2609</v>
      </c>
      <c r="C2338">
        <v>25173066</v>
      </c>
      <c r="D2338" t="s">
        <v>2464</v>
      </c>
      <c r="E2338" t="s">
        <v>2467</v>
      </c>
    </row>
    <row r="2339" spans="1:5" hidden="1" x14ac:dyDescent="0.25">
      <c r="A2339" t="s">
        <v>48</v>
      </c>
      <c r="B2339" s="50" t="s">
        <v>2610</v>
      </c>
      <c r="C2339">
        <v>25173067</v>
      </c>
      <c r="D2339" t="s">
        <v>2463</v>
      </c>
      <c r="E2339" t="s">
        <v>2691</v>
      </c>
    </row>
    <row r="2340" spans="1:5" hidden="1" x14ac:dyDescent="0.25">
      <c r="A2340" t="s">
        <v>48</v>
      </c>
      <c r="B2340" s="50" t="s">
        <v>2611</v>
      </c>
      <c r="C2340">
        <v>25173068</v>
      </c>
      <c r="D2340" t="s">
        <v>2464</v>
      </c>
      <c r="E2340" t="s">
        <v>2467</v>
      </c>
    </row>
    <row r="2341" spans="1:5" hidden="1" x14ac:dyDescent="0.25">
      <c r="A2341" t="s">
        <v>48</v>
      </c>
      <c r="B2341" s="50" t="s">
        <v>2612</v>
      </c>
      <c r="C2341">
        <v>25173069</v>
      </c>
      <c r="D2341" t="s">
        <v>2463</v>
      </c>
      <c r="E2341" t="s">
        <v>2467</v>
      </c>
    </row>
    <row r="2342" spans="1:5" hidden="1" x14ac:dyDescent="0.25">
      <c r="A2342" t="s">
        <v>48</v>
      </c>
      <c r="B2342" s="50" t="s">
        <v>2613</v>
      </c>
      <c r="C2342">
        <v>25173070</v>
      </c>
      <c r="D2342" t="s">
        <v>2464</v>
      </c>
      <c r="E2342" t="s">
        <v>2478</v>
      </c>
    </row>
    <row r="2343" spans="1:5" hidden="1" x14ac:dyDescent="0.25">
      <c r="A2343" t="s">
        <v>48</v>
      </c>
      <c r="B2343" s="50" t="s">
        <v>2976</v>
      </c>
      <c r="C2343">
        <v>25173071</v>
      </c>
      <c r="D2343" t="s">
        <v>2464</v>
      </c>
      <c r="E2343" t="s">
        <v>2473</v>
      </c>
    </row>
    <row r="2344" spans="1:5" hidden="1" x14ac:dyDescent="0.25">
      <c r="A2344" t="s">
        <v>48</v>
      </c>
      <c r="B2344" s="50" t="s">
        <v>2977</v>
      </c>
      <c r="C2344">
        <v>25173072</v>
      </c>
      <c r="D2344" t="s">
        <v>2464</v>
      </c>
      <c r="E2344" t="s">
        <v>2467</v>
      </c>
    </row>
    <row r="2345" spans="1:5" hidden="1" x14ac:dyDescent="0.25">
      <c r="A2345" t="s">
        <v>48</v>
      </c>
      <c r="B2345" s="50" t="s">
        <v>2978</v>
      </c>
      <c r="C2345">
        <v>25173073</v>
      </c>
      <c r="D2345" t="s">
        <v>2463</v>
      </c>
      <c r="E2345" t="s">
        <v>2473</v>
      </c>
    </row>
    <row r="2346" spans="1:5" hidden="1" x14ac:dyDescent="0.25">
      <c r="A2346" t="s">
        <v>23</v>
      </c>
      <c r="B2346" s="50" t="s">
        <v>3060</v>
      </c>
      <c r="C2346">
        <v>25174726</v>
      </c>
      <c r="D2346" t="s">
        <v>2594</v>
      </c>
      <c r="E2346" t="s">
        <v>2467</v>
      </c>
    </row>
    <row r="2347" spans="1:5" hidden="1" x14ac:dyDescent="0.25">
      <c r="A2347" t="s">
        <v>23</v>
      </c>
      <c r="B2347" s="50" t="s">
        <v>3061</v>
      </c>
      <c r="C2347">
        <v>25174727</v>
      </c>
      <c r="D2347" t="s">
        <v>2593</v>
      </c>
      <c r="E2347" t="s">
        <v>2467</v>
      </c>
    </row>
    <row r="2348" spans="1:5" hidden="1" x14ac:dyDescent="0.25">
      <c r="A2348" t="s">
        <v>23</v>
      </c>
      <c r="B2348" s="50" t="s">
        <v>3062</v>
      </c>
      <c r="C2348">
        <v>25174728</v>
      </c>
      <c r="D2348" t="s">
        <v>2594</v>
      </c>
      <c r="E2348" t="s">
        <v>2473</v>
      </c>
    </row>
    <row r="2349" spans="1:5" hidden="1" x14ac:dyDescent="0.25">
      <c r="A2349" t="s">
        <v>23</v>
      </c>
      <c r="B2349" s="50" t="s">
        <v>3063</v>
      </c>
      <c r="C2349">
        <v>25174729</v>
      </c>
      <c r="D2349" t="s">
        <v>2594</v>
      </c>
      <c r="E2349" t="s">
        <v>2478</v>
      </c>
    </row>
    <row r="2350" spans="1:5" hidden="1" x14ac:dyDescent="0.25">
      <c r="A2350" t="s">
        <v>23</v>
      </c>
      <c r="B2350" s="50" t="s">
        <v>3064</v>
      </c>
      <c r="C2350">
        <v>25174730</v>
      </c>
      <c r="D2350" t="s">
        <v>2594</v>
      </c>
      <c r="E2350" t="s">
        <v>2467</v>
      </c>
    </row>
    <row r="2351" spans="1:5" hidden="1" x14ac:dyDescent="0.25">
      <c r="A2351" t="s">
        <v>23</v>
      </c>
      <c r="B2351" s="50" t="s">
        <v>3065</v>
      </c>
      <c r="C2351">
        <v>25174731</v>
      </c>
      <c r="D2351" t="s">
        <v>2594</v>
      </c>
      <c r="E2351" t="s">
        <v>2467</v>
      </c>
    </row>
    <row r="2352" spans="1:5" hidden="1" x14ac:dyDescent="0.25">
      <c r="A2352" t="s">
        <v>23</v>
      </c>
      <c r="B2352" s="50" t="s">
        <v>3066</v>
      </c>
      <c r="C2352">
        <v>25174732</v>
      </c>
      <c r="D2352" t="s">
        <v>2594</v>
      </c>
      <c r="E2352" t="s">
        <v>2691</v>
      </c>
    </row>
    <row r="2353" spans="1:5" hidden="1" x14ac:dyDescent="0.25">
      <c r="A2353" t="s">
        <v>23</v>
      </c>
      <c r="B2353" s="50" t="s">
        <v>3067</v>
      </c>
      <c r="C2353">
        <v>25174733</v>
      </c>
      <c r="D2353" t="s">
        <v>2594</v>
      </c>
      <c r="E2353" t="s">
        <v>2467</v>
      </c>
    </row>
    <row r="2354" spans="1:5" hidden="1" x14ac:dyDescent="0.25">
      <c r="A2354" t="s">
        <v>23</v>
      </c>
      <c r="B2354" s="50" t="s">
        <v>3068</v>
      </c>
      <c r="C2354">
        <v>25174734</v>
      </c>
      <c r="D2354" t="s">
        <v>2594</v>
      </c>
      <c r="E2354" t="s">
        <v>2473</v>
      </c>
    </row>
    <row r="2355" spans="1:5" hidden="1" x14ac:dyDescent="0.25">
      <c r="A2355" t="s">
        <v>23</v>
      </c>
      <c r="B2355" s="50" t="s">
        <v>3069</v>
      </c>
      <c r="C2355">
        <v>25174735</v>
      </c>
      <c r="D2355" t="s">
        <v>2594</v>
      </c>
      <c r="E2355" t="s">
        <v>2473</v>
      </c>
    </row>
    <row r="2356" spans="1:5" hidden="1" x14ac:dyDescent="0.25">
      <c r="A2356" t="s">
        <v>23</v>
      </c>
      <c r="B2356" s="50" t="s">
        <v>3070</v>
      </c>
      <c r="C2356">
        <v>25174736</v>
      </c>
      <c r="D2356" t="s">
        <v>2594</v>
      </c>
      <c r="E2356" t="s">
        <v>2467</v>
      </c>
    </row>
    <row r="2357" spans="1:5" hidden="1" x14ac:dyDescent="0.25">
      <c r="A2357" t="s">
        <v>23</v>
      </c>
      <c r="B2357" s="50" t="s">
        <v>3071</v>
      </c>
      <c r="C2357">
        <v>25174737</v>
      </c>
      <c r="D2357" t="s">
        <v>2594</v>
      </c>
      <c r="E2357" t="s">
        <v>2691</v>
      </c>
    </row>
    <row r="2358" spans="1:5" hidden="1" x14ac:dyDescent="0.25">
      <c r="A2358" t="s">
        <v>23</v>
      </c>
      <c r="B2358" s="50" t="s">
        <v>3072</v>
      </c>
      <c r="C2358">
        <v>25174738</v>
      </c>
      <c r="D2358" t="s">
        <v>3149</v>
      </c>
      <c r="E2358" t="s">
        <v>2473</v>
      </c>
    </row>
    <row r="2359" spans="1:5" hidden="1" x14ac:dyDescent="0.25">
      <c r="A2359" t="s">
        <v>23</v>
      </c>
      <c r="B2359" s="50" t="s">
        <v>3073</v>
      </c>
      <c r="C2359">
        <v>25174739</v>
      </c>
      <c r="D2359" t="s">
        <v>2594</v>
      </c>
      <c r="E2359" t="s">
        <v>2467</v>
      </c>
    </row>
    <row r="2360" spans="1:5" hidden="1" x14ac:dyDescent="0.25">
      <c r="A2360" t="s">
        <v>23</v>
      </c>
      <c r="B2360" s="50" t="s">
        <v>3074</v>
      </c>
      <c r="C2360">
        <v>25174740</v>
      </c>
      <c r="D2360" t="s">
        <v>2594</v>
      </c>
      <c r="E2360" t="s">
        <v>2467</v>
      </c>
    </row>
    <row r="2361" spans="1:5" hidden="1" x14ac:dyDescent="0.25">
      <c r="A2361" t="s">
        <v>23</v>
      </c>
      <c r="B2361" s="50" t="s">
        <v>3075</v>
      </c>
      <c r="C2361">
        <v>25174741</v>
      </c>
      <c r="D2361" t="s">
        <v>2594</v>
      </c>
      <c r="E2361" t="s">
        <v>2467</v>
      </c>
    </row>
    <row r="2362" spans="1:5" hidden="1" x14ac:dyDescent="0.25">
      <c r="A2362" t="s">
        <v>23</v>
      </c>
      <c r="B2362" s="50" t="s">
        <v>3076</v>
      </c>
      <c r="C2362">
        <v>25174742</v>
      </c>
      <c r="D2362" t="s">
        <v>2464</v>
      </c>
      <c r="E2362" t="s">
        <v>2478</v>
      </c>
    </row>
    <row r="2363" spans="1:5" hidden="1" x14ac:dyDescent="0.25">
      <c r="A2363" t="s">
        <v>23</v>
      </c>
      <c r="B2363" s="50" t="s">
        <v>3077</v>
      </c>
      <c r="C2363">
        <v>25174743</v>
      </c>
      <c r="D2363" t="s">
        <v>2464</v>
      </c>
      <c r="E2363" t="s">
        <v>2478</v>
      </c>
    </row>
    <row r="2364" spans="1:5" hidden="1" x14ac:dyDescent="0.25">
      <c r="A2364" t="s">
        <v>23</v>
      </c>
      <c r="B2364" s="50" t="s">
        <v>3150</v>
      </c>
      <c r="C2364">
        <v>25174744</v>
      </c>
      <c r="D2364" t="s">
        <v>2594</v>
      </c>
      <c r="E2364" t="s">
        <v>2467</v>
      </c>
    </row>
    <row r="2365" spans="1:5" hidden="1" x14ac:dyDescent="0.25">
      <c r="A2365" t="s">
        <v>23</v>
      </c>
      <c r="B2365" s="50" t="s">
        <v>3151</v>
      </c>
      <c r="C2365">
        <v>25174745</v>
      </c>
      <c r="D2365" t="s">
        <v>2464</v>
      </c>
      <c r="E2365" t="s">
        <v>2478</v>
      </c>
    </row>
    <row r="2366" spans="1:5" hidden="1" x14ac:dyDescent="0.25">
      <c r="A2366" t="s">
        <v>23</v>
      </c>
      <c r="B2366" s="50" t="s">
        <v>3152</v>
      </c>
      <c r="C2366">
        <v>25174746</v>
      </c>
      <c r="D2366" t="s">
        <v>2464</v>
      </c>
      <c r="E2366" t="s">
        <v>2478</v>
      </c>
    </row>
    <row r="2367" spans="1:5" hidden="1" x14ac:dyDescent="0.25">
      <c r="A2367" t="s">
        <v>23</v>
      </c>
      <c r="B2367" s="50" t="s">
        <v>3153</v>
      </c>
      <c r="C2367">
        <v>25174747</v>
      </c>
      <c r="D2367" t="s">
        <v>3149</v>
      </c>
      <c r="E2367" t="s">
        <v>2473</v>
      </c>
    </row>
    <row r="2368" spans="1:5" hidden="1" x14ac:dyDescent="0.25">
      <c r="A2368" t="s">
        <v>23</v>
      </c>
      <c r="B2368" s="50" t="s">
        <v>3154</v>
      </c>
      <c r="C2368">
        <v>25174748</v>
      </c>
      <c r="D2368" t="s">
        <v>2464</v>
      </c>
      <c r="E2368" t="s">
        <v>2478</v>
      </c>
    </row>
    <row r="2369" spans="1:5" hidden="1" x14ac:dyDescent="0.25">
      <c r="A2369" t="s">
        <v>23</v>
      </c>
      <c r="B2369" s="50" t="s">
        <v>3155</v>
      </c>
      <c r="C2369">
        <v>25174749</v>
      </c>
      <c r="D2369" t="s">
        <v>2464</v>
      </c>
      <c r="E2369" t="s">
        <v>2478</v>
      </c>
    </row>
    <row r="2370" spans="1:5" hidden="1" x14ac:dyDescent="0.25">
      <c r="A2370" t="s">
        <v>23</v>
      </c>
      <c r="B2370" s="50" t="s">
        <v>3156</v>
      </c>
      <c r="C2370">
        <v>25174750</v>
      </c>
      <c r="D2370" t="s">
        <v>2464</v>
      </c>
      <c r="E2370" t="s">
        <v>2478</v>
      </c>
    </row>
    <row r="2371" spans="1:5" hidden="1" x14ac:dyDescent="0.25">
      <c r="A2371" t="s">
        <v>23</v>
      </c>
      <c r="B2371" s="50" t="s">
        <v>3157</v>
      </c>
      <c r="C2371">
        <v>25174751</v>
      </c>
      <c r="D2371" t="s">
        <v>2464</v>
      </c>
      <c r="E2371" t="s">
        <v>2473</v>
      </c>
    </row>
    <row r="2372" spans="1:5" hidden="1" x14ac:dyDescent="0.25">
      <c r="A2372" t="s">
        <v>23</v>
      </c>
      <c r="B2372" s="50" t="s">
        <v>3158</v>
      </c>
      <c r="C2372">
        <v>25174752</v>
      </c>
      <c r="D2372" t="s">
        <v>2464</v>
      </c>
      <c r="E2372" t="s">
        <v>2478</v>
      </c>
    </row>
    <row r="2373" spans="1:5" hidden="1" x14ac:dyDescent="0.25">
      <c r="A2373" t="s">
        <v>23</v>
      </c>
      <c r="B2373" s="50" t="s">
        <v>3159</v>
      </c>
      <c r="C2373">
        <v>25174753</v>
      </c>
      <c r="D2373" t="s">
        <v>2464</v>
      </c>
      <c r="E2373" t="s">
        <v>2478</v>
      </c>
    </row>
    <row r="2374" spans="1:5" hidden="1" x14ac:dyDescent="0.25">
      <c r="A2374" t="s">
        <v>23</v>
      </c>
      <c r="B2374" s="50" t="s">
        <v>3160</v>
      </c>
      <c r="C2374">
        <v>25174754</v>
      </c>
      <c r="D2374" t="s">
        <v>2464</v>
      </c>
      <c r="E2374" t="s">
        <v>2478</v>
      </c>
    </row>
    <row r="2375" spans="1:5" hidden="1" x14ac:dyDescent="0.25">
      <c r="A2375" t="s">
        <v>23</v>
      </c>
      <c r="B2375" s="50" t="s">
        <v>3161</v>
      </c>
      <c r="C2375">
        <v>25174755</v>
      </c>
      <c r="D2375" t="s">
        <v>2594</v>
      </c>
      <c r="E2375" t="s">
        <v>2467</v>
      </c>
    </row>
    <row r="2376" spans="1:5" hidden="1" x14ac:dyDescent="0.25">
      <c r="A2376" t="s">
        <v>23</v>
      </c>
      <c r="B2376" s="50" t="s">
        <v>3162</v>
      </c>
      <c r="C2376">
        <v>25174756</v>
      </c>
      <c r="D2376" t="s">
        <v>2464</v>
      </c>
      <c r="E2376" t="s">
        <v>2478</v>
      </c>
    </row>
    <row r="2377" spans="1:5" hidden="1" x14ac:dyDescent="0.25">
      <c r="A2377" t="s">
        <v>23</v>
      </c>
      <c r="B2377" s="50" t="s">
        <v>3163</v>
      </c>
      <c r="C2377">
        <v>25174757</v>
      </c>
      <c r="D2377" t="s">
        <v>2594</v>
      </c>
      <c r="E2377" t="s">
        <v>2473</v>
      </c>
    </row>
    <row r="2378" spans="1:5" hidden="1" x14ac:dyDescent="0.25">
      <c r="A2378" t="s">
        <v>23</v>
      </c>
      <c r="B2378" s="50" t="s">
        <v>3164</v>
      </c>
      <c r="C2378">
        <v>25174758</v>
      </c>
      <c r="D2378" t="s">
        <v>2594</v>
      </c>
      <c r="E2378" t="s">
        <v>2467</v>
      </c>
    </row>
    <row r="2379" spans="1:5" hidden="1" x14ac:dyDescent="0.25">
      <c r="A2379" t="s">
        <v>23</v>
      </c>
      <c r="B2379" s="50" t="s">
        <v>3165</v>
      </c>
      <c r="C2379">
        <v>25174759</v>
      </c>
      <c r="D2379" t="s">
        <v>2594</v>
      </c>
      <c r="E2379" t="s">
        <v>2467</v>
      </c>
    </row>
    <row r="2380" spans="1:5" hidden="1" x14ac:dyDescent="0.25">
      <c r="A2380" t="s">
        <v>23</v>
      </c>
      <c r="B2380" s="50" t="s">
        <v>3166</v>
      </c>
      <c r="C2380">
        <v>25174760</v>
      </c>
      <c r="D2380" t="s">
        <v>2594</v>
      </c>
      <c r="E2380" t="s">
        <v>2691</v>
      </c>
    </row>
    <row r="2381" spans="1:5" hidden="1" x14ac:dyDescent="0.25">
      <c r="A2381" t="s">
        <v>23</v>
      </c>
      <c r="B2381" s="50" t="s">
        <v>3167</v>
      </c>
      <c r="C2381">
        <v>25174761</v>
      </c>
      <c r="D2381" t="s">
        <v>2594</v>
      </c>
      <c r="E2381" t="s">
        <v>2691</v>
      </c>
    </row>
    <row r="2382" spans="1:5" hidden="1" x14ac:dyDescent="0.25">
      <c r="A2382" t="s">
        <v>23</v>
      </c>
      <c r="B2382" s="50" t="s">
        <v>3168</v>
      </c>
      <c r="C2382">
        <v>25174762</v>
      </c>
      <c r="D2382" t="s">
        <v>2594</v>
      </c>
      <c r="E2382" t="s">
        <v>2467</v>
      </c>
    </row>
    <row r="2383" spans="1:5" hidden="1" x14ac:dyDescent="0.25">
      <c r="A2383" t="s">
        <v>23</v>
      </c>
      <c r="B2383" s="50" t="s">
        <v>3169</v>
      </c>
      <c r="C2383">
        <v>25174763</v>
      </c>
      <c r="D2383" t="s">
        <v>2593</v>
      </c>
      <c r="E2383" t="s">
        <v>2467</v>
      </c>
    </row>
    <row r="2384" spans="1:5" hidden="1" x14ac:dyDescent="0.25">
      <c r="A2384" t="s">
        <v>23</v>
      </c>
      <c r="B2384" s="50" t="s">
        <v>3170</v>
      </c>
      <c r="C2384">
        <v>25174764</v>
      </c>
      <c r="D2384" t="s">
        <v>2464</v>
      </c>
      <c r="E2384" t="s">
        <v>2478</v>
      </c>
    </row>
    <row r="2385" spans="1:5" hidden="1" x14ac:dyDescent="0.25">
      <c r="A2385" t="s">
        <v>23</v>
      </c>
      <c r="B2385" s="50" t="s">
        <v>3171</v>
      </c>
      <c r="C2385">
        <v>25174765</v>
      </c>
      <c r="D2385" t="s">
        <v>2464</v>
      </c>
      <c r="E2385" t="s">
        <v>2467</v>
      </c>
    </row>
    <row r="2386" spans="1:5" hidden="1" x14ac:dyDescent="0.25">
      <c r="A2386" t="s">
        <v>23</v>
      </c>
      <c r="B2386" s="50" t="s">
        <v>3172</v>
      </c>
      <c r="C2386">
        <v>25174766</v>
      </c>
      <c r="D2386" t="s">
        <v>2463</v>
      </c>
      <c r="E2386" t="s">
        <v>2478</v>
      </c>
    </row>
    <row r="2387" spans="1:5" hidden="1" x14ac:dyDescent="0.25">
      <c r="A2387" t="s">
        <v>23</v>
      </c>
      <c r="B2387" s="50" t="s">
        <v>3173</v>
      </c>
      <c r="C2387">
        <v>25174767</v>
      </c>
      <c r="D2387" t="s">
        <v>2464</v>
      </c>
      <c r="E2387" t="s">
        <v>2478</v>
      </c>
    </row>
    <row r="2388" spans="1:5" hidden="1" x14ac:dyDescent="0.25">
      <c r="A2388" t="s">
        <v>23</v>
      </c>
      <c r="B2388" s="50" t="s">
        <v>3174</v>
      </c>
      <c r="C2388">
        <v>25174768</v>
      </c>
      <c r="D2388" t="s">
        <v>2464</v>
      </c>
      <c r="E2388" t="s">
        <v>2478</v>
      </c>
    </row>
    <row r="2389" spans="1:5" hidden="1" x14ac:dyDescent="0.25">
      <c r="A2389" t="s">
        <v>23</v>
      </c>
      <c r="B2389" s="50" t="s">
        <v>3175</v>
      </c>
      <c r="C2389">
        <v>25174769</v>
      </c>
      <c r="D2389" t="s">
        <v>2463</v>
      </c>
      <c r="E2389" t="s">
        <v>2467</v>
      </c>
    </row>
    <row r="2390" spans="1:5" hidden="1" x14ac:dyDescent="0.25">
      <c r="A2390" t="s">
        <v>23</v>
      </c>
      <c r="B2390" s="50" t="s">
        <v>3176</v>
      </c>
      <c r="C2390">
        <v>25174770</v>
      </c>
      <c r="D2390" t="s">
        <v>2594</v>
      </c>
      <c r="E2390" t="s">
        <v>2467</v>
      </c>
    </row>
    <row r="2391" spans="1:5" hidden="1" x14ac:dyDescent="0.25">
      <c r="A2391" t="s">
        <v>23</v>
      </c>
      <c r="B2391" s="50" t="s">
        <v>3177</v>
      </c>
      <c r="C2391">
        <v>25174771</v>
      </c>
      <c r="D2391" t="s">
        <v>2464</v>
      </c>
      <c r="E2391" t="s">
        <v>2478</v>
      </c>
    </row>
    <row r="2392" spans="1:5" hidden="1" x14ac:dyDescent="0.25">
      <c r="A2392" t="s">
        <v>23</v>
      </c>
      <c r="B2392" s="50" t="s">
        <v>3178</v>
      </c>
      <c r="C2392">
        <v>25174772</v>
      </c>
      <c r="D2392" t="s">
        <v>2464</v>
      </c>
      <c r="E2392" t="s">
        <v>2478</v>
      </c>
    </row>
    <row r="2393" spans="1:5" hidden="1" x14ac:dyDescent="0.25">
      <c r="A2393" t="s">
        <v>23</v>
      </c>
      <c r="B2393" s="50" t="s">
        <v>3179</v>
      </c>
      <c r="C2393">
        <v>25174773</v>
      </c>
      <c r="D2393" t="s">
        <v>2464</v>
      </c>
      <c r="E2393" t="s">
        <v>2478</v>
      </c>
    </row>
    <row r="2394" spans="1:5" hidden="1" x14ac:dyDescent="0.25">
      <c r="A2394" t="s">
        <v>23</v>
      </c>
      <c r="B2394" s="50" t="s">
        <v>3180</v>
      </c>
      <c r="C2394">
        <v>25174774</v>
      </c>
      <c r="D2394" t="s">
        <v>2594</v>
      </c>
      <c r="E2394" t="s">
        <v>2467</v>
      </c>
    </row>
    <row r="2395" spans="1:5" hidden="1" x14ac:dyDescent="0.25">
      <c r="A2395" t="s">
        <v>23</v>
      </c>
      <c r="B2395" s="50" t="s">
        <v>3181</v>
      </c>
      <c r="C2395">
        <v>25174775</v>
      </c>
      <c r="D2395" t="s">
        <v>2464</v>
      </c>
      <c r="E2395" t="s">
        <v>2478</v>
      </c>
    </row>
    <row r="2396" spans="1:5" hidden="1" x14ac:dyDescent="0.25">
      <c r="A2396" t="s">
        <v>23</v>
      </c>
      <c r="B2396" s="50" t="s">
        <v>3182</v>
      </c>
      <c r="C2396">
        <v>25174776</v>
      </c>
      <c r="D2396" t="s">
        <v>2594</v>
      </c>
      <c r="E2396" t="s">
        <v>2473</v>
      </c>
    </row>
    <row r="2397" spans="1:5" hidden="1" x14ac:dyDescent="0.25">
      <c r="A2397" t="s">
        <v>3183</v>
      </c>
      <c r="B2397" s="50" t="s">
        <v>3184</v>
      </c>
      <c r="C2397">
        <v>25176063</v>
      </c>
      <c r="D2397" t="s">
        <v>2463</v>
      </c>
      <c r="E2397" t="s">
        <v>2478</v>
      </c>
    </row>
    <row r="2398" spans="1:5" hidden="1" x14ac:dyDescent="0.25">
      <c r="A2398" t="s">
        <v>3183</v>
      </c>
      <c r="B2398" s="50" t="s">
        <v>3185</v>
      </c>
      <c r="C2398">
        <v>25176064</v>
      </c>
      <c r="D2398" t="s">
        <v>2463</v>
      </c>
      <c r="E2398" t="s">
        <v>2478</v>
      </c>
    </row>
    <row r="2399" spans="1:5" hidden="1" x14ac:dyDescent="0.25">
      <c r="A2399" t="s">
        <v>3183</v>
      </c>
      <c r="B2399" s="50" t="s">
        <v>3186</v>
      </c>
      <c r="C2399">
        <v>25176065</v>
      </c>
      <c r="D2399" t="s">
        <v>2463</v>
      </c>
      <c r="E2399" t="s">
        <v>2467</v>
      </c>
    </row>
    <row r="2400" spans="1:5" hidden="1" x14ac:dyDescent="0.25">
      <c r="A2400" t="s">
        <v>3183</v>
      </c>
      <c r="B2400" s="50" t="s">
        <v>3187</v>
      </c>
      <c r="C2400">
        <v>25176066</v>
      </c>
      <c r="D2400" t="s">
        <v>2463</v>
      </c>
      <c r="E2400" t="s">
        <v>2478</v>
      </c>
    </row>
    <row r="2401" spans="1:5" hidden="1" x14ac:dyDescent="0.25">
      <c r="A2401" t="s">
        <v>3183</v>
      </c>
      <c r="B2401" s="50" t="s">
        <v>3188</v>
      </c>
      <c r="C2401">
        <v>25176067</v>
      </c>
      <c r="D2401" t="s">
        <v>2463</v>
      </c>
      <c r="E2401" t="s">
        <v>2478</v>
      </c>
    </row>
    <row r="2402" spans="1:5" hidden="1" x14ac:dyDescent="0.25">
      <c r="A2402" t="s">
        <v>3183</v>
      </c>
      <c r="B2402" s="50" t="s">
        <v>3189</v>
      </c>
      <c r="C2402">
        <v>25176068</v>
      </c>
      <c r="D2402" t="s">
        <v>2463</v>
      </c>
      <c r="E2402" t="s">
        <v>2478</v>
      </c>
    </row>
    <row r="2403" spans="1:5" hidden="1" x14ac:dyDescent="0.25">
      <c r="A2403" t="s">
        <v>3183</v>
      </c>
      <c r="B2403" s="50" t="s">
        <v>3190</v>
      </c>
      <c r="C2403">
        <v>25176069</v>
      </c>
      <c r="D2403" t="s">
        <v>2463</v>
      </c>
      <c r="E2403" t="s">
        <v>2467</v>
      </c>
    </row>
    <row r="2404" spans="1:5" hidden="1" x14ac:dyDescent="0.25">
      <c r="A2404" t="s">
        <v>3183</v>
      </c>
      <c r="B2404" s="50" t="s">
        <v>3191</v>
      </c>
      <c r="C2404">
        <v>25176070</v>
      </c>
      <c r="D2404" t="s">
        <v>2463</v>
      </c>
      <c r="E2404" t="s">
        <v>2467</v>
      </c>
    </row>
    <row r="2405" spans="1:5" hidden="1" x14ac:dyDescent="0.25">
      <c r="A2405" t="s">
        <v>3183</v>
      </c>
      <c r="B2405" s="50" t="s">
        <v>3192</v>
      </c>
      <c r="C2405">
        <v>25176071</v>
      </c>
      <c r="D2405" t="s">
        <v>2463</v>
      </c>
      <c r="E2405" t="s">
        <v>2467</v>
      </c>
    </row>
    <row r="2406" spans="1:5" hidden="1" x14ac:dyDescent="0.25">
      <c r="A2406" t="s">
        <v>3183</v>
      </c>
      <c r="B2406" s="50" t="s">
        <v>3193</v>
      </c>
      <c r="C2406">
        <v>25176072</v>
      </c>
      <c r="D2406" t="s">
        <v>2463</v>
      </c>
      <c r="E2406" t="s">
        <v>2478</v>
      </c>
    </row>
    <row r="2407" spans="1:5" hidden="1" x14ac:dyDescent="0.25">
      <c r="A2407" t="s">
        <v>3183</v>
      </c>
      <c r="B2407" s="50" t="s">
        <v>3194</v>
      </c>
      <c r="C2407">
        <v>25176073</v>
      </c>
      <c r="D2407" t="s">
        <v>2463</v>
      </c>
      <c r="E2407" t="s">
        <v>2478</v>
      </c>
    </row>
    <row r="2408" spans="1:5" hidden="1" x14ac:dyDescent="0.25">
      <c r="A2408" t="s">
        <v>3183</v>
      </c>
      <c r="B2408" s="50" t="s">
        <v>3195</v>
      </c>
      <c r="C2408">
        <v>25176074</v>
      </c>
      <c r="D2408" t="s">
        <v>2463</v>
      </c>
      <c r="E2408" t="s">
        <v>2478</v>
      </c>
    </row>
    <row r="2409" spans="1:5" hidden="1" x14ac:dyDescent="0.25">
      <c r="A2409" t="s">
        <v>3183</v>
      </c>
      <c r="B2409" s="50" t="s">
        <v>3196</v>
      </c>
      <c r="C2409">
        <v>25176075</v>
      </c>
      <c r="D2409" t="s">
        <v>2463</v>
      </c>
      <c r="E2409" t="s">
        <v>2478</v>
      </c>
    </row>
    <row r="2410" spans="1:5" hidden="1" x14ac:dyDescent="0.25">
      <c r="A2410" t="s">
        <v>3183</v>
      </c>
      <c r="B2410" s="50" t="s">
        <v>3197</v>
      </c>
      <c r="C2410">
        <v>25176076</v>
      </c>
      <c r="D2410" t="s">
        <v>2463</v>
      </c>
      <c r="E2410" t="s">
        <v>2467</v>
      </c>
    </row>
    <row r="2411" spans="1:5" hidden="1" x14ac:dyDescent="0.25">
      <c r="A2411" t="s">
        <v>3183</v>
      </c>
      <c r="B2411" s="50" t="s">
        <v>3198</v>
      </c>
      <c r="C2411">
        <v>25176077</v>
      </c>
      <c r="D2411" t="s">
        <v>2463</v>
      </c>
      <c r="E2411" t="s">
        <v>2478</v>
      </c>
    </row>
    <row r="2412" spans="1:5" hidden="1" x14ac:dyDescent="0.25">
      <c r="A2412" t="s">
        <v>3183</v>
      </c>
      <c r="B2412" s="50" t="s">
        <v>3199</v>
      </c>
      <c r="C2412">
        <v>25176078</v>
      </c>
      <c r="D2412" t="s">
        <v>2463</v>
      </c>
      <c r="E2412" t="s">
        <v>2478</v>
      </c>
    </row>
    <row r="2413" spans="1:5" hidden="1" x14ac:dyDescent="0.25">
      <c r="A2413" t="s">
        <v>3183</v>
      </c>
      <c r="B2413" s="50" t="s">
        <v>3200</v>
      </c>
      <c r="C2413">
        <v>25176079</v>
      </c>
      <c r="D2413" t="s">
        <v>2463</v>
      </c>
      <c r="E2413" t="s">
        <v>2478</v>
      </c>
    </row>
    <row r="2414" spans="1:5" hidden="1" x14ac:dyDescent="0.25">
      <c r="A2414" t="s">
        <v>3183</v>
      </c>
      <c r="B2414" s="50" t="s">
        <v>3201</v>
      </c>
      <c r="C2414">
        <v>25176080</v>
      </c>
      <c r="D2414" t="s">
        <v>2463</v>
      </c>
      <c r="E2414" t="s">
        <v>2478</v>
      </c>
    </row>
    <row r="2415" spans="1:5" hidden="1" x14ac:dyDescent="0.25">
      <c r="A2415" t="s">
        <v>3183</v>
      </c>
      <c r="B2415" s="50" t="s">
        <v>3202</v>
      </c>
      <c r="C2415">
        <v>25176081</v>
      </c>
      <c r="D2415" t="s">
        <v>2463</v>
      </c>
      <c r="E2415" t="s">
        <v>2478</v>
      </c>
    </row>
    <row r="2416" spans="1:5" hidden="1" x14ac:dyDescent="0.25">
      <c r="A2416" t="s">
        <v>3183</v>
      </c>
      <c r="B2416" s="50" t="s">
        <v>3203</v>
      </c>
      <c r="C2416">
        <v>25176082</v>
      </c>
      <c r="D2416" t="s">
        <v>2463</v>
      </c>
      <c r="E2416" t="s">
        <v>2478</v>
      </c>
    </row>
    <row r="2417" spans="1:5" hidden="1" x14ac:dyDescent="0.25">
      <c r="A2417" t="s">
        <v>48</v>
      </c>
      <c r="B2417" s="50" t="s">
        <v>2970</v>
      </c>
      <c r="C2417">
        <v>25176139</v>
      </c>
      <c r="D2417" t="s">
        <v>2463</v>
      </c>
      <c r="E2417" t="s">
        <v>2478</v>
      </c>
    </row>
    <row r="2418" spans="1:5" hidden="1" x14ac:dyDescent="0.25">
      <c r="A2418" t="s">
        <v>42</v>
      </c>
      <c r="B2418" s="50" t="s">
        <v>2528</v>
      </c>
      <c r="C2418">
        <v>25176343</v>
      </c>
      <c r="D2418" t="s">
        <v>2463</v>
      </c>
      <c r="E2418" t="s">
        <v>3204</v>
      </c>
    </row>
    <row r="2419" spans="1:5" hidden="1" x14ac:dyDescent="0.25">
      <c r="A2419" t="s">
        <v>42</v>
      </c>
      <c r="B2419" s="50" t="s">
        <v>2535</v>
      </c>
      <c r="C2419">
        <v>25176344</v>
      </c>
      <c r="D2419" t="s">
        <v>2463</v>
      </c>
      <c r="E2419" t="s">
        <v>3204</v>
      </c>
    </row>
    <row r="2420" spans="1:5" hidden="1" x14ac:dyDescent="0.25">
      <c r="A2420" t="s">
        <v>42</v>
      </c>
      <c r="B2420" s="50" t="s">
        <v>2536</v>
      </c>
      <c r="C2420">
        <v>25176345</v>
      </c>
      <c r="D2420" t="s">
        <v>2463</v>
      </c>
      <c r="E2420" t="s">
        <v>2467</v>
      </c>
    </row>
    <row r="2421" spans="1:5" hidden="1" x14ac:dyDescent="0.25">
      <c r="A2421" t="s">
        <v>42</v>
      </c>
      <c r="B2421" s="50" t="s">
        <v>2554</v>
      </c>
      <c r="C2421">
        <v>25176346</v>
      </c>
      <c r="D2421" t="s">
        <v>2463</v>
      </c>
      <c r="E2421" t="s">
        <v>3204</v>
      </c>
    </row>
    <row r="2422" spans="1:5" hidden="1" x14ac:dyDescent="0.25">
      <c r="A2422" t="s">
        <v>3102</v>
      </c>
      <c r="B2422" s="50" t="s">
        <v>2526</v>
      </c>
      <c r="C2422">
        <v>25180505</v>
      </c>
      <c r="D2422" t="s">
        <v>2463</v>
      </c>
      <c r="E2422" t="s">
        <v>2467</v>
      </c>
    </row>
    <row r="2423" spans="1:5" hidden="1" x14ac:dyDescent="0.25">
      <c r="A2423" t="s">
        <v>3102</v>
      </c>
      <c r="B2423" s="50" t="s">
        <v>2528</v>
      </c>
      <c r="C2423">
        <v>25180506</v>
      </c>
      <c r="D2423" t="s">
        <v>2463</v>
      </c>
      <c r="E2423" t="s">
        <v>2467</v>
      </c>
    </row>
    <row r="2424" spans="1:5" hidden="1" x14ac:dyDescent="0.25">
      <c r="A2424" t="s">
        <v>3102</v>
      </c>
      <c r="B2424" s="50" t="s">
        <v>2529</v>
      </c>
      <c r="C2424">
        <v>25180507</v>
      </c>
      <c r="D2424" t="s">
        <v>2464</v>
      </c>
      <c r="E2424" t="s">
        <v>2467</v>
      </c>
    </row>
    <row r="2425" spans="1:5" hidden="1" x14ac:dyDescent="0.25">
      <c r="A2425" t="s">
        <v>3102</v>
      </c>
      <c r="B2425" s="50" t="s">
        <v>2530</v>
      </c>
      <c r="C2425">
        <v>25180508</v>
      </c>
      <c r="D2425" t="s">
        <v>2464</v>
      </c>
      <c r="E2425" t="s">
        <v>2467</v>
      </c>
    </row>
    <row r="2426" spans="1:5" hidden="1" x14ac:dyDescent="0.25">
      <c r="A2426" t="s">
        <v>3102</v>
      </c>
      <c r="B2426" s="50" t="s">
        <v>2532</v>
      </c>
      <c r="C2426">
        <v>25180509</v>
      </c>
      <c r="D2426" t="s">
        <v>2463</v>
      </c>
      <c r="E2426" t="s">
        <v>2478</v>
      </c>
    </row>
    <row r="2427" spans="1:5" hidden="1" x14ac:dyDescent="0.25">
      <c r="A2427" t="s">
        <v>3102</v>
      </c>
      <c r="B2427" s="50" t="s">
        <v>2535</v>
      </c>
      <c r="C2427">
        <v>25180510</v>
      </c>
      <c r="D2427" t="s">
        <v>2463</v>
      </c>
      <c r="E2427" t="s">
        <v>2473</v>
      </c>
    </row>
    <row r="2428" spans="1:5" hidden="1" x14ac:dyDescent="0.25">
      <c r="A2428" t="s">
        <v>3102</v>
      </c>
      <c r="B2428" s="50" t="s">
        <v>2536</v>
      </c>
      <c r="C2428">
        <v>25180511</v>
      </c>
      <c r="D2428" t="s">
        <v>2463</v>
      </c>
      <c r="E2428" t="s">
        <v>2467</v>
      </c>
    </row>
    <row r="2429" spans="1:5" hidden="1" x14ac:dyDescent="0.25">
      <c r="A2429" t="s">
        <v>3102</v>
      </c>
      <c r="B2429" s="50" t="s">
        <v>2537</v>
      </c>
      <c r="C2429">
        <v>25180512</v>
      </c>
      <c r="D2429" t="s">
        <v>2463</v>
      </c>
      <c r="E2429" t="s">
        <v>2467</v>
      </c>
    </row>
    <row r="2430" spans="1:5" hidden="1" x14ac:dyDescent="0.25">
      <c r="A2430" t="s">
        <v>3102</v>
      </c>
      <c r="B2430" s="50" t="s">
        <v>2539</v>
      </c>
      <c r="C2430">
        <v>25180513</v>
      </c>
      <c r="D2430" t="s">
        <v>2463</v>
      </c>
      <c r="E2430" t="s">
        <v>2478</v>
      </c>
    </row>
    <row r="2431" spans="1:5" hidden="1" x14ac:dyDescent="0.25">
      <c r="A2431" t="s">
        <v>3102</v>
      </c>
      <c r="B2431" s="50" t="s">
        <v>2540</v>
      </c>
      <c r="C2431">
        <v>25180514</v>
      </c>
      <c r="D2431" t="s">
        <v>2463</v>
      </c>
      <c r="E2431" t="s">
        <v>2478</v>
      </c>
    </row>
    <row r="2432" spans="1:5" hidden="1" x14ac:dyDescent="0.25">
      <c r="A2432" t="s">
        <v>3102</v>
      </c>
      <c r="B2432" s="50" t="s">
        <v>2541</v>
      </c>
      <c r="C2432">
        <v>25180515</v>
      </c>
      <c r="D2432" t="s">
        <v>2463</v>
      </c>
      <c r="E2432" t="s">
        <v>2467</v>
      </c>
    </row>
    <row r="2433" spans="1:5" hidden="1" x14ac:dyDescent="0.25">
      <c r="A2433" t="s">
        <v>3102</v>
      </c>
      <c r="B2433" s="50" t="s">
        <v>2542</v>
      </c>
      <c r="C2433">
        <v>25180516</v>
      </c>
      <c r="D2433" t="s">
        <v>2463</v>
      </c>
      <c r="E2433" t="s">
        <v>2478</v>
      </c>
    </row>
    <row r="2434" spans="1:5" hidden="1" x14ac:dyDescent="0.25">
      <c r="A2434" t="s">
        <v>3102</v>
      </c>
      <c r="B2434" s="50" t="s">
        <v>2543</v>
      </c>
      <c r="C2434">
        <v>25180517</v>
      </c>
      <c r="D2434" t="s">
        <v>2463</v>
      </c>
      <c r="E2434" t="s">
        <v>2478</v>
      </c>
    </row>
    <row r="2435" spans="1:5" hidden="1" x14ac:dyDescent="0.25">
      <c r="A2435" t="s">
        <v>3102</v>
      </c>
      <c r="B2435" s="50" t="s">
        <v>2546</v>
      </c>
      <c r="C2435">
        <v>25180518</v>
      </c>
      <c r="D2435" t="s">
        <v>2463</v>
      </c>
      <c r="E2435" t="s">
        <v>2473</v>
      </c>
    </row>
    <row r="2436" spans="1:5" hidden="1" x14ac:dyDescent="0.25">
      <c r="A2436" t="s">
        <v>3102</v>
      </c>
      <c r="B2436" s="50" t="s">
        <v>2547</v>
      </c>
      <c r="C2436">
        <v>25180519</v>
      </c>
      <c r="D2436" t="s">
        <v>2463</v>
      </c>
      <c r="E2436" t="s">
        <v>2473</v>
      </c>
    </row>
    <row r="2437" spans="1:5" hidden="1" x14ac:dyDescent="0.25">
      <c r="A2437" t="s">
        <v>3102</v>
      </c>
      <c r="B2437" s="50" t="s">
        <v>2548</v>
      </c>
      <c r="C2437">
        <v>25180520</v>
      </c>
      <c r="D2437" t="s">
        <v>2463</v>
      </c>
      <c r="E2437" t="s">
        <v>2478</v>
      </c>
    </row>
    <row r="2438" spans="1:5" hidden="1" x14ac:dyDescent="0.25">
      <c r="A2438" t="s">
        <v>3102</v>
      </c>
      <c r="B2438" s="50" t="s">
        <v>2550</v>
      </c>
      <c r="C2438">
        <v>25180521</v>
      </c>
      <c r="D2438" t="s">
        <v>2463</v>
      </c>
      <c r="E2438" t="s">
        <v>2473</v>
      </c>
    </row>
    <row r="2439" spans="1:5" hidden="1" x14ac:dyDescent="0.25">
      <c r="A2439" t="s">
        <v>3102</v>
      </c>
      <c r="B2439" s="50" t="s">
        <v>2551</v>
      </c>
      <c r="C2439">
        <v>25180522</v>
      </c>
      <c r="D2439" t="s">
        <v>2463</v>
      </c>
      <c r="E2439" t="s">
        <v>2467</v>
      </c>
    </row>
    <row r="2440" spans="1:5" hidden="1" x14ac:dyDescent="0.25">
      <c r="A2440" t="s">
        <v>3102</v>
      </c>
      <c r="B2440" s="50" t="s">
        <v>2552</v>
      </c>
      <c r="C2440">
        <v>25180523</v>
      </c>
      <c r="D2440" t="s">
        <v>2463</v>
      </c>
      <c r="E2440" t="s">
        <v>2473</v>
      </c>
    </row>
    <row r="2441" spans="1:5" hidden="1" x14ac:dyDescent="0.25">
      <c r="A2441" t="s">
        <v>3102</v>
      </c>
      <c r="B2441" s="50" t="s">
        <v>2553</v>
      </c>
      <c r="C2441">
        <v>25180524</v>
      </c>
      <c r="D2441" t="s">
        <v>2463</v>
      </c>
      <c r="E2441" t="s">
        <v>2473</v>
      </c>
    </row>
    <row r="2442" spans="1:5" hidden="1" x14ac:dyDescent="0.25">
      <c r="A2442" t="s">
        <v>3102</v>
      </c>
      <c r="B2442" s="50" t="s">
        <v>2554</v>
      </c>
      <c r="C2442">
        <v>25180525</v>
      </c>
      <c r="D2442" t="s">
        <v>2463</v>
      </c>
      <c r="E2442" t="s">
        <v>2467</v>
      </c>
    </row>
    <row r="2443" spans="1:5" hidden="1" x14ac:dyDescent="0.25">
      <c r="A2443" t="s">
        <v>3102</v>
      </c>
      <c r="B2443" s="50" t="s">
        <v>2584</v>
      </c>
      <c r="C2443">
        <v>25180526</v>
      </c>
      <c r="D2443" t="s">
        <v>2464</v>
      </c>
      <c r="E2443" t="s">
        <v>2467</v>
      </c>
    </row>
    <row r="2444" spans="1:5" hidden="1" x14ac:dyDescent="0.25">
      <c r="A2444" t="s">
        <v>3102</v>
      </c>
      <c r="B2444" s="50" t="s">
        <v>2585</v>
      </c>
      <c r="C2444">
        <v>25180527</v>
      </c>
      <c r="D2444" t="s">
        <v>2464</v>
      </c>
      <c r="E2444" t="s">
        <v>2467</v>
      </c>
    </row>
    <row r="2445" spans="1:5" hidden="1" x14ac:dyDescent="0.25">
      <c r="A2445" t="s">
        <v>3102</v>
      </c>
      <c r="B2445" s="50" t="s">
        <v>2587</v>
      </c>
      <c r="C2445">
        <v>25180528</v>
      </c>
      <c r="D2445" t="s">
        <v>2463</v>
      </c>
      <c r="E2445" t="s">
        <v>2473</v>
      </c>
    </row>
    <row r="2446" spans="1:5" hidden="1" x14ac:dyDescent="0.25">
      <c r="A2446" t="s">
        <v>3102</v>
      </c>
      <c r="B2446" s="50" t="s">
        <v>2588</v>
      </c>
      <c r="C2446">
        <v>25180529</v>
      </c>
      <c r="D2446" t="s">
        <v>2463</v>
      </c>
      <c r="E2446" t="s">
        <v>2467</v>
      </c>
    </row>
    <row r="2447" spans="1:5" hidden="1" x14ac:dyDescent="0.25">
      <c r="A2447" t="s">
        <v>3102</v>
      </c>
      <c r="B2447" s="50" t="s">
        <v>2589</v>
      </c>
      <c r="C2447">
        <v>25180530</v>
      </c>
      <c r="D2447" t="s">
        <v>2463</v>
      </c>
      <c r="E2447" t="s">
        <v>2473</v>
      </c>
    </row>
    <row r="2448" spans="1:5" hidden="1" x14ac:dyDescent="0.25">
      <c r="A2448" t="s">
        <v>3102</v>
      </c>
      <c r="B2448" s="50" t="s">
        <v>2630</v>
      </c>
      <c r="C2448">
        <v>25180531</v>
      </c>
      <c r="D2448" t="s">
        <v>2463</v>
      </c>
      <c r="E2448" t="s">
        <v>2467</v>
      </c>
    </row>
    <row r="2449" spans="1:5" hidden="1" x14ac:dyDescent="0.25">
      <c r="A2449" t="s">
        <v>3102</v>
      </c>
      <c r="B2449" s="50" t="s">
        <v>2597</v>
      </c>
      <c r="C2449">
        <v>25180532</v>
      </c>
      <c r="D2449" t="s">
        <v>2463</v>
      </c>
      <c r="E2449" t="s">
        <v>2478</v>
      </c>
    </row>
    <row r="2450" spans="1:5" hidden="1" x14ac:dyDescent="0.25">
      <c r="A2450" t="s">
        <v>3102</v>
      </c>
      <c r="B2450" s="50" t="s">
        <v>2598</v>
      </c>
      <c r="C2450">
        <v>25180533</v>
      </c>
      <c r="D2450" t="s">
        <v>2463</v>
      </c>
      <c r="E2450" t="s">
        <v>2473</v>
      </c>
    </row>
    <row r="2451" spans="1:5" hidden="1" x14ac:dyDescent="0.25">
      <c r="A2451" t="s">
        <v>3102</v>
      </c>
      <c r="B2451" s="50" t="s">
        <v>2599</v>
      </c>
      <c r="C2451">
        <v>25180534</v>
      </c>
      <c r="D2451" t="s">
        <v>2463</v>
      </c>
      <c r="E2451" t="s">
        <v>2473</v>
      </c>
    </row>
    <row r="2452" spans="1:5" hidden="1" x14ac:dyDescent="0.25">
      <c r="A2452" t="s">
        <v>3102</v>
      </c>
      <c r="B2452" s="50" t="s">
        <v>2631</v>
      </c>
      <c r="C2452">
        <v>25180535</v>
      </c>
      <c r="E2452" t="s">
        <v>2478</v>
      </c>
    </row>
    <row r="2453" spans="1:5" hidden="1" x14ac:dyDescent="0.25">
      <c r="A2453" t="s">
        <v>3102</v>
      </c>
      <c r="B2453" s="50" t="s">
        <v>2600</v>
      </c>
      <c r="C2453">
        <v>25180536</v>
      </c>
      <c r="D2453" t="s">
        <v>2463</v>
      </c>
      <c r="E2453" t="s">
        <v>2467</v>
      </c>
    </row>
    <row r="2454" spans="1:5" hidden="1" x14ac:dyDescent="0.25">
      <c r="A2454" t="s">
        <v>3102</v>
      </c>
      <c r="B2454" s="50" t="s">
        <v>2601</v>
      </c>
      <c r="C2454">
        <v>25180537</v>
      </c>
      <c r="D2454" t="s">
        <v>2463</v>
      </c>
      <c r="E2454" t="s">
        <v>2467</v>
      </c>
    </row>
    <row r="2455" spans="1:5" hidden="1" x14ac:dyDescent="0.25">
      <c r="A2455" t="s">
        <v>3102</v>
      </c>
      <c r="B2455" s="50" t="s">
        <v>2602</v>
      </c>
      <c r="C2455">
        <v>25180538</v>
      </c>
      <c r="D2455" t="s">
        <v>2463</v>
      </c>
      <c r="E2455" t="s">
        <v>2467</v>
      </c>
    </row>
    <row r="2456" spans="1:5" hidden="1" x14ac:dyDescent="0.25">
      <c r="A2456" t="s">
        <v>3102</v>
      </c>
      <c r="B2456" s="50" t="s">
        <v>2603</v>
      </c>
      <c r="C2456">
        <v>25180539</v>
      </c>
      <c r="D2456" t="s">
        <v>2463</v>
      </c>
      <c r="E2456" t="s">
        <v>2467</v>
      </c>
    </row>
    <row r="2457" spans="1:5" hidden="1" x14ac:dyDescent="0.25">
      <c r="A2457" t="s">
        <v>3102</v>
      </c>
      <c r="B2457" s="50" t="s">
        <v>2604</v>
      </c>
      <c r="C2457">
        <v>25180540</v>
      </c>
      <c r="D2457" t="s">
        <v>2463</v>
      </c>
      <c r="E2457" t="s">
        <v>2473</v>
      </c>
    </row>
    <row r="2458" spans="1:5" hidden="1" x14ac:dyDescent="0.25">
      <c r="A2458" t="s">
        <v>3102</v>
      </c>
      <c r="B2458" s="50" t="s">
        <v>2606</v>
      </c>
      <c r="C2458">
        <v>25180541</v>
      </c>
      <c r="D2458" t="s">
        <v>2464</v>
      </c>
      <c r="E2458" t="s">
        <v>2478</v>
      </c>
    </row>
    <row r="2459" spans="1:5" hidden="1" x14ac:dyDescent="0.25">
      <c r="A2459" t="s">
        <v>3102</v>
      </c>
      <c r="B2459" s="50" t="s">
        <v>2607</v>
      </c>
      <c r="C2459">
        <v>25180542</v>
      </c>
      <c r="D2459" t="s">
        <v>2463</v>
      </c>
      <c r="E2459" t="s">
        <v>2473</v>
      </c>
    </row>
    <row r="2460" spans="1:5" hidden="1" x14ac:dyDescent="0.25">
      <c r="A2460" t="s">
        <v>3102</v>
      </c>
      <c r="B2460" s="50" t="s">
        <v>2608</v>
      </c>
      <c r="C2460">
        <v>25180543</v>
      </c>
      <c r="D2460" t="s">
        <v>2463</v>
      </c>
      <c r="E2460" t="s">
        <v>2473</v>
      </c>
    </row>
    <row r="2461" spans="1:5" hidden="1" x14ac:dyDescent="0.25">
      <c r="A2461" t="s">
        <v>3102</v>
      </c>
      <c r="B2461" s="50" t="s">
        <v>2623</v>
      </c>
      <c r="C2461">
        <v>25180544</v>
      </c>
      <c r="D2461" t="s">
        <v>2463</v>
      </c>
      <c r="E2461" t="s">
        <v>2467</v>
      </c>
    </row>
    <row r="2462" spans="1:5" hidden="1" x14ac:dyDescent="0.25">
      <c r="A2462" t="s">
        <v>3102</v>
      </c>
      <c r="B2462" s="50" t="s">
        <v>2626</v>
      </c>
      <c r="C2462">
        <v>25180545</v>
      </c>
      <c r="D2462" t="s">
        <v>2464</v>
      </c>
      <c r="E2462" t="s">
        <v>2473</v>
      </c>
    </row>
    <row r="2463" spans="1:5" hidden="1" x14ac:dyDescent="0.25">
      <c r="A2463" t="s">
        <v>3102</v>
      </c>
      <c r="B2463" s="50" t="s">
        <v>2754</v>
      </c>
      <c r="C2463">
        <v>25180546</v>
      </c>
      <c r="D2463" t="s">
        <v>2463</v>
      </c>
      <c r="E2463" t="s">
        <v>2467</v>
      </c>
    </row>
    <row r="2464" spans="1:5" hidden="1" x14ac:dyDescent="0.25">
      <c r="A2464" t="s">
        <v>3102</v>
      </c>
      <c r="B2464" s="50" t="s">
        <v>2632</v>
      </c>
      <c r="C2464">
        <v>25180547</v>
      </c>
      <c r="D2464" t="s">
        <v>2463</v>
      </c>
      <c r="E2464" t="s">
        <v>2473</v>
      </c>
    </row>
    <row r="2465" spans="1:5" hidden="1" x14ac:dyDescent="0.25">
      <c r="A2465" t="s">
        <v>3102</v>
      </c>
      <c r="B2465" s="50" t="s">
        <v>2633</v>
      </c>
      <c r="C2465">
        <v>25180548</v>
      </c>
      <c r="D2465" t="s">
        <v>2463</v>
      </c>
      <c r="E2465" t="s">
        <v>2467</v>
      </c>
    </row>
    <row r="2466" spans="1:5" hidden="1" x14ac:dyDescent="0.25">
      <c r="A2466" t="s">
        <v>3102</v>
      </c>
      <c r="B2466" s="50" t="s">
        <v>2634</v>
      </c>
      <c r="C2466">
        <v>25180549</v>
      </c>
      <c r="D2466" t="s">
        <v>2463</v>
      </c>
      <c r="E2466" t="s">
        <v>2467</v>
      </c>
    </row>
    <row r="2467" spans="1:5" hidden="1" x14ac:dyDescent="0.25">
      <c r="A2467" t="s">
        <v>3102</v>
      </c>
      <c r="B2467" s="50" t="s">
        <v>2635</v>
      </c>
      <c r="C2467">
        <v>25180550</v>
      </c>
      <c r="D2467" t="s">
        <v>2463</v>
      </c>
      <c r="E2467" t="s">
        <v>2467</v>
      </c>
    </row>
    <row r="2468" spans="1:5" hidden="1" x14ac:dyDescent="0.25">
      <c r="A2468" t="s">
        <v>3102</v>
      </c>
      <c r="B2468" s="50" t="s">
        <v>2755</v>
      </c>
      <c r="C2468">
        <v>25180551</v>
      </c>
      <c r="D2468" t="s">
        <v>2463</v>
      </c>
      <c r="E2468" t="s">
        <v>2467</v>
      </c>
    </row>
    <row r="2469" spans="1:5" hidden="1" x14ac:dyDescent="0.25">
      <c r="A2469" t="s">
        <v>3102</v>
      </c>
      <c r="B2469" s="50" t="s">
        <v>2968</v>
      </c>
      <c r="C2469">
        <v>25180552</v>
      </c>
      <c r="D2469" t="s">
        <v>2463</v>
      </c>
      <c r="E2469" t="s">
        <v>2467</v>
      </c>
    </row>
    <row r="2470" spans="1:5" hidden="1" x14ac:dyDescent="0.25">
      <c r="A2470" t="s">
        <v>3102</v>
      </c>
      <c r="B2470" s="50" t="s">
        <v>2969</v>
      </c>
      <c r="C2470">
        <v>25180553</v>
      </c>
      <c r="D2470" t="s">
        <v>2463</v>
      </c>
      <c r="E2470" t="s">
        <v>2467</v>
      </c>
    </row>
    <row r="2471" spans="1:5" hidden="1" x14ac:dyDescent="0.25">
      <c r="A2471" t="s">
        <v>3102</v>
      </c>
      <c r="B2471" s="50" t="s">
        <v>2638</v>
      </c>
      <c r="C2471">
        <v>25180554</v>
      </c>
      <c r="D2471" t="s">
        <v>2463</v>
      </c>
      <c r="E2471" t="s">
        <v>2467</v>
      </c>
    </row>
    <row r="2472" spans="1:5" hidden="1" x14ac:dyDescent="0.25">
      <c r="A2472" t="s">
        <v>3102</v>
      </c>
      <c r="B2472" s="50" t="s">
        <v>2639</v>
      </c>
      <c r="C2472">
        <v>25180555</v>
      </c>
      <c r="D2472" t="s">
        <v>2463</v>
      </c>
      <c r="E2472" t="s">
        <v>2467</v>
      </c>
    </row>
    <row r="2473" spans="1:5" hidden="1" x14ac:dyDescent="0.25">
      <c r="A2473" t="s">
        <v>3102</v>
      </c>
      <c r="B2473" s="50" t="s">
        <v>2972</v>
      </c>
      <c r="C2473">
        <v>25180556</v>
      </c>
      <c r="D2473" t="s">
        <v>2463</v>
      </c>
      <c r="E2473" t="s">
        <v>2467</v>
      </c>
    </row>
    <row r="2474" spans="1:5" hidden="1" x14ac:dyDescent="0.25">
      <c r="A2474" t="s">
        <v>3102</v>
      </c>
      <c r="B2474" s="50" t="s">
        <v>2974</v>
      </c>
      <c r="C2474">
        <v>25180557</v>
      </c>
      <c r="D2474" t="s">
        <v>2464</v>
      </c>
      <c r="E2474" t="s">
        <v>2467</v>
      </c>
    </row>
    <row r="2475" spans="1:5" hidden="1" x14ac:dyDescent="0.25">
      <c r="A2475" t="s">
        <v>3102</v>
      </c>
      <c r="B2475" s="50" t="s">
        <v>2975</v>
      </c>
      <c r="C2475">
        <v>25180558</v>
      </c>
      <c r="D2475" t="s">
        <v>2463</v>
      </c>
      <c r="E2475" t="s">
        <v>2467</v>
      </c>
    </row>
    <row r="2476" spans="1:5" hidden="1" x14ac:dyDescent="0.25">
      <c r="A2476" t="s">
        <v>3102</v>
      </c>
      <c r="B2476" s="50" t="s">
        <v>2610</v>
      </c>
      <c r="C2476">
        <v>25180559</v>
      </c>
      <c r="D2476" t="s">
        <v>2463</v>
      </c>
      <c r="E2476" t="s">
        <v>2467</v>
      </c>
    </row>
    <row r="2477" spans="1:5" hidden="1" x14ac:dyDescent="0.25">
      <c r="A2477" t="s">
        <v>3102</v>
      </c>
      <c r="B2477" s="50" t="s">
        <v>2611</v>
      </c>
      <c r="C2477">
        <v>25180560</v>
      </c>
      <c r="D2477" t="s">
        <v>2463</v>
      </c>
      <c r="E2477" t="s">
        <v>2478</v>
      </c>
    </row>
    <row r="2478" spans="1:5" hidden="1" x14ac:dyDescent="0.25">
      <c r="A2478" t="s">
        <v>3102</v>
      </c>
      <c r="B2478" s="50" t="s">
        <v>2612</v>
      </c>
      <c r="C2478">
        <v>25180561</v>
      </c>
      <c r="D2478" t="s">
        <v>2463</v>
      </c>
      <c r="E2478" t="s">
        <v>2467</v>
      </c>
    </row>
    <row r="2479" spans="1:5" hidden="1" x14ac:dyDescent="0.25">
      <c r="A2479" t="s">
        <v>3102</v>
      </c>
      <c r="B2479" s="50" t="s">
        <v>2613</v>
      </c>
      <c r="C2479">
        <v>25180562</v>
      </c>
      <c r="D2479" t="s">
        <v>2464</v>
      </c>
      <c r="E2479" t="s">
        <v>2467</v>
      </c>
    </row>
    <row r="2480" spans="1:5" hidden="1" x14ac:dyDescent="0.25">
      <c r="A2480" t="s">
        <v>3102</v>
      </c>
      <c r="B2480" s="50" t="s">
        <v>2976</v>
      </c>
      <c r="C2480">
        <v>25180563</v>
      </c>
      <c r="D2480" t="s">
        <v>2464</v>
      </c>
      <c r="E2480" t="s">
        <v>2467</v>
      </c>
    </row>
    <row r="2481" spans="1:5" hidden="1" x14ac:dyDescent="0.25">
      <c r="A2481" t="s">
        <v>3102</v>
      </c>
      <c r="B2481" s="50" t="s">
        <v>2977</v>
      </c>
      <c r="C2481">
        <v>25180564</v>
      </c>
      <c r="D2481" t="s">
        <v>2463</v>
      </c>
      <c r="E2481" t="s">
        <v>2467</v>
      </c>
    </row>
    <row r="2482" spans="1:5" hidden="1" x14ac:dyDescent="0.25">
      <c r="A2482" t="s">
        <v>3102</v>
      </c>
      <c r="B2482" s="50" t="s">
        <v>2978</v>
      </c>
      <c r="C2482">
        <v>25180565</v>
      </c>
      <c r="D2482" t="s">
        <v>2463</v>
      </c>
      <c r="E2482" t="s">
        <v>2467</v>
      </c>
    </row>
    <row r="2483" spans="1:5" hidden="1" x14ac:dyDescent="0.25">
      <c r="A2483" t="s">
        <v>3102</v>
      </c>
      <c r="B2483" s="50" t="s">
        <v>2641</v>
      </c>
      <c r="C2483">
        <v>25180566</v>
      </c>
      <c r="D2483" t="s">
        <v>2464</v>
      </c>
      <c r="E2483" t="s">
        <v>2467</v>
      </c>
    </row>
    <row r="2484" spans="1:5" hidden="1" x14ac:dyDescent="0.25">
      <c r="A2484" t="s">
        <v>3102</v>
      </c>
      <c r="B2484" s="50" t="s">
        <v>2979</v>
      </c>
      <c r="C2484">
        <v>25180567</v>
      </c>
      <c r="D2484" t="s">
        <v>2463</v>
      </c>
      <c r="E2484" t="s">
        <v>2467</v>
      </c>
    </row>
    <row r="2485" spans="1:5" hidden="1" x14ac:dyDescent="0.25">
      <c r="A2485" t="s">
        <v>3102</v>
      </c>
      <c r="B2485" s="50" t="s">
        <v>2980</v>
      </c>
      <c r="C2485">
        <v>25180568</v>
      </c>
      <c r="D2485" t="s">
        <v>2463</v>
      </c>
      <c r="E2485" t="s">
        <v>2467</v>
      </c>
    </row>
    <row r="2486" spans="1:5" hidden="1" x14ac:dyDescent="0.25">
      <c r="A2486" t="s">
        <v>3102</v>
      </c>
      <c r="B2486" s="50" t="s">
        <v>2616</v>
      </c>
      <c r="C2486">
        <v>25180569</v>
      </c>
      <c r="D2486" t="s">
        <v>2464</v>
      </c>
      <c r="E2486" t="s">
        <v>2467</v>
      </c>
    </row>
    <row r="2487" spans="1:5" hidden="1" x14ac:dyDescent="0.25">
      <c r="A2487" t="s">
        <v>3102</v>
      </c>
      <c r="B2487" s="50" t="s">
        <v>2617</v>
      </c>
      <c r="C2487">
        <v>25180570</v>
      </c>
      <c r="D2487" t="s">
        <v>2464</v>
      </c>
      <c r="E2487" t="s">
        <v>2467</v>
      </c>
    </row>
    <row r="2488" spans="1:5" hidden="1" x14ac:dyDescent="0.25">
      <c r="A2488" t="s">
        <v>3102</v>
      </c>
      <c r="B2488" s="50" t="s">
        <v>2628</v>
      </c>
      <c r="C2488">
        <v>25180571</v>
      </c>
      <c r="D2488" t="s">
        <v>2464</v>
      </c>
      <c r="E2488" t="s">
        <v>2467</v>
      </c>
    </row>
    <row r="2489" spans="1:5" hidden="1" x14ac:dyDescent="0.25">
      <c r="A2489" t="s">
        <v>3102</v>
      </c>
      <c r="B2489" s="50" t="s">
        <v>2982</v>
      </c>
      <c r="C2489">
        <v>25180572</v>
      </c>
      <c r="D2489" t="s">
        <v>2463</v>
      </c>
      <c r="E2489" t="s">
        <v>2467</v>
      </c>
    </row>
    <row r="2490" spans="1:5" hidden="1" x14ac:dyDescent="0.25">
      <c r="A2490" t="s">
        <v>3102</v>
      </c>
      <c r="B2490" s="50" t="s">
        <v>2983</v>
      </c>
      <c r="C2490">
        <v>25180573</v>
      </c>
      <c r="D2490" t="s">
        <v>2463</v>
      </c>
      <c r="E2490" t="s">
        <v>2467</v>
      </c>
    </row>
    <row r="2491" spans="1:5" hidden="1" x14ac:dyDescent="0.25">
      <c r="A2491" t="s">
        <v>3102</v>
      </c>
      <c r="B2491" s="50" t="s">
        <v>2984</v>
      </c>
      <c r="C2491">
        <v>25180574</v>
      </c>
      <c r="D2491" t="s">
        <v>2464</v>
      </c>
      <c r="E2491" t="s">
        <v>2478</v>
      </c>
    </row>
    <row r="2492" spans="1:5" hidden="1" x14ac:dyDescent="0.25">
      <c r="A2492" t="s">
        <v>3102</v>
      </c>
      <c r="B2492" s="50" t="s">
        <v>2985</v>
      </c>
      <c r="C2492">
        <v>25180575</v>
      </c>
      <c r="D2492" t="s">
        <v>2464</v>
      </c>
      <c r="E2492" t="s">
        <v>2478</v>
      </c>
    </row>
    <row r="2493" spans="1:5" hidden="1" x14ac:dyDescent="0.25">
      <c r="A2493" t="s">
        <v>3102</v>
      </c>
      <c r="B2493" s="50" t="s">
        <v>2986</v>
      </c>
      <c r="C2493">
        <v>25180576</v>
      </c>
      <c r="D2493" t="s">
        <v>2463</v>
      </c>
      <c r="E2493" t="s">
        <v>2467</v>
      </c>
    </row>
    <row r="2494" spans="1:5" hidden="1" x14ac:dyDescent="0.25">
      <c r="A2494" t="s">
        <v>3102</v>
      </c>
      <c r="B2494" s="50" t="s">
        <v>2987</v>
      </c>
      <c r="C2494">
        <v>25180577</v>
      </c>
      <c r="D2494" t="s">
        <v>2463</v>
      </c>
      <c r="E2494" t="s">
        <v>2467</v>
      </c>
    </row>
    <row r="2495" spans="1:5" hidden="1" x14ac:dyDescent="0.25">
      <c r="A2495" t="s">
        <v>3102</v>
      </c>
      <c r="B2495" s="50" t="s">
        <v>2988</v>
      </c>
      <c r="C2495">
        <v>25180578</v>
      </c>
      <c r="D2495" t="s">
        <v>2464</v>
      </c>
      <c r="E2495" t="s">
        <v>2478</v>
      </c>
    </row>
    <row r="2496" spans="1:5" hidden="1" x14ac:dyDescent="0.25">
      <c r="A2496" t="s">
        <v>3102</v>
      </c>
      <c r="B2496" s="50" t="s">
        <v>2989</v>
      </c>
      <c r="C2496">
        <v>25180579</v>
      </c>
      <c r="D2496" t="s">
        <v>2463</v>
      </c>
      <c r="E2496" t="s">
        <v>2467</v>
      </c>
    </row>
    <row r="2497" spans="1:5" hidden="1" x14ac:dyDescent="0.25">
      <c r="A2497" t="s">
        <v>3102</v>
      </c>
      <c r="B2497" s="50" t="s">
        <v>2990</v>
      </c>
      <c r="C2497">
        <v>25180580</v>
      </c>
      <c r="D2497" t="s">
        <v>2463</v>
      </c>
      <c r="E2497" t="s">
        <v>2478</v>
      </c>
    </row>
    <row r="2498" spans="1:5" hidden="1" x14ac:dyDescent="0.25">
      <c r="A2498" t="s">
        <v>3102</v>
      </c>
      <c r="B2498" s="50" t="s">
        <v>2991</v>
      </c>
      <c r="C2498">
        <v>25180581</v>
      </c>
      <c r="D2498" t="s">
        <v>2464</v>
      </c>
      <c r="E2498" t="s">
        <v>2467</v>
      </c>
    </row>
    <row r="2499" spans="1:5" hidden="1" x14ac:dyDescent="0.25">
      <c r="A2499" t="s">
        <v>3102</v>
      </c>
      <c r="B2499" s="50" t="s">
        <v>2993</v>
      </c>
      <c r="C2499">
        <v>25180582</v>
      </c>
      <c r="D2499" t="s">
        <v>2464</v>
      </c>
      <c r="E2499" t="s">
        <v>2478</v>
      </c>
    </row>
    <row r="2500" spans="1:5" hidden="1" x14ac:dyDescent="0.25">
      <c r="A2500" t="s">
        <v>3102</v>
      </c>
      <c r="B2500" s="50" t="s">
        <v>2994</v>
      </c>
      <c r="C2500">
        <v>25180583</v>
      </c>
      <c r="D2500" t="s">
        <v>2464</v>
      </c>
      <c r="E2500" t="s">
        <v>2478</v>
      </c>
    </row>
    <row r="2501" spans="1:5" hidden="1" x14ac:dyDescent="0.25">
      <c r="A2501" t="s">
        <v>3102</v>
      </c>
      <c r="B2501" s="50" t="s">
        <v>2995</v>
      </c>
      <c r="C2501">
        <v>25180584</v>
      </c>
      <c r="D2501" t="s">
        <v>2463</v>
      </c>
      <c r="E2501" t="s">
        <v>2467</v>
      </c>
    </row>
    <row r="2502" spans="1:5" hidden="1" x14ac:dyDescent="0.25">
      <c r="A2502" t="s">
        <v>3102</v>
      </c>
      <c r="B2502" s="50" t="s">
        <v>2559</v>
      </c>
      <c r="C2502">
        <v>25180585</v>
      </c>
      <c r="D2502" t="s">
        <v>2463</v>
      </c>
      <c r="E2502" t="s">
        <v>2467</v>
      </c>
    </row>
    <row r="2503" spans="1:5" hidden="1" x14ac:dyDescent="0.25">
      <c r="A2503" t="s">
        <v>3102</v>
      </c>
      <c r="B2503" s="50" t="s">
        <v>2560</v>
      </c>
      <c r="C2503">
        <v>25180586</v>
      </c>
      <c r="D2503" t="s">
        <v>2464</v>
      </c>
      <c r="E2503" t="s">
        <v>2478</v>
      </c>
    </row>
    <row r="2504" spans="1:5" hidden="1" x14ac:dyDescent="0.25">
      <c r="A2504" t="s">
        <v>3102</v>
      </c>
      <c r="B2504" s="50" t="s">
        <v>2561</v>
      </c>
      <c r="C2504">
        <v>25180587</v>
      </c>
      <c r="D2504" t="s">
        <v>2463</v>
      </c>
      <c r="E2504" t="s">
        <v>2467</v>
      </c>
    </row>
    <row r="2505" spans="1:5" hidden="1" x14ac:dyDescent="0.25">
      <c r="A2505" t="s">
        <v>3102</v>
      </c>
      <c r="B2505" s="50" t="s">
        <v>2562</v>
      </c>
      <c r="C2505">
        <v>25180588</v>
      </c>
      <c r="D2505" t="s">
        <v>2463</v>
      </c>
      <c r="E2505" t="s">
        <v>2467</v>
      </c>
    </row>
    <row r="2506" spans="1:5" hidden="1" x14ac:dyDescent="0.25">
      <c r="A2506" t="s">
        <v>3102</v>
      </c>
      <c r="B2506" s="50" t="s">
        <v>2564</v>
      </c>
      <c r="C2506">
        <v>25180589</v>
      </c>
      <c r="D2506" t="s">
        <v>2463</v>
      </c>
      <c r="E2506" t="s">
        <v>2478</v>
      </c>
    </row>
    <row r="2507" spans="1:5" hidden="1" x14ac:dyDescent="0.25">
      <c r="A2507" t="s">
        <v>3102</v>
      </c>
      <c r="B2507" s="50" t="s">
        <v>2565</v>
      </c>
      <c r="C2507">
        <v>25180590</v>
      </c>
      <c r="D2507" t="s">
        <v>2463</v>
      </c>
      <c r="E2507" t="s">
        <v>2473</v>
      </c>
    </row>
    <row r="2508" spans="1:5" hidden="1" x14ac:dyDescent="0.25">
      <c r="A2508" t="s">
        <v>3102</v>
      </c>
      <c r="B2508" s="50" t="s">
        <v>2566</v>
      </c>
      <c r="C2508">
        <v>25180591</v>
      </c>
      <c r="D2508" t="s">
        <v>2463</v>
      </c>
      <c r="E2508" t="s">
        <v>2467</v>
      </c>
    </row>
    <row r="2509" spans="1:5" hidden="1" x14ac:dyDescent="0.25">
      <c r="A2509" t="s">
        <v>3102</v>
      </c>
      <c r="B2509" s="50" t="s">
        <v>2567</v>
      </c>
      <c r="C2509">
        <v>25180592</v>
      </c>
      <c r="D2509" t="s">
        <v>2463</v>
      </c>
      <c r="E2509" t="s">
        <v>2478</v>
      </c>
    </row>
    <row r="2510" spans="1:5" hidden="1" x14ac:dyDescent="0.25">
      <c r="A2510" t="s">
        <v>3102</v>
      </c>
      <c r="B2510" s="50" t="s">
        <v>2568</v>
      </c>
      <c r="C2510">
        <v>25180593</v>
      </c>
      <c r="D2510" t="s">
        <v>2463</v>
      </c>
      <c r="E2510" t="s">
        <v>2467</v>
      </c>
    </row>
    <row r="2511" spans="1:5" hidden="1" x14ac:dyDescent="0.25">
      <c r="A2511" t="s">
        <v>3102</v>
      </c>
      <c r="B2511" s="50" t="s">
        <v>2569</v>
      </c>
      <c r="C2511">
        <v>25180594</v>
      </c>
      <c r="D2511" t="s">
        <v>2463</v>
      </c>
      <c r="E2511" t="s">
        <v>2467</v>
      </c>
    </row>
    <row r="2512" spans="1:5" hidden="1" x14ac:dyDescent="0.25">
      <c r="A2512" t="s">
        <v>3102</v>
      </c>
      <c r="B2512" s="50" t="s">
        <v>2570</v>
      </c>
      <c r="C2512">
        <v>25180595</v>
      </c>
      <c r="D2512" t="s">
        <v>2464</v>
      </c>
      <c r="E2512" t="s">
        <v>2467</v>
      </c>
    </row>
    <row r="2513" spans="1:5" hidden="1" x14ac:dyDescent="0.25">
      <c r="A2513" t="s">
        <v>3102</v>
      </c>
      <c r="B2513" s="50" t="s">
        <v>2571</v>
      </c>
      <c r="C2513">
        <v>25180596</v>
      </c>
      <c r="D2513" t="s">
        <v>2464</v>
      </c>
      <c r="E2513" t="s">
        <v>2467</v>
      </c>
    </row>
    <row r="2514" spans="1:5" hidden="1" x14ac:dyDescent="0.25">
      <c r="A2514" t="s">
        <v>3102</v>
      </c>
      <c r="B2514" s="50" t="s">
        <v>2572</v>
      </c>
      <c r="C2514">
        <v>25180597</v>
      </c>
      <c r="D2514" t="s">
        <v>2463</v>
      </c>
      <c r="E2514" t="s">
        <v>2467</v>
      </c>
    </row>
    <row r="2515" spans="1:5" hidden="1" x14ac:dyDescent="0.25">
      <c r="A2515" t="s">
        <v>3102</v>
      </c>
      <c r="B2515" s="50" t="s">
        <v>2573</v>
      </c>
      <c r="C2515">
        <v>25180598</v>
      </c>
      <c r="D2515" t="s">
        <v>2463</v>
      </c>
      <c r="E2515" t="s">
        <v>2467</v>
      </c>
    </row>
    <row r="2516" spans="1:5" hidden="1" x14ac:dyDescent="0.25">
      <c r="A2516" t="s">
        <v>3102</v>
      </c>
      <c r="B2516" s="50" t="s">
        <v>2574</v>
      </c>
      <c r="C2516">
        <v>25180599</v>
      </c>
      <c r="D2516" t="s">
        <v>2463</v>
      </c>
      <c r="E2516" t="s">
        <v>2473</v>
      </c>
    </row>
    <row r="2517" spans="1:5" hidden="1" x14ac:dyDescent="0.25">
      <c r="A2517" t="s">
        <v>3102</v>
      </c>
      <c r="B2517" s="50" t="s">
        <v>2576</v>
      </c>
      <c r="C2517">
        <v>25180600</v>
      </c>
      <c r="D2517" t="s">
        <v>2463</v>
      </c>
      <c r="E2517" t="s">
        <v>2467</v>
      </c>
    </row>
    <row r="2518" spans="1:5" hidden="1" x14ac:dyDescent="0.25">
      <c r="A2518" t="s">
        <v>3102</v>
      </c>
      <c r="B2518" s="50" t="s">
        <v>2577</v>
      </c>
      <c r="C2518">
        <v>25180601</v>
      </c>
      <c r="D2518" t="s">
        <v>2463</v>
      </c>
      <c r="E2518" t="s">
        <v>2478</v>
      </c>
    </row>
    <row r="2519" spans="1:5" hidden="1" x14ac:dyDescent="0.25">
      <c r="A2519" t="s">
        <v>3102</v>
      </c>
      <c r="B2519" s="50" t="s">
        <v>2578</v>
      </c>
      <c r="C2519">
        <v>25180602</v>
      </c>
      <c r="D2519" t="s">
        <v>2463</v>
      </c>
      <c r="E2519" t="s">
        <v>2467</v>
      </c>
    </row>
    <row r="2520" spans="1:5" hidden="1" x14ac:dyDescent="0.25">
      <c r="A2520" t="s">
        <v>3102</v>
      </c>
      <c r="B2520" s="50" t="s">
        <v>2579</v>
      </c>
      <c r="C2520">
        <v>25180603</v>
      </c>
      <c r="D2520" t="s">
        <v>2463</v>
      </c>
      <c r="E2520" t="s">
        <v>2467</v>
      </c>
    </row>
    <row r="2521" spans="1:5" hidden="1" x14ac:dyDescent="0.25">
      <c r="A2521" t="s">
        <v>3102</v>
      </c>
      <c r="B2521" s="50" t="s">
        <v>2996</v>
      </c>
      <c r="C2521">
        <v>25180604</v>
      </c>
      <c r="D2521" t="s">
        <v>2463</v>
      </c>
      <c r="E2521" t="s">
        <v>2467</v>
      </c>
    </row>
    <row r="2522" spans="1:5" hidden="1" x14ac:dyDescent="0.25">
      <c r="A2522" t="s">
        <v>3102</v>
      </c>
      <c r="B2522" s="50" t="s">
        <v>2997</v>
      </c>
      <c r="C2522">
        <v>25180605</v>
      </c>
      <c r="D2522" t="s">
        <v>2463</v>
      </c>
      <c r="E2522" t="s">
        <v>2473</v>
      </c>
    </row>
    <row r="2523" spans="1:5" hidden="1" x14ac:dyDescent="0.25">
      <c r="A2523" t="s">
        <v>3102</v>
      </c>
      <c r="B2523" s="50" t="s">
        <v>2999</v>
      </c>
      <c r="C2523">
        <v>25180606</v>
      </c>
      <c r="D2523" t="s">
        <v>2463</v>
      </c>
      <c r="E2523" t="s">
        <v>2467</v>
      </c>
    </row>
    <row r="2524" spans="1:5" hidden="1" x14ac:dyDescent="0.25">
      <c r="A2524" t="s">
        <v>3102</v>
      </c>
      <c r="B2524" s="50" t="s">
        <v>3000</v>
      </c>
      <c r="C2524">
        <v>25180607</v>
      </c>
      <c r="D2524" t="s">
        <v>2463</v>
      </c>
      <c r="E2524" t="s">
        <v>2467</v>
      </c>
    </row>
    <row r="2525" spans="1:5" hidden="1" x14ac:dyDescent="0.25">
      <c r="A2525" t="s">
        <v>3102</v>
      </c>
      <c r="B2525" s="50" t="s">
        <v>3001</v>
      </c>
      <c r="C2525">
        <v>25180608</v>
      </c>
      <c r="D2525" t="s">
        <v>2463</v>
      </c>
      <c r="E2525" t="s">
        <v>2467</v>
      </c>
    </row>
    <row r="2526" spans="1:5" hidden="1" x14ac:dyDescent="0.25">
      <c r="A2526" t="s">
        <v>3102</v>
      </c>
      <c r="B2526" s="50" t="s">
        <v>3004</v>
      </c>
      <c r="C2526">
        <v>25180609</v>
      </c>
      <c r="D2526" t="s">
        <v>2463</v>
      </c>
      <c r="E2526" t="s">
        <v>2467</v>
      </c>
    </row>
    <row r="2527" spans="1:5" hidden="1" x14ac:dyDescent="0.25">
      <c r="A2527" t="s">
        <v>100</v>
      </c>
      <c r="B2527" s="50" t="s">
        <v>2548</v>
      </c>
      <c r="C2527">
        <v>25180617</v>
      </c>
      <c r="D2527" t="s">
        <v>2463</v>
      </c>
      <c r="E2527" t="s">
        <v>2478</v>
      </c>
    </row>
    <row r="2528" spans="1:5" hidden="1" x14ac:dyDescent="0.25">
      <c r="A2528" t="s">
        <v>100</v>
      </c>
      <c r="B2528" s="50" t="s">
        <v>2549</v>
      </c>
      <c r="C2528">
        <v>25180618</v>
      </c>
      <c r="D2528" t="s">
        <v>2463</v>
      </c>
      <c r="E2528" t="s">
        <v>2478</v>
      </c>
    </row>
    <row r="2529" spans="1:5" hidden="1" x14ac:dyDescent="0.25">
      <c r="A2529" t="s">
        <v>100</v>
      </c>
      <c r="B2529" s="50" t="s">
        <v>2630</v>
      </c>
      <c r="C2529">
        <v>25180619</v>
      </c>
      <c r="D2529" t="s">
        <v>2463</v>
      </c>
      <c r="E2529" t="s">
        <v>2478</v>
      </c>
    </row>
    <row r="2530" spans="1:5" hidden="1" x14ac:dyDescent="0.25">
      <c r="A2530" t="s">
        <v>100</v>
      </c>
      <c r="B2530" s="50" t="s">
        <v>2597</v>
      </c>
      <c r="C2530">
        <v>25180620</v>
      </c>
      <c r="D2530" t="s">
        <v>2463</v>
      </c>
      <c r="E2530" t="s">
        <v>2478</v>
      </c>
    </row>
    <row r="2531" spans="1:5" hidden="1" x14ac:dyDescent="0.25">
      <c r="A2531" t="s">
        <v>100</v>
      </c>
      <c r="B2531" s="50" t="s">
        <v>2598</v>
      </c>
      <c r="C2531">
        <v>25180621</v>
      </c>
      <c r="D2531" t="s">
        <v>2463</v>
      </c>
      <c r="E2531" t="s">
        <v>2478</v>
      </c>
    </row>
    <row r="2532" spans="1:5" hidden="1" x14ac:dyDescent="0.25">
      <c r="A2532" t="s">
        <v>100</v>
      </c>
      <c r="B2532" s="50" t="s">
        <v>2611</v>
      </c>
      <c r="C2532">
        <v>25180622</v>
      </c>
      <c r="D2532" t="s">
        <v>2463</v>
      </c>
      <c r="E2532" t="s">
        <v>2478</v>
      </c>
    </row>
    <row r="2533" spans="1:5" hidden="1" x14ac:dyDescent="0.25">
      <c r="A2533" t="s">
        <v>3122</v>
      </c>
      <c r="B2533" s="50" t="s">
        <v>2595</v>
      </c>
      <c r="C2533">
        <v>25183202</v>
      </c>
      <c r="D2533" t="s">
        <v>2463</v>
      </c>
      <c r="E2533" t="s">
        <v>2467</v>
      </c>
    </row>
    <row r="2534" spans="1:5" hidden="1" x14ac:dyDescent="0.25">
      <c r="A2534" t="s">
        <v>3122</v>
      </c>
      <c r="B2534" s="50" t="s">
        <v>2617</v>
      </c>
      <c r="C2534">
        <v>25183203</v>
      </c>
      <c r="D2534" t="s">
        <v>2463</v>
      </c>
      <c r="E2534" t="s">
        <v>2467</v>
      </c>
    </row>
    <row r="2535" spans="1:5" hidden="1" x14ac:dyDescent="0.25">
      <c r="A2535" t="s">
        <v>3122</v>
      </c>
      <c r="B2535" s="50" t="s">
        <v>2616</v>
      </c>
      <c r="C2535">
        <v>25183204</v>
      </c>
      <c r="D2535" t="s">
        <v>2463</v>
      </c>
      <c r="E2535" t="s">
        <v>2467</v>
      </c>
    </row>
    <row r="2536" spans="1:5" hidden="1" x14ac:dyDescent="0.25">
      <c r="A2536" t="s">
        <v>3122</v>
      </c>
      <c r="B2536" s="50" t="s">
        <v>2543</v>
      </c>
      <c r="C2536">
        <v>25183205</v>
      </c>
      <c r="D2536" t="s">
        <v>2464</v>
      </c>
      <c r="E2536" t="s">
        <v>2478</v>
      </c>
    </row>
    <row r="2537" spans="1:5" hidden="1" x14ac:dyDescent="0.25">
      <c r="A2537" t="s">
        <v>3122</v>
      </c>
      <c r="B2537" s="50" t="s">
        <v>2544</v>
      </c>
      <c r="C2537">
        <v>25183206</v>
      </c>
      <c r="D2537" t="s">
        <v>2464</v>
      </c>
      <c r="E2537" t="s">
        <v>2478</v>
      </c>
    </row>
    <row r="2538" spans="1:5" hidden="1" x14ac:dyDescent="0.25">
      <c r="A2538" t="s">
        <v>3122</v>
      </c>
      <c r="B2538" s="50" t="s">
        <v>2530</v>
      </c>
      <c r="C2538">
        <v>25183207</v>
      </c>
      <c r="D2538" t="s">
        <v>2464</v>
      </c>
      <c r="E2538" t="s">
        <v>2473</v>
      </c>
    </row>
    <row r="2539" spans="1:5" hidden="1" x14ac:dyDescent="0.25">
      <c r="A2539" t="s">
        <v>3122</v>
      </c>
      <c r="B2539" s="50" t="s">
        <v>2528</v>
      </c>
      <c r="C2539">
        <v>25183208</v>
      </c>
      <c r="D2539" t="s">
        <v>2464</v>
      </c>
      <c r="E2539" t="s">
        <v>2473</v>
      </c>
    </row>
    <row r="2540" spans="1:5" hidden="1" x14ac:dyDescent="0.25">
      <c r="A2540" t="s">
        <v>3122</v>
      </c>
      <c r="B2540" s="50" t="s">
        <v>2534</v>
      </c>
      <c r="C2540">
        <v>25183209</v>
      </c>
      <c r="D2540" t="s">
        <v>2464</v>
      </c>
      <c r="E2540" t="s">
        <v>2467</v>
      </c>
    </row>
    <row r="2541" spans="1:5" hidden="1" x14ac:dyDescent="0.25">
      <c r="A2541" t="s">
        <v>3122</v>
      </c>
      <c r="B2541" s="50" t="s">
        <v>2529</v>
      </c>
      <c r="C2541">
        <v>25183210</v>
      </c>
      <c r="D2541" t="s">
        <v>2464</v>
      </c>
      <c r="E2541" t="s">
        <v>2467</v>
      </c>
    </row>
    <row r="2542" spans="1:5" hidden="1" x14ac:dyDescent="0.25">
      <c r="A2542" t="s">
        <v>3122</v>
      </c>
      <c r="B2542" s="50" t="s">
        <v>2537</v>
      </c>
      <c r="C2542">
        <v>25183211</v>
      </c>
      <c r="D2542" t="s">
        <v>2464</v>
      </c>
      <c r="E2542" t="s">
        <v>2467</v>
      </c>
    </row>
    <row r="2543" spans="1:5" hidden="1" x14ac:dyDescent="0.25">
      <c r="A2543" t="s">
        <v>3122</v>
      </c>
      <c r="B2543" s="50" t="s">
        <v>2536</v>
      </c>
      <c r="C2543">
        <v>25183212</v>
      </c>
      <c r="D2543" t="s">
        <v>2464</v>
      </c>
      <c r="E2543" t="s">
        <v>2467</v>
      </c>
    </row>
    <row r="2544" spans="1:5" hidden="1" x14ac:dyDescent="0.25">
      <c r="A2544" t="s">
        <v>3122</v>
      </c>
      <c r="B2544" s="50" t="s">
        <v>2587</v>
      </c>
      <c r="C2544">
        <v>25183213</v>
      </c>
      <c r="D2544" t="s">
        <v>2464</v>
      </c>
      <c r="E2544" t="s">
        <v>2467</v>
      </c>
    </row>
    <row r="2545" spans="1:5" hidden="1" x14ac:dyDescent="0.25">
      <c r="A2545" t="s">
        <v>3122</v>
      </c>
      <c r="B2545" s="50" t="s">
        <v>2583</v>
      </c>
      <c r="C2545">
        <v>25183214</v>
      </c>
      <c r="D2545" t="s">
        <v>2463</v>
      </c>
      <c r="E2545" t="s">
        <v>2467</v>
      </c>
    </row>
    <row r="2546" spans="1:5" hidden="1" x14ac:dyDescent="0.25">
      <c r="A2546" t="s">
        <v>3122</v>
      </c>
      <c r="B2546" s="50" t="s">
        <v>2540</v>
      </c>
      <c r="C2546">
        <v>25183215</v>
      </c>
      <c r="D2546" t="s">
        <v>2464</v>
      </c>
      <c r="E2546" t="s">
        <v>2478</v>
      </c>
    </row>
    <row r="2547" spans="1:5" hidden="1" x14ac:dyDescent="0.25">
      <c r="A2547" t="s">
        <v>3122</v>
      </c>
      <c r="B2547" s="50" t="s">
        <v>2542</v>
      </c>
      <c r="C2547">
        <v>25183216</v>
      </c>
      <c r="D2547" t="s">
        <v>2464</v>
      </c>
      <c r="E2547" t="s">
        <v>2478</v>
      </c>
    </row>
    <row r="2548" spans="1:5" hidden="1" x14ac:dyDescent="0.25">
      <c r="A2548" t="s">
        <v>3122</v>
      </c>
      <c r="B2548" s="50" t="s">
        <v>2582</v>
      </c>
      <c r="C2548">
        <v>25183217</v>
      </c>
      <c r="D2548" t="s">
        <v>2463</v>
      </c>
      <c r="E2548" t="s">
        <v>2478</v>
      </c>
    </row>
    <row r="2549" spans="1:5" hidden="1" x14ac:dyDescent="0.25">
      <c r="A2549" t="s">
        <v>3122</v>
      </c>
      <c r="B2549" s="50" t="s">
        <v>2539</v>
      </c>
      <c r="C2549">
        <v>25183218</v>
      </c>
      <c r="D2549" t="s">
        <v>2464</v>
      </c>
      <c r="E2549" t="s">
        <v>2478</v>
      </c>
    </row>
    <row r="2550" spans="1:5" hidden="1" x14ac:dyDescent="0.25">
      <c r="A2550" t="s">
        <v>3122</v>
      </c>
      <c r="B2550" s="50" t="s">
        <v>2553</v>
      </c>
      <c r="C2550">
        <v>25183219</v>
      </c>
      <c r="D2550" t="s">
        <v>2464</v>
      </c>
      <c r="E2550" t="s">
        <v>2478</v>
      </c>
    </row>
    <row r="2551" spans="1:5" hidden="1" x14ac:dyDescent="0.25">
      <c r="A2551" t="s">
        <v>3122</v>
      </c>
      <c r="B2551" s="50" t="s">
        <v>2552</v>
      </c>
      <c r="C2551">
        <v>25183220</v>
      </c>
      <c r="D2551" t="s">
        <v>2464</v>
      </c>
      <c r="E2551" t="s">
        <v>2467</v>
      </c>
    </row>
    <row r="2552" spans="1:5" hidden="1" x14ac:dyDescent="0.25">
      <c r="A2552" t="s">
        <v>3122</v>
      </c>
      <c r="B2552" s="50" t="s">
        <v>2597</v>
      </c>
      <c r="C2552">
        <v>25183221</v>
      </c>
      <c r="D2552" t="s">
        <v>2464</v>
      </c>
      <c r="E2552" t="s">
        <v>2478</v>
      </c>
    </row>
    <row r="2553" spans="1:5" hidden="1" x14ac:dyDescent="0.25">
      <c r="A2553" t="s">
        <v>3122</v>
      </c>
      <c r="B2553" s="50" t="s">
        <v>2555</v>
      </c>
      <c r="C2553">
        <v>25183222</v>
      </c>
      <c r="D2553" t="s">
        <v>2464</v>
      </c>
      <c r="E2553" t="s">
        <v>2467</v>
      </c>
    </row>
    <row r="2554" spans="1:5" hidden="1" x14ac:dyDescent="0.25">
      <c r="A2554" t="s">
        <v>3122</v>
      </c>
      <c r="B2554" s="50" t="s">
        <v>2599</v>
      </c>
      <c r="C2554">
        <v>25183223</v>
      </c>
      <c r="D2554" t="s">
        <v>2463</v>
      </c>
      <c r="E2554" t="s">
        <v>2467</v>
      </c>
    </row>
    <row r="2555" spans="1:5" hidden="1" x14ac:dyDescent="0.25">
      <c r="A2555" t="s">
        <v>3122</v>
      </c>
      <c r="B2555" s="50" t="s">
        <v>2590</v>
      </c>
      <c r="C2555">
        <v>25183224</v>
      </c>
      <c r="D2555" t="s">
        <v>2464</v>
      </c>
      <c r="E2555" t="s">
        <v>2467</v>
      </c>
    </row>
    <row r="2556" spans="1:5" hidden="1" x14ac:dyDescent="0.25">
      <c r="A2556" t="s">
        <v>3122</v>
      </c>
      <c r="B2556" s="50" t="s">
        <v>2598</v>
      </c>
      <c r="C2556">
        <v>25183225</v>
      </c>
      <c r="D2556" t="s">
        <v>2464</v>
      </c>
      <c r="E2556" t="s">
        <v>2473</v>
      </c>
    </row>
    <row r="2557" spans="1:5" hidden="1" x14ac:dyDescent="0.25">
      <c r="A2557" t="s">
        <v>3122</v>
      </c>
      <c r="B2557" s="50" t="s">
        <v>2588</v>
      </c>
      <c r="C2557">
        <v>25183226</v>
      </c>
      <c r="E2557" t="s">
        <v>2478</v>
      </c>
    </row>
    <row r="2558" spans="1:5" hidden="1" x14ac:dyDescent="0.25">
      <c r="A2558" t="s">
        <v>3122</v>
      </c>
      <c r="B2558" s="50" t="s">
        <v>2589</v>
      </c>
      <c r="C2558">
        <v>25183227</v>
      </c>
      <c r="D2558" t="s">
        <v>2464</v>
      </c>
      <c r="E2558" t="s">
        <v>2473</v>
      </c>
    </row>
    <row r="2559" spans="1:5" hidden="1" x14ac:dyDescent="0.25">
      <c r="A2559" t="s">
        <v>3122</v>
      </c>
      <c r="B2559" s="50" t="s">
        <v>2602</v>
      </c>
      <c r="C2559">
        <v>25183228</v>
      </c>
      <c r="D2559" t="s">
        <v>2463</v>
      </c>
      <c r="E2559" t="s">
        <v>2473</v>
      </c>
    </row>
    <row r="2560" spans="1:5" hidden="1" x14ac:dyDescent="0.25">
      <c r="A2560" t="s">
        <v>3122</v>
      </c>
      <c r="B2560" s="50" t="s">
        <v>2605</v>
      </c>
      <c r="C2560">
        <v>25183229</v>
      </c>
      <c r="D2560" t="s">
        <v>2464</v>
      </c>
      <c r="E2560" t="s">
        <v>2473</v>
      </c>
    </row>
    <row r="2561" spans="1:5" hidden="1" x14ac:dyDescent="0.25">
      <c r="A2561" t="s">
        <v>3122</v>
      </c>
      <c r="B2561" s="50" t="s">
        <v>2606</v>
      </c>
      <c r="C2561">
        <v>25183230</v>
      </c>
      <c r="D2561" t="s">
        <v>2463</v>
      </c>
      <c r="E2561" t="s">
        <v>2467</v>
      </c>
    </row>
    <row r="2562" spans="1:5" hidden="1" x14ac:dyDescent="0.25">
      <c r="A2562" t="s">
        <v>3122</v>
      </c>
      <c r="B2562" s="50" t="s">
        <v>2604</v>
      </c>
      <c r="C2562">
        <v>25183231</v>
      </c>
      <c r="D2562" t="s">
        <v>2464</v>
      </c>
      <c r="E2562" t="s">
        <v>2478</v>
      </c>
    </row>
    <row r="2563" spans="1:5" hidden="1" x14ac:dyDescent="0.25">
      <c r="A2563" t="s">
        <v>3122</v>
      </c>
      <c r="B2563" s="50" t="s">
        <v>2637</v>
      </c>
      <c r="C2563">
        <v>25183232</v>
      </c>
      <c r="D2563" t="s">
        <v>2463</v>
      </c>
      <c r="E2563" t="s">
        <v>2478</v>
      </c>
    </row>
    <row r="2564" spans="1:5" hidden="1" x14ac:dyDescent="0.25">
      <c r="A2564" t="s">
        <v>3122</v>
      </c>
      <c r="B2564" s="50" t="s">
        <v>2622</v>
      </c>
      <c r="C2564">
        <v>25183233</v>
      </c>
      <c r="D2564" t="s">
        <v>2464</v>
      </c>
      <c r="E2564" t="s">
        <v>2473</v>
      </c>
    </row>
    <row r="2565" spans="1:5" hidden="1" x14ac:dyDescent="0.25">
      <c r="A2565" t="s">
        <v>3122</v>
      </c>
      <c r="B2565" s="50" t="s">
        <v>2638</v>
      </c>
      <c r="C2565">
        <v>25183234</v>
      </c>
      <c r="D2565" t="s">
        <v>2464</v>
      </c>
      <c r="E2565" t="s">
        <v>2467</v>
      </c>
    </row>
    <row r="2566" spans="1:5" hidden="1" x14ac:dyDescent="0.25">
      <c r="A2566" t="s">
        <v>3122</v>
      </c>
      <c r="B2566" s="50" t="s">
        <v>2969</v>
      </c>
      <c r="C2566">
        <v>25183235</v>
      </c>
      <c r="D2566" t="s">
        <v>2463</v>
      </c>
      <c r="E2566" t="s">
        <v>2478</v>
      </c>
    </row>
    <row r="2567" spans="1:5" hidden="1" x14ac:dyDescent="0.25">
      <c r="A2567" t="s">
        <v>3122</v>
      </c>
      <c r="B2567" s="50" t="s">
        <v>2968</v>
      </c>
      <c r="C2567">
        <v>25183236</v>
      </c>
      <c r="D2567" t="s">
        <v>2464</v>
      </c>
      <c r="E2567" t="s">
        <v>2473</v>
      </c>
    </row>
    <row r="2568" spans="1:5" hidden="1" x14ac:dyDescent="0.25">
      <c r="A2568" t="s">
        <v>3122</v>
      </c>
      <c r="B2568" s="50" t="s">
        <v>2634</v>
      </c>
      <c r="C2568">
        <v>25183237</v>
      </c>
      <c r="D2568" t="s">
        <v>2464</v>
      </c>
      <c r="E2568" t="s">
        <v>2478</v>
      </c>
    </row>
    <row r="2569" spans="1:5" hidden="1" x14ac:dyDescent="0.25">
      <c r="A2569" t="s">
        <v>3122</v>
      </c>
      <c r="B2569" s="50" t="s">
        <v>2608</v>
      </c>
      <c r="C2569">
        <v>25183238</v>
      </c>
      <c r="D2569" t="s">
        <v>2464</v>
      </c>
      <c r="E2569" t="s">
        <v>2473</v>
      </c>
    </row>
    <row r="2570" spans="1:5" hidden="1" x14ac:dyDescent="0.25">
      <c r="A2570" t="s">
        <v>3122</v>
      </c>
      <c r="B2570" s="50" t="s">
        <v>2755</v>
      </c>
      <c r="C2570">
        <v>25183239</v>
      </c>
      <c r="D2570" t="s">
        <v>2464</v>
      </c>
      <c r="E2570" t="s">
        <v>2467</v>
      </c>
    </row>
    <row r="2571" spans="1:5" hidden="1" x14ac:dyDescent="0.25">
      <c r="A2571" t="s">
        <v>3122</v>
      </c>
      <c r="B2571" s="50" t="s">
        <v>2625</v>
      </c>
      <c r="C2571">
        <v>25183240</v>
      </c>
      <c r="D2571" t="s">
        <v>2464</v>
      </c>
      <c r="E2571" t="s">
        <v>2473</v>
      </c>
    </row>
    <row r="2572" spans="1:5" hidden="1" x14ac:dyDescent="0.25">
      <c r="A2572" t="s">
        <v>3122</v>
      </c>
      <c r="B2572" s="50" t="s">
        <v>2633</v>
      </c>
      <c r="C2572">
        <v>25183241</v>
      </c>
      <c r="D2572" t="s">
        <v>2464</v>
      </c>
      <c r="E2572" t="s">
        <v>2467</v>
      </c>
    </row>
    <row r="2573" spans="1:5" hidden="1" x14ac:dyDescent="0.25">
      <c r="A2573" t="s">
        <v>3122</v>
      </c>
      <c r="B2573" s="50" t="s">
        <v>2624</v>
      </c>
      <c r="C2573">
        <v>25183242</v>
      </c>
      <c r="D2573" t="s">
        <v>2464</v>
      </c>
      <c r="E2573" t="s">
        <v>2473</v>
      </c>
    </row>
    <row r="2574" spans="1:5" hidden="1" x14ac:dyDescent="0.25">
      <c r="A2574" t="s">
        <v>3122</v>
      </c>
      <c r="B2574" s="50" t="s">
        <v>2754</v>
      </c>
      <c r="C2574">
        <v>25183243</v>
      </c>
      <c r="D2574" t="s">
        <v>2464</v>
      </c>
      <c r="E2574" t="s">
        <v>2473</v>
      </c>
    </row>
    <row r="2575" spans="1:5" hidden="1" x14ac:dyDescent="0.25">
      <c r="A2575" t="s">
        <v>3122</v>
      </c>
      <c r="B2575" s="50" t="s">
        <v>2626</v>
      </c>
      <c r="C2575">
        <v>25183244</v>
      </c>
      <c r="D2575" t="s">
        <v>2463</v>
      </c>
      <c r="E2575" t="s">
        <v>2467</v>
      </c>
    </row>
    <row r="2576" spans="1:5" hidden="1" x14ac:dyDescent="0.25">
      <c r="A2576" t="s">
        <v>3122</v>
      </c>
      <c r="B2576" s="50" t="s">
        <v>2609</v>
      </c>
      <c r="C2576">
        <v>25183245</v>
      </c>
      <c r="D2576" t="s">
        <v>2464</v>
      </c>
      <c r="E2576" t="s">
        <v>2478</v>
      </c>
    </row>
    <row r="2577" spans="1:5" hidden="1" x14ac:dyDescent="0.25">
      <c r="A2577" t="s">
        <v>3122</v>
      </c>
      <c r="B2577" s="50" t="s">
        <v>2970</v>
      </c>
      <c r="C2577">
        <v>25183246</v>
      </c>
      <c r="D2577" t="s">
        <v>2464</v>
      </c>
      <c r="E2577" t="s">
        <v>2467</v>
      </c>
    </row>
    <row r="2578" spans="1:5" hidden="1" x14ac:dyDescent="0.25">
      <c r="A2578" t="s">
        <v>3122</v>
      </c>
      <c r="B2578" s="50" t="s">
        <v>2615</v>
      </c>
      <c r="C2578">
        <v>25183247</v>
      </c>
      <c r="D2578" t="s">
        <v>2463</v>
      </c>
      <c r="E2578" t="s">
        <v>2467</v>
      </c>
    </row>
    <row r="2579" spans="1:5" hidden="1" x14ac:dyDescent="0.25">
      <c r="A2579" t="s">
        <v>3122</v>
      </c>
      <c r="B2579" s="50" t="s">
        <v>2971</v>
      </c>
      <c r="C2579">
        <v>25183248</v>
      </c>
      <c r="D2579" t="s">
        <v>2463</v>
      </c>
      <c r="E2579" t="s">
        <v>2467</v>
      </c>
    </row>
    <row r="2580" spans="1:5" hidden="1" x14ac:dyDescent="0.25">
      <c r="A2580" t="s">
        <v>3122</v>
      </c>
      <c r="B2580" s="50" t="s">
        <v>2640</v>
      </c>
      <c r="C2580">
        <v>25183249</v>
      </c>
      <c r="D2580" t="s">
        <v>2463</v>
      </c>
      <c r="E2580" t="s">
        <v>2478</v>
      </c>
    </row>
    <row r="2581" spans="1:5" hidden="1" x14ac:dyDescent="0.25">
      <c r="A2581" t="s">
        <v>3122</v>
      </c>
      <c r="B2581" s="50" t="s">
        <v>2977</v>
      </c>
      <c r="C2581">
        <v>25183250</v>
      </c>
      <c r="D2581" t="s">
        <v>2463</v>
      </c>
      <c r="E2581" t="s">
        <v>2467</v>
      </c>
    </row>
    <row r="2582" spans="1:5" hidden="1" x14ac:dyDescent="0.25">
      <c r="A2582" t="s">
        <v>3122</v>
      </c>
      <c r="B2582" s="50" t="s">
        <v>2982</v>
      </c>
      <c r="C2582">
        <v>25183251</v>
      </c>
      <c r="D2582" t="s">
        <v>2463</v>
      </c>
      <c r="E2582" t="s">
        <v>2467</v>
      </c>
    </row>
    <row r="2583" spans="1:5" hidden="1" x14ac:dyDescent="0.25">
      <c r="A2583" t="s">
        <v>3122</v>
      </c>
      <c r="B2583" s="50" t="s">
        <v>2981</v>
      </c>
      <c r="C2583">
        <v>25183252</v>
      </c>
      <c r="D2583" t="s">
        <v>2463</v>
      </c>
      <c r="E2583" t="s">
        <v>2467</v>
      </c>
    </row>
    <row r="2584" spans="1:5" hidden="1" x14ac:dyDescent="0.25">
      <c r="A2584" t="s">
        <v>3122</v>
      </c>
      <c r="B2584" s="50" t="s">
        <v>2978</v>
      </c>
      <c r="C2584">
        <v>25183253</v>
      </c>
      <c r="D2584" t="s">
        <v>2463</v>
      </c>
      <c r="E2584" t="s">
        <v>2467</v>
      </c>
    </row>
    <row r="2585" spans="1:5" hidden="1" x14ac:dyDescent="0.25">
      <c r="A2585" t="s">
        <v>3122</v>
      </c>
      <c r="B2585" s="50" t="s">
        <v>2976</v>
      </c>
      <c r="C2585">
        <v>25183254</v>
      </c>
      <c r="D2585" t="s">
        <v>2463</v>
      </c>
      <c r="E2585" t="s">
        <v>2467</v>
      </c>
    </row>
    <row r="2586" spans="1:5" hidden="1" x14ac:dyDescent="0.25">
      <c r="A2586" t="s">
        <v>3122</v>
      </c>
      <c r="B2586" s="50" t="s">
        <v>2980</v>
      </c>
      <c r="C2586">
        <v>25183255</v>
      </c>
      <c r="D2586" t="s">
        <v>2463</v>
      </c>
      <c r="E2586" t="s">
        <v>2467</v>
      </c>
    </row>
    <row r="2587" spans="1:5" hidden="1" x14ac:dyDescent="0.25">
      <c r="A2587" t="s">
        <v>3122</v>
      </c>
      <c r="B2587" s="50" t="s">
        <v>2612</v>
      </c>
      <c r="C2587">
        <v>25183256</v>
      </c>
      <c r="D2587" t="s">
        <v>2463</v>
      </c>
      <c r="E2587" t="s">
        <v>2467</v>
      </c>
    </row>
    <row r="2588" spans="1:5" hidden="1" x14ac:dyDescent="0.25">
      <c r="A2588" t="s">
        <v>3122</v>
      </c>
      <c r="B2588" s="50" t="s">
        <v>2610</v>
      </c>
      <c r="C2588">
        <v>25183257</v>
      </c>
      <c r="D2588" t="s">
        <v>2463</v>
      </c>
      <c r="E2588" t="s">
        <v>2467</v>
      </c>
    </row>
    <row r="2589" spans="1:5" hidden="1" x14ac:dyDescent="0.25">
      <c r="A2589" t="s">
        <v>3122</v>
      </c>
      <c r="B2589" s="50" t="s">
        <v>2611</v>
      </c>
      <c r="C2589">
        <v>25183258</v>
      </c>
      <c r="E2589" t="s">
        <v>2478</v>
      </c>
    </row>
    <row r="2590" spans="1:5" hidden="1" x14ac:dyDescent="0.25">
      <c r="A2590" t="s">
        <v>3122</v>
      </c>
      <c r="B2590" s="50" t="s">
        <v>2628</v>
      </c>
      <c r="C2590">
        <v>25183259</v>
      </c>
      <c r="D2590" t="s">
        <v>2463</v>
      </c>
      <c r="E2590" t="s">
        <v>2467</v>
      </c>
    </row>
    <row r="2591" spans="1:5" hidden="1" x14ac:dyDescent="0.25">
      <c r="A2591" t="s">
        <v>44</v>
      </c>
      <c r="B2591" s="50" t="s">
        <v>2526</v>
      </c>
      <c r="C2591">
        <v>25184058</v>
      </c>
      <c r="D2591" t="s">
        <v>2463</v>
      </c>
      <c r="E2591" t="s">
        <v>2478</v>
      </c>
    </row>
    <row r="2592" spans="1:5" hidden="1" x14ac:dyDescent="0.25">
      <c r="A2592" t="s">
        <v>44</v>
      </c>
      <c r="B2592" s="50" t="s">
        <v>2528</v>
      </c>
      <c r="C2592">
        <v>25184059</v>
      </c>
      <c r="D2592" t="s">
        <v>2463</v>
      </c>
      <c r="E2592" t="s">
        <v>2473</v>
      </c>
    </row>
    <row r="2593" spans="1:5" hidden="1" x14ac:dyDescent="0.25">
      <c r="A2593" t="s">
        <v>44</v>
      </c>
      <c r="B2593" s="50" t="s">
        <v>2529</v>
      </c>
      <c r="C2593">
        <v>25184060</v>
      </c>
      <c r="D2593" t="s">
        <v>2463</v>
      </c>
      <c r="E2593" t="s">
        <v>2467</v>
      </c>
    </row>
    <row r="2594" spans="1:5" hidden="1" x14ac:dyDescent="0.25">
      <c r="A2594" t="s">
        <v>44</v>
      </c>
      <c r="B2594" s="50" t="s">
        <v>2530</v>
      </c>
      <c r="C2594">
        <v>25184061</v>
      </c>
      <c r="D2594" t="s">
        <v>2463</v>
      </c>
      <c r="E2594" t="s">
        <v>2467</v>
      </c>
    </row>
    <row r="2595" spans="1:5" hidden="1" x14ac:dyDescent="0.25">
      <c r="A2595" t="s">
        <v>44</v>
      </c>
      <c r="B2595" s="50" t="s">
        <v>2532</v>
      </c>
      <c r="C2595">
        <v>25184062</v>
      </c>
      <c r="D2595" t="s">
        <v>2463</v>
      </c>
      <c r="E2595" t="s">
        <v>2467</v>
      </c>
    </row>
    <row r="2596" spans="1:5" hidden="1" x14ac:dyDescent="0.25">
      <c r="A2596" t="s">
        <v>44</v>
      </c>
      <c r="B2596" s="50" t="s">
        <v>2534</v>
      </c>
      <c r="C2596">
        <v>25184063</v>
      </c>
      <c r="D2596" t="s">
        <v>2463</v>
      </c>
      <c r="E2596" t="s">
        <v>2467</v>
      </c>
    </row>
    <row r="2597" spans="1:5" hidden="1" x14ac:dyDescent="0.25">
      <c r="A2597" t="s">
        <v>44</v>
      </c>
      <c r="B2597" s="50" t="s">
        <v>2535</v>
      </c>
      <c r="C2597">
        <v>25184064</v>
      </c>
      <c r="D2597" t="s">
        <v>2593</v>
      </c>
      <c r="E2597" t="s">
        <v>2467</v>
      </c>
    </row>
    <row r="2598" spans="1:5" hidden="1" x14ac:dyDescent="0.25">
      <c r="A2598" t="s">
        <v>44</v>
      </c>
      <c r="B2598" s="50" t="s">
        <v>2536</v>
      </c>
      <c r="C2598">
        <v>25184065</v>
      </c>
      <c r="D2598" t="s">
        <v>2593</v>
      </c>
      <c r="E2598" t="s">
        <v>2478</v>
      </c>
    </row>
    <row r="2599" spans="1:5" hidden="1" x14ac:dyDescent="0.25">
      <c r="A2599" t="s">
        <v>44</v>
      </c>
      <c r="B2599" s="50" t="s">
        <v>2537</v>
      </c>
      <c r="C2599">
        <v>25184066</v>
      </c>
      <c r="D2599" t="s">
        <v>2463</v>
      </c>
      <c r="E2599" t="s">
        <v>2473</v>
      </c>
    </row>
    <row r="2600" spans="1:5" hidden="1" x14ac:dyDescent="0.25">
      <c r="A2600" t="s">
        <v>44</v>
      </c>
      <c r="B2600" s="50" t="s">
        <v>2539</v>
      </c>
      <c r="C2600">
        <v>25184067</v>
      </c>
      <c r="D2600" t="s">
        <v>2463</v>
      </c>
      <c r="E2600" t="s">
        <v>2467</v>
      </c>
    </row>
    <row r="2601" spans="1:5" hidden="1" x14ac:dyDescent="0.25">
      <c r="A2601" t="s">
        <v>44</v>
      </c>
      <c r="B2601" s="50" t="s">
        <v>2540</v>
      </c>
      <c r="C2601">
        <v>25184068</v>
      </c>
      <c r="D2601" t="s">
        <v>2463</v>
      </c>
      <c r="E2601" t="s">
        <v>2467</v>
      </c>
    </row>
    <row r="2602" spans="1:5" hidden="1" x14ac:dyDescent="0.25">
      <c r="A2602" t="s">
        <v>44</v>
      </c>
      <c r="B2602" s="50" t="s">
        <v>2541</v>
      </c>
      <c r="C2602">
        <v>25184069</v>
      </c>
      <c r="D2602" t="s">
        <v>2463</v>
      </c>
      <c r="E2602" t="s">
        <v>2478</v>
      </c>
    </row>
    <row r="2603" spans="1:5" hidden="1" x14ac:dyDescent="0.25">
      <c r="A2603" t="s">
        <v>44</v>
      </c>
      <c r="B2603" s="50" t="s">
        <v>2542</v>
      </c>
      <c r="C2603">
        <v>25184070</v>
      </c>
      <c r="D2603" t="s">
        <v>2463</v>
      </c>
      <c r="E2603" t="s">
        <v>2478</v>
      </c>
    </row>
    <row r="2604" spans="1:5" hidden="1" x14ac:dyDescent="0.25">
      <c r="A2604" t="s">
        <v>44</v>
      </c>
      <c r="B2604" s="50" t="s">
        <v>2543</v>
      </c>
      <c r="C2604">
        <v>25184071</v>
      </c>
      <c r="D2604" t="s">
        <v>2466</v>
      </c>
      <c r="E2604" t="s">
        <v>2467</v>
      </c>
    </row>
    <row r="2605" spans="1:5" hidden="1" x14ac:dyDescent="0.25">
      <c r="A2605" t="s">
        <v>44</v>
      </c>
      <c r="B2605" s="50" t="s">
        <v>2544</v>
      </c>
      <c r="C2605">
        <v>25184072</v>
      </c>
      <c r="D2605" t="s">
        <v>2463</v>
      </c>
      <c r="E2605" t="s">
        <v>2467</v>
      </c>
    </row>
    <row r="2606" spans="1:5" hidden="1" x14ac:dyDescent="0.25">
      <c r="A2606" t="s">
        <v>44</v>
      </c>
      <c r="B2606" s="50" t="s">
        <v>2546</v>
      </c>
      <c r="C2606">
        <v>25184073</v>
      </c>
      <c r="D2606" t="s">
        <v>2463</v>
      </c>
      <c r="E2606" t="s">
        <v>2467</v>
      </c>
    </row>
    <row r="2607" spans="1:5" hidden="1" x14ac:dyDescent="0.25">
      <c r="A2607" t="s">
        <v>44</v>
      </c>
      <c r="B2607" s="50" t="s">
        <v>2547</v>
      </c>
      <c r="C2607">
        <v>25184074</v>
      </c>
      <c r="D2607" t="s">
        <v>2463</v>
      </c>
      <c r="E2607" t="s">
        <v>2473</v>
      </c>
    </row>
    <row r="2608" spans="1:5" hidden="1" x14ac:dyDescent="0.25">
      <c r="A2608" t="s">
        <v>44</v>
      </c>
      <c r="B2608" s="50" t="s">
        <v>2548</v>
      </c>
      <c r="C2608">
        <v>25184075</v>
      </c>
      <c r="D2608" t="s">
        <v>2463</v>
      </c>
      <c r="E2608" t="s">
        <v>2467</v>
      </c>
    </row>
    <row r="2609" spans="1:5" hidden="1" x14ac:dyDescent="0.25">
      <c r="A2609" t="s">
        <v>44</v>
      </c>
      <c r="B2609" s="50" t="s">
        <v>2549</v>
      </c>
      <c r="C2609">
        <v>25184076</v>
      </c>
      <c r="D2609" t="s">
        <v>2463</v>
      </c>
    </row>
    <row r="2610" spans="1:5" hidden="1" x14ac:dyDescent="0.25">
      <c r="A2610" t="s">
        <v>44</v>
      </c>
      <c r="B2610" s="50" t="s">
        <v>2550</v>
      </c>
      <c r="C2610">
        <v>25184077</v>
      </c>
      <c r="D2610" t="s">
        <v>2466</v>
      </c>
      <c r="E2610" t="s">
        <v>2478</v>
      </c>
    </row>
    <row r="2611" spans="1:5" hidden="1" x14ac:dyDescent="0.25">
      <c r="A2611" t="s">
        <v>44</v>
      </c>
      <c r="B2611" s="50" t="s">
        <v>2551</v>
      </c>
      <c r="C2611">
        <v>25184078</v>
      </c>
      <c r="D2611" t="s">
        <v>2593</v>
      </c>
      <c r="E2611" t="s">
        <v>2473</v>
      </c>
    </row>
    <row r="2612" spans="1:5" hidden="1" x14ac:dyDescent="0.25">
      <c r="A2612" t="s">
        <v>44</v>
      </c>
      <c r="B2612" s="50" t="s">
        <v>2552</v>
      </c>
      <c r="C2612">
        <v>25184079</v>
      </c>
      <c r="D2612" t="s">
        <v>2463</v>
      </c>
      <c r="E2612" t="s">
        <v>2467</v>
      </c>
    </row>
    <row r="2613" spans="1:5" hidden="1" x14ac:dyDescent="0.25">
      <c r="A2613" t="s">
        <v>44</v>
      </c>
      <c r="B2613" s="50" t="s">
        <v>2553</v>
      </c>
      <c r="C2613">
        <v>25184080</v>
      </c>
      <c r="D2613" t="s">
        <v>2463</v>
      </c>
      <c r="E2613" t="s">
        <v>2478</v>
      </c>
    </row>
    <row r="2614" spans="1:5" hidden="1" x14ac:dyDescent="0.25">
      <c r="A2614" t="s">
        <v>44</v>
      </c>
      <c r="B2614" s="50" t="s">
        <v>2554</v>
      </c>
      <c r="C2614">
        <v>25184081</v>
      </c>
      <c r="D2614" t="s">
        <v>2463</v>
      </c>
      <c r="E2614" t="s">
        <v>2478</v>
      </c>
    </row>
    <row r="2615" spans="1:5" hidden="1" x14ac:dyDescent="0.25">
      <c r="A2615" t="s">
        <v>44</v>
      </c>
      <c r="B2615" s="50" t="s">
        <v>2555</v>
      </c>
      <c r="C2615">
        <v>25184082</v>
      </c>
      <c r="D2615" t="s">
        <v>2463</v>
      </c>
      <c r="E2615" t="s">
        <v>2467</v>
      </c>
    </row>
    <row r="2616" spans="1:5" hidden="1" x14ac:dyDescent="0.25">
      <c r="A2616" t="s">
        <v>44</v>
      </c>
      <c r="B2616" s="50" t="s">
        <v>2581</v>
      </c>
      <c r="C2616">
        <v>25184083</v>
      </c>
      <c r="D2616" t="s">
        <v>2463</v>
      </c>
      <c r="E2616" t="s">
        <v>2467</v>
      </c>
    </row>
    <row r="2617" spans="1:5" hidden="1" x14ac:dyDescent="0.25">
      <c r="A2617" t="s">
        <v>44</v>
      </c>
      <c r="B2617" s="50" t="s">
        <v>2582</v>
      </c>
      <c r="C2617">
        <v>25184084</v>
      </c>
      <c r="D2617" t="s">
        <v>2593</v>
      </c>
      <c r="E2617" t="s">
        <v>2478</v>
      </c>
    </row>
    <row r="2618" spans="1:5" hidden="1" x14ac:dyDescent="0.25">
      <c r="A2618" t="s">
        <v>44</v>
      </c>
      <c r="B2618" s="50" t="s">
        <v>2583</v>
      </c>
      <c r="C2618">
        <v>25184085</v>
      </c>
      <c r="D2618" t="s">
        <v>2466</v>
      </c>
      <c r="E2618" t="s">
        <v>2467</v>
      </c>
    </row>
    <row r="2619" spans="1:5" hidden="1" x14ac:dyDescent="0.25">
      <c r="A2619" t="s">
        <v>44</v>
      </c>
      <c r="B2619" s="50" t="s">
        <v>2584</v>
      </c>
      <c r="C2619">
        <v>25184086</v>
      </c>
      <c r="D2619" t="s">
        <v>2466</v>
      </c>
      <c r="E2619" t="s">
        <v>2467</v>
      </c>
    </row>
    <row r="2620" spans="1:5" hidden="1" x14ac:dyDescent="0.25">
      <c r="A2620" t="s">
        <v>44</v>
      </c>
      <c r="B2620" s="50" t="s">
        <v>2585</v>
      </c>
      <c r="C2620">
        <v>25184087</v>
      </c>
      <c r="D2620" t="s">
        <v>2463</v>
      </c>
      <c r="E2620" t="s">
        <v>2467</v>
      </c>
    </row>
    <row r="2621" spans="1:5" hidden="1" x14ac:dyDescent="0.25">
      <c r="A2621" t="s">
        <v>44</v>
      </c>
      <c r="B2621" s="50" t="s">
        <v>2586</v>
      </c>
      <c r="C2621">
        <v>25184088</v>
      </c>
      <c r="D2621" t="s">
        <v>2463</v>
      </c>
      <c r="E2621" t="s">
        <v>2473</v>
      </c>
    </row>
    <row r="2622" spans="1:5" hidden="1" x14ac:dyDescent="0.25">
      <c r="A2622" t="s">
        <v>44</v>
      </c>
      <c r="B2622" s="50" t="s">
        <v>2587</v>
      </c>
      <c r="C2622">
        <v>25184089</v>
      </c>
      <c r="D2622" t="s">
        <v>2463</v>
      </c>
      <c r="E2622" t="s">
        <v>2473</v>
      </c>
    </row>
    <row r="2623" spans="1:5" hidden="1" x14ac:dyDescent="0.25">
      <c r="A2623" t="s">
        <v>44</v>
      </c>
      <c r="B2623" s="50" t="s">
        <v>2588</v>
      </c>
      <c r="C2623">
        <v>25184090</v>
      </c>
      <c r="D2623" t="s">
        <v>2463</v>
      </c>
      <c r="E2623" t="s">
        <v>2478</v>
      </c>
    </row>
    <row r="2624" spans="1:5" hidden="1" x14ac:dyDescent="0.25">
      <c r="A2624" t="s">
        <v>44</v>
      </c>
      <c r="B2624" s="50" t="s">
        <v>2589</v>
      </c>
      <c r="C2624">
        <v>25184091</v>
      </c>
      <c r="D2624" t="s">
        <v>2593</v>
      </c>
      <c r="E2624" t="s">
        <v>2478</v>
      </c>
    </row>
    <row r="2625" spans="1:5" hidden="1" x14ac:dyDescent="0.25">
      <c r="A2625" t="s">
        <v>44</v>
      </c>
      <c r="B2625" s="50" t="s">
        <v>2590</v>
      </c>
      <c r="C2625">
        <v>25184092</v>
      </c>
      <c r="D2625" t="s">
        <v>2463</v>
      </c>
      <c r="E2625" t="s">
        <v>2467</v>
      </c>
    </row>
    <row r="2626" spans="1:5" hidden="1" x14ac:dyDescent="0.25">
      <c r="A2626" t="s">
        <v>44</v>
      </c>
      <c r="B2626" s="50" t="s">
        <v>2595</v>
      </c>
      <c r="C2626">
        <v>25184093</v>
      </c>
      <c r="D2626" t="s">
        <v>2463</v>
      </c>
      <c r="E2626" t="s">
        <v>2467</v>
      </c>
    </row>
    <row r="2627" spans="1:5" hidden="1" x14ac:dyDescent="0.25">
      <c r="A2627" t="s">
        <v>44</v>
      </c>
      <c r="B2627" s="50" t="s">
        <v>2629</v>
      </c>
      <c r="C2627">
        <v>25184094</v>
      </c>
      <c r="D2627" t="s">
        <v>2593</v>
      </c>
      <c r="E2627" t="s">
        <v>2478</v>
      </c>
    </row>
    <row r="2628" spans="1:5" hidden="1" x14ac:dyDescent="0.25">
      <c r="A2628" t="s">
        <v>44</v>
      </c>
      <c r="B2628" s="50" t="s">
        <v>2630</v>
      </c>
      <c r="C2628">
        <v>25184095</v>
      </c>
      <c r="D2628" t="s">
        <v>2463</v>
      </c>
      <c r="E2628" t="s">
        <v>2467</v>
      </c>
    </row>
    <row r="2629" spans="1:5" hidden="1" x14ac:dyDescent="0.25">
      <c r="A2629" t="s">
        <v>44</v>
      </c>
      <c r="B2629" s="50" t="s">
        <v>2597</v>
      </c>
      <c r="C2629">
        <v>25184096</v>
      </c>
      <c r="D2629" t="s">
        <v>2463</v>
      </c>
      <c r="E2629" t="s">
        <v>2478</v>
      </c>
    </row>
    <row r="2630" spans="1:5" hidden="1" x14ac:dyDescent="0.25">
      <c r="A2630" t="s">
        <v>44</v>
      </c>
      <c r="B2630" s="50" t="s">
        <v>2598</v>
      </c>
      <c r="C2630">
        <v>25184097</v>
      </c>
      <c r="D2630" t="s">
        <v>2593</v>
      </c>
      <c r="E2630" t="s">
        <v>2473</v>
      </c>
    </row>
    <row r="2631" spans="1:5" hidden="1" x14ac:dyDescent="0.25">
      <c r="A2631" t="s">
        <v>44</v>
      </c>
      <c r="B2631" s="50" t="s">
        <v>2599</v>
      </c>
      <c r="C2631">
        <v>25184098</v>
      </c>
      <c r="D2631" t="s">
        <v>2463</v>
      </c>
      <c r="E2631" t="s">
        <v>2467</v>
      </c>
    </row>
    <row r="2632" spans="1:5" hidden="1" x14ac:dyDescent="0.25">
      <c r="A2632" t="s">
        <v>44</v>
      </c>
      <c r="B2632" s="50" t="s">
        <v>2631</v>
      </c>
      <c r="C2632">
        <v>25184099</v>
      </c>
      <c r="D2632" t="s">
        <v>2593</v>
      </c>
      <c r="E2632" t="s">
        <v>2478</v>
      </c>
    </row>
    <row r="2633" spans="1:5" hidden="1" x14ac:dyDescent="0.25">
      <c r="A2633" t="s">
        <v>44</v>
      </c>
      <c r="B2633" s="50" t="s">
        <v>2600</v>
      </c>
      <c r="C2633">
        <v>25184100</v>
      </c>
      <c r="D2633" t="s">
        <v>2463</v>
      </c>
      <c r="E2633" t="s">
        <v>2467</v>
      </c>
    </row>
    <row r="2634" spans="1:5" hidden="1" x14ac:dyDescent="0.25">
      <c r="A2634" t="s">
        <v>44</v>
      </c>
      <c r="B2634" s="50" t="s">
        <v>2601</v>
      </c>
      <c r="C2634">
        <v>25184101</v>
      </c>
      <c r="D2634" t="s">
        <v>2593</v>
      </c>
      <c r="E2634" t="s">
        <v>2473</v>
      </c>
    </row>
    <row r="2635" spans="1:5" hidden="1" x14ac:dyDescent="0.25">
      <c r="A2635" t="s">
        <v>44</v>
      </c>
      <c r="B2635" s="50" t="s">
        <v>2602</v>
      </c>
      <c r="C2635">
        <v>25184102</v>
      </c>
      <c r="D2635" t="s">
        <v>2463</v>
      </c>
      <c r="E2635" t="s">
        <v>2467</v>
      </c>
    </row>
    <row r="2636" spans="1:5" hidden="1" x14ac:dyDescent="0.25">
      <c r="A2636" t="s">
        <v>44</v>
      </c>
      <c r="B2636" s="50" t="s">
        <v>2603</v>
      </c>
      <c r="C2636">
        <v>25184103</v>
      </c>
      <c r="D2636" t="s">
        <v>2593</v>
      </c>
      <c r="E2636" t="s">
        <v>2473</v>
      </c>
    </row>
    <row r="2637" spans="1:5" hidden="1" x14ac:dyDescent="0.25">
      <c r="A2637" t="s">
        <v>44</v>
      </c>
      <c r="B2637" s="50" t="s">
        <v>2604</v>
      </c>
      <c r="C2637">
        <v>25184104</v>
      </c>
      <c r="D2637" t="s">
        <v>2463</v>
      </c>
      <c r="E2637" t="s">
        <v>2478</v>
      </c>
    </row>
    <row r="2638" spans="1:5" hidden="1" x14ac:dyDescent="0.25">
      <c r="A2638" t="s">
        <v>44</v>
      </c>
      <c r="B2638" s="50" t="s">
        <v>2605</v>
      </c>
      <c r="C2638">
        <v>25184105</v>
      </c>
      <c r="D2638" t="s">
        <v>2593</v>
      </c>
      <c r="E2638" t="s">
        <v>2473</v>
      </c>
    </row>
    <row r="2639" spans="1:5" hidden="1" x14ac:dyDescent="0.25">
      <c r="A2639" t="s">
        <v>44</v>
      </c>
      <c r="B2639" s="50" t="s">
        <v>2606</v>
      </c>
      <c r="C2639">
        <v>25184106</v>
      </c>
      <c r="D2639" t="s">
        <v>2593</v>
      </c>
      <c r="E2639" t="s">
        <v>2473</v>
      </c>
    </row>
    <row r="2640" spans="1:5" hidden="1" x14ac:dyDescent="0.25">
      <c r="A2640" t="s">
        <v>44</v>
      </c>
      <c r="B2640" s="50" t="s">
        <v>2622</v>
      </c>
      <c r="C2640">
        <v>25184107</v>
      </c>
      <c r="D2640" t="s">
        <v>2593</v>
      </c>
      <c r="E2640" t="s">
        <v>2473</v>
      </c>
    </row>
    <row r="2641" spans="1:5" hidden="1" x14ac:dyDescent="0.25">
      <c r="A2641" t="s">
        <v>44</v>
      </c>
      <c r="B2641" s="50" t="s">
        <v>2607</v>
      </c>
      <c r="C2641">
        <v>25184108</v>
      </c>
      <c r="D2641" t="s">
        <v>2463</v>
      </c>
      <c r="E2641" t="s">
        <v>2467</v>
      </c>
    </row>
    <row r="2642" spans="1:5" hidden="1" x14ac:dyDescent="0.25">
      <c r="A2642" t="s">
        <v>44</v>
      </c>
      <c r="B2642" s="50" t="s">
        <v>2608</v>
      </c>
      <c r="C2642">
        <v>25184109</v>
      </c>
      <c r="D2642" t="s">
        <v>2463</v>
      </c>
      <c r="E2642" t="s">
        <v>2473</v>
      </c>
    </row>
    <row r="2643" spans="1:5" hidden="1" x14ac:dyDescent="0.25">
      <c r="A2643" t="s">
        <v>44</v>
      </c>
      <c r="B2643" s="50" t="s">
        <v>2623</v>
      </c>
      <c r="C2643">
        <v>25184110</v>
      </c>
      <c r="D2643" t="s">
        <v>2463</v>
      </c>
      <c r="E2643" t="s">
        <v>2478</v>
      </c>
    </row>
    <row r="2644" spans="1:5" hidden="1" x14ac:dyDescent="0.25">
      <c r="A2644" t="s">
        <v>44</v>
      </c>
      <c r="B2644" s="50" t="s">
        <v>2624</v>
      </c>
      <c r="C2644">
        <v>25184111</v>
      </c>
      <c r="D2644" t="s">
        <v>2463</v>
      </c>
      <c r="E2644" t="s">
        <v>2473</v>
      </c>
    </row>
    <row r="2645" spans="1:5" hidden="1" x14ac:dyDescent="0.25">
      <c r="A2645" t="s">
        <v>44</v>
      </c>
      <c r="B2645" s="50" t="s">
        <v>2625</v>
      </c>
      <c r="C2645">
        <v>25184112</v>
      </c>
      <c r="D2645" t="s">
        <v>2463</v>
      </c>
      <c r="E2645" t="s">
        <v>2467</v>
      </c>
    </row>
    <row r="2646" spans="1:5" hidden="1" x14ac:dyDescent="0.25">
      <c r="A2646" t="s">
        <v>44</v>
      </c>
      <c r="B2646" s="50" t="s">
        <v>2626</v>
      </c>
      <c r="C2646">
        <v>25184113</v>
      </c>
      <c r="D2646" t="s">
        <v>3149</v>
      </c>
      <c r="E2646" t="s">
        <v>2478</v>
      </c>
    </row>
    <row r="2647" spans="1:5" hidden="1" x14ac:dyDescent="0.25">
      <c r="A2647" t="s">
        <v>44</v>
      </c>
      <c r="B2647" s="50" t="s">
        <v>2754</v>
      </c>
      <c r="C2647">
        <v>25184114</v>
      </c>
      <c r="D2647" t="s">
        <v>2593</v>
      </c>
      <c r="E2647" t="s">
        <v>2473</v>
      </c>
    </row>
    <row r="2648" spans="1:5" hidden="1" x14ac:dyDescent="0.25">
      <c r="A2648" t="s">
        <v>44</v>
      </c>
      <c r="B2648" s="50" t="s">
        <v>2632</v>
      </c>
      <c r="C2648">
        <v>25184115</v>
      </c>
      <c r="D2648" t="s">
        <v>2463</v>
      </c>
      <c r="E2648" t="s">
        <v>2467</v>
      </c>
    </row>
    <row r="2649" spans="1:5" hidden="1" x14ac:dyDescent="0.25">
      <c r="A2649" t="s">
        <v>44</v>
      </c>
      <c r="B2649" s="50" t="s">
        <v>2633</v>
      </c>
      <c r="C2649">
        <v>25184116</v>
      </c>
      <c r="D2649" t="s">
        <v>2593</v>
      </c>
      <c r="E2649" t="s">
        <v>2473</v>
      </c>
    </row>
    <row r="2650" spans="1:5" hidden="1" x14ac:dyDescent="0.25">
      <c r="A2650" t="s">
        <v>44</v>
      </c>
      <c r="B2650" s="50" t="s">
        <v>2634</v>
      </c>
      <c r="C2650">
        <v>25184117</v>
      </c>
      <c r="D2650" t="s">
        <v>2463</v>
      </c>
      <c r="E2650" t="s">
        <v>2478</v>
      </c>
    </row>
    <row r="2651" spans="1:5" hidden="1" x14ac:dyDescent="0.25">
      <c r="A2651" t="s">
        <v>44</v>
      </c>
      <c r="B2651" s="50" t="s">
        <v>2635</v>
      </c>
      <c r="C2651">
        <v>25184118</v>
      </c>
      <c r="D2651" t="s">
        <v>2593</v>
      </c>
      <c r="E2651" t="s">
        <v>2467</v>
      </c>
    </row>
    <row r="2652" spans="1:5" hidden="1" x14ac:dyDescent="0.25">
      <c r="A2652" t="s">
        <v>44</v>
      </c>
      <c r="B2652" s="50" t="s">
        <v>2755</v>
      </c>
      <c r="C2652">
        <v>25184119</v>
      </c>
      <c r="D2652" t="s">
        <v>2463</v>
      </c>
      <c r="E2652" t="s">
        <v>2478</v>
      </c>
    </row>
    <row r="2653" spans="1:5" hidden="1" x14ac:dyDescent="0.25">
      <c r="A2653" t="s">
        <v>44</v>
      </c>
      <c r="B2653" s="50" t="s">
        <v>2636</v>
      </c>
      <c r="C2653">
        <v>25184120</v>
      </c>
      <c r="D2653" t="s">
        <v>2466</v>
      </c>
      <c r="E2653" t="s">
        <v>2467</v>
      </c>
    </row>
    <row r="2654" spans="1:5" hidden="1" x14ac:dyDescent="0.25">
      <c r="A2654" t="s">
        <v>44</v>
      </c>
      <c r="B2654" s="50" t="s">
        <v>2968</v>
      </c>
      <c r="C2654">
        <v>25184121</v>
      </c>
      <c r="D2654" t="s">
        <v>2593</v>
      </c>
      <c r="E2654" t="s">
        <v>2478</v>
      </c>
    </row>
    <row r="2655" spans="1:5" hidden="1" x14ac:dyDescent="0.25">
      <c r="A2655" t="s">
        <v>44</v>
      </c>
      <c r="B2655" s="50" t="s">
        <v>2969</v>
      </c>
      <c r="C2655">
        <v>25184122</v>
      </c>
      <c r="D2655" t="s">
        <v>2593</v>
      </c>
      <c r="E2655" t="s">
        <v>2473</v>
      </c>
    </row>
    <row r="2656" spans="1:5" hidden="1" x14ac:dyDescent="0.25">
      <c r="A2656" t="s">
        <v>44</v>
      </c>
      <c r="B2656" s="50" t="s">
        <v>2637</v>
      </c>
      <c r="C2656">
        <v>25184123</v>
      </c>
      <c r="D2656" t="s">
        <v>2593</v>
      </c>
      <c r="E2656" t="s">
        <v>2473</v>
      </c>
    </row>
    <row r="2657" spans="1:5" hidden="1" x14ac:dyDescent="0.25">
      <c r="A2657" t="s">
        <v>44</v>
      </c>
      <c r="B2657" s="50" t="s">
        <v>2638</v>
      </c>
      <c r="C2657">
        <v>25184124</v>
      </c>
      <c r="D2657" t="s">
        <v>2593</v>
      </c>
      <c r="E2657" t="s">
        <v>2473</v>
      </c>
    </row>
    <row r="2658" spans="1:5" hidden="1" x14ac:dyDescent="0.25">
      <c r="A2658" t="s">
        <v>44</v>
      </c>
      <c r="B2658" s="50" t="s">
        <v>2639</v>
      </c>
      <c r="C2658">
        <v>25184125</v>
      </c>
      <c r="D2658" t="s">
        <v>2463</v>
      </c>
      <c r="E2658" t="s">
        <v>2478</v>
      </c>
    </row>
    <row r="2659" spans="1:5" hidden="1" x14ac:dyDescent="0.25">
      <c r="A2659" t="s">
        <v>44</v>
      </c>
      <c r="B2659" s="50" t="s">
        <v>2970</v>
      </c>
      <c r="C2659">
        <v>25184126</v>
      </c>
      <c r="D2659" t="s">
        <v>2593</v>
      </c>
      <c r="E2659" t="s">
        <v>2473</v>
      </c>
    </row>
    <row r="2660" spans="1:5" hidden="1" x14ac:dyDescent="0.25">
      <c r="A2660" t="s">
        <v>44</v>
      </c>
      <c r="B2660" s="50" t="s">
        <v>2971</v>
      </c>
      <c r="C2660">
        <v>25184127</v>
      </c>
      <c r="D2660" t="s">
        <v>2593</v>
      </c>
      <c r="E2660" t="s">
        <v>2478</v>
      </c>
    </row>
    <row r="2661" spans="1:5" hidden="1" x14ac:dyDescent="0.25">
      <c r="A2661" t="s">
        <v>44</v>
      </c>
      <c r="B2661" s="50" t="s">
        <v>2972</v>
      </c>
      <c r="C2661">
        <v>25184128</v>
      </c>
      <c r="D2661" t="s">
        <v>2593</v>
      </c>
      <c r="E2661" t="s">
        <v>2473</v>
      </c>
    </row>
    <row r="2662" spans="1:5" hidden="1" x14ac:dyDescent="0.25">
      <c r="A2662" t="s">
        <v>44</v>
      </c>
      <c r="B2662" s="50" t="s">
        <v>2974</v>
      </c>
      <c r="C2662">
        <v>25184129</v>
      </c>
      <c r="D2662" t="s">
        <v>2593</v>
      </c>
      <c r="E2662" t="s">
        <v>2473</v>
      </c>
    </row>
    <row r="2663" spans="1:5" hidden="1" x14ac:dyDescent="0.25">
      <c r="A2663" t="s">
        <v>44</v>
      </c>
      <c r="B2663" s="50" t="s">
        <v>2975</v>
      </c>
      <c r="C2663">
        <v>25184130</v>
      </c>
      <c r="D2663" t="s">
        <v>2593</v>
      </c>
      <c r="E2663" t="s">
        <v>2473</v>
      </c>
    </row>
    <row r="2664" spans="1:5" hidden="1" x14ac:dyDescent="0.25">
      <c r="A2664" t="s">
        <v>44</v>
      </c>
      <c r="B2664" s="50" t="s">
        <v>2609</v>
      </c>
      <c r="C2664">
        <v>25184131</v>
      </c>
      <c r="D2664" t="s">
        <v>3149</v>
      </c>
      <c r="E2664" t="s">
        <v>2473</v>
      </c>
    </row>
    <row r="2665" spans="1:5" hidden="1" x14ac:dyDescent="0.25">
      <c r="A2665" t="s">
        <v>44</v>
      </c>
      <c r="B2665" s="50" t="s">
        <v>2610</v>
      </c>
      <c r="C2665">
        <v>25184132</v>
      </c>
      <c r="D2665" t="s">
        <v>3149</v>
      </c>
      <c r="E2665" t="s">
        <v>2467</v>
      </c>
    </row>
    <row r="2666" spans="1:5" hidden="1" x14ac:dyDescent="0.25">
      <c r="A2666" t="s">
        <v>44</v>
      </c>
      <c r="B2666" s="50" t="s">
        <v>2611</v>
      </c>
      <c r="C2666">
        <v>25184133</v>
      </c>
      <c r="D2666" t="s">
        <v>2593</v>
      </c>
      <c r="E2666" t="s">
        <v>2467</v>
      </c>
    </row>
    <row r="2667" spans="1:5" hidden="1" x14ac:dyDescent="0.25">
      <c r="A2667" t="s">
        <v>44</v>
      </c>
      <c r="B2667" s="50" t="s">
        <v>2612</v>
      </c>
      <c r="C2667">
        <v>25184134</v>
      </c>
      <c r="D2667" t="s">
        <v>2466</v>
      </c>
      <c r="E2667" t="s">
        <v>2473</v>
      </c>
    </row>
    <row r="2668" spans="1:5" hidden="1" x14ac:dyDescent="0.25">
      <c r="A2668" t="s">
        <v>44</v>
      </c>
      <c r="B2668" s="50" t="s">
        <v>2613</v>
      </c>
      <c r="C2668">
        <v>25184135</v>
      </c>
      <c r="D2668" t="s">
        <v>2593</v>
      </c>
      <c r="E2668" t="s">
        <v>2478</v>
      </c>
    </row>
    <row r="2669" spans="1:5" hidden="1" x14ac:dyDescent="0.25">
      <c r="A2669" t="s">
        <v>44</v>
      </c>
      <c r="B2669" s="50" t="s">
        <v>2976</v>
      </c>
      <c r="C2669">
        <v>25184136</v>
      </c>
      <c r="D2669" t="s">
        <v>2593</v>
      </c>
      <c r="E2669" t="s">
        <v>2467</v>
      </c>
    </row>
    <row r="2670" spans="1:5" hidden="1" x14ac:dyDescent="0.25">
      <c r="A2670" t="s">
        <v>44</v>
      </c>
      <c r="B2670" s="50" t="s">
        <v>2977</v>
      </c>
      <c r="C2670">
        <v>25184137</v>
      </c>
      <c r="D2670" t="s">
        <v>2593</v>
      </c>
      <c r="E2670" t="s">
        <v>2467</v>
      </c>
    </row>
    <row r="2671" spans="1:5" hidden="1" x14ac:dyDescent="0.25">
      <c r="A2671" t="s">
        <v>44</v>
      </c>
      <c r="B2671" s="50" t="s">
        <v>2978</v>
      </c>
      <c r="C2671">
        <v>25184138</v>
      </c>
      <c r="D2671" t="s">
        <v>2463</v>
      </c>
      <c r="E2671" t="s">
        <v>2478</v>
      </c>
    </row>
    <row r="2672" spans="1:5" hidden="1" x14ac:dyDescent="0.25">
      <c r="A2672" t="s">
        <v>44</v>
      </c>
      <c r="B2672" s="50" t="s">
        <v>2640</v>
      </c>
      <c r="C2672">
        <v>25184139</v>
      </c>
      <c r="D2672" t="s">
        <v>2593</v>
      </c>
      <c r="E2672" t="s">
        <v>2473</v>
      </c>
    </row>
    <row r="2673" spans="1:5" hidden="1" x14ac:dyDescent="0.25">
      <c r="A2673" t="s">
        <v>44</v>
      </c>
      <c r="B2673" s="50" t="s">
        <v>2641</v>
      </c>
      <c r="C2673">
        <v>25184140</v>
      </c>
      <c r="D2673" t="s">
        <v>2593</v>
      </c>
      <c r="E2673" t="s">
        <v>2473</v>
      </c>
    </row>
    <row r="2674" spans="1:5" hidden="1" x14ac:dyDescent="0.25">
      <c r="A2674" t="s">
        <v>44</v>
      </c>
      <c r="B2674" s="50" t="s">
        <v>2979</v>
      </c>
      <c r="C2674">
        <v>25184141</v>
      </c>
      <c r="D2674" t="s">
        <v>2593</v>
      </c>
      <c r="E2674" t="s">
        <v>2467</v>
      </c>
    </row>
    <row r="2675" spans="1:5" hidden="1" x14ac:dyDescent="0.25">
      <c r="A2675" t="s">
        <v>44</v>
      </c>
      <c r="B2675" s="50" t="s">
        <v>2980</v>
      </c>
      <c r="C2675">
        <v>25184142</v>
      </c>
      <c r="D2675" t="s">
        <v>2593</v>
      </c>
      <c r="E2675" t="s">
        <v>2478</v>
      </c>
    </row>
    <row r="2676" spans="1:5" hidden="1" x14ac:dyDescent="0.25">
      <c r="A2676" t="s">
        <v>44</v>
      </c>
      <c r="B2676" s="50" t="s">
        <v>2642</v>
      </c>
      <c r="C2676">
        <v>25184143</v>
      </c>
      <c r="D2676" t="s">
        <v>2463</v>
      </c>
      <c r="E2676" t="s">
        <v>2473</v>
      </c>
    </row>
    <row r="2677" spans="1:5" hidden="1" x14ac:dyDescent="0.25">
      <c r="A2677" t="s">
        <v>44</v>
      </c>
      <c r="B2677" s="50" t="s">
        <v>2981</v>
      </c>
      <c r="C2677">
        <v>25184144</v>
      </c>
      <c r="D2677" t="s">
        <v>2463</v>
      </c>
      <c r="E2677" t="s">
        <v>2467</v>
      </c>
    </row>
    <row r="2678" spans="1:5" hidden="1" x14ac:dyDescent="0.25">
      <c r="A2678" t="s">
        <v>44</v>
      </c>
      <c r="B2678" s="50" t="s">
        <v>2615</v>
      </c>
      <c r="C2678">
        <v>25184145</v>
      </c>
      <c r="E2678" t="s">
        <v>2467</v>
      </c>
    </row>
    <row r="2679" spans="1:5" hidden="1" x14ac:dyDescent="0.25">
      <c r="A2679" t="s">
        <v>44</v>
      </c>
      <c r="B2679" s="50" t="s">
        <v>2616</v>
      </c>
      <c r="C2679">
        <v>25184146</v>
      </c>
      <c r="D2679" t="s">
        <v>2463</v>
      </c>
      <c r="E2679" t="s">
        <v>2478</v>
      </c>
    </row>
    <row r="2680" spans="1:5" hidden="1" x14ac:dyDescent="0.25">
      <c r="A2680" t="s">
        <v>44</v>
      </c>
      <c r="B2680" s="50" t="s">
        <v>2617</v>
      </c>
      <c r="C2680">
        <v>25184147</v>
      </c>
      <c r="D2680" t="s">
        <v>2466</v>
      </c>
      <c r="E2680" t="s">
        <v>2478</v>
      </c>
    </row>
    <row r="2681" spans="1:5" hidden="1" x14ac:dyDescent="0.25">
      <c r="A2681" t="s">
        <v>44</v>
      </c>
      <c r="B2681" s="50" t="s">
        <v>2628</v>
      </c>
      <c r="C2681">
        <v>25184148</v>
      </c>
      <c r="D2681" t="s">
        <v>2593</v>
      </c>
      <c r="E2681" t="s">
        <v>2473</v>
      </c>
    </row>
    <row r="2682" spans="1:5" hidden="1" x14ac:dyDescent="0.25">
      <c r="A2682" t="s">
        <v>44</v>
      </c>
      <c r="B2682" s="50" t="s">
        <v>2982</v>
      </c>
      <c r="C2682">
        <v>25184149</v>
      </c>
      <c r="D2682" t="s">
        <v>2593</v>
      </c>
      <c r="E2682" t="s">
        <v>2467</v>
      </c>
    </row>
    <row r="2683" spans="1:5" hidden="1" x14ac:dyDescent="0.25">
      <c r="A2683" t="s">
        <v>44</v>
      </c>
      <c r="B2683" s="50" t="s">
        <v>2983</v>
      </c>
      <c r="C2683">
        <v>25184150</v>
      </c>
      <c r="D2683" t="s">
        <v>2593</v>
      </c>
      <c r="E2683" t="s">
        <v>2473</v>
      </c>
    </row>
    <row r="2684" spans="1:5" hidden="1" x14ac:dyDescent="0.25">
      <c r="A2684" t="s">
        <v>44</v>
      </c>
      <c r="B2684" s="50" t="s">
        <v>2984</v>
      </c>
      <c r="C2684">
        <v>25184151</v>
      </c>
      <c r="D2684" t="s">
        <v>2593</v>
      </c>
      <c r="E2684" t="s">
        <v>2467</v>
      </c>
    </row>
    <row r="2685" spans="1:5" hidden="1" x14ac:dyDescent="0.25">
      <c r="A2685" t="s">
        <v>44</v>
      </c>
      <c r="B2685" s="50" t="s">
        <v>2985</v>
      </c>
      <c r="C2685">
        <v>25184152</v>
      </c>
      <c r="D2685" t="s">
        <v>2463</v>
      </c>
      <c r="E2685" t="s">
        <v>2478</v>
      </c>
    </row>
    <row r="2686" spans="1:5" hidden="1" x14ac:dyDescent="0.25">
      <c r="A2686" t="s">
        <v>44</v>
      </c>
      <c r="B2686" s="50" t="s">
        <v>2986</v>
      </c>
      <c r="C2686">
        <v>25184153</v>
      </c>
      <c r="D2686" t="s">
        <v>2466</v>
      </c>
      <c r="E2686" t="s">
        <v>2478</v>
      </c>
    </row>
    <row r="2687" spans="1:5" hidden="1" x14ac:dyDescent="0.25">
      <c r="A2687" t="s">
        <v>44</v>
      </c>
      <c r="B2687" s="50" t="s">
        <v>2987</v>
      </c>
      <c r="C2687">
        <v>25184154</v>
      </c>
      <c r="D2687" t="s">
        <v>2593</v>
      </c>
      <c r="E2687" t="s">
        <v>2478</v>
      </c>
    </row>
    <row r="2688" spans="1:5" hidden="1" x14ac:dyDescent="0.25">
      <c r="A2688" t="s">
        <v>44</v>
      </c>
      <c r="B2688" s="50" t="s">
        <v>2988</v>
      </c>
      <c r="C2688">
        <v>25184155</v>
      </c>
      <c r="D2688" t="s">
        <v>2463</v>
      </c>
      <c r="E2688" t="s">
        <v>2473</v>
      </c>
    </row>
    <row r="2689" spans="1:5" hidden="1" x14ac:dyDescent="0.25">
      <c r="A2689" t="s">
        <v>44</v>
      </c>
      <c r="B2689" s="50" t="s">
        <v>2989</v>
      </c>
      <c r="C2689">
        <v>25184156</v>
      </c>
      <c r="D2689" t="s">
        <v>2463</v>
      </c>
      <c r="E2689" t="s">
        <v>2478</v>
      </c>
    </row>
    <row r="2690" spans="1:5" hidden="1" x14ac:dyDescent="0.25">
      <c r="A2690" t="s">
        <v>44</v>
      </c>
      <c r="B2690" s="50" t="s">
        <v>2990</v>
      </c>
      <c r="C2690">
        <v>25184157</v>
      </c>
      <c r="D2690" t="s">
        <v>2463</v>
      </c>
      <c r="E2690" t="s">
        <v>2473</v>
      </c>
    </row>
    <row r="2691" spans="1:5" hidden="1" x14ac:dyDescent="0.25">
      <c r="A2691" t="s">
        <v>44</v>
      </c>
      <c r="B2691" s="50" t="s">
        <v>2991</v>
      </c>
      <c r="C2691">
        <v>25184158</v>
      </c>
      <c r="D2691" t="s">
        <v>2463</v>
      </c>
      <c r="E2691" t="s">
        <v>2478</v>
      </c>
    </row>
    <row r="2692" spans="1:5" hidden="1" x14ac:dyDescent="0.25">
      <c r="A2692" t="s">
        <v>44</v>
      </c>
      <c r="B2692" s="50" t="s">
        <v>2992</v>
      </c>
      <c r="C2692">
        <v>25184159</v>
      </c>
      <c r="D2692" t="s">
        <v>2463</v>
      </c>
      <c r="E2692" t="s">
        <v>2478</v>
      </c>
    </row>
    <row r="2693" spans="1:5" hidden="1" x14ac:dyDescent="0.25">
      <c r="A2693" t="s">
        <v>44</v>
      </c>
      <c r="B2693" s="50" t="s">
        <v>2993</v>
      </c>
      <c r="C2693">
        <v>25184160</v>
      </c>
      <c r="D2693" t="s">
        <v>2463</v>
      </c>
      <c r="E2693" t="s">
        <v>2478</v>
      </c>
    </row>
    <row r="2694" spans="1:5" hidden="1" x14ac:dyDescent="0.25">
      <c r="A2694" t="s">
        <v>44</v>
      </c>
      <c r="B2694" s="50" t="s">
        <v>2994</v>
      </c>
      <c r="C2694">
        <v>25184161</v>
      </c>
      <c r="D2694" t="s">
        <v>2463</v>
      </c>
      <c r="E2694" t="s">
        <v>2473</v>
      </c>
    </row>
    <row r="2695" spans="1:5" hidden="1" x14ac:dyDescent="0.25">
      <c r="A2695" t="s">
        <v>44</v>
      </c>
      <c r="B2695" s="50" t="s">
        <v>2995</v>
      </c>
      <c r="C2695">
        <v>25184162</v>
      </c>
      <c r="D2695" t="s">
        <v>2463</v>
      </c>
      <c r="E2695" t="s">
        <v>2473</v>
      </c>
    </row>
    <row r="2696" spans="1:5" hidden="1" x14ac:dyDescent="0.25">
      <c r="A2696" t="s">
        <v>44</v>
      </c>
      <c r="B2696" s="50" t="s">
        <v>2557</v>
      </c>
      <c r="C2696">
        <v>25184163</v>
      </c>
      <c r="D2696" t="s">
        <v>2463</v>
      </c>
      <c r="E2696" t="s">
        <v>2467</v>
      </c>
    </row>
    <row r="2697" spans="1:5" hidden="1" x14ac:dyDescent="0.25">
      <c r="A2697" t="s">
        <v>44</v>
      </c>
      <c r="B2697" s="50" t="s">
        <v>2559</v>
      </c>
      <c r="C2697">
        <v>25184164</v>
      </c>
      <c r="D2697" t="s">
        <v>2593</v>
      </c>
      <c r="E2697" t="s">
        <v>2467</v>
      </c>
    </row>
    <row r="2698" spans="1:5" hidden="1" x14ac:dyDescent="0.25">
      <c r="A2698" t="s">
        <v>44</v>
      </c>
      <c r="B2698" s="50" t="s">
        <v>2560</v>
      </c>
      <c r="C2698">
        <v>25184165</v>
      </c>
      <c r="D2698" t="s">
        <v>2593</v>
      </c>
      <c r="E2698" t="s">
        <v>2473</v>
      </c>
    </row>
    <row r="2699" spans="1:5" hidden="1" x14ac:dyDescent="0.25">
      <c r="A2699" t="s">
        <v>44</v>
      </c>
      <c r="B2699" s="50" t="s">
        <v>2561</v>
      </c>
      <c r="C2699">
        <v>25184166</v>
      </c>
      <c r="D2699" t="s">
        <v>2593</v>
      </c>
      <c r="E2699" t="s">
        <v>2478</v>
      </c>
    </row>
    <row r="2700" spans="1:5" hidden="1" x14ac:dyDescent="0.25">
      <c r="A2700" t="s">
        <v>44</v>
      </c>
      <c r="B2700" s="50" t="s">
        <v>2562</v>
      </c>
      <c r="C2700">
        <v>25184167</v>
      </c>
      <c r="D2700" t="s">
        <v>2593</v>
      </c>
      <c r="E2700" t="s">
        <v>2467</v>
      </c>
    </row>
    <row r="2701" spans="1:5" hidden="1" x14ac:dyDescent="0.25">
      <c r="A2701" t="s">
        <v>44</v>
      </c>
      <c r="B2701" s="50" t="s">
        <v>2563</v>
      </c>
      <c r="C2701">
        <v>25184168</v>
      </c>
      <c r="D2701" t="s">
        <v>2463</v>
      </c>
      <c r="E2701" t="s">
        <v>2478</v>
      </c>
    </row>
    <row r="2702" spans="1:5" hidden="1" x14ac:dyDescent="0.25">
      <c r="A2702" t="s">
        <v>44</v>
      </c>
      <c r="B2702" s="50" t="s">
        <v>2564</v>
      </c>
      <c r="C2702">
        <v>25184169</v>
      </c>
      <c r="D2702" t="s">
        <v>2463</v>
      </c>
      <c r="E2702" t="s">
        <v>2467</v>
      </c>
    </row>
    <row r="2703" spans="1:5" hidden="1" x14ac:dyDescent="0.25">
      <c r="A2703" t="s">
        <v>44</v>
      </c>
      <c r="B2703" s="50" t="s">
        <v>2565</v>
      </c>
      <c r="C2703">
        <v>25184170</v>
      </c>
      <c r="D2703" t="s">
        <v>2463</v>
      </c>
      <c r="E2703" t="s">
        <v>2473</v>
      </c>
    </row>
    <row r="2704" spans="1:5" hidden="1" x14ac:dyDescent="0.25">
      <c r="A2704" t="s">
        <v>44</v>
      </c>
      <c r="B2704" s="50" t="s">
        <v>2566</v>
      </c>
      <c r="C2704">
        <v>25184171</v>
      </c>
      <c r="D2704" t="s">
        <v>2463</v>
      </c>
      <c r="E2704" t="s">
        <v>2467</v>
      </c>
    </row>
    <row r="2705" spans="1:5" hidden="1" x14ac:dyDescent="0.25">
      <c r="A2705" t="s">
        <v>44</v>
      </c>
      <c r="B2705" s="50" t="s">
        <v>2567</v>
      </c>
      <c r="C2705">
        <v>25184172</v>
      </c>
      <c r="D2705" t="s">
        <v>2463</v>
      </c>
      <c r="E2705" t="s">
        <v>2467</v>
      </c>
    </row>
    <row r="2706" spans="1:5" hidden="1" x14ac:dyDescent="0.25">
      <c r="A2706" t="s">
        <v>44</v>
      </c>
      <c r="B2706" s="50" t="s">
        <v>2568</v>
      </c>
      <c r="C2706">
        <v>25184173</v>
      </c>
      <c r="D2706" t="s">
        <v>2463</v>
      </c>
      <c r="E2706" t="s">
        <v>2467</v>
      </c>
    </row>
    <row r="2707" spans="1:5" hidden="1" x14ac:dyDescent="0.25">
      <c r="A2707" t="s">
        <v>44</v>
      </c>
      <c r="B2707" s="50" t="s">
        <v>2569</v>
      </c>
      <c r="C2707">
        <v>25184174</v>
      </c>
      <c r="D2707" t="s">
        <v>2593</v>
      </c>
      <c r="E2707" t="s">
        <v>2478</v>
      </c>
    </row>
    <row r="2708" spans="1:5" hidden="1" x14ac:dyDescent="0.25">
      <c r="A2708" t="s">
        <v>44</v>
      </c>
      <c r="B2708" s="50" t="s">
        <v>2570</v>
      </c>
      <c r="C2708">
        <v>25184175</v>
      </c>
      <c r="D2708" t="s">
        <v>2593</v>
      </c>
      <c r="E2708" t="s">
        <v>2478</v>
      </c>
    </row>
    <row r="2709" spans="1:5" hidden="1" x14ac:dyDescent="0.25">
      <c r="A2709" t="s">
        <v>44</v>
      </c>
      <c r="B2709" s="50" t="s">
        <v>2571</v>
      </c>
      <c r="C2709">
        <v>25184176</v>
      </c>
      <c r="D2709" t="s">
        <v>2463</v>
      </c>
      <c r="E2709" t="s">
        <v>2467</v>
      </c>
    </row>
    <row r="2710" spans="1:5" hidden="1" x14ac:dyDescent="0.25">
      <c r="A2710" t="s">
        <v>44</v>
      </c>
      <c r="B2710" s="50" t="s">
        <v>2572</v>
      </c>
      <c r="C2710">
        <v>25184177</v>
      </c>
      <c r="D2710" t="s">
        <v>2463</v>
      </c>
    </row>
    <row r="2711" spans="1:5" hidden="1" x14ac:dyDescent="0.25">
      <c r="A2711" t="s">
        <v>3107</v>
      </c>
      <c r="B2711" s="50" t="s">
        <v>3205</v>
      </c>
      <c r="C2711">
        <v>25187560</v>
      </c>
      <c r="D2711" t="s">
        <v>2593</v>
      </c>
      <c r="E2711" t="s">
        <v>2473</v>
      </c>
    </row>
    <row r="2712" spans="1:5" hidden="1" x14ac:dyDescent="0.25">
      <c r="A2712" t="s">
        <v>3107</v>
      </c>
      <c r="B2712" s="50" t="s">
        <v>3206</v>
      </c>
      <c r="C2712">
        <v>25187561</v>
      </c>
      <c r="D2712" t="s">
        <v>2464</v>
      </c>
      <c r="E2712" t="s">
        <v>2467</v>
      </c>
    </row>
    <row r="2713" spans="1:5" hidden="1" x14ac:dyDescent="0.25">
      <c r="A2713" t="s">
        <v>3107</v>
      </c>
      <c r="B2713" s="50" t="s">
        <v>3207</v>
      </c>
      <c r="C2713">
        <v>25187562</v>
      </c>
      <c r="D2713" t="s">
        <v>2464</v>
      </c>
      <c r="E2713" t="s">
        <v>2467</v>
      </c>
    </row>
    <row r="2714" spans="1:5" hidden="1" x14ac:dyDescent="0.25">
      <c r="A2714" t="s">
        <v>3107</v>
      </c>
      <c r="B2714" s="50" t="s">
        <v>3208</v>
      </c>
      <c r="C2714">
        <v>25187563</v>
      </c>
      <c r="D2714" t="s">
        <v>2593</v>
      </c>
      <c r="E2714" t="s">
        <v>2478</v>
      </c>
    </row>
    <row r="2715" spans="1:5" hidden="1" x14ac:dyDescent="0.25">
      <c r="A2715" t="s">
        <v>3107</v>
      </c>
      <c r="B2715" s="50" t="s">
        <v>3209</v>
      </c>
      <c r="C2715">
        <v>25187564</v>
      </c>
      <c r="D2715" t="s">
        <v>2593</v>
      </c>
      <c r="E2715" t="s">
        <v>2467</v>
      </c>
    </row>
    <row r="2716" spans="1:5" hidden="1" x14ac:dyDescent="0.25">
      <c r="A2716" t="s">
        <v>3107</v>
      </c>
      <c r="B2716" s="50" t="s">
        <v>3210</v>
      </c>
      <c r="C2716">
        <v>25187565</v>
      </c>
      <c r="D2716" t="s">
        <v>2464</v>
      </c>
      <c r="E2716" t="s">
        <v>2473</v>
      </c>
    </row>
    <row r="2717" spans="1:5" hidden="1" x14ac:dyDescent="0.25">
      <c r="A2717" t="s">
        <v>3107</v>
      </c>
      <c r="B2717" s="50" t="s">
        <v>3211</v>
      </c>
      <c r="C2717">
        <v>25187566</v>
      </c>
      <c r="D2717" t="s">
        <v>2593</v>
      </c>
      <c r="E2717" t="s">
        <v>2467</v>
      </c>
    </row>
    <row r="2718" spans="1:5" hidden="1" x14ac:dyDescent="0.25">
      <c r="A2718" t="s">
        <v>3107</v>
      </c>
      <c r="B2718" s="50" t="s">
        <v>3212</v>
      </c>
      <c r="C2718">
        <v>25187567</v>
      </c>
      <c r="D2718" t="s">
        <v>2593</v>
      </c>
      <c r="E2718" t="s">
        <v>2467</v>
      </c>
    </row>
    <row r="2719" spans="1:5" hidden="1" x14ac:dyDescent="0.25">
      <c r="A2719" t="s">
        <v>3107</v>
      </c>
      <c r="B2719" s="50" t="s">
        <v>3213</v>
      </c>
      <c r="C2719">
        <v>25187568</v>
      </c>
      <c r="D2719" t="s">
        <v>2593</v>
      </c>
      <c r="E2719" t="s">
        <v>2478</v>
      </c>
    </row>
    <row r="2720" spans="1:5" hidden="1" x14ac:dyDescent="0.25">
      <c r="A2720" t="s">
        <v>3107</v>
      </c>
      <c r="B2720" s="50" t="s">
        <v>3214</v>
      </c>
      <c r="C2720">
        <v>25187569</v>
      </c>
      <c r="D2720" t="s">
        <v>2593</v>
      </c>
      <c r="E2720" t="s">
        <v>2467</v>
      </c>
    </row>
    <row r="2721" spans="1:5" hidden="1" x14ac:dyDescent="0.25">
      <c r="A2721" t="s">
        <v>3107</v>
      </c>
      <c r="B2721" s="50" t="s">
        <v>3215</v>
      </c>
      <c r="C2721">
        <v>25187570</v>
      </c>
      <c r="D2721" t="s">
        <v>2464</v>
      </c>
      <c r="E2721" t="s">
        <v>2467</v>
      </c>
    </row>
    <row r="2722" spans="1:5" hidden="1" x14ac:dyDescent="0.25">
      <c r="A2722" t="s">
        <v>3107</v>
      </c>
      <c r="B2722" s="50" t="s">
        <v>3216</v>
      </c>
      <c r="C2722">
        <v>25187571</v>
      </c>
      <c r="D2722" t="s">
        <v>2463</v>
      </c>
      <c r="E2722" t="s">
        <v>2467</v>
      </c>
    </row>
    <row r="2723" spans="1:5" hidden="1" x14ac:dyDescent="0.25">
      <c r="A2723" t="s">
        <v>3107</v>
      </c>
      <c r="B2723" s="50" t="s">
        <v>3217</v>
      </c>
      <c r="C2723">
        <v>25187572</v>
      </c>
      <c r="D2723" t="s">
        <v>2593</v>
      </c>
      <c r="E2723" t="s">
        <v>2467</v>
      </c>
    </row>
    <row r="2724" spans="1:5" hidden="1" x14ac:dyDescent="0.25">
      <c r="A2724" t="s">
        <v>3107</v>
      </c>
      <c r="B2724" s="50" t="s">
        <v>3218</v>
      </c>
      <c r="C2724">
        <v>25187573</v>
      </c>
      <c r="D2724" t="s">
        <v>2464</v>
      </c>
      <c r="E2724" t="s">
        <v>2467</v>
      </c>
    </row>
    <row r="2725" spans="1:5" hidden="1" x14ac:dyDescent="0.25">
      <c r="A2725" t="s">
        <v>3107</v>
      </c>
      <c r="B2725" s="50" t="s">
        <v>3219</v>
      </c>
      <c r="C2725">
        <v>25187574</v>
      </c>
      <c r="D2725" t="s">
        <v>2464</v>
      </c>
      <c r="E2725" t="s">
        <v>2473</v>
      </c>
    </row>
    <row r="2726" spans="1:5" hidden="1" x14ac:dyDescent="0.25">
      <c r="A2726" t="s">
        <v>3107</v>
      </c>
      <c r="B2726" s="50" t="s">
        <v>3220</v>
      </c>
      <c r="C2726">
        <v>25187575</v>
      </c>
      <c r="D2726" t="s">
        <v>2464</v>
      </c>
      <c r="E2726" t="s">
        <v>2473</v>
      </c>
    </row>
    <row r="2727" spans="1:5" hidden="1" x14ac:dyDescent="0.25">
      <c r="A2727" t="s">
        <v>3107</v>
      </c>
      <c r="B2727" s="50" t="s">
        <v>3221</v>
      </c>
      <c r="C2727">
        <v>25187576</v>
      </c>
      <c r="D2727" t="s">
        <v>2464</v>
      </c>
      <c r="E2727" t="s">
        <v>2478</v>
      </c>
    </row>
    <row r="2728" spans="1:5" hidden="1" x14ac:dyDescent="0.25">
      <c r="A2728" t="s">
        <v>3107</v>
      </c>
      <c r="B2728" s="50" t="s">
        <v>3222</v>
      </c>
      <c r="C2728">
        <v>25187577</v>
      </c>
      <c r="D2728" t="s">
        <v>2593</v>
      </c>
      <c r="E2728" t="s">
        <v>2473</v>
      </c>
    </row>
    <row r="2729" spans="1:5" hidden="1" x14ac:dyDescent="0.25">
      <c r="A2729" t="s">
        <v>3107</v>
      </c>
      <c r="B2729" s="50" t="s">
        <v>3223</v>
      </c>
      <c r="C2729">
        <v>25187578</v>
      </c>
      <c r="D2729" t="s">
        <v>2593</v>
      </c>
      <c r="E2729" t="s">
        <v>2473</v>
      </c>
    </row>
    <row r="2730" spans="1:5" hidden="1" x14ac:dyDescent="0.25">
      <c r="A2730" t="s">
        <v>3107</v>
      </c>
      <c r="B2730" s="50" t="s">
        <v>3224</v>
      </c>
      <c r="C2730">
        <v>25187579</v>
      </c>
      <c r="D2730" t="s">
        <v>2464</v>
      </c>
      <c r="E2730" t="s">
        <v>2467</v>
      </c>
    </row>
    <row r="2731" spans="1:5" hidden="1" x14ac:dyDescent="0.25">
      <c r="A2731" t="s">
        <v>3107</v>
      </c>
      <c r="B2731" s="50" t="s">
        <v>3225</v>
      </c>
      <c r="C2731">
        <v>25187580</v>
      </c>
      <c r="D2731" t="s">
        <v>2464</v>
      </c>
      <c r="E2731" t="s">
        <v>2467</v>
      </c>
    </row>
    <row r="2732" spans="1:5" hidden="1" x14ac:dyDescent="0.25">
      <c r="A2732" t="s">
        <v>3107</v>
      </c>
      <c r="B2732" s="50" t="s">
        <v>3226</v>
      </c>
      <c r="C2732">
        <v>25187581</v>
      </c>
      <c r="D2732" t="s">
        <v>2593</v>
      </c>
      <c r="E2732" t="s">
        <v>2473</v>
      </c>
    </row>
    <row r="2733" spans="1:5" hidden="1" x14ac:dyDescent="0.25">
      <c r="A2733" t="s">
        <v>3107</v>
      </c>
      <c r="B2733" s="50" t="s">
        <v>3227</v>
      </c>
      <c r="C2733">
        <v>25187582</v>
      </c>
      <c r="D2733" t="s">
        <v>2464</v>
      </c>
      <c r="E2733" t="s">
        <v>2478</v>
      </c>
    </row>
    <row r="2734" spans="1:5" hidden="1" x14ac:dyDescent="0.25">
      <c r="A2734" t="s">
        <v>3107</v>
      </c>
      <c r="B2734" s="50" t="s">
        <v>3228</v>
      </c>
      <c r="C2734">
        <v>25187583</v>
      </c>
      <c r="D2734" t="s">
        <v>2464</v>
      </c>
      <c r="E2734" t="s">
        <v>2473</v>
      </c>
    </row>
    <row r="2735" spans="1:5" hidden="1" x14ac:dyDescent="0.25">
      <c r="A2735" t="s">
        <v>3107</v>
      </c>
      <c r="B2735" s="50" t="s">
        <v>3229</v>
      </c>
      <c r="C2735">
        <v>25187584</v>
      </c>
      <c r="D2735" t="s">
        <v>2593</v>
      </c>
      <c r="E2735" t="s">
        <v>2473</v>
      </c>
    </row>
    <row r="2736" spans="1:5" hidden="1" x14ac:dyDescent="0.25">
      <c r="A2736" t="s">
        <v>3107</v>
      </c>
      <c r="B2736" s="50" t="s">
        <v>3230</v>
      </c>
      <c r="C2736">
        <v>25187585</v>
      </c>
      <c r="D2736" t="s">
        <v>2593</v>
      </c>
      <c r="E2736" t="s">
        <v>2467</v>
      </c>
    </row>
    <row r="2737" spans="1:5" hidden="1" x14ac:dyDescent="0.25">
      <c r="A2737" t="s">
        <v>3107</v>
      </c>
      <c r="B2737" s="50" t="s">
        <v>3231</v>
      </c>
      <c r="C2737">
        <v>25187586</v>
      </c>
      <c r="D2737" t="s">
        <v>2464</v>
      </c>
      <c r="E2737" t="s">
        <v>2473</v>
      </c>
    </row>
    <row r="2738" spans="1:5" hidden="1" x14ac:dyDescent="0.25">
      <c r="A2738" t="s">
        <v>3107</v>
      </c>
      <c r="B2738" s="50" t="s">
        <v>3232</v>
      </c>
      <c r="C2738">
        <v>25187587</v>
      </c>
      <c r="D2738" t="s">
        <v>2464</v>
      </c>
      <c r="E2738" t="s">
        <v>2473</v>
      </c>
    </row>
    <row r="2739" spans="1:5" hidden="1" x14ac:dyDescent="0.25">
      <c r="A2739" t="s">
        <v>3107</v>
      </c>
      <c r="B2739" s="50" t="s">
        <v>3233</v>
      </c>
      <c r="C2739">
        <v>25187588</v>
      </c>
      <c r="D2739" t="s">
        <v>2464</v>
      </c>
      <c r="E2739" t="s">
        <v>2473</v>
      </c>
    </row>
    <row r="2740" spans="1:5" hidden="1" x14ac:dyDescent="0.25">
      <c r="A2740" t="s">
        <v>3107</v>
      </c>
      <c r="B2740" s="50" t="s">
        <v>3234</v>
      </c>
      <c r="C2740">
        <v>25187589</v>
      </c>
      <c r="D2740" t="s">
        <v>2464</v>
      </c>
      <c r="E2740" t="s">
        <v>2473</v>
      </c>
    </row>
    <row r="2741" spans="1:5" hidden="1" x14ac:dyDescent="0.25">
      <c r="A2741" t="s">
        <v>3107</v>
      </c>
      <c r="B2741" s="50" t="s">
        <v>3235</v>
      </c>
      <c r="C2741">
        <v>25187590</v>
      </c>
      <c r="D2741" t="s">
        <v>2464</v>
      </c>
      <c r="E2741" t="s">
        <v>2473</v>
      </c>
    </row>
    <row r="2742" spans="1:5" hidden="1" x14ac:dyDescent="0.25">
      <c r="A2742" t="s">
        <v>3107</v>
      </c>
      <c r="B2742" s="50" t="s">
        <v>3236</v>
      </c>
      <c r="C2742">
        <v>25187591</v>
      </c>
      <c r="D2742" t="s">
        <v>2593</v>
      </c>
      <c r="E2742" t="s">
        <v>2467</v>
      </c>
    </row>
    <row r="2743" spans="1:5" hidden="1" x14ac:dyDescent="0.25">
      <c r="A2743" t="s">
        <v>3107</v>
      </c>
      <c r="B2743" s="50" t="s">
        <v>3237</v>
      </c>
      <c r="C2743">
        <v>25187592</v>
      </c>
      <c r="D2743" t="s">
        <v>2593</v>
      </c>
      <c r="E2743" t="s">
        <v>2473</v>
      </c>
    </row>
    <row r="2744" spans="1:5" hidden="1" x14ac:dyDescent="0.25">
      <c r="A2744" t="s">
        <v>3107</v>
      </c>
      <c r="B2744" s="50" t="s">
        <v>3238</v>
      </c>
      <c r="C2744">
        <v>25187593</v>
      </c>
      <c r="D2744" t="s">
        <v>2464</v>
      </c>
      <c r="E2744" t="s">
        <v>2467</v>
      </c>
    </row>
    <row r="2745" spans="1:5" hidden="1" x14ac:dyDescent="0.25">
      <c r="A2745" t="s">
        <v>3107</v>
      </c>
      <c r="B2745" s="50" t="s">
        <v>3239</v>
      </c>
      <c r="C2745">
        <v>25187594</v>
      </c>
      <c r="D2745" t="s">
        <v>2464</v>
      </c>
      <c r="E2745" t="s">
        <v>2473</v>
      </c>
    </row>
    <row r="2746" spans="1:5" hidden="1" x14ac:dyDescent="0.25">
      <c r="A2746" t="s">
        <v>3107</v>
      </c>
      <c r="B2746" s="50" t="s">
        <v>3240</v>
      </c>
      <c r="C2746">
        <v>25187595</v>
      </c>
      <c r="D2746" t="s">
        <v>2593</v>
      </c>
      <c r="E2746" t="s">
        <v>2473</v>
      </c>
    </row>
    <row r="2747" spans="1:5" hidden="1" x14ac:dyDescent="0.25">
      <c r="A2747" t="s">
        <v>3107</v>
      </c>
      <c r="B2747" s="50" t="s">
        <v>3241</v>
      </c>
      <c r="C2747">
        <v>25187596</v>
      </c>
      <c r="D2747" t="s">
        <v>2464</v>
      </c>
      <c r="E2747" t="s">
        <v>2473</v>
      </c>
    </row>
    <row r="2748" spans="1:5" hidden="1" x14ac:dyDescent="0.25">
      <c r="A2748" t="s">
        <v>3107</v>
      </c>
      <c r="B2748" s="50" t="s">
        <v>3242</v>
      </c>
      <c r="C2748">
        <v>25187597</v>
      </c>
      <c r="D2748" t="s">
        <v>2593</v>
      </c>
      <c r="E2748" t="s">
        <v>2478</v>
      </c>
    </row>
    <row r="2749" spans="1:5" hidden="1" x14ac:dyDescent="0.25">
      <c r="A2749" t="s">
        <v>3107</v>
      </c>
      <c r="B2749" s="50" t="s">
        <v>3243</v>
      </c>
      <c r="C2749">
        <v>25187598</v>
      </c>
      <c r="D2749" t="s">
        <v>2593</v>
      </c>
      <c r="E2749" t="s">
        <v>2473</v>
      </c>
    </row>
    <row r="2750" spans="1:5" hidden="1" x14ac:dyDescent="0.25">
      <c r="A2750" t="s">
        <v>3107</v>
      </c>
      <c r="B2750" s="50" t="s">
        <v>3244</v>
      </c>
      <c r="C2750">
        <v>25187599</v>
      </c>
      <c r="D2750" t="s">
        <v>2593</v>
      </c>
      <c r="E2750" t="s">
        <v>2478</v>
      </c>
    </row>
    <row r="2751" spans="1:5" hidden="1" x14ac:dyDescent="0.25">
      <c r="A2751" t="s">
        <v>3107</v>
      </c>
      <c r="B2751" s="50" t="s">
        <v>3245</v>
      </c>
      <c r="C2751">
        <v>25187600</v>
      </c>
      <c r="D2751" t="s">
        <v>2593</v>
      </c>
      <c r="E2751" t="s">
        <v>2467</v>
      </c>
    </row>
    <row r="2752" spans="1:5" hidden="1" x14ac:dyDescent="0.25">
      <c r="A2752" t="s">
        <v>3107</v>
      </c>
      <c r="B2752" s="50" t="s">
        <v>3246</v>
      </c>
      <c r="C2752">
        <v>25187601</v>
      </c>
      <c r="D2752" t="s">
        <v>2593</v>
      </c>
      <c r="E2752" t="s">
        <v>2473</v>
      </c>
    </row>
    <row r="2753" spans="1:5" hidden="1" x14ac:dyDescent="0.25">
      <c r="A2753" t="s">
        <v>3107</v>
      </c>
      <c r="B2753" s="50" t="s">
        <v>3247</v>
      </c>
      <c r="C2753">
        <v>25187602</v>
      </c>
      <c r="D2753" t="s">
        <v>2593</v>
      </c>
      <c r="E2753" t="s">
        <v>2467</v>
      </c>
    </row>
    <row r="2754" spans="1:5" hidden="1" x14ac:dyDescent="0.25">
      <c r="A2754" t="s">
        <v>3107</v>
      </c>
      <c r="B2754" s="50" t="s">
        <v>3248</v>
      </c>
      <c r="C2754">
        <v>25187603</v>
      </c>
      <c r="D2754" t="s">
        <v>2593</v>
      </c>
      <c r="E2754" t="s">
        <v>2473</v>
      </c>
    </row>
    <row r="2755" spans="1:5" hidden="1" x14ac:dyDescent="0.25">
      <c r="A2755" t="s">
        <v>3107</v>
      </c>
      <c r="B2755" s="50" t="s">
        <v>3249</v>
      </c>
      <c r="C2755">
        <v>25187604</v>
      </c>
      <c r="D2755" t="s">
        <v>2593</v>
      </c>
      <c r="E2755" t="s">
        <v>2478</v>
      </c>
    </row>
    <row r="2756" spans="1:5" hidden="1" x14ac:dyDescent="0.25">
      <c r="A2756" t="s">
        <v>3107</v>
      </c>
      <c r="B2756" s="50" t="s">
        <v>3250</v>
      </c>
      <c r="C2756">
        <v>25187605</v>
      </c>
      <c r="D2756" t="s">
        <v>2593</v>
      </c>
      <c r="E2756" t="s">
        <v>2467</v>
      </c>
    </row>
    <row r="2757" spans="1:5" hidden="1" x14ac:dyDescent="0.25">
      <c r="A2757" t="s">
        <v>3107</v>
      </c>
      <c r="B2757" s="50" t="s">
        <v>3251</v>
      </c>
      <c r="C2757">
        <v>25187606</v>
      </c>
      <c r="D2757" t="s">
        <v>2593</v>
      </c>
      <c r="E2757" t="s">
        <v>2467</v>
      </c>
    </row>
    <row r="2758" spans="1:5" hidden="1" x14ac:dyDescent="0.25">
      <c r="A2758" t="s">
        <v>3107</v>
      </c>
      <c r="B2758" s="50" t="s">
        <v>3252</v>
      </c>
      <c r="C2758">
        <v>25187607</v>
      </c>
      <c r="D2758" t="s">
        <v>2464</v>
      </c>
      <c r="E2758" t="s">
        <v>2467</v>
      </c>
    </row>
    <row r="2759" spans="1:5" hidden="1" x14ac:dyDescent="0.25">
      <c r="A2759" t="s">
        <v>3107</v>
      </c>
      <c r="B2759" s="50" t="s">
        <v>3253</v>
      </c>
      <c r="C2759">
        <v>25187608</v>
      </c>
      <c r="D2759" t="s">
        <v>2464</v>
      </c>
      <c r="E2759" t="s">
        <v>2467</v>
      </c>
    </row>
    <row r="2760" spans="1:5" hidden="1" x14ac:dyDescent="0.25">
      <c r="A2760" t="s">
        <v>3107</v>
      </c>
      <c r="B2760" s="50" t="s">
        <v>3254</v>
      </c>
      <c r="C2760">
        <v>25187609</v>
      </c>
      <c r="D2760" t="s">
        <v>2593</v>
      </c>
      <c r="E2760" t="s">
        <v>2473</v>
      </c>
    </row>
    <row r="2761" spans="1:5" hidden="1" x14ac:dyDescent="0.25">
      <c r="A2761" t="s">
        <v>3107</v>
      </c>
      <c r="B2761" s="50" t="s">
        <v>3255</v>
      </c>
      <c r="C2761">
        <v>25187610</v>
      </c>
      <c r="D2761" t="s">
        <v>2464</v>
      </c>
      <c r="E2761" t="s">
        <v>2473</v>
      </c>
    </row>
    <row r="2762" spans="1:5" hidden="1" x14ac:dyDescent="0.25">
      <c r="A2762" t="s">
        <v>3107</v>
      </c>
      <c r="B2762" s="50" t="s">
        <v>3256</v>
      </c>
      <c r="C2762">
        <v>25187611</v>
      </c>
      <c r="E2762" t="s">
        <v>2467</v>
      </c>
    </row>
    <row r="2763" spans="1:5" hidden="1" x14ac:dyDescent="0.25">
      <c r="A2763" t="s">
        <v>3107</v>
      </c>
      <c r="B2763" s="50" t="s">
        <v>3257</v>
      </c>
      <c r="C2763">
        <v>25187612</v>
      </c>
      <c r="D2763" t="s">
        <v>2593</v>
      </c>
      <c r="E2763" t="s">
        <v>2467</v>
      </c>
    </row>
    <row r="2764" spans="1:5" hidden="1" x14ac:dyDescent="0.25">
      <c r="A2764" t="s">
        <v>3107</v>
      </c>
      <c r="B2764" s="50" t="s">
        <v>3258</v>
      </c>
      <c r="C2764">
        <v>25187613</v>
      </c>
      <c r="D2764" t="s">
        <v>2593</v>
      </c>
      <c r="E2764" t="s">
        <v>2467</v>
      </c>
    </row>
    <row r="2765" spans="1:5" hidden="1" x14ac:dyDescent="0.25">
      <c r="A2765" t="s">
        <v>3107</v>
      </c>
      <c r="B2765" s="50" t="s">
        <v>3259</v>
      </c>
      <c r="C2765">
        <v>25187614</v>
      </c>
      <c r="D2765" t="s">
        <v>2593</v>
      </c>
      <c r="E2765" t="s">
        <v>2467</v>
      </c>
    </row>
    <row r="2766" spans="1:5" hidden="1" x14ac:dyDescent="0.25">
      <c r="A2766" t="s">
        <v>3107</v>
      </c>
      <c r="B2766" s="50" t="s">
        <v>3260</v>
      </c>
      <c r="C2766">
        <v>25187615</v>
      </c>
      <c r="D2766" t="s">
        <v>2593</v>
      </c>
      <c r="E2766" t="s">
        <v>2467</v>
      </c>
    </row>
    <row r="2767" spans="1:5" hidden="1" x14ac:dyDescent="0.25">
      <c r="A2767" t="s">
        <v>3107</v>
      </c>
      <c r="B2767" s="50" t="s">
        <v>3261</v>
      </c>
      <c r="C2767">
        <v>25187616</v>
      </c>
      <c r="D2767" t="s">
        <v>2593</v>
      </c>
      <c r="E2767" t="s">
        <v>2467</v>
      </c>
    </row>
    <row r="2768" spans="1:5" hidden="1" x14ac:dyDescent="0.25">
      <c r="A2768" t="s">
        <v>3107</v>
      </c>
      <c r="B2768" s="50" t="s">
        <v>3262</v>
      </c>
      <c r="C2768">
        <v>25187617</v>
      </c>
      <c r="D2768" t="s">
        <v>2464</v>
      </c>
      <c r="E2768" t="s">
        <v>2478</v>
      </c>
    </row>
    <row r="2769" spans="1:5" hidden="1" x14ac:dyDescent="0.25">
      <c r="A2769" t="s">
        <v>3107</v>
      </c>
      <c r="B2769" s="50" t="s">
        <v>3263</v>
      </c>
      <c r="C2769">
        <v>25187618</v>
      </c>
      <c r="D2769" t="s">
        <v>2593</v>
      </c>
      <c r="E2769" t="s">
        <v>2467</v>
      </c>
    </row>
    <row r="2770" spans="1:5" hidden="1" x14ac:dyDescent="0.25">
      <c r="A2770" t="s">
        <v>3107</v>
      </c>
      <c r="B2770" s="50" t="s">
        <v>3264</v>
      </c>
      <c r="C2770">
        <v>25187619</v>
      </c>
      <c r="D2770" t="s">
        <v>2593</v>
      </c>
      <c r="E2770" t="s">
        <v>2467</v>
      </c>
    </row>
    <row r="2771" spans="1:5" hidden="1" x14ac:dyDescent="0.25">
      <c r="A2771" t="s">
        <v>3107</v>
      </c>
      <c r="B2771" s="50" t="s">
        <v>3265</v>
      </c>
      <c r="C2771">
        <v>25187620</v>
      </c>
      <c r="D2771" t="s">
        <v>2464</v>
      </c>
      <c r="E2771" t="s">
        <v>2478</v>
      </c>
    </row>
    <row r="2772" spans="1:5" hidden="1" x14ac:dyDescent="0.25">
      <c r="A2772" t="s">
        <v>3107</v>
      </c>
      <c r="B2772" s="50" t="s">
        <v>3266</v>
      </c>
      <c r="C2772">
        <v>25187621</v>
      </c>
      <c r="D2772" t="s">
        <v>2464</v>
      </c>
      <c r="E2772" t="s">
        <v>2473</v>
      </c>
    </row>
    <row r="2773" spans="1:5" hidden="1" x14ac:dyDescent="0.25">
      <c r="A2773" t="s">
        <v>3107</v>
      </c>
      <c r="B2773" s="50" t="s">
        <v>3267</v>
      </c>
      <c r="C2773">
        <v>25187622</v>
      </c>
      <c r="D2773" t="s">
        <v>2464</v>
      </c>
      <c r="E2773" t="s">
        <v>2467</v>
      </c>
    </row>
    <row r="2774" spans="1:5" hidden="1" x14ac:dyDescent="0.25">
      <c r="A2774" t="s">
        <v>3107</v>
      </c>
      <c r="B2774" s="50" t="s">
        <v>3268</v>
      </c>
      <c r="C2774">
        <v>25187623</v>
      </c>
      <c r="D2774" t="s">
        <v>2593</v>
      </c>
      <c r="E2774" t="s">
        <v>2467</v>
      </c>
    </row>
    <row r="2775" spans="1:5" hidden="1" x14ac:dyDescent="0.25">
      <c r="A2775" t="s">
        <v>3107</v>
      </c>
      <c r="B2775" s="50" t="s">
        <v>3269</v>
      </c>
      <c r="C2775">
        <v>25187624</v>
      </c>
      <c r="D2775" t="s">
        <v>2593</v>
      </c>
      <c r="E2775" t="s">
        <v>2473</v>
      </c>
    </row>
    <row r="2776" spans="1:5" hidden="1" x14ac:dyDescent="0.25">
      <c r="A2776" t="s">
        <v>3107</v>
      </c>
      <c r="B2776" s="50" t="s">
        <v>3270</v>
      </c>
      <c r="C2776">
        <v>25187625</v>
      </c>
      <c r="D2776" t="s">
        <v>2464</v>
      </c>
      <c r="E2776" t="s">
        <v>2473</v>
      </c>
    </row>
    <row r="2777" spans="1:5" hidden="1" x14ac:dyDescent="0.25">
      <c r="A2777" t="s">
        <v>3107</v>
      </c>
      <c r="B2777" s="50" t="s">
        <v>3271</v>
      </c>
      <c r="C2777">
        <v>25187626</v>
      </c>
      <c r="D2777" t="s">
        <v>2593</v>
      </c>
      <c r="E2777" t="s">
        <v>2467</v>
      </c>
    </row>
    <row r="2778" spans="1:5" hidden="1" x14ac:dyDescent="0.25">
      <c r="A2778" t="s">
        <v>3107</v>
      </c>
      <c r="B2778" s="50" t="s">
        <v>3272</v>
      </c>
      <c r="C2778">
        <v>25187627</v>
      </c>
      <c r="D2778" t="s">
        <v>2464</v>
      </c>
      <c r="E2778" t="s">
        <v>2478</v>
      </c>
    </row>
    <row r="2779" spans="1:5" hidden="1" x14ac:dyDescent="0.25">
      <c r="A2779" t="s">
        <v>1358</v>
      </c>
      <c r="B2779" s="50" t="s">
        <v>3273</v>
      </c>
      <c r="C2779">
        <v>25190823</v>
      </c>
      <c r="D2779" t="s">
        <v>2593</v>
      </c>
      <c r="E2779" t="s">
        <v>2473</v>
      </c>
    </row>
    <row r="2780" spans="1:5" hidden="1" x14ac:dyDescent="0.25">
      <c r="A2780" t="s">
        <v>1358</v>
      </c>
      <c r="B2780" s="50" t="s">
        <v>1378</v>
      </c>
      <c r="C2780">
        <v>25190824</v>
      </c>
      <c r="D2780" t="s">
        <v>2463</v>
      </c>
      <c r="E2780" t="s">
        <v>2473</v>
      </c>
    </row>
    <row r="2781" spans="1:5" hidden="1" x14ac:dyDescent="0.25">
      <c r="A2781" t="s">
        <v>1358</v>
      </c>
      <c r="B2781" s="50" t="s">
        <v>3274</v>
      </c>
      <c r="C2781">
        <v>25190825</v>
      </c>
      <c r="D2781" t="s">
        <v>2593</v>
      </c>
      <c r="E2781" t="s">
        <v>2467</v>
      </c>
    </row>
    <row r="2782" spans="1:5" hidden="1" x14ac:dyDescent="0.25">
      <c r="A2782" t="s">
        <v>1358</v>
      </c>
      <c r="B2782" s="50" t="s">
        <v>3275</v>
      </c>
      <c r="C2782">
        <v>25190826</v>
      </c>
      <c r="D2782" t="s">
        <v>2593</v>
      </c>
      <c r="E2782" t="s">
        <v>2467</v>
      </c>
    </row>
    <row r="2783" spans="1:5" hidden="1" x14ac:dyDescent="0.25">
      <c r="A2783" t="s">
        <v>1358</v>
      </c>
      <c r="B2783" s="50" t="s">
        <v>1381</v>
      </c>
      <c r="C2783">
        <v>25190827</v>
      </c>
      <c r="D2783" t="s">
        <v>2593</v>
      </c>
      <c r="E2783" t="s">
        <v>2467</v>
      </c>
    </row>
    <row r="2784" spans="1:5" hidden="1" x14ac:dyDescent="0.25">
      <c r="A2784" t="s">
        <v>1358</v>
      </c>
      <c r="B2784" s="50" t="s">
        <v>3276</v>
      </c>
      <c r="C2784">
        <v>25190828</v>
      </c>
      <c r="D2784" t="s">
        <v>2463</v>
      </c>
      <c r="E2784" t="s">
        <v>2467</v>
      </c>
    </row>
    <row r="2785" spans="1:5" hidden="1" x14ac:dyDescent="0.25">
      <c r="A2785" t="s">
        <v>1358</v>
      </c>
      <c r="B2785" s="50" t="s">
        <v>1535</v>
      </c>
      <c r="C2785">
        <v>25190829</v>
      </c>
      <c r="D2785" t="s">
        <v>2593</v>
      </c>
      <c r="E2785" t="s">
        <v>2473</v>
      </c>
    </row>
    <row r="2786" spans="1:5" hidden="1" x14ac:dyDescent="0.25">
      <c r="A2786" t="s">
        <v>1358</v>
      </c>
      <c r="B2786" s="50" t="s">
        <v>3277</v>
      </c>
      <c r="C2786">
        <v>25190830</v>
      </c>
      <c r="D2786" t="s">
        <v>2593</v>
      </c>
      <c r="E2786" t="s">
        <v>2473</v>
      </c>
    </row>
    <row r="2787" spans="1:5" hidden="1" x14ac:dyDescent="0.25">
      <c r="A2787" t="s">
        <v>1358</v>
      </c>
      <c r="B2787" s="50" t="s">
        <v>1538</v>
      </c>
      <c r="C2787">
        <v>25190831</v>
      </c>
      <c r="D2787" t="s">
        <v>2593</v>
      </c>
      <c r="E2787" t="s">
        <v>2467</v>
      </c>
    </row>
    <row r="2788" spans="1:5" hidden="1" x14ac:dyDescent="0.25">
      <c r="A2788" t="s">
        <v>1358</v>
      </c>
      <c r="B2788" s="50" t="s">
        <v>3278</v>
      </c>
      <c r="C2788">
        <v>25190832</v>
      </c>
      <c r="D2788" t="s">
        <v>2593</v>
      </c>
      <c r="E2788" t="s">
        <v>2478</v>
      </c>
    </row>
    <row r="2789" spans="1:5" hidden="1" x14ac:dyDescent="0.25">
      <c r="A2789" t="s">
        <v>1358</v>
      </c>
      <c r="B2789" s="50" t="s">
        <v>1543</v>
      </c>
      <c r="C2789">
        <v>25190833</v>
      </c>
      <c r="D2789" t="s">
        <v>2463</v>
      </c>
      <c r="E2789" t="s">
        <v>2473</v>
      </c>
    </row>
    <row r="2790" spans="1:5" hidden="1" x14ac:dyDescent="0.25">
      <c r="A2790" t="s">
        <v>1358</v>
      </c>
      <c r="B2790" s="50" t="s">
        <v>3279</v>
      </c>
      <c r="C2790">
        <v>25190834</v>
      </c>
      <c r="D2790" t="s">
        <v>2593</v>
      </c>
      <c r="E2790" t="s">
        <v>2478</v>
      </c>
    </row>
    <row r="2791" spans="1:5" hidden="1" x14ac:dyDescent="0.25">
      <c r="A2791" t="s">
        <v>1358</v>
      </c>
      <c r="B2791" s="50" t="s">
        <v>1547</v>
      </c>
      <c r="C2791">
        <v>25190835</v>
      </c>
      <c r="D2791" t="s">
        <v>2593</v>
      </c>
      <c r="E2791" t="s">
        <v>2473</v>
      </c>
    </row>
    <row r="2792" spans="1:5" hidden="1" x14ac:dyDescent="0.25">
      <c r="A2792" t="s">
        <v>1358</v>
      </c>
      <c r="B2792" s="50" t="s">
        <v>3280</v>
      </c>
      <c r="C2792">
        <v>25190836</v>
      </c>
      <c r="D2792" t="s">
        <v>2593</v>
      </c>
      <c r="E2792" t="s">
        <v>2478</v>
      </c>
    </row>
    <row r="2793" spans="1:5" hidden="1" x14ac:dyDescent="0.25">
      <c r="A2793" t="s">
        <v>1358</v>
      </c>
      <c r="B2793" s="50" t="s">
        <v>1569</v>
      </c>
      <c r="C2793">
        <v>25190837</v>
      </c>
      <c r="D2793" t="s">
        <v>2593</v>
      </c>
      <c r="E2793" t="s">
        <v>2478</v>
      </c>
    </row>
    <row r="2794" spans="1:5" hidden="1" x14ac:dyDescent="0.25">
      <c r="A2794" t="s">
        <v>1358</v>
      </c>
      <c r="B2794" s="50" t="s">
        <v>1576</v>
      </c>
      <c r="C2794">
        <v>25190838</v>
      </c>
      <c r="D2794" t="s">
        <v>2466</v>
      </c>
      <c r="E2794" t="s">
        <v>2467</v>
      </c>
    </row>
    <row r="2795" spans="1:5" hidden="1" x14ac:dyDescent="0.25">
      <c r="A2795" t="s">
        <v>1358</v>
      </c>
      <c r="B2795" s="50" t="s">
        <v>1579</v>
      </c>
      <c r="C2795">
        <v>25190839</v>
      </c>
      <c r="D2795" t="s">
        <v>2593</v>
      </c>
      <c r="E2795" t="s">
        <v>2478</v>
      </c>
    </row>
    <row r="2796" spans="1:5" hidden="1" x14ac:dyDescent="0.25">
      <c r="A2796" t="s">
        <v>1358</v>
      </c>
      <c r="B2796" s="50" t="s">
        <v>3281</v>
      </c>
      <c r="C2796">
        <v>25190840</v>
      </c>
      <c r="D2796" t="s">
        <v>2593</v>
      </c>
      <c r="E2796" t="s">
        <v>2478</v>
      </c>
    </row>
    <row r="2797" spans="1:5" hidden="1" x14ac:dyDescent="0.25">
      <c r="A2797" t="s">
        <v>1358</v>
      </c>
      <c r="B2797" s="50" t="s">
        <v>3282</v>
      </c>
      <c r="C2797">
        <v>25190841</v>
      </c>
      <c r="D2797" t="s">
        <v>2593</v>
      </c>
      <c r="E2797" t="s">
        <v>2467</v>
      </c>
    </row>
    <row r="2798" spans="1:5" hidden="1" x14ac:dyDescent="0.25">
      <c r="A2798" t="s">
        <v>1358</v>
      </c>
      <c r="B2798" s="50" t="s">
        <v>1605</v>
      </c>
      <c r="C2798">
        <v>25190842</v>
      </c>
      <c r="D2798" t="s">
        <v>2593</v>
      </c>
      <c r="E2798" t="s">
        <v>2478</v>
      </c>
    </row>
    <row r="2799" spans="1:5" hidden="1" x14ac:dyDescent="0.25">
      <c r="A2799" t="s">
        <v>1358</v>
      </c>
      <c r="B2799" s="50" t="s">
        <v>1609</v>
      </c>
      <c r="C2799">
        <v>25190843</v>
      </c>
      <c r="D2799" t="s">
        <v>2593</v>
      </c>
      <c r="E2799" t="s">
        <v>2478</v>
      </c>
    </row>
    <row r="2800" spans="1:5" hidden="1" x14ac:dyDescent="0.25">
      <c r="A2800" t="s">
        <v>1358</v>
      </c>
      <c r="B2800" s="50" t="s">
        <v>3283</v>
      </c>
      <c r="C2800">
        <v>25190844</v>
      </c>
      <c r="D2800" t="s">
        <v>2593</v>
      </c>
      <c r="E2800" t="s">
        <v>2467</v>
      </c>
    </row>
    <row r="2801" spans="1:5" hidden="1" x14ac:dyDescent="0.25">
      <c r="A2801" t="s">
        <v>1358</v>
      </c>
      <c r="B2801" s="50" t="s">
        <v>3284</v>
      </c>
      <c r="C2801">
        <v>25190845</v>
      </c>
      <c r="D2801" t="s">
        <v>2593</v>
      </c>
      <c r="E2801" t="s">
        <v>2467</v>
      </c>
    </row>
    <row r="2802" spans="1:5" hidden="1" x14ac:dyDescent="0.25">
      <c r="A2802" t="s">
        <v>1358</v>
      </c>
      <c r="B2802" s="50" t="s">
        <v>1612</v>
      </c>
      <c r="C2802">
        <v>25190846</v>
      </c>
      <c r="D2802" t="s">
        <v>2593</v>
      </c>
      <c r="E2802" t="s">
        <v>2467</v>
      </c>
    </row>
    <row r="2803" spans="1:5" hidden="1" x14ac:dyDescent="0.25">
      <c r="A2803" t="s">
        <v>1358</v>
      </c>
      <c r="B2803" s="50" t="s">
        <v>1589</v>
      </c>
      <c r="C2803">
        <v>25190847</v>
      </c>
      <c r="D2803" t="s">
        <v>2593</v>
      </c>
      <c r="E2803" t="s">
        <v>2467</v>
      </c>
    </row>
    <row r="2804" spans="1:5" hidden="1" x14ac:dyDescent="0.25">
      <c r="A2804" t="s">
        <v>1358</v>
      </c>
      <c r="B2804" s="50" t="s">
        <v>3124</v>
      </c>
      <c r="C2804">
        <v>25190848</v>
      </c>
      <c r="D2804" t="s">
        <v>2593</v>
      </c>
      <c r="E2804" t="s">
        <v>2467</v>
      </c>
    </row>
    <row r="2805" spans="1:5" hidden="1" x14ac:dyDescent="0.25">
      <c r="A2805" t="s">
        <v>1358</v>
      </c>
      <c r="B2805" s="50" t="s">
        <v>1653</v>
      </c>
      <c r="C2805">
        <v>25190849</v>
      </c>
      <c r="D2805" t="s">
        <v>2593</v>
      </c>
      <c r="E2805" t="s">
        <v>2467</v>
      </c>
    </row>
    <row r="2806" spans="1:5" hidden="1" x14ac:dyDescent="0.25">
      <c r="A2806" t="s">
        <v>1358</v>
      </c>
      <c r="B2806" s="50" t="s">
        <v>3285</v>
      </c>
      <c r="C2806">
        <v>25190850</v>
      </c>
      <c r="D2806" t="s">
        <v>2593</v>
      </c>
      <c r="E2806" t="s">
        <v>2467</v>
      </c>
    </row>
    <row r="2807" spans="1:5" hidden="1" x14ac:dyDescent="0.25">
      <c r="A2807" t="s">
        <v>1358</v>
      </c>
      <c r="B2807" s="50" t="s">
        <v>1655</v>
      </c>
      <c r="C2807">
        <v>25190851</v>
      </c>
      <c r="D2807" t="s">
        <v>2593</v>
      </c>
      <c r="E2807" t="s">
        <v>2467</v>
      </c>
    </row>
    <row r="2808" spans="1:5" hidden="1" x14ac:dyDescent="0.25">
      <c r="A2808" t="s">
        <v>1358</v>
      </c>
      <c r="B2808" s="50" t="s">
        <v>3286</v>
      </c>
      <c r="C2808">
        <v>25190852</v>
      </c>
      <c r="D2808" t="s">
        <v>2593</v>
      </c>
      <c r="E2808" t="s">
        <v>2467</v>
      </c>
    </row>
    <row r="2809" spans="1:5" hidden="1" x14ac:dyDescent="0.25">
      <c r="A2809" t="s">
        <v>1358</v>
      </c>
      <c r="B2809" s="50" t="s">
        <v>3287</v>
      </c>
      <c r="C2809">
        <v>25190853</v>
      </c>
      <c r="D2809" t="s">
        <v>2593</v>
      </c>
      <c r="E2809" t="s">
        <v>2467</v>
      </c>
    </row>
    <row r="2810" spans="1:5" hidden="1" x14ac:dyDescent="0.25">
      <c r="A2810" t="s">
        <v>1358</v>
      </c>
      <c r="B2810" s="50" t="s">
        <v>3288</v>
      </c>
      <c r="C2810">
        <v>25190854</v>
      </c>
      <c r="D2810" t="s">
        <v>2593</v>
      </c>
      <c r="E2810" t="s">
        <v>2473</v>
      </c>
    </row>
    <row r="2811" spans="1:5" hidden="1" x14ac:dyDescent="0.25">
      <c r="A2811" t="s">
        <v>1358</v>
      </c>
      <c r="B2811" s="50" t="s">
        <v>3289</v>
      </c>
      <c r="C2811">
        <v>25190855</v>
      </c>
      <c r="D2811" t="s">
        <v>2464</v>
      </c>
      <c r="E2811" t="s">
        <v>2467</v>
      </c>
    </row>
    <row r="2812" spans="1:5" hidden="1" x14ac:dyDescent="0.25">
      <c r="A2812" t="s">
        <v>1358</v>
      </c>
      <c r="B2812" s="50" t="s">
        <v>3290</v>
      </c>
      <c r="C2812">
        <v>25190856</v>
      </c>
      <c r="D2812" t="s">
        <v>2464</v>
      </c>
      <c r="E2812" t="s">
        <v>2467</v>
      </c>
    </row>
    <row r="2813" spans="1:5" hidden="1" x14ac:dyDescent="0.25">
      <c r="A2813" t="s">
        <v>1358</v>
      </c>
      <c r="B2813" s="50" t="s">
        <v>1686</v>
      </c>
      <c r="C2813">
        <v>25190857</v>
      </c>
      <c r="D2813" t="s">
        <v>2463</v>
      </c>
      <c r="E2813" t="s">
        <v>2467</v>
      </c>
    </row>
    <row r="2814" spans="1:5" hidden="1" x14ac:dyDescent="0.25">
      <c r="A2814" t="s">
        <v>3121</v>
      </c>
      <c r="B2814" s="50" t="s">
        <v>2529</v>
      </c>
      <c r="C2814">
        <v>25190868</v>
      </c>
      <c r="D2814" t="s">
        <v>2464</v>
      </c>
      <c r="E2814" t="s">
        <v>2467</v>
      </c>
    </row>
    <row r="2815" spans="1:5" hidden="1" x14ac:dyDescent="0.25">
      <c r="A2815" t="s">
        <v>3121</v>
      </c>
      <c r="B2815" s="50" t="s">
        <v>2530</v>
      </c>
      <c r="C2815">
        <v>25190869</v>
      </c>
      <c r="D2815" t="s">
        <v>2464</v>
      </c>
      <c r="E2815" t="s">
        <v>2473</v>
      </c>
    </row>
    <row r="2816" spans="1:5" hidden="1" x14ac:dyDescent="0.25">
      <c r="A2816" t="s">
        <v>3121</v>
      </c>
      <c r="B2816" s="50" t="s">
        <v>2532</v>
      </c>
      <c r="C2816">
        <v>25190870</v>
      </c>
      <c r="D2816" t="s">
        <v>2464</v>
      </c>
      <c r="E2816" t="s">
        <v>2473</v>
      </c>
    </row>
    <row r="2817" spans="1:5" hidden="1" x14ac:dyDescent="0.25">
      <c r="A2817" t="s">
        <v>3121</v>
      </c>
      <c r="B2817" s="50" t="s">
        <v>2534</v>
      </c>
      <c r="C2817">
        <v>25190871</v>
      </c>
      <c r="D2817" t="s">
        <v>2593</v>
      </c>
      <c r="E2817" t="s">
        <v>2473</v>
      </c>
    </row>
    <row r="2818" spans="1:5" hidden="1" x14ac:dyDescent="0.25">
      <c r="A2818" t="s">
        <v>3121</v>
      </c>
      <c r="B2818" s="50" t="s">
        <v>2542</v>
      </c>
      <c r="C2818">
        <v>25190872</v>
      </c>
      <c r="D2818" t="s">
        <v>2593</v>
      </c>
      <c r="E2818" t="s">
        <v>2467</v>
      </c>
    </row>
    <row r="2819" spans="1:5" hidden="1" x14ac:dyDescent="0.25">
      <c r="A2819" t="s">
        <v>3121</v>
      </c>
      <c r="B2819" s="50" t="s">
        <v>2543</v>
      </c>
      <c r="C2819">
        <v>25190873</v>
      </c>
      <c r="D2819" t="s">
        <v>2464</v>
      </c>
      <c r="E2819" t="s">
        <v>2473</v>
      </c>
    </row>
    <row r="2820" spans="1:5" hidden="1" x14ac:dyDescent="0.25">
      <c r="A2820" t="s">
        <v>3121</v>
      </c>
      <c r="B2820" s="50" t="s">
        <v>2548</v>
      </c>
      <c r="C2820">
        <v>25190874</v>
      </c>
      <c r="D2820" t="s">
        <v>2593</v>
      </c>
      <c r="E2820" t="s">
        <v>2473</v>
      </c>
    </row>
    <row r="2821" spans="1:5" hidden="1" x14ac:dyDescent="0.25">
      <c r="A2821" t="s">
        <v>3121</v>
      </c>
      <c r="B2821" s="50" t="s">
        <v>2586</v>
      </c>
      <c r="C2821">
        <v>25190875</v>
      </c>
      <c r="D2821" t="s">
        <v>2593</v>
      </c>
      <c r="E2821" t="s">
        <v>2467</v>
      </c>
    </row>
    <row r="2822" spans="1:5" hidden="1" x14ac:dyDescent="0.25">
      <c r="A2822" t="s">
        <v>3121</v>
      </c>
      <c r="B2822" s="50" t="s">
        <v>2587</v>
      </c>
      <c r="C2822">
        <v>25190876</v>
      </c>
      <c r="D2822" t="s">
        <v>2464</v>
      </c>
      <c r="E2822" t="s">
        <v>2473</v>
      </c>
    </row>
    <row r="2823" spans="1:5" hidden="1" x14ac:dyDescent="0.25">
      <c r="A2823" t="s">
        <v>3121</v>
      </c>
      <c r="B2823" s="50" t="s">
        <v>2630</v>
      </c>
      <c r="C2823">
        <v>25190877</v>
      </c>
      <c r="D2823" t="s">
        <v>2464</v>
      </c>
      <c r="E2823" t="s">
        <v>2473</v>
      </c>
    </row>
    <row r="2824" spans="1:5" hidden="1" x14ac:dyDescent="0.25">
      <c r="A2824" t="s">
        <v>3121</v>
      </c>
      <c r="B2824" s="50" t="s">
        <v>2597</v>
      </c>
      <c r="C2824">
        <v>25190878</v>
      </c>
      <c r="D2824" t="s">
        <v>2593</v>
      </c>
      <c r="E2824" t="s">
        <v>2467</v>
      </c>
    </row>
    <row r="2825" spans="1:5" hidden="1" x14ac:dyDescent="0.25">
      <c r="A2825" t="s">
        <v>3121</v>
      </c>
      <c r="B2825" s="50" t="s">
        <v>2604</v>
      </c>
      <c r="C2825">
        <v>25190879</v>
      </c>
      <c r="D2825" t="s">
        <v>2593</v>
      </c>
      <c r="E2825" t="s">
        <v>2473</v>
      </c>
    </row>
    <row r="2826" spans="1:5" hidden="1" x14ac:dyDescent="0.25">
      <c r="A2826" t="s">
        <v>3121</v>
      </c>
      <c r="B2826" s="50" t="s">
        <v>2606</v>
      </c>
      <c r="C2826">
        <v>25190880</v>
      </c>
      <c r="D2826" t="s">
        <v>2593</v>
      </c>
      <c r="E2826" t="s">
        <v>2473</v>
      </c>
    </row>
    <row r="2827" spans="1:5" hidden="1" x14ac:dyDescent="0.25">
      <c r="A2827" t="s">
        <v>3121</v>
      </c>
      <c r="B2827" s="50" t="s">
        <v>2607</v>
      </c>
      <c r="C2827">
        <v>25190881</v>
      </c>
      <c r="D2827" t="s">
        <v>2593</v>
      </c>
      <c r="E2827" t="s">
        <v>2473</v>
      </c>
    </row>
    <row r="2828" spans="1:5" hidden="1" x14ac:dyDescent="0.25">
      <c r="A2828" t="s">
        <v>3121</v>
      </c>
      <c r="B2828" s="50" t="s">
        <v>2623</v>
      </c>
      <c r="C2828">
        <v>25190882</v>
      </c>
      <c r="D2828" t="s">
        <v>2593</v>
      </c>
      <c r="E2828" t="s">
        <v>2473</v>
      </c>
    </row>
    <row r="2829" spans="1:5" hidden="1" x14ac:dyDescent="0.25">
      <c r="A2829" t="s">
        <v>3121</v>
      </c>
      <c r="B2829" s="50" t="s">
        <v>2624</v>
      </c>
      <c r="C2829">
        <v>25190883</v>
      </c>
      <c r="D2829" t="s">
        <v>2593</v>
      </c>
      <c r="E2829" t="s">
        <v>2473</v>
      </c>
    </row>
    <row r="2830" spans="1:5" hidden="1" x14ac:dyDescent="0.25">
      <c r="A2830" t="s">
        <v>3121</v>
      </c>
      <c r="B2830" s="50" t="s">
        <v>2625</v>
      </c>
      <c r="C2830">
        <v>25190884</v>
      </c>
      <c r="D2830" t="s">
        <v>2464</v>
      </c>
      <c r="E2830" t="s">
        <v>2473</v>
      </c>
    </row>
    <row r="2831" spans="1:5" hidden="1" x14ac:dyDescent="0.25">
      <c r="A2831" t="s">
        <v>3121</v>
      </c>
      <c r="B2831" s="50" t="s">
        <v>2754</v>
      </c>
      <c r="C2831">
        <v>25190885</v>
      </c>
      <c r="D2831" t="s">
        <v>2464</v>
      </c>
      <c r="E2831" t="s">
        <v>2473</v>
      </c>
    </row>
    <row r="2832" spans="1:5" hidden="1" x14ac:dyDescent="0.25">
      <c r="A2832" t="s">
        <v>3121</v>
      </c>
      <c r="B2832" s="50" t="s">
        <v>2632</v>
      </c>
      <c r="C2832">
        <v>25190886</v>
      </c>
      <c r="D2832" t="s">
        <v>2464</v>
      </c>
      <c r="E2832" t="s">
        <v>2473</v>
      </c>
    </row>
    <row r="2833" spans="1:5" hidden="1" x14ac:dyDescent="0.25">
      <c r="A2833" t="s">
        <v>3121</v>
      </c>
      <c r="B2833" s="50" t="s">
        <v>2634</v>
      </c>
      <c r="C2833">
        <v>25190887</v>
      </c>
      <c r="D2833" t="s">
        <v>2464</v>
      </c>
      <c r="E2833" t="s">
        <v>2473</v>
      </c>
    </row>
    <row r="2834" spans="1:5" hidden="1" x14ac:dyDescent="0.25">
      <c r="A2834" t="s">
        <v>3121</v>
      </c>
      <c r="B2834" s="50" t="s">
        <v>2635</v>
      </c>
      <c r="C2834">
        <v>25190888</v>
      </c>
      <c r="D2834" t="s">
        <v>2593</v>
      </c>
      <c r="E2834" t="s">
        <v>2473</v>
      </c>
    </row>
    <row r="2835" spans="1:5" hidden="1" x14ac:dyDescent="0.25">
      <c r="A2835" t="s">
        <v>3121</v>
      </c>
      <c r="B2835" s="50" t="s">
        <v>2755</v>
      </c>
      <c r="C2835">
        <v>25190889</v>
      </c>
      <c r="D2835" t="s">
        <v>2593</v>
      </c>
      <c r="E2835" t="s">
        <v>2473</v>
      </c>
    </row>
    <row r="2836" spans="1:5" hidden="1" x14ac:dyDescent="0.25">
      <c r="A2836" t="s">
        <v>3121</v>
      </c>
      <c r="B2836" s="50" t="s">
        <v>2636</v>
      </c>
      <c r="C2836">
        <v>25190890</v>
      </c>
      <c r="D2836" t="s">
        <v>2464</v>
      </c>
      <c r="E2836" t="s">
        <v>2473</v>
      </c>
    </row>
    <row r="2837" spans="1:5" hidden="1" x14ac:dyDescent="0.25">
      <c r="A2837" t="s">
        <v>3121</v>
      </c>
      <c r="B2837" s="50" t="s">
        <v>2968</v>
      </c>
      <c r="C2837">
        <v>25190891</v>
      </c>
      <c r="D2837" t="s">
        <v>2464</v>
      </c>
      <c r="E2837" t="s">
        <v>2473</v>
      </c>
    </row>
    <row r="2838" spans="1:5" hidden="1" x14ac:dyDescent="0.25">
      <c r="A2838" t="s">
        <v>3121</v>
      </c>
      <c r="B2838" s="50" t="s">
        <v>2969</v>
      </c>
      <c r="C2838">
        <v>25190892</v>
      </c>
      <c r="D2838" t="s">
        <v>2463</v>
      </c>
      <c r="E2838" t="s">
        <v>2467</v>
      </c>
    </row>
    <row r="2839" spans="1:5" hidden="1" x14ac:dyDescent="0.25">
      <c r="A2839" t="s">
        <v>3121</v>
      </c>
      <c r="B2839" s="50" t="s">
        <v>2637</v>
      </c>
      <c r="C2839">
        <v>25190893</v>
      </c>
      <c r="D2839" t="s">
        <v>2464</v>
      </c>
      <c r="E2839" t="s">
        <v>2473</v>
      </c>
    </row>
    <row r="2840" spans="1:5" hidden="1" x14ac:dyDescent="0.25">
      <c r="A2840" t="s">
        <v>3121</v>
      </c>
      <c r="B2840" s="50" t="s">
        <v>2638</v>
      </c>
      <c r="C2840">
        <v>25190894</v>
      </c>
      <c r="D2840" t="s">
        <v>2464</v>
      </c>
      <c r="E2840" t="s">
        <v>2473</v>
      </c>
    </row>
    <row r="2841" spans="1:5" hidden="1" x14ac:dyDescent="0.25">
      <c r="A2841" t="s">
        <v>3121</v>
      </c>
      <c r="B2841" s="50" t="s">
        <v>2639</v>
      </c>
      <c r="C2841">
        <v>25190895</v>
      </c>
      <c r="D2841" t="s">
        <v>2464</v>
      </c>
      <c r="E2841" t="s">
        <v>2467</v>
      </c>
    </row>
    <row r="2842" spans="1:5" hidden="1" x14ac:dyDescent="0.25">
      <c r="A2842" t="s">
        <v>3121</v>
      </c>
      <c r="B2842" s="50" t="s">
        <v>2970</v>
      </c>
      <c r="C2842">
        <v>25190896</v>
      </c>
      <c r="D2842" t="s">
        <v>2464</v>
      </c>
      <c r="E2842" t="s">
        <v>2473</v>
      </c>
    </row>
    <row r="2843" spans="1:5" hidden="1" x14ac:dyDescent="0.25">
      <c r="A2843" t="s">
        <v>3121</v>
      </c>
      <c r="B2843" s="50" t="s">
        <v>2971</v>
      </c>
      <c r="C2843">
        <v>25190897</v>
      </c>
      <c r="D2843" t="s">
        <v>2464</v>
      </c>
      <c r="E2843" t="s">
        <v>2473</v>
      </c>
    </row>
    <row r="2844" spans="1:5" hidden="1" x14ac:dyDescent="0.25">
      <c r="A2844" t="s">
        <v>3121</v>
      </c>
      <c r="B2844" s="50" t="s">
        <v>2974</v>
      </c>
      <c r="C2844">
        <v>25190898</v>
      </c>
      <c r="D2844" t="s">
        <v>2464</v>
      </c>
      <c r="E2844" t="s">
        <v>2473</v>
      </c>
    </row>
    <row r="2845" spans="1:5" hidden="1" x14ac:dyDescent="0.25">
      <c r="A2845" t="s">
        <v>3121</v>
      </c>
      <c r="B2845" s="50" t="s">
        <v>2609</v>
      </c>
      <c r="C2845">
        <v>25190899</v>
      </c>
      <c r="D2845" t="s">
        <v>2464</v>
      </c>
      <c r="E2845" t="s">
        <v>2473</v>
      </c>
    </row>
    <row r="2846" spans="1:5" hidden="1" x14ac:dyDescent="0.25">
      <c r="A2846" t="s">
        <v>3121</v>
      </c>
      <c r="B2846" s="50" t="s">
        <v>2610</v>
      </c>
      <c r="C2846">
        <v>25190900</v>
      </c>
      <c r="D2846" t="s">
        <v>2464</v>
      </c>
      <c r="E2846" t="s">
        <v>2467</v>
      </c>
    </row>
    <row r="2847" spans="1:5" hidden="1" x14ac:dyDescent="0.25">
      <c r="A2847" t="s">
        <v>3121</v>
      </c>
      <c r="B2847" s="50" t="s">
        <v>2612</v>
      </c>
      <c r="C2847">
        <v>25190901</v>
      </c>
      <c r="D2847" t="s">
        <v>2464</v>
      </c>
      <c r="E2847" t="s">
        <v>2473</v>
      </c>
    </row>
    <row r="2848" spans="1:5" hidden="1" x14ac:dyDescent="0.25">
      <c r="A2848" t="s">
        <v>3121</v>
      </c>
      <c r="B2848" s="50" t="s">
        <v>2613</v>
      </c>
      <c r="C2848">
        <v>25190902</v>
      </c>
      <c r="D2848" t="s">
        <v>2593</v>
      </c>
      <c r="E2848" t="s">
        <v>2467</v>
      </c>
    </row>
    <row r="2849" spans="1:5" hidden="1" x14ac:dyDescent="0.25">
      <c r="A2849" t="s">
        <v>3121</v>
      </c>
      <c r="B2849" s="50" t="s">
        <v>2976</v>
      </c>
      <c r="C2849">
        <v>25190903</v>
      </c>
      <c r="D2849" t="s">
        <v>2464</v>
      </c>
      <c r="E2849" t="s">
        <v>2473</v>
      </c>
    </row>
    <row r="2850" spans="1:5" hidden="1" x14ac:dyDescent="0.25">
      <c r="A2850" t="s">
        <v>3121</v>
      </c>
      <c r="B2850" s="50" t="s">
        <v>2978</v>
      </c>
      <c r="C2850">
        <v>25190904</v>
      </c>
      <c r="D2850" t="s">
        <v>2593</v>
      </c>
      <c r="E2850" t="s">
        <v>2473</v>
      </c>
    </row>
    <row r="2851" spans="1:5" hidden="1" x14ac:dyDescent="0.25">
      <c r="A2851" t="s">
        <v>3121</v>
      </c>
      <c r="B2851" s="50" t="s">
        <v>2640</v>
      </c>
      <c r="C2851">
        <v>25190905</v>
      </c>
      <c r="D2851" t="s">
        <v>2593</v>
      </c>
      <c r="E2851" t="s">
        <v>2473</v>
      </c>
    </row>
    <row r="2852" spans="1:5" hidden="1" x14ac:dyDescent="0.25">
      <c r="A2852" t="s">
        <v>3121</v>
      </c>
      <c r="B2852" s="50" t="s">
        <v>2641</v>
      </c>
      <c r="C2852">
        <v>25190906</v>
      </c>
      <c r="D2852" t="s">
        <v>2464</v>
      </c>
      <c r="E2852" t="s">
        <v>2473</v>
      </c>
    </row>
    <row r="2853" spans="1:5" hidden="1" x14ac:dyDescent="0.25">
      <c r="A2853" t="s">
        <v>3121</v>
      </c>
      <c r="B2853" s="50" t="s">
        <v>2979</v>
      </c>
      <c r="C2853">
        <v>25190907</v>
      </c>
      <c r="D2853" t="s">
        <v>2464</v>
      </c>
      <c r="E2853" t="s">
        <v>2473</v>
      </c>
    </row>
    <row r="2854" spans="1:5" hidden="1" x14ac:dyDescent="0.25">
      <c r="A2854" t="s">
        <v>3121</v>
      </c>
      <c r="B2854" s="50" t="s">
        <v>2980</v>
      </c>
      <c r="C2854">
        <v>25190908</v>
      </c>
      <c r="D2854" t="s">
        <v>2593</v>
      </c>
      <c r="E2854" t="s">
        <v>2467</v>
      </c>
    </row>
    <row r="2855" spans="1:5" hidden="1" x14ac:dyDescent="0.25">
      <c r="A2855" t="s">
        <v>3291</v>
      </c>
      <c r="B2855" s="50" t="s">
        <v>3292</v>
      </c>
      <c r="C2855">
        <v>27120003</v>
      </c>
      <c r="D2855" t="s">
        <v>2594</v>
      </c>
      <c r="E2855" t="s">
        <v>2478</v>
      </c>
    </row>
    <row r="2856" spans="1:5" hidden="1" x14ac:dyDescent="0.25">
      <c r="A2856" t="s">
        <v>3291</v>
      </c>
      <c r="B2856" s="50" t="s">
        <v>3293</v>
      </c>
      <c r="C2856">
        <v>27120004</v>
      </c>
      <c r="D2856" t="s">
        <v>2463</v>
      </c>
      <c r="E2856" t="s">
        <v>2478</v>
      </c>
    </row>
    <row r="2857" spans="1:5" hidden="1" x14ac:dyDescent="0.25">
      <c r="A2857" t="s">
        <v>3291</v>
      </c>
      <c r="B2857" s="50" t="s">
        <v>2348</v>
      </c>
      <c r="C2857">
        <v>27120005</v>
      </c>
      <c r="D2857" t="s">
        <v>2463</v>
      </c>
      <c r="E2857" t="s">
        <v>2756</v>
      </c>
    </row>
    <row r="2858" spans="1:5" hidden="1" x14ac:dyDescent="0.25">
      <c r="A2858" t="s">
        <v>3291</v>
      </c>
      <c r="B2858" s="50" t="s">
        <v>3294</v>
      </c>
      <c r="C2858">
        <v>27120006</v>
      </c>
      <c r="D2858" t="s">
        <v>2463</v>
      </c>
      <c r="E2858" t="s">
        <v>2478</v>
      </c>
    </row>
    <row r="2859" spans="1:5" hidden="1" x14ac:dyDescent="0.25">
      <c r="A2859" t="s">
        <v>3291</v>
      </c>
      <c r="B2859" s="50" t="s">
        <v>3295</v>
      </c>
      <c r="C2859">
        <v>27120007</v>
      </c>
      <c r="D2859" t="s">
        <v>2463</v>
      </c>
      <c r="E2859" t="s">
        <v>2756</v>
      </c>
    </row>
    <row r="2860" spans="1:5" hidden="1" x14ac:dyDescent="0.25">
      <c r="A2860" t="s">
        <v>3291</v>
      </c>
      <c r="B2860" s="50" t="s">
        <v>3296</v>
      </c>
      <c r="C2860">
        <v>27120008</v>
      </c>
      <c r="D2860" t="s">
        <v>2594</v>
      </c>
      <c r="E2860" t="s">
        <v>2478</v>
      </c>
    </row>
    <row r="2861" spans="1:5" hidden="1" x14ac:dyDescent="0.25">
      <c r="A2861" t="s">
        <v>3291</v>
      </c>
      <c r="B2861" s="50" t="s">
        <v>3297</v>
      </c>
      <c r="C2861">
        <v>27120009</v>
      </c>
      <c r="D2861" t="s">
        <v>2463</v>
      </c>
      <c r="E2861" t="s">
        <v>2756</v>
      </c>
    </row>
    <row r="2862" spans="1:5" hidden="1" x14ac:dyDescent="0.25">
      <c r="A2862" t="s">
        <v>3291</v>
      </c>
      <c r="B2862" s="50" t="s">
        <v>3298</v>
      </c>
      <c r="C2862">
        <v>27120010</v>
      </c>
      <c r="D2862" t="s">
        <v>2594</v>
      </c>
      <c r="E2862" t="s">
        <v>2756</v>
      </c>
    </row>
    <row r="2863" spans="1:5" hidden="1" x14ac:dyDescent="0.25">
      <c r="A2863" t="s">
        <v>3291</v>
      </c>
      <c r="B2863" s="50" t="s">
        <v>3299</v>
      </c>
      <c r="C2863">
        <v>27120011</v>
      </c>
      <c r="D2863" t="s">
        <v>2594</v>
      </c>
      <c r="E2863" t="s">
        <v>2478</v>
      </c>
    </row>
    <row r="2864" spans="1:5" hidden="1" x14ac:dyDescent="0.25">
      <c r="A2864" t="s">
        <v>3291</v>
      </c>
      <c r="B2864" s="50" t="s">
        <v>3300</v>
      </c>
      <c r="C2864">
        <v>27120012</v>
      </c>
      <c r="D2864" t="s">
        <v>2463</v>
      </c>
      <c r="E2864" t="s">
        <v>2756</v>
      </c>
    </row>
    <row r="2865" spans="1:5" hidden="1" x14ac:dyDescent="0.25">
      <c r="A2865" t="s">
        <v>3291</v>
      </c>
      <c r="B2865" s="50" t="s">
        <v>3301</v>
      </c>
      <c r="C2865">
        <v>27120013</v>
      </c>
      <c r="D2865" t="s">
        <v>2463</v>
      </c>
      <c r="E2865" t="s">
        <v>2478</v>
      </c>
    </row>
    <row r="2866" spans="1:5" hidden="1" x14ac:dyDescent="0.25">
      <c r="A2866" t="s">
        <v>3291</v>
      </c>
      <c r="B2866" s="50" t="s">
        <v>3302</v>
      </c>
      <c r="C2866">
        <v>27120014</v>
      </c>
      <c r="D2866" t="s">
        <v>2463</v>
      </c>
      <c r="E2866" t="s">
        <v>2478</v>
      </c>
    </row>
    <row r="2867" spans="1:5" hidden="1" x14ac:dyDescent="0.25">
      <c r="A2867" t="s">
        <v>3291</v>
      </c>
      <c r="B2867" s="50" t="s">
        <v>3303</v>
      </c>
      <c r="C2867">
        <v>27120015</v>
      </c>
      <c r="D2867" t="s">
        <v>2594</v>
      </c>
      <c r="E2867" t="s">
        <v>2756</v>
      </c>
    </row>
    <row r="2868" spans="1:5" hidden="1" x14ac:dyDescent="0.25">
      <c r="A2868" t="s">
        <v>3291</v>
      </c>
      <c r="B2868" s="50" t="s">
        <v>3304</v>
      </c>
      <c r="C2868">
        <v>27120016</v>
      </c>
      <c r="D2868" t="s">
        <v>2594</v>
      </c>
      <c r="E2868" t="s">
        <v>2478</v>
      </c>
    </row>
    <row r="2869" spans="1:5" hidden="1" x14ac:dyDescent="0.25">
      <c r="A2869" t="s">
        <v>3291</v>
      </c>
      <c r="B2869" s="50" t="s">
        <v>3305</v>
      </c>
      <c r="C2869">
        <v>27120017</v>
      </c>
      <c r="D2869" t="s">
        <v>2463</v>
      </c>
      <c r="E2869" t="s">
        <v>2478</v>
      </c>
    </row>
    <row r="2870" spans="1:5" hidden="1" x14ac:dyDescent="0.25">
      <c r="A2870" t="s">
        <v>3291</v>
      </c>
      <c r="B2870" s="50" t="s">
        <v>3306</v>
      </c>
      <c r="C2870">
        <v>27120018</v>
      </c>
      <c r="D2870" t="s">
        <v>2463</v>
      </c>
      <c r="E2870" t="s">
        <v>2478</v>
      </c>
    </row>
    <row r="2871" spans="1:5" hidden="1" x14ac:dyDescent="0.25">
      <c r="A2871" t="s">
        <v>3291</v>
      </c>
      <c r="B2871" s="50" t="s">
        <v>3307</v>
      </c>
      <c r="C2871">
        <v>27120019</v>
      </c>
      <c r="D2871" t="s">
        <v>2594</v>
      </c>
      <c r="E2871" t="s">
        <v>2478</v>
      </c>
    </row>
    <row r="2872" spans="1:5" hidden="1" x14ac:dyDescent="0.25">
      <c r="A2872" t="s">
        <v>3291</v>
      </c>
      <c r="B2872" s="50" t="s">
        <v>3308</v>
      </c>
      <c r="C2872">
        <v>27120020</v>
      </c>
      <c r="D2872" t="s">
        <v>2463</v>
      </c>
      <c r="E2872" t="s">
        <v>2478</v>
      </c>
    </row>
    <row r="2873" spans="1:5" hidden="1" x14ac:dyDescent="0.25">
      <c r="A2873" t="s">
        <v>3291</v>
      </c>
      <c r="B2873" s="50" t="s">
        <v>3309</v>
      </c>
      <c r="C2873">
        <v>27120021</v>
      </c>
      <c r="D2873" t="s">
        <v>2463</v>
      </c>
      <c r="E2873" t="s">
        <v>2478</v>
      </c>
    </row>
    <row r="2874" spans="1:5" hidden="1" x14ac:dyDescent="0.25">
      <c r="A2874" t="s">
        <v>3291</v>
      </c>
      <c r="B2874" s="50" t="s">
        <v>3310</v>
      </c>
      <c r="C2874">
        <v>27120022</v>
      </c>
      <c r="D2874" t="s">
        <v>2463</v>
      </c>
      <c r="E2874" t="s">
        <v>2756</v>
      </c>
    </row>
    <row r="2875" spans="1:5" hidden="1" x14ac:dyDescent="0.25">
      <c r="A2875" t="s">
        <v>3291</v>
      </c>
      <c r="B2875" s="50" t="s">
        <v>3311</v>
      </c>
      <c r="C2875">
        <v>27120023</v>
      </c>
      <c r="D2875" t="s">
        <v>2463</v>
      </c>
      <c r="E2875" t="s">
        <v>2478</v>
      </c>
    </row>
    <row r="2876" spans="1:5" hidden="1" x14ac:dyDescent="0.25">
      <c r="A2876" t="s">
        <v>3291</v>
      </c>
      <c r="B2876" s="50" t="s">
        <v>3312</v>
      </c>
      <c r="C2876">
        <v>27120024</v>
      </c>
      <c r="D2876" t="s">
        <v>2463</v>
      </c>
      <c r="E2876" t="s">
        <v>2756</v>
      </c>
    </row>
    <row r="2877" spans="1:5" hidden="1" x14ac:dyDescent="0.25">
      <c r="A2877" t="s">
        <v>3291</v>
      </c>
      <c r="B2877" s="50" t="s">
        <v>3313</v>
      </c>
      <c r="C2877">
        <v>27120025</v>
      </c>
      <c r="D2877" t="s">
        <v>2463</v>
      </c>
      <c r="E2877" t="s">
        <v>2756</v>
      </c>
    </row>
    <row r="2878" spans="1:5" hidden="1" x14ac:dyDescent="0.25">
      <c r="A2878" t="s">
        <v>3291</v>
      </c>
      <c r="B2878" s="50" t="s">
        <v>3314</v>
      </c>
      <c r="C2878">
        <v>27120026</v>
      </c>
      <c r="D2878" t="s">
        <v>2594</v>
      </c>
      <c r="E2878" t="s">
        <v>2478</v>
      </c>
    </row>
    <row r="2879" spans="1:5" hidden="1" x14ac:dyDescent="0.25">
      <c r="A2879" t="s">
        <v>3291</v>
      </c>
      <c r="B2879" s="50" t="s">
        <v>3315</v>
      </c>
      <c r="C2879">
        <v>27120027</v>
      </c>
      <c r="D2879" t="s">
        <v>2594</v>
      </c>
      <c r="E2879" t="s">
        <v>2478</v>
      </c>
    </row>
    <row r="2880" spans="1:5" hidden="1" x14ac:dyDescent="0.25">
      <c r="A2880" t="s">
        <v>3291</v>
      </c>
      <c r="B2880" s="50" t="s">
        <v>3316</v>
      </c>
      <c r="C2880">
        <v>27120028</v>
      </c>
      <c r="D2880" t="s">
        <v>2594</v>
      </c>
      <c r="E2880" t="s">
        <v>2478</v>
      </c>
    </row>
    <row r="2881" spans="1:5" hidden="1" x14ac:dyDescent="0.25">
      <c r="A2881" t="s">
        <v>3291</v>
      </c>
      <c r="B2881" s="50" t="s">
        <v>3317</v>
      </c>
      <c r="C2881">
        <v>27120029</v>
      </c>
      <c r="D2881" t="s">
        <v>2463</v>
      </c>
      <c r="E2881" t="s">
        <v>3128</v>
      </c>
    </row>
    <row r="2882" spans="1:5" hidden="1" x14ac:dyDescent="0.25">
      <c r="A2882" t="s">
        <v>3291</v>
      </c>
      <c r="B2882" s="50" t="s">
        <v>3318</v>
      </c>
      <c r="C2882">
        <v>27120030</v>
      </c>
      <c r="D2882" t="s">
        <v>2463</v>
      </c>
      <c r="E2882" t="s">
        <v>3128</v>
      </c>
    </row>
    <row r="2883" spans="1:5" hidden="1" x14ac:dyDescent="0.25">
      <c r="A2883" t="s">
        <v>3291</v>
      </c>
      <c r="B2883" s="50" t="s">
        <v>3319</v>
      </c>
      <c r="C2883">
        <v>27120031</v>
      </c>
      <c r="D2883" t="s">
        <v>2463</v>
      </c>
      <c r="E2883" t="s">
        <v>3128</v>
      </c>
    </row>
    <row r="2884" spans="1:5" hidden="1" x14ac:dyDescent="0.25">
      <c r="A2884" t="s">
        <v>3291</v>
      </c>
      <c r="B2884" s="50" t="s">
        <v>3320</v>
      </c>
      <c r="C2884">
        <v>27120032</v>
      </c>
      <c r="D2884" t="s">
        <v>2463</v>
      </c>
      <c r="E2884" t="s">
        <v>3128</v>
      </c>
    </row>
    <row r="2885" spans="1:5" hidden="1" x14ac:dyDescent="0.25">
      <c r="A2885" t="s">
        <v>3291</v>
      </c>
      <c r="B2885" s="50" t="s">
        <v>3321</v>
      </c>
      <c r="C2885">
        <v>27120033</v>
      </c>
      <c r="D2885" t="s">
        <v>2463</v>
      </c>
      <c r="E2885" t="s">
        <v>3128</v>
      </c>
    </row>
    <row r="2886" spans="1:5" hidden="1" x14ac:dyDescent="0.25">
      <c r="A2886" t="s">
        <v>3291</v>
      </c>
      <c r="B2886" s="50" t="s">
        <v>3322</v>
      </c>
      <c r="C2886">
        <v>27120034</v>
      </c>
      <c r="D2886" t="s">
        <v>2463</v>
      </c>
      <c r="E2886" t="s">
        <v>2478</v>
      </c>
    </row>
    <row r="2887" spans="1:5" hidden="1" x14ac:dyDescent="0.25">
      <c r="A2887" t="s">
        <v>3291</v>
      </c>
      <c r="B2887" s="50" t="s">
        <v>1547</v>
      </c>
      <c r="C2887">
        <v>27120035</v>
      </c>
      <c r="D2887" t="s">
        <v>2463</v>
      </c>
      <c r="E2887" t="s">
        <v>3128</v>
      </c>
    </row>
    <row r="2888" spans="1:5" hidden="1" x14ac:dyDescent="0.25">
      <c r="A2888" t="s">
        <v>3291</v>
      </c>
      <c r="B2888" s="50" t="s">
        <v>1543</v>
      </c>
      <c r="C2888">
        <v>27120036</v>
      </c>
      <c r="D2888" t="s">
        <v>2594</v>
      </c>
      <c r="E2888" t="s">
        <v>2478</v>
      </c>
    </row>
    <row r="2889" spans="1:5" hidden="1" x14ac:dyDescent="0.25">
      <c r="A2889" t="s">
        <v>3291</v>
      </c>
      <c r="B2889" s="50" t="s">
        <v>3278</v>
      </c>
      <c r="C2889">
        <v>27120037</v>
      </c>
      <c r="D2889" t="s">
        <v>2594</v>
      </c>
      <c r="E2889" t="s">
        <v>2478</v>
      </c>
    </row>
    <row r="2890" spans="1:5" hidden="1" x14ac:dyDescent="0.25">
      <c r="A2890" t="s">
        <v>3291</v>
      </c>
      <c r="B2890" s="50" t="s">
        <v>1538</v>
      </c>
      <c r="C2890">
        <v>27120038</v>
      </c>
      <c r="D2890" t="s">
        <v>2463</v>
      </c>
      <c r="E2890" t="s">
        <v>2756</v>
      </c>
    </row>
    <row r="2891" spans="1:5" hidden="1" x14ac:dyDescent="0.25">
      <c r="A2891" t="s">
        <v>3291</v>
      </c>
      <c r="B2891" s="50" t="s">
        <v>1535</v>
      </c>
      <c r="C2891">
        <v>27120039</v>
      </c>
      <c r="D2891" t="s">
        <v>2463</v>
      </c>
      <c r="E2891" t="s">
        <v>2756</v>
      </c>
    </row>
    <row r="2892" spans="1:5" hidden="1" x14ac:dyDescent="0.25">
      <c r="A2892" t="s">
        <v>3291</v>
      </c>
      <c r="B2892" s="50" t="s">
        <v>3277</v>
      </c>
      <c r="C2892">
        <v>27120040</v>
      </c>
      <c r="D2892" t="s">
        <v>2463</v>
      </c>
      <c r="E2892" t="s">
        <v>2478</v>
      </c>
    </row>
    <row r="2893" spans="1:5" hidden="1" x14ac:dyDescent="0.25">
      <c r="A2893" t="s">
        <v>3291</v>
      </c>
      <c r="B2893" s="50" t="s">
        <v>3323</v>
      </c>
      <c r="C2893">
        <v>27123248</v>
      </c>
      <c r="D2893" t="s">
        <v>2463</v>
      </c>
      <c r="E2893" t="s">
        <v>2478</v>
      </c>
    </row>
    <row r="2894" spans="1:5" hidden="1" x14ac:dyDescent="0.25">
      <c r="A2894" t="s">
        <v>38</v>
      </c>
      <c r="B2894" s="50" t="s">
        <v>2039</v>
      </c>
      <c r="C2894">
        <v>27183794</v>
      </c>
      <c r="E2894" t="s">
        <v>2473</v>
      </c>
    </row>
    <row r="2895" spans="1:5" hidden="1" x14ac:dyDescent="0.25">
      <c r="A2895" t="s">
        <v>38</v>
      </c>
      <c r="B2895" s="50" t="s">
        <v>2036</v>
      </c>
      <c r="C2895">
        <v>27183795</v>
      </c>
      <c r="E2895" t="s">
        <v>2478</v>
      </c>
    </row>
    <row r="2896" spans="1:5" hidden="1" x14ac:dyDescent="0.25">
      <c r="A2896" t="s">
        <v>38</v>
      </c>
      <c r="B2896" s="50" t="s">
        <v>3324</v>
      </c>
      <c r="C2896">
        <v>27183796</v>
      </c>
      <c r="E2896" t="s">
        <v>2691</v>
      </c>
    </row>
    <row r="2897" spans="1:5" hidden="1" x14ac:dyDescent="0.25">
      <c r="A2897" t="s">
        <v>18</v>
      </c>
      <c r="B2897" s="50" t="s">
        <v>3011</v>
      </c>
      <c r="C2897">
        <v>27190308</v>
      </c>
      <c r="D2897" t="s">
        <v>2463</v>
      </c>
      <c r="E2897" t="s">
        <v>2478</v>
      </c>
    </row>
    <row r="2898" spans="1:5" hidden="1" x14ac:dyDescent="0.25">
      <c r="A2898" t="s">
        <v>18</v>
      </c>
      <c r="B2898" s="50" t="s">
        <v>3014</v>
      </c>
      <c r="C2898">
        <v>27190309</v>
      </c>
      <c r="D2898" t="s">
        <v>2463</v>
      </c>
      <c r="E2898" t="s">
        <v>2478</v>
      </c>
    </row>
    <row r="2899" spans="1:5" hidden="1" x14ac:dyDescent="0.25">
      <c r="A2899" t="s">
        <v>100</v>
      </c>
      <c r="B2899" s="50" t="s">
        <v>2587</v>
      </c>
      <c r="C2899">
        <v>27201440</v>
      </c>
      <c r="D2899" t="s">
        <v>2463</v>
      </c>
      <c r="E2899" t="s">
        <v>2478</v>
      </c>
    </row>
    <row r="2900" spans="1:5" hidden="1" x14ac:dyDescent="0.25">
      <c r="A2900" t="s">
        <v>100</v>
      </c>
      <c r="B2900" s="50" t="s">
        <v>2629</v>
      </c>
      <c r="C2900">
        <v>27201441</v>
      </c>
      <c r="D2900" t="s">
        <v>2463</v>
      </c>
      <c r="E2900" t="s">
        <v>2478</v>
      </c>
    </row>
    <row r="2901" spans="1:5" hidden="1" x14ac:dyDescent="0.25">
      <c r="A2901" t="s">
        <v>100</v>
      </c>
      <c r="B2901" s="50" t="s">
        <v>2612</v>
      </c>
      <c r="C2901">
        <v>27201442</v>
      </c>
      <c r="D2901" t="s">
        <v>2463</v>
      </c>
      <c r="E2901" t="s">
        <v>2478</v>
      </c>
    </row>
    <row r="2902" spans="1:5" hidden="1" x14ac:dyDescent="0.25">
      <c r="A2902" t="s">
        <v>100</v>
      </c>
      <c r="B2902" s="50" t="s">
        <v>2628</v>
      </c>
      <c r="C2902">
        <v>27201443</v>
      </c>
      <c r="D2902" t="s">
        <v>2463</v>
      </c>
      <c r="E2902" t="s">
        <v>2478</v>
      </c>
    </row>
    <row r="2903" spans="1:5" hidden="1" x14ac:dyDescent="0.25">
      <c r="A2903" t="s">
        <v>100</v>
      </c>
      <c r="B2903" s="50" t="s">
        <v>2987</v>
      </c>
      <c r="C2903">
        <v>27201444</v>
      </c>
      <c r="D2903" t="s">
        <v>2463</v>
      </c>
      <c r="E2903" t="s">
        <v>2478</v>
      </c>
    </row>
    <row r="2904" spans="1:5" hidden="1" x14ac:dyDescent="0.25">
      <c r="A2904" t="s">
        <v>100</v>
      </c>
      <c r="B2904" s="50" t="s">
        <v>2989</v>
      </c>
      <c r="C2904">
        <v>27201445</v>
      </c>
      <c r="D2904" t="s">
        <v>2463</v>
      </c>
      <c r="E2904" t="s">
        <v>2478</v>
      </c>
    </row>
    <row r="2905" spans="1:5" hidden="1" x14ac:dyDescent="0.25">
      <c r="A2905" t="s">
        <v>2321</v>
      </c>
      <c r="B2905" s="50" t="s">
        <v>2598</v>
      </c>
      <c r="C2905">
        <v>28132032</v>
      </c>
      <c r="D2905" t="s">
        <v>2594</v>
      </c>
      <c r="E2905" t="s">
        <v>2467</v>
      </c>
    </row>
    <row r="2906" spans="1:5" hidden="1" x14ac:dyDescent="0.25">
      <c r="A2906" t="s">
        <v>2321</v>
      </c>
      <c r="B2906" s="50" t="s">
        <v>2599</v>
      </c>
      <c r="C2906">
        <v>28132033</v>
      </c>
      <c r="D2906" t="s">
        <v>2463</v>
      </c>
      <c r="E2906" t="s">
        <v>2467</v>
      </c>
    </row>
    <row r="2907" spans="1:5" hidden="1" x14ac:dyDescent="0.25">
      <c r="A2907" t="s">
        <v>2321</v>
      </c>
      <c r="B2907" s="50" t="s">
        <v>2631</v>
      </c>
      <c r="C2907">
        <v>28132034</v>
      </c>
      <c r="D2907" t="s">
        <v>2463</v>
      </c>
      <c r="E2907" t="s">
        <v>2467</v>
      </c>
    </row>
    <row r="2908" spans="1:5" hidden="1" x14ac:dyDescent="0.25">
      <c r="A2908" t="s">
        <v>3325</v>
      </c>
      <c r="B2908" s="50" t="s">
        <v>3326</v>
      </c>
      <c r="C2908">
        <v>28140211</v>
      </c>
      <c r="E2908" t="s">
        <v>2467</v>
      </c>
    </row>
    <row r="2909" spans="1:5" hidden="1" x14ac:dyDescent="0.25">
      <c r="A2909" t="s">
        <v>3325</v>
      </c>
      <c r="B2909" s="50" t="s">
        <v>3327</v>
      </c>
      <c r="C2909">
        <v>28140212</v>
      </c>
      <c r="E2909" t="s">
        <v>2467</v>
      </c>
    </row>
    <row r="2910" spans="1:5" hidden="1" x14ac:dyDescent="0.25">
      <c r="A2910" t="s">
        <v>3325</v>
      </c>
      <c r="B2910" s="50" t="s">
        <v>3328</v>
      </c>
      <c r="C2910">
        <v>28140213</v>
      </c>
      <c r="E2910" t="s">
        <v>2467</v>
      </c>
    </row>
    <row r="2911" spans="1:5" hidden="1" x14ac:dyDescent="0.25">
      <c r="A2911" t="s">
        <v>3325</v>
      </c>
      <c r="B2911" s="50" t="s">
        <v>3329</v>
      </c>
      <c r="C2911">
        <v>28140214</v>
      </c>
      <c r="E2911" t="s">
        <v>2467</v>
      </c>
    </row>
    <row r="2912" spans="1:5" hidden="1" x14ac:dyDescent="0.25">
      <c r="A2912" t="s">
        <v>3325</v>
      </c>
      <c r="B2912" s="50" t="s">
        <v>3330</v>
      </c>
      <c r="C2912">
        <v>28140215</v>
      </c>
      <c r="E2912" t="s">
        <v>2467</v>
      </c>
    </row>
    <row r="2913" spans="1:5" hidden="1" x14ac:dyDescent="0.25">
      <c r="A2913" t="s">
        <v>3325</v>
      </c>
      <c r="B2913" s="50" t="s">
        <v>3331</v>
      </c>
      <c r="C2913">
        <v>28140216</v>
      </c>
      <c r="E2913" t="s">
        <v>2467</v>
      </c>
    </row>
    <row r="2914" spans="1:5" hidden="1" x14ac:dyDescent="0.25">
      <c r="A2914" t="s">
        <v>3325</v>
      </c>
      <c r="B2914" s="50" t="s">
        <v>3332</v>
      </c>
      <c r="C2914">
        <v>28140217</v>
      </c>
      <c r="E2914" t="s">
        <v>2467</v>
      </c>
    </row>
    <row r="2915" spans="1:5" hidden="1" x14ac:dyDescent="0.25">
      <c r="A2915" t="s">
        <v>3325</v>
      </c>
      <c r="B2915" s="50" t="s">
        <v>1680</v>
      </c>
      <c r="C2915">
        <v>28140218</v>
      </c>
      <c r="E2915" t="s">
        <v>2467</v>
      </c>
    </row>
    <row r="2916" spans="1:5" hidden="1" x14ac:dyDescent="0.25">
      <c r="A2916" t="s">
        <v>3325</v>
      </c>
      <c r="B2916" s="50" t="s">
        <v>3333</v>
      </c>
      <c r="C2916">
        <v>28140219</v>
      </c>
      <c r="E2916" t="s">
        <v>2467</v>
      </c>
    </row>
    <row r="2917" spans="1:5" hidden="1" x14ac:dyDescent="0.25">
      <c r="A2917" t="s">
        <v>3325</v>
      </c>
      <c r="B2917" s="50" t="s">
        <v>1682</v>
      </c>
      <c r="C2917">
        <v>28140220</v>
      </c>
      <c r="E2917" t="s">
        <v>2467</v>
      </c>
    </row>
    <row r="2918" spans="1:5" hidden="1" x14ac:dyDescent="0.25">
      <c r="A2918" t="s">
        <v>3325</v>
      </c>
      <c r="B2918" s="50" t="s">
        <v>3334</v>
      </c>
      <c r="C2918">
        <v>28140221</v>
      </c>
      <c r="E2918" t="s">
        <v>2467</v>
      </c>
    </row>
    <row r="2919" spans="1:5" hidden="1" x14ac:dyDescent="0.25">
      <c r="A2919" t="s">
        <v>3325</v>
      </c>
      <c r="B2919" s="50" t="s">
        <v>3335</v>
      </c>
      <c r="C2919">
        <v>28140222</v>
      </c>
      <c r="E2919" t="s">
        <v>2478</v>
      </c>
    </row>
    <row r="2920" spans="1:5" hidden="1" x14ac:dyDescent="0.25">
      <c r="A2920" t="s">
        <v>3325</v>
      </c>
      <c r="B2920" s="50" t="s">
        <v>3336</v>
      </c>
      <c r="C2920">
        <v>28140223</v>
      </c>
      <c r="E2920" t="s">
        <v>2478</v>
      </c>
    </row>
    <row r="2921" spans="1:5" hidden="1" x14ac:dyDescent="0.25">
      <c r="A2921" t="s">
        <v>3325</v>
      </c>
      <c r="B2921" s="50" t="s">
        <v>3337</v>
      </c>
      <c r="C2921">
        <v>28140224</v>
      </c>
      <c r="E2921" t="s">
        <v>2478</v>
      </c>
    </row>
    <row r="2922" spans="1:5" hidden="1" x14ac:dyDescent="0.25">
      <c r="A2922" t="s">
        <v>3325</v>
      </c>
      <c r="B2922" s="50" t="s">
        <v>3338</v>
      </c>
      <c r="C2922">
        <v>28140225</v>
      </c>
      <c r="E2922" t="s">
        <v>2478</v>
      </c>
    </row>
    <row r="2923" spans="1:5" hidden="1" x14ac:dyDescent="0.25">
      <c r="A2923" t="s">
        <v>3106</v>
      </c>
      <c r="B2923" s="50" t="s">
        <v>2528</v>
      </c>
      <c r="C2923">
        <v>28190734</v>
      </c>
      <c r="D2923" t="s">
        <v>2464</v>
      </c>
      <c r="E2923" t="s">
        <v>2473</v>
      </c>
    </row>
    <row r="2924" spans="1:5" hidden="1" x14ac:dyDescent="0.25">
      <c r="A2924" t="s">
        <v>3106</v>
      </c>
      <c r="B2924" s="50" t="s">
        <v>2529</v>
      </c>
      <c r="C2924">
        <v>28190735</v>
      </c>
      <c r="D2924" t="s">
        <v>2593</v>
      </c>
      <c r="E2924" t="s">
        <v>2473</v>
      </c>
    </row>
    <row r="2925" spans="1:5" hidden="1" x14ac:dyDescent="0.25">
      <c r="A2925" t="s">
        <v>3106</v>
      </c>
      <c r="B2925" s="50" t="s">
        <v>2530</v>
      </c>
      <c r="C2925">
        <v>28190736</v>
      </c>
      <c r="D2925" t="s">
        <v>2593</v>
      </c>
      <c r="E2925" t="s">
        <v>2467</v>
      </c>
    </row>
    <row r="2926" spans="1:5" hidden="1" x14ac:dyDescent="0.25">
      <c r="A2926" t="s">
        <v>3106</v>
      </c>
      <c r="B2926" s="50" t="s">
        <v>2532</v>
      </c>
      <c r="C2926">
        <v>28190737</v>
      </c>
      <c r="D2926" t="s">
        <v>2464</v>
      </c>
      <c r="E2926" t="s">
        <v>2467</v>
      </c>
    </row>
    <row r="2927" spans="1:5" hidden="1" x14ac:dyDescent="0.25">
      <c r="A2927" t="s">
        <v>3106</v>
      </c>
      <c r="B2927" s="50" t="s">
        <v>2534</v>
      </c>
      <c r="C2927">
        <v>28190738</v>
      </c>
      <c r="D2927" t="s">
        <v>2464</v>
      </c>
      <c r="E2927" t="s">
        <v>2467</v>
      </c>
    </row>
    <row r="2928" spans="1:5" hidden="1" x14ac:dyDescent="0.25">
      <c r="A2928" t="s">
        <v>3106</v>
      </c>
      <c r="B2928" s="50" t="s">
        <v>2535</v>
      </c>
      <c r="C2928">
        <v>28190739</v>
      </c>
      <c r="D2928" t="s">
        <v>2593</v>
      </c>
      <c r="E2928" t="s">
        <v>2467</v>
      </c>
    </row>
    <row r="2929" spans="1:5" hidden="1" x14ac:dyDescent="0.25">
      <c r="A2929" t="s">
        <v>3106</v>
      </c>
      <c r="B2929" s="50" t="s">
        <v>2536</v>
      </c>
      <c r="C2929">
        <v>28190740</v>
      </c>
      <c r="D2929" t="s">
        <v>2593</v>
      </c>
      <c r="E2929" t="s">
        <v>2467</v>
      </c>
    </row>
    <row r="2930" spans="1:5" hidden="1" x14ac:dyDescent="0.25">
      <c r="A2930" t="s">
        <v>3106</v>
      </c>
      <c r="B2930" s="50" t="s">
        <v>2537</v>
      </c>
      <c r="C2930">
        <v>28190741</v>
      </c>
      <c r="D2930" t="s">
        <v>2593</v>
      </c>
      <c r="E2930" t="s">
        <v>2467</v>
      </c>
    </row>
    <row r="2931" spans="1:5" hidden="1" x14ac:dyDescent="0.25">
      <c r="A2931" t="s">
        <v>3106</v>
      </c>
      <c r="B2931" s="50" t="s">
        <v>2539</v>
      </c>
      <c r="C2931">
        <v>28190742</v>
      </c>
      <c r="D2931" t="s">
        <v>2593</v>
      </c>
      <c r="E2931" t="s">
        <v>2467</v>
      </c>
    </row>
    <row r="2932" spans="1:5" hidden="1" x14ac:dyDescent="0.25">
      <c r="A2932" t="s">
        <v>3106</v>
      </c>
      <c r="B2932" s="50" t="s">
        <v>2540</v>
      </c>
      <c r="C2932">
        <v>28190743</v>
      </c>
      <c r="D2932" t="s">
        <v>2593</v>
      </c>
      <c r="E2932" t="s">
        <v>2467</v>
      </c>
    </row>
    <row r="2933" spans="1:5" hidden="1" x14ac:dyDescent="0.25">
      <c r="A2933" t="s">
        <v>3106</v>
      </c>
      <c r="B2933" s="50" t="s">
        <v>2541</v>
      </c>
      <c r="C2933">
        <v>28190744</v>
      </c>
      <c r="D2933" t="s">
        <v>2464</v>
      </c>
      <c r="E2933" t="s">
        <v>2478</v>
      </c>
    </row>
    <row r="2934" spans="1:5" hidden="1" x14ac:dyDescent="0.25">
      <c r="A2934" t="s">
        <v>3106</v>
      </c>
      <c r="B2934" s="50" t="s">
        <v>2542</v>
      </c>
      <c r="C2934">
        <v>28190745</v>
      </c>
      <c r="D2934" t="s">
        <v>2593</v>
      </c>
      <c r="E2934" t="s">
        <v>2478</v>
      </c>
    </row>
    <row r="2935" spans="1:5" hidden="1" x14ac:dyDescent="0.25">
      <c r="A2935" t="s">
        <v>3106</v>
      </c>
      <c r="B2935" s="50" t="s">
        <v>2543</v>
      </c>
      <c r="C2935">
        <v>28190746</v>
      </c>
      <c r="D2935" t="s">
        <v>2593</v>
      </c>
      <c r="E2935" t="s">
        <v>2478</v>
      </c>
    </row>
    <row r="2936" spans="1:5" hidden="1" x14ac:dyDescent="0.25">
      <c r="A2936" t="s">
        <v>3106</v>
      </c>
      <c r="B2936" s="50" t="s">
        <v>2544</v>
      </c>
      <c r="C2936">
        <v>28190747</v>
      </c>
      <c r="D2936" t="s">
        <v>2593</v>
      </c>
      <c r="E2936" t="s">
        <v>2467</v>
      </c>
    </row>
    <row r="2937" spans="1:5" hidden="1" x14ac:dyDescent="0.25">
      <c r="A2937" t="s">
        <v>3106</v>
      </c>
      <c r="B2937" s="50" t="s">
        <v>2547</v>
      </c>
      <c r="C2937">
        <v>28190748</v>
      </c>
      <c r="D2937" t="s">
        <v>2464</v>
      </c>
      <c r="E2937" t="s">
        <v>2467</v>
      </c>
    </row>
    <row r="2938" spans="1:5" hidden="1" x14ac:dyDescent="0.25">
      <c r="A2938" t="s">
        <v>3106</v>
      </c>
      <c r="B2938" s="50" t="s">
        <v>2548</v>
      </c>
      <c r="C2938">
        <v>28190749</v>
      </c>
      <c r="D2938" t="s">
        <v>2593</v>
      </c>
      <c r="E2938" t="s">
        <v>2473</v>
      </c>
    </row>
    <row r="2939" spans="1:5" hidden="1" x14ac:dyDescent="0.25">
      <c r="A2939" t="s">
        <v>3106</v>
      </c>
      <c r="B2939" s="50" t="s">
        <v>2552</v>
      </c>
      <c r="C2939">
        <v>28190750</v>
      </c>
      <c r="D2939" t="s">
        <v>2464</v>
      </c>
      <c r="E2939" t="s">
        <v>2473</v>
      </c>
    </row>
    <row r="2940" spans="1:5" hidden="1" x14ac:dyDescent="0.25">
      <c r="A2940" t="s">
        <v>3106</v>
      </c>
      <c r="B2940" s="50" t="s">
        <v>2554</v>
      </c>
      <c r="C2940">
        <v>28190751</v>
      </c>
      <c r="D2940" t="s">
        <v>2464</v>
      </c>
      <c r="E2940" t="s">
        <v>2467</v>
      </c>
    </row>
    <row r="2941" spans="1:5" hidden="1" x14ac:dyDescent="0.25">
      <c r="A2941" t="s">
        <v>3106</v>
      </c>
      <c r="B2941" s="50" t="s">
        <v>2555</v>
      </c>
      <c r="C2941">
        <v>28190752</v>
      </c>
      <c r="D2941" t="s">
        <v>2464</v>
      </c>
      <c r="E2941" t="s">
        <v>2467</v>
      </c>
    </row>
    <row r="2942" spans="1:5" hidden="1" x14ac:dyDescent="0.25">
      <c r="A2942" t="s">
        <v>3106</v>
      </c>
      <c r="B2942" s="50" t="s">
        <v>2581</v>
      </c>
      <c r="C2942">
        <v>28190753</v>
      </c>
      <c r="D2942" t="s">
        <v>2464</v>
      </c>
      <c r="E2942" t="s">
        <v>2467</v>
      </c>
    </row>
    <row r="2943" spans="1:5" hidden="1" x14ac:dyDescent="0.25">
      <c r="A2943" t="s">
        <v>3106</v>
      </c>
      <c r="B2943" s="50" t="s">
        <v>2583</v>
      </c>
      <c r="C2943">
        <v>28190754</v>
      </c>
      <c r="D2943" t="s">
        <v>2464</v>
      </c>
      <c r="E2943" t="s">
        <v>2467</v>
      </c>
    </row>
    <row r="2944" spans="1:5" hidden="1" x14ac:dyDescent="0.25">
      <c r="A2944" t="s">
        <v>3106</v>
      </c>
      <c r="B2944" s="50" t="s">
        <v>2584</v>
      </c>
      <c r="C2944">
        <v>28190755</v>
      </c>
      <c r="D2944" t="s">
        <v>2464</v>
      </c>
      <c r="E2944" t="s">
        <v>2467</v>
      </c>
    </row>
    <row r="2945" spans="1:5" hidden="1" x14ac:dyDescent="0.25">
      <c r="A2945" t="s">
        <v>3106</v>
      </c>
      <c r="B2945" s="50" t="s">
        <v>2586</v>
      </c>
      <c r="C2945">
        <v>28190756</v>
      </c>
      <c r="D2945" t="s">
        <v>2463</v>
      </c>
      <c r="E2945" t="s">
        <v>2467</v>
      </c>
    </row>
    <row r="2946" spans="1:5" hidden="1" x14ac:dyDescent="0.25">
      <c r="A2946" t="s">
        <v>3106</v>
      </c>
      <c r="B2946" s="50" t="s">
        <v>2587</v>
      </c>
      <c r="C2946">
        <v>28190757</v>
      </c>
      <c r="D2946" t="s">
        <v>2463</v>
      </c>
      <c r="E2946" t="s">
        <v>2467</v>
      </c>
    </row>
    <row r="2947" spans="1:5" hidden="1" x14ac:dyDescent="0.25">
      <c r="A2947" t="s">
        <v>3106</v>
      </c>
      <c r="B2947" s="50" t="s">
        <v>2588</v>
      </c>
      <c r="C2947">
        <v>28190758</v>
      </c>
      <c r="D2947" t="s">
        <v>2464</v>
      </c>
      <c r="E2947" t="s">
        <v>2467</v>
      </c>
    </row>
    <row r="2948" spans="1:5" hidden="1" x14ac:dyDescent="0.25">
      <c r="A2948" t="s">
        <v>3106</v>
      </c>
      <c r="B2948" s="50" t="s">
        <v>2589</v>
      </c>
      <c r="C2948">
        <v>28190759</v>
      </c>
      <c r="D2948" t="s">
        <v>2463</v>
      </c>
      <c r="E2948" t="s">
        <v>2467</v>
      </c>
    </row>
    <row r="2949" spans="1:5" hidden="1" x14ac:dyDescent="0.25">
      <c r="A2949" t="s">
        <v>3106</v>
      </c>
      <c r="B2949" s="50" t="s">
        <v>2590</v>
      </c>
      <c r="C2949">
        <v>28190764</v>
      </c>
      <c r="D2949" t="s">
        <v>2593</v>
      </c>
      <c r="E2949" t="s">
        <v>2467</v>
      </c>
    </row>
    <row r="2950" spans="1:5" hidden="1" x14ac:dyDescent="0.25">
      <c r="A2950" t="s">
        <v>3106</v>
      </c>
      <c r="B2950" s="50" t="s">
        <v>2629</v>
      </c>
      <c r="C2950">
        <v>28190765</v>
      </c>
      <c r="D2950" t="s">
        <v>2593</v>
      </c>
      <c r="E2950" t="s">
        <v>2467</v>
      </c>
    </row>
    <row r="2951" spans="1:5" hidden="1" x14ac:dyDescent="0.25">
      <c r="A2951" t="s">
        <v>3106</v>
      </c>
      <c r="B2951" s="50" t="s">
        <v>2598</v>
      </c>
      <c r="C2951">
        <v>28190766</v>
      </c>
      <c r="D2951" t="s">
        <v>2464</v>
      </c>
      <c r="E2951" t="s">
        <v>2467</v>
      </c>
    </row>
    <row r="2952" spans="1:5" hidden="1" x14ac:dyDescent="0.25">
      <c r="A2952" t="s">
        <v>3106</v>
      </c>
      <c r="B2952" s="50" t="s">
        <v>2599</v>
      </c>
      <c r="C2952">
        <v>28190767</v>
      </c>
      <c r="D2952" t="s">
        <v>2463</v>
      </c>
      <c r="E2952" t="s">
        <v>2467</v>
      </c>
    </row>
    <row r="2953" spans="1:5" hidden="1" x14ac:dyDescent="0.25">
      <c r="A2953" t="s">
        <v>3106</v>
      </c>
      <c r="B2953" s="50" t="s">
        <v>2602</v>
      </c>
      <c r="C2953">
        <v>28190768</v>
      </c>
      <c r="D2953" t="s">
        <v>2464</v>
      </c>
      <c r="E2953" t="s">
        <v>2467</v>
      </c>
    </row>
    <row r="2954" spans="1:5" hidden="1" x14ac:dyDescent="0.25">
      <c r="A2954" t="s">
        <v>3106</v>
      </c>
      <c r="B2954" s="50" t="s">
        <v>2603</v>
      </c>
      <c r="C2954">
        <v>28190769</v>
      </c>
      <c r="D2954" t="s">
        <v>2463</v>
      </c>
      <c r="E2954" t="s">
        <v>2467</v>
      </c>
    </row>
    <row r="2955" spans="1:5" hidden="1" x14ac:dyDescent="0.25">
      <c r="A2955" t="s">
        <v>3106</v>
      </c>
      <c r="B2955" s="50" t="s">
        <v>2605</v>
      </c>
      <c r="C2955">
        <v>28190770</v>
      </c>
      <c r="D2955" t="s">
        <v>2464</v>
      </c>
      <c r="E2955" t="s">
        <v>2467</v>
      </c>
    </row>
    <row r="2956" spans="1:5" hidden="1" x14ac:dyDescent="0.25">
      <c r="A2956" t="s">
        <v>3106</v>
      </c>
      <c r="B2956" s="50" t="s">
        <v>2606</v>
      </c>
      <c r="C2956">
        <v>28190771</v>
      </c>
      <c r="D2956" t="s">
        <v>2464</v>
      </c>
      <c r="E2956" t="s">
        <v>2467</v>
      </c>
    </row>
    <row r="2957" spans="1:5" hidden="1" x14ac:dyDescent="0.25">
      <c r="A2957" t="s">
        <v>3106</v>
      </c>
      <c r="B2957" s="50" t="s">
        <v>2622</v>
      </c>
      <c r="C2957">
        <v>28190772</v>
      </c>
      <c r="D2957" t="s">
        <v>2464</v>
      </c>
      <c r="E2957" t="s">
        <v>2467</v>
      </c>
    </row>
    <row r="2958" spans="1:5" hidden="1" x14ac:dyDescent="0.25">
      <c r="A2958" t="s">
        <v>3106</v>
      </c>
      <c r="B2958" s="50" t="s">
        <v>2607</v>
      </c>
      <c r="C2958">
        <v>28190773</v>
      </c>
      <c r="D2958" t="s">
        <v>2464</v>
      </c>
      <c r="E2958" t="s">
        <v>2467</v>
      </c>
    </row>
    <row r="2959" spans="1:5" hidden="1" x14ac:dyDescent="0.25">
      <c r="A2959" t="s">
        <v>3106</v>
      </c>
      <c r="B2959" s="50" t="s">
        <v>2624</v>
      </c>
      <c r="C2959">
        <v>28190774</v>
      </c>
      <c r="D2959" t="s">
        <v>2593</v>
      </c>
      <c r="E2959" t="s">
        <v>2467</v>
      </c>
    </row>
    <row r="2960" spans="1:5" hidden="1" x14ac:dyDescent="0.25">
      <c r="A2960" t="s">
        <v>3106</v>
      </c>
      <c r="B2960" s="50" t="s">
        <v>2625</v>
      </c>
      <c r="C2960">
        <v>28190775</v>
      </c>
      <c r="D2960" t="s">
        <v>2593</v>
      </c>
      <c r="E2960" t="s">
        <v>2467</v>
      </c>
    </row>
    <row r="2961" spans="1:5" hidden="1" x14ac:dyDescent="0.25">
      <c r="A2961" t="s">
        <v>3106</v>
      </c>
      <c r="B2961" s="50" t="s">
        <v>2969</v>
      </c>
      <c r="C2961">
        <v>28190776</v>
      </c>
      <c r="D2961" t="s">
        <v>2593</v>
      </c>
      <c r="E2961" t="s">
        <v>2473</v>
      </c>
    </row>
    <row r="2962" spans="1:5" hidden="1" x14ac:dyDescent="0.25">
      <c r="A2962" t="s">
        <v>3106</v>
      </c>
      <c r="B2962" s="50" t="s">
        <v>2637</v>
      </c>
      <c r="C2962">
        <v>28190777</v>
      </c>
      <c r="D2962" t="s">
        <v>2463</v>
      </c>
      <c r="E2962" t="s">
        <v>2467</v>
      </c>
    </row>
    <row r="2963" spans="1:5" hidden="1" x14ac:dyDescent="0.25">
      <c r="A2963" t="s">
        <v>3106</v>
      </c>
      <c r="B2963" s="50" t="s">
        <v>2639</v>
      </c>
      <c r="C2963">
        <v>28190778</v>
      </c>
      <c r="D2963" t="s">
        <v>2464</v>
      </c>
      <c r="E2963" t="s">
        <v>2467</v>
      </c>
    </row>
    <row r="2964" spans="1:5" hidden="1" x14ac:dyDescent="0.25">
      <c r="A2964" t="s">
        <v>3106</v>
      </c>
      <c r="B2964" s="50" t="s">
        <v>2971</v>
      </c>
      <c r="C2964">
        <v>28190779</v>
      </c>
      <c r="D2964" t="s">
        <v>2464</v>
      </c>
      <c r="E2964" t="s">
        <v>2467</v>
      </c>
    </row>
    <row r="2965" spans="1:5" hidden="1" x14ac:dyDescent="0.25">
      <c r="A2965" t="s">
        <v>3106</v>
      </c>
      <c r="B2965" s="50" t="s">
        <v>2972</v>
      </c>
      <c r="C2965">
        <v>28190780</v>
      </c>
      <c r="D2965" t="s">
        <v>2464</v>
      </c>
      <c r="E2965" t="s">
        <v>2467</v>
      </c>
    </row>
    <row r="2966" spans="1:5" hidden="1" x14ac:dyDescent="0.25">
      <c r="A2966" t="s">
        <v>3106</v>
      </c>
      <c r="B2966" s="50" t="s">
        <v>2609</v>
      </c>
      <c r="C2966">
        <v>28190781</v>
      </c>
      <c r="D2966" t="s">
        <v>2463</v>
      </c>
      <c r="E2966" t="s">
        <v>2467</v>
      </c>
    </row>
    <row r="2967" spans="1:5" hidden="1" x14ac:dyDescent="0.25">
      <c r="A2967" t="s">
        <v>3106</v>
      </c>
      <c r="B2967" s="50" t="s">
        <v>2610</v>
      </c>
      <c r="C2967">
        <v>28190782</v>
      </c>
      <c r="D2967" t="s">
        <v>2464</v>
      </c>
      <c r="E2967" t="s">
        <v>2473</v>
      </c>
    </row>
    <row r="2968" spans="1:5" hidden="1" x14ac:dyDescent="0.25">
      <c r="A2968" t="s">
        <v>3106</v>
      </c>
      <c r="B2968" s="50" t="s">
        <v>2611</v>
      </c>
      <c r="C2968">
        <v>28190783</v>
      </c>
      <c r="D2968" t="s">
        <v>2464</v>
      </c>
      <c r="E2968" t="s">
        <v>2467</v>
      </c>
    </row>
    <row r="2969" spans="1:5" hidden="1" x14ac:dyDescent="0.25">
      <c r="A2969" t="s">
        <v>3106</v>
      </c>
      <c r="B2969" s="50" t="s">
        <v>2612</v>
      </c>
      <c r="C2969">
        <v>28190784</v>
      </c>
      <c r="D2969" t="s">
        <v>2464</v>
      </c>
      <c r="E2969" t="s">
        <v>2467</v>
      </c>
    </row>
    <row r="2970" spans="1:5" hidden="1" x14ac:dyDescent="0.25">
      <c r="A2970" t="s">
        <v>3106</v>
      </c>
      <c r="B2970" s="50" t="s">
        <v>2613</v>
      </c>
      <c r="C2970">
        <v>28190785</v>
      </c>
      <c r="D2970" t="s">
        <v>2593</v>
      </c>
      <c r="E2970" t="s">
        <v>2473</v>
      </c>
    </row>
    <row r="2971" spans="1:5" hidden="1" x14ac:dyDescent="0.25">
      <c r="A2971" t="s">
        <v>3106</v>
      </c>
      <c r="B2971" s="50" t="s">
        <v>2976</v>
      </c>
      <c r="C2971">
        <v>28190786</v>
      </c>
      <c r="D2971" t="s">
        <v>2464</v>
      </c>
      <c r="E2971" t="s">
        <v>2467</v>
      </c>
    </row>
    <row r="2972" spans="1:5" hidden="1" x14ac:dyDescent="0.25">
      <c r="A2972" t="s">
        <v>3106</v>
      </c>
      <c r="B2972" s="50" t="s">
        <v>2640</v>
      </c>
      <c r="C2972">
        <v>28191646</v>
      </c>
      <c r="D2972" t="s">
        <v>2463</v>
      </c>
      <c r="E2972" t="s">
        <v>2467</v>
      </c>
    </row>
    <row r="2973" spans="1:5" hidden="1" x14ac:dyDescent="0.25">
      <c r="A2973" t="s">
        <v>3106</v>
      </c>
      <c r="B2973" s="50" t="s">
        <v>2641</v>
      </c>
      <c r="C2973">
        <v>28191647</v>
      </c>
      <c r="D2973" t="s">
        <v>2593</v>
      </c>
      <c r="E2973" t="s">
        <v>2467</v>
      </c>
    </row>
    <row r="2974" spans="1:5" hidden="1" x14ac:dyDescent="0.25">
      <c r="A2974" t="s">
        <v>18</v>
      </c>
      <c r="B2974" s="50" t="s">
        <v>3012</v>
      </c>
      <c r="C2974">
        <v>28192631</v>
      </c>
      <c r="D2974" t="s">
        <v>2464</v>
      </c>
      <c r="E2974" t="s">
        <v>2467</v>
      </c>
    </row>
    <row r="2975" spans="1:5" hidden="1" x14ac:dyDescent="0.25">
      <c r="A2975" t="s">
        <v>18</v>
      </c>
      <c r="B2975" s="50" t="s">
        <v>3015</v>
      </c>
      <c r="C2975">
        <v>28192632</v>
      </c>
      <c r="D2975" t="s">
        <v>2593</v>
      </c>
      <c r="E2975" t="s">
        <v>2467</v>
      </c>
    </row>
    <row r="2976" spans="1:5" hidden="1" x14ac:dyDescent="0.25">
      <c r="A2976" t="s">
        <v>18</v>
      </c>
      <c r="B2976" s="50" t="s">
        <v>3016</v>
      </c>
      <c r="C2976">
        <v>28192633</v>
      </c>
      <c r="D2976" t="s">
        <v>2593</v>
      </c>
      <c r="E2976" t="s">
        <v>2691</v>
      </c>
    </row>
    <row r="2977" spans="1:5" hidden="1" x14ac:dyDescent="0.25">
      <c r="A2977" t="s">
        <v>18</v>
      </c>
      <c r="B2977" s="50" t="s">
        <v>3017</v>
      </c>
      <c r="C2977">
        <v>28192634</v>
      </c>
      <c r="D2977" t="s">
        <v>2593</v>
      </c>
      <c r="E2977" t="s">
        <v>2691</v>
      </c>
    </row>
    <row r="2978" spans="1:5" hidden="1" x14ac:dyDescent="0.25">
      <c r="A2978" t="s">
        <v>18</v>
      </c>
      <c r="B2978" s="50" t="s">
        <v>3018</v>
      </c>
      <c r="C2978">
        <v>28192635</v>
      </c>
      <c r="D2978" t="s">
        <v>2593</v>
      </c>
      <c r="E2978" t="s">
        <v>2467</v>
      </c>
    </row>
    <row r="2979" spans="1:5" hidden="1" x14ac:dyDescent="0.25">
      <c r="A2979" t="s">
        <v>18</v>
      </c>
      <c r="B2979" s="50" t="s">
        <v>3019</v>
      </c>
      <c r="C2979">
        <v>28192636</v>
      </c>
      <c r="D2979" t="s">
        <v>3149</v>
      </c>
      <c r="E2979" t="s">
        <v>2467</v>
      </c>
    </row>
    <row r="2980" spans="1:5" hidden="1" x14ac:dyDescent="0.25">
      <c r="A2980" t="s">
        <v>18</v>
      </c>
      <c r="B2980" s="50" t="s">
        <v>3020</v>
      </c>
      <c r="C2980">
        <v>28192637</v>
      </c>
      <c r="D2980" t="s">
        <v>2593</v>
      </c>
      <c r="E2980" t="s">
        <v>2467</v>
      </c>
    </row>
    <row r="2981" spans="1:5" hidden="1" x14ac:dyDescent="0.25">
      <c r="A2981" t="s">
        <v>18</v>
      </c>
      <c r="B2981" s="50" t="s">
        <v>3021</v>
      </c>
      <c r="C2981">
        <v>28192638</v>
      </c>
      <c r="D2981" t="s">
        <v>2593</v>
      </c>
      <c r="E2981" t="s">
        <v>2467</v>
      </c>
    </row>
    <row r="2982" spans="1:5" hidden="1" x14ac:dyDescent="0.25">
      <c r="A2982" t="s">
        <v>18</v>
      </c>
      <c r="B2982" s="50" t="s">
        <v>3022</v>
      </c>
      <c r="C2982">
        <v>28192639</v>
      </c>
      <c r="D2982" t="s">
        <v>3149</v>
      </c>
      <c r="E2982" t="s">
        <v>2467</v>
      </c>
    </row>
    <row r="2983" spans="1:5" hidden="1" x14ac:dyDescent="0.25">
      <c r="A2983" t="s">
        <v>18</v>
      </c>
      <c r="B2983" s="50" t="s">
        <v>3023</v>
      </c>
      <c r="C2983">
        <v>28192640</v>
      </c>
      <c r="D2983" t="s">
        <v>2593</v>
      </c>
      <c r="E2983" t="s">
        <v>2467</v>
      </c>
    </row>
    <row r="2984" spans="1:5" hidden="1" x14ac:dyDescent="0.25">
      <c r="A2984" t="s">
        <v>18</v>
      </c>
      <c r="B2984" s="50" t="s">
        <v>3024</v>
      </c>
      <c r="C2984">
        <v>28192641</v>
      </c>
      <c r="D2984" t="s">
        <v>2464</v>
      </c>
      <c r="E2984" t="s">
        <v>2467</v>
      </c>
    </row>
    <row r="2985" spans="1:5" hidden="1" x14ac:dyDescent="0.25">
      <c r="A2985" t="s">
        <v>18</v>
      </c>
      <c r="B2985" s="50" t="s">
        <v>3025</v>
      </c>
      <c r="C2985">
        <v>28192642</v>
      </c>
      <c r="D2985" t="s">
        <v>2466</v>
      </c>
      <c r="E2985" t="s">
        <v>2467</v>
      </c>
    </row>
    <row r="2986" spans="1:5" hidden="1" x14ac:dyDescent="0.25">
      <c r="A2986" t="s">
        <v>18</v>
      </c>
      <c r="B2986" s="50" t="s">
        <v>3026</v>
      </c>
      <c r="C2986">
        <v>28192643</v>
      </c>
      <c r="D2986" t="s">
        <v>2593</v>
      </c>
      <c r="E2986" t="s">
        <v>2467</v>
      </c>
    </row>
    <row r="2987" spans="1:5" hidden="1" x14ac:dyDescent="0.25">
      <c r="A2987" t="s">
        <v>18</v>
      </c>
      <c r="B2987" s="50" t="s">
        <v>3027</v>
      </c>
      <c r="C2987">
        <v>28192644</v>
      </c>
      <c r="D2987" t="s">
        <v>2464</v>
      </c>
      <c r="E2987" t="s">
        <v>2467</v>
      </c>
    </row>
    <row r="2988" spans="1:5" hidden="1" x14ac:dyDescent="0.25">
      <c r="A2988" t="s">
        <v>18</v>
      </c>
      <c r="B2988" s="50" t="s">
        <v>3034</v>
      </c>
      <c r="C2988">
        <v>28192645</v>
      </c>
      <c r="D2988" t="s">
        <v>2593</v>
      </c>
      <c r="E2988" t="s">
        <v>2467</v>
      </c>
    </row>
    <row r="2989" spans="1:5" hidden="1" x14ac:dyDescent="0.25">
      <c r="A2989" t="s">
        <v>18</v>
      </c>
      <c r="B2989" s="50" t="s">
        <v>3035</v>
      </c>
      <c r="C2989">
        <v>28192646</v>
      </c>
      <c r="D2989" t="s">
        <v>2593</v>
      </c>
      <c r="E2989" t="s">
        <v>2467</v>
      </c>
    </row>
    <row r="2990" spans="1:5" hidden="1" x14ac:dyDescent="0.25">
      <c r="A2990" t="s">
        <v>18</v>
      </c>
      <c r="B2990" s="50" t="s">
        <v>3036</v>
      </c>
      <c r="C2990">
        <v>28192647</v>
      </c>
      <c r="D2990" t="s">
        <v>2464</v>
      </c>
      <c r="E2990" t="s">
        <v>2467</v>
      </c>
    </row>
    <row r="2991" spans="1:5" hidden="1" x14ac:dyDescent="0.25">
      <c r="A2991" t="s">
        <v>18</v>
      </c>
      <c r="B2991" s="50" t="s">
        <v>3037</v>
      </c>
      <c r="C2991">
        <v>28192648</v>
      </c>
      <c r="D2991" t="s">
        <v>2593</v>
      </c>
      <c r="E2991" t="s">
        <v>2467</v>
      </c>
    </row>
    <row r="2992" spans="1:5" hidden="1" x14ac:dyDescent="0.25">
      <c r="A2992" t="s">
        <v>47</v>
      </c>
      <c r="B2992" s="50" t="s">
        <v>2526</v>
      </c>
      <c r="C2992">
        <v>28192650</v>
      </c>
      <c r="D2992" t="s">
        <v>2593</v>
      </c>
      <c r="E2992" t="s">
        <v>2467</v>
      </c>
    </row>
    <row r="2993" spans="1:5" hidden="1" x14ac:dyDescent="0.25">
      <c r="A2993" t="s">
        <v>47</v>
      </c>
      <c r="B2993" s="50" t="s">
        <v>2528</v>
      </c>
      <c r="C2993">
        <v>28192651</v>
      </c>
      <c r="D2993" t="s">
        <v>2593</v>
      </c>
      <c r="E2993" t="s">
        <v>2473</v>
      </c>
    </row>
    <row r="2994" spans="1:5" hidden="1" x14ac:dyDescent="0.25">
      <c r="A2994" t="s">
        <v>47</v>
      </c>
      <c r="B2994" s="50" t="s">
        <v>2529</v>
      </c>
      <c r="C2994">
        <v>28192652</v>
      </c>
      <c r="D2994" t="s">
        <v>2593</v>
      </c>
      <c r="E2994" t="s">
        <v>2467</v>
      </c>
    </row>
    <row r="2995" spans="1:5" hidden="1" x14ac:dyDescent="0.25">
      <c r="A2995" t="s">
        <v>47</v>
      </c>
      <c r="B2995" s="50" t="s">
        <v>2530</v>
      </c>
      <c r="C2995">
        <v>28192653</v>
      </c>
      <c r="D2995" t="s">
        <v>2464</v>
      </c>
      <c r="E2995" t="s">
        <v>2467</v>
      </c>
    </row>
    <row r="2996" spans="1:5" hidden="1" x14ac:dyDescent="0.25">
      <c r="A2996" t="s">
        <v>47</v>
      </c>
      <c r="B2996" s="50" t="s">
        <v>2532</v>
      </c>
      <c r="C2996">
        <v>28192654</v>
      </c>
      <c r="D2996" t="s">
        <v>2593</v>
      </c>
      <c r="E2996" t="s">
        <v>2467</v>
      </c>
    </row>
    <row r="2997" spans="1:5" hidden="1" x14ac:dyDescent="0.25">
      <c r="A2997" t="s">
        <v>47</v>
      </c>
      <c r="B2997" s="50" t="s">
        <v>2534</v>
      </c>
      <c r="C2997">
        <v>28192655</v>
      </c>
      <c r="D2997" t="s">
        <v>2464</v>
      </c>
      <c r="E2997" t="s">
        <v>2467</v>
      </c>
    </row>
    <row r="2998" spans="1:5" hidden="1" x14ac:dyDescent="0.25">
      <c r="A2998" t="s">
        <v>47</v>
      </c>
      <c r="B2998" s="50" t="s">
        <v>2535</v>
      </c>
      <c r="C2998">
        <v>28192656</v>
      </c>
      <c r="D2998" t="s">
        <v>2464</v>
      </c>
      <c r="E2998" t="s">
        <v>2467</v>
      </c>
    </row>
    <row r="2999" spans="1:5" hidden="1" x14ac:dyDescent="0.25">
      <c r="A2999" t="s">
        <v>47</v>
      </c>
      <c r="B2999" s="50" t="s">
        <v>2537</v>
      </c>
      <c r="C2999">
        <v>28192657</v>
      </c>
      <c r="D2999" t="s">
        <v>2593</v>
      </c>
      <c r="E2999" t="s">
        <v>2467</v>
      </c>
    </row>
    <row r="3000" spans="1:5" hidden="1" x14ac:dyDescent="0.25">
      <c r="A3000" t="s">
        <v>47</v>
      </c>
      <c r="B3000" s="50" t="s">
        <v>2539</v>
      </c>
      <c r="C3000">
        <v>28192658</v>
      </c>
      <c r="D3000" t="s">
        <v>2593</v>
      </c>
      <c r="E3000" t="s">
        <v>2467</v>
      </c>
    </row>
    <row r="3001" spans="1:5" hidden="1" x14ac:dyDescent="0.25">
      <c r="A3001" t="s">
        <v>47</v>
      </c>
      <c r="B3001" s="50" t="s">
        <v>2540</v>
      </c>
      <c r="C3001">
        <v>28192659</v>
      </c>
      <c r="D3001" t="s">
        <v>2691</v>
      </c>
      <c r="E3001" t="s">
        <v>2467</v>
      </c>
    </row>
    <row r="3002" spans="1:5" hidden="1" x14ac:dyDescent="0.25">
      <c r="A3002" t="s">
        <v>47</v>
      </c>
      <c r="B3002" s="50" t="s">
        <v>2541</v>
      </c>
      <c r="C3002">
        <v>28192660</v>
      </c>
      <c r="D3002" t="s">
        <v>2464</v>
      </c>
      <c r="E3002" t="s">
        <v>2467</v>
      </c>
    </row>
    <row r="3003" spans="1:5" hidden="1" x14ac:dyDescent="0.25">
      <c r="A3003" t="s">
        <v>47</v>
      </c>
      <c r="B3003" s="50" t="s">
        <v>2542</v>
      </c>
      <c r="C3003">
        <v>28192661</v>
      </c>
      <c r="D3003" t="s">
        <v>2463</v>
      </c>
      <c r="E3003" t="s">
        <v>2467</v>
      </c>
    </row>
    <row r="3004" spans="1:5" hidden="1" x14ac:dyDescent="0.25">
      <c r="A3004" t="s">
        <v>47</v>
      </c>
      <c r="B3004" s="50" t="s">
        <v>2543</v>
      </c>
      <c r="C3004">
        <v>28192662</v>
      </c>
      <c r="D3004" t="s">
        <v>2464</v>
      </c>
      <c r="E3004" t="s">
        <v>2473</v>
      </c>
    </row>
    <row r="3005" spans="1:5" hidden="1" x14ac:dyDescent="0.25">
      <c r="A3005" t="s">
        <v>47</v>
      </c>
      <c r="B3005" s="50" t="s">
        <v>2544</v>
      </c>
      <c r="C3005">
        <v>28192663</v>
      </c>
      <c r="D3005" t="s">
        <v>2464</v>
      </c>
      <c r="E3005" t="s">
        <v>2467</v>
      </c>
    </row>
    <row r="3006" spans="1:5" hidden="1" x14ac:dyDescent="0.25">
      <c r="A3006" t="s">
        <v>47</v>
      </c>
      <c r="B3006" s="50" t="s">
        <v>2546</v>
      </c>
      <c r="C3006">
        <v>28192664</v>
      </c>
      <c r="D3006" t="s">
        <v>2593</v>
      </c>
      <c r="E3006" t="s">
        <v>2467</v>
      </c>
    </row>
    <row r="3007" spans="1:5" hidden="1" x14ac:dyDescent="0.25">
      <c r="A3007" t="s">
        <v>47</v>
      </c>
      <c r="B3007" s="50" t="s">
        <v>2547</v>
      </c>
      <c r="C3007">
        <v>28192665</v>
      </c>
      <c r="D3007" t="s">
        <v>2593</v>
      </c>
      <c r="E3007" t="s">
        <v>2467</v>
      </c>
    </row>
    <row r="3008" spans="1:5" hidden="1" x14ac:dyDescent="0.25">
      <c r="A3008" t="s">
        <v>47</v>
      </c>
      <c r="B3008" s="50" t="s">
        <v>2548</v>
      </c>
      <c r="C3008">
        <v>28192666</v>
      </c>
      <c r="D3008" t="s">
        <v>2464</v>
      </c>
      <c r="E3008" t="s">
        <v>2467</v>
      </c>
    </row>
    <row r="3009" spans="1:5" hidden="1" x14ac:dyDescent="0.25">
      <c r="A3009" t="s">
        <v>47</v>
      </c>
      <c r="B3009" s="50" t="s">
        <v>2549</v>
      </c>
      <c r="C3009">
        <v>28192667</v>
      </c>
      <c r="D3009" t="s">
        <v>2464</v>
      </c>
      <c r="E3009" t="s">
        <v>2467</v>
      </c>
    </row>
    <row r="3010" spans="1:5" hidden="1" x14ac:dyDescent="0.25">
      <c r="A3010" t="s">
        <v>47</v>
      </c>
      <c r="B3010" s="50" t="s">
        <v>2550</v>
      </c>
      <c r="C3010">
        <v>28192668</v>
      </c>
      <c r="D3010" t="s">
        <v>2593</v>
      </c>
      <c r="E3010" t="s">
        <v>2467</v>
      </c>
    </row>
    <row r="3011" spans="1:5" hidden="1" x14ac:dyDescent="0.25">
      <c r="A3011" t="s">
        <v>47</v>
      </c>
      <c r="B3011" s="50" t="s">
        <v>2551</v>
      </c>
      <c r="C3011">
        <v>28192669</v>
      </c>
      <c r="D3011" t="s">
        <v>2593</v>
      </c>
      <c r="E3011" t="s">
        <v>2467</v>
      </c>
    </row>
    <row r="3012" spans="1:5" hidden="1" x14ac:dyDescent="0.25">
      <c r="A3012" t="s">
        <v>47</v>
      </c>
      <c r="B3012" s="50" t="s">
        <v>2552</v>
      </c>
      <c r="C3012">
        <v>28192670</v>
      </c>
      <c r="D3012" t="s">
        <v>2593</v>
      </c>
      <c r="E3012" t="s">
        <v>2467</v>
      </c>
    </row>
    <row r="3013" spans="1:5" hidden="1" x14ac:dyDescent="0.25">
      <c r="A3013" t="s">
        <v>47</v>
      </c>
      <c r="B3013" s="50" t="s">
        <v>2553</v>
      </c>
      <c r="C3013">
        <v>28192671</v>
      </c>
      <c r="D3013" t="s">
        <v>2464</v>
      </c>
      <c r="E3013" t="s">
        <v>2467</v>
      </c>
    </row>
    <row r="3014" spans="1:5" hidden="1" x14ac:dyDescent="0.25">
      <c r="A3014" t="s">
        <v>47</v>
      </c>
      <c r="B3014" s="50" t="s">
        <v>2554</v>
      </c>
      <c r="C3014">
        <v>28192672</v>
      </c>
      <c r="D3014" t="s">
        <v>2593</v>
      </c>
      <c r="E3014" t="s">
        <v>2467</v>
      </c>
    </row>
    <row r="3015" spans="1:5" hidden="1" x14ac:dyDescent="0.25">
      <c r="A3015" t="s">
        <v>47</v>
      </c>
      <c r="B3015" s="50" t="s">
        <v>2555</v>
      </c>
      <c r="C3015">
        <v>28192673</v>
      </c>
      <c r="D3015" t="s">
        <v>2464</v>
      </c>
      <c r="E3015" t="s">
        <v>2473</v>
      </c>
    </row>
    <row r="3016" spans="1:5" hidden="1" x14ac:dyDescent="0.25">
      <c r="A3016" t="s">
        <v>47</v>
      </c>
      <c r="B3016" s="50" t="s">
        <v>2581</v>
      </c>
      <c r="C3016">
        <v>28192674</v>
      </c>
      <c r="D3016" t="s">
        <v>2464</v>
      </c>
      <c r="E3016" t="s">
        <v>2467</v>
      </c>
    </row>
    <row r="3017" spans="1:5" hidden="1" x14ac:dyDescent="0.25">
      <c r="A3017" t="s">
        <v>47</v>
      </c>
      <c r="B3017" s="50" t="s">
        <v>2582</v>
      </c>
      <c r="C3017">
        <v>28192675</v>
      </c>
      <c r="D3017" t="s">
        <v>2593</v>
      </c>
      <c r="E3017" t="s">
        <v>2467</v>
      </c>
    </row>
    <row r="3018" spans="1:5" hidden="1" x14ac:dyDescent="0.25">
      <c r="A3018" t="s">
        <v>47</v>
      </c>
      <c r="B3018" s="50" t="s">
        <v>2583</v>
      </c>
      <c r="C3018">
        <v>28192676</v>
      </c>
      <c r="D3018" t="s">
        <v>2464</v>
      </c>
      <c r="E3018" t="s">
        <v>2467</v>
      </c>
    </row>
    <row r="3019" spans="1:5" hidden="1" x14ac:dyDescent="0.25">
      <c r="A3019" t="s">
        <v>47</v>
      </c>
      <c r="B3019" s="50" t="s">
        <v>2584</v>
      </c>
      <c r="C3019">
        <v>28192677</v>
      </c>
      <c r="D3019" t="s">
        <v>2593</v>
      </c>
      <c r="E3019" t="s">
        <v>2467</v>
      </c>
    </row>
    <row r="3020" spans="1:5" hidden="1" x14ac:dyDescent="0.25">
      <c r="A3020" t="s">
        <v>47</v>
      </c>
      <c r="B3020" s="50" t="s">
        <v>2585</v>
      </c>
      <c r="C3020">
        <v>28192678</v>
      </c>
      <c r="D3020" t="s">
        <v>2593</v>
      </c>
      <c r="E3020" t="s">
        <v>2473</v>
      </c>
    </row>
    <row r="3021" spans="1:5" hidden="1" x14ac:dyDescent="0.25">
      <c r="A3021" t="s">
        <v>47</v>
      </c>
      <c r="B3021" s="50" t="s">
        <v>2588</v>
      </c>
      <c r="C3021">
        <v>28192679</v>
      </c>
      <c r="D3021" t="s">
        <v>2464</v>
      </c>
      <c r="E3021" t="s">
        <v>2467</v>
      </c>
    </row>
    <row r="3022" spans="1:5" hidden="1" x14ac:dyDescent="0.25">
      <c r="A3022" t="s">
        <v>47</v>
      </c>
      <c r="B3022" s="50" t="s">
        <v>2589</v>
      </c>
      <c r="C3022">
        <v>28192680</v>
      </c>
      <c r="D3022" t="s">
        <v>2593</v>
      </c>
      <c r="E3022" t="s">
        <v>2467</v>
      </c>
    </row>
    <row r="3023" spans="1:5" hidden="1" x14ac:dyDescent="0.25">
      <c r="A3023" t="s">
        <v>47</v>
      </c>
      <c r="B3023" s="50" t="s">
        <v>2590</v>
      </c>
      <c r="C3023">
        <v>28192681</v>
      </c>
      <c r="D3023" t="s">
        <v>2464</v>
      </c>
      <c r="E3023" t="s">
        <v>2467</v>
      </c>
    </row>
    <row r="3024" spans="1:5" hidden="1" x14ac:dyDescent="0.25">
      <c r="A3024" t="s">
        <v>47</v>
      </c>
      <c r="B3024" s="50" t="s">
        <v>2595</v>
      </c>
      <c r="C3024">
        <v>28192682</v>
      </c>
      <c r="D3024" t="s">
        <v>2464</v>
      </c>
      <c r="E3024" t="s">
        <v>2473</v>
      </c>
    </row>
    <row r="3025" spans="1:5" hidden="1" x14ac:dyDescent="0.25">
      <c r="A3025" t="s">
        <v>47</v>
      </c>
      <c r="B3025" s="50" t="s">
        <v>2629</v>
      </c>
      <c r="C3025">
        <v>28192683</v>
      </c>
      <c r="D3025" t="s">
        <v>2464</v>
      </c>
      <c r="E3025" t="s">
        <v>2473</v>
      </c>
    </row>
    <row r="3026" spans="1:5" hidden="1" x14ac:dyDescent="0.25">
      <c r="A3026" t="s">
        <v>47</v>
      </c>
      <c r="B3026" s="50" t="s">
        <v>2630</v>
      </c>
      <c r="C3026">
        <v>28192684</v>
      </c>
      <c r="D3026" t="s">
        <v>2593</v>
      </c>
      <c r="E3026" t="s">
        <v>2467</v>
      </c>
    </row>
    <row r="3027" spans="1:5" hidden="1" x14ac:dyDescent="0.25">
      <c r="A3027" t="s">
        <v>47</v>
      </c>
      <c r="B3027" s="50" t="s">
        <v>2597</v>
      </c>
      <c r="C3027">
        <v>28192685</v>
      </c>
      <c r="D3027" t="s">
        <v>2593</v>
      </c>
      <c r="E3027" t="s">
        <v>2467</v>
      </c>
    </row>
    <row r="3028" spans="1:5" hidden="1" x14ac:dyDescent="0.25">
      <c r="A3028" t="s">
        <v>47</v>
      </c>
      <c r="B3028" s="50" t="s">
        <v>2598</v>
      </c>
      <c r="C3028">
        <v>28192686</v>
      </c>
      <c r="D3028" t="s">
        <v>2464</v>
      </c>
      <c r="E3028" t="s">
        <v>2473</v>
      </c>
    </row>
    <row r="3029" spans="1:5" hidden="1" x14ac:dyDescent="0.25">
      <c r="A3029" t="s">
        <v>47</v>
      </c>
      <c r="B3029" s="50" t="s">
        <v>2599</v>
      </c>
      <c r="C3029">
        <v>28192687</v>
      </c>
      <c r="D3029" t="s">
        <v>2593</v>
      </c>
      <c r="E3029" t="s">
        <v>2467</v>
      </c>
    </row>
    <row r="3030" spans="1:5" hidden="1" x14ac:dyDescent="0.25">
      <c r="A3030" t="s">
        <v>47</v>
      </c>
      <c r="B3030" s="50" t="s">
        <v>2631</v>
      </c>
      <c r="C3030">
        <v>28192688</v>
      </c>
      <c r="D3030" t="s">
        <v>2593</v>
      </c>
      <c r="E3030" t="s">
        <v>2467</v>
      </c>
    </row>
    <row r="3031" spans="1:5" hidden="1" x14ac:dyDescent="0.25">
      <c r="A3031" t="s">
        <v>47</v>
      </c>
      <c r="B3031" s="50" t="s">
        <v>2600</v>
      </c>
      <c r="C3031">
        <v>28192689</v>
      </c>
      <c r="D3031" t="s">
        <v>2593</v>
      </c>
    </row>
    <row r="3032" spans="1:5" hidden="1" x14ac:dyDescent="0.25">
      <c r="A3032" t="s">
        <v>47</v>
      </c>
      <c r="B3032" s="50" t="s">
        <v>2601</v>
      </c>
      <c r="C3032">
        <v>28192690</v>
      </c>
      <c r="D3032" t="s">
        <v>2464</v>
      </c>
      <c r="E3032" t="s">
        <v>2467</v>
      </c>
    </row>
    <row r="3033" spans="1:5" hidden="1" x14ac:dyDescent="0.25">
      <c r="A3033" t="s">
        <v>47</v>
      </c>
      <c r="B3033" s="50" t="s">
        <v>2602</v>
      </c>
      <c r="C3033">
        <v>28192691</v>
      </c>
      <c r="D3033" t="s">
        <v>2464</v>
      </c>
      <c r="E3033" t="s">
        <v>2467</v>
      </c>
    </row>
    <row r="3034" spans="1:5" hidden="1" x14ac:dyDescent="0.25">
      <c r="A3034" t="s">
        <v>47</v>
      </c>
      <c r="B3034" s="50" t="s">
        <v>2603</v>
      </c>
      <c r="C3034">
        <v>28192692</v>
      </c>
      <c r="D3034" t="s">
        <v>2464</v>
      </c>
      <c r="E3034" t="s">
        <v>2467</v>
      </c>
    </row>
    <row r="3035" spans="1:5" hidden="1" x14ac:dyDescent="0.25">
      <c r="A3035" t="s">
        <v>47</v>
      </c>
      <c r="B3035" s="50" t="s">
        <v>2604</v>
      </c>
      <c r="C3035">
        <v>28192693</v>
      </c>
      <c r="D3035" t="s">
        <v>2464</v>
      </c>
      <c r="E3035" t="s">
        <v>2467</v>
      </c>
    </row>
    <row r="3036" spans="1:5" hidden="1" x14ac:dyDescent="0.25">
      <c r="A3036" t="s">
        <v>47</v>
      </c>
      <c r="B3036" s="50" t="s">
        <v>2605</v>
      </c>
      <c r="C3036">
        <v>28192694</v>
      </c>
      <c r="D3036" t="s">
        <v>2463</v>
      </c>
      <c r="E3036" t="s">
        <v>2467</v>
      </c>
    </row>
    <row r="3037" spans="1:5" hidden="1" x14ac:dyDescent="0.25">
      <c r="A3037" t="s">
        <v>47</v>
      </c>
      <c r="B3037" s="50" t="s">
        <v>2606</v>
      </c>
      <c r="C3037">
        <v>28192695</v>
      </c>
      <c r="D3037" t="s">
        <v>2464</v>
      </c>
      <c r="E3037" t="s">
        <v>2467</v>
      </c>
    </row>
    <row r="3038" spans="1:5" hidden="1" x14ac:dyDescent="0.25">
      <c r="A3038" t="s">
        <v>47</v>
      </c>
      <c r="B3038" s="50" t="s">
        <v>2622</v>
      </c>
      <c r="C3038">
        <v>28192696</v>
      </c>
      <c r="D3038" t="s">
        <v>2464</v>
      </c>
      <c r="E3038" t="s">
        <v>2467</v>
      </c>
    </row>
    <row r="3039" spans="1:5" hidden="1" x14ac:dyDescent="0.25">
      <c r="A3039" t="s">
        <v>47</v>
      </c>
      <c r="B3039" s="50" t="s">
        <v>2607</v>
      </c>
      <c r="C3039">
        <v>28192697</v>
      </c>
      <c r="D3039" t="s">
        <v>2593</v>
      </c>
      <c r="E3039" t="s">
        <v>2467</v>
      </c>
    </row>
    <row r="3040" spans="1:5" hidden="1" x14ac:dyDescent="0.25">
      <c r="A3040" t="s">
        <v>47</v>
      </c>
      <c r="B3040" s="50" t="s">
        <v>2608</v>
      </c>
      <c r="C3040">
        <v>28192698</v>
      </c>
      <c r="D3040" t="s">
        <v>2464</v>
      </c>
      <c r="E3040" t="s">
        <v>2467</v>
      </c>
    </row>
    <row r="3041" spans="1:5" hidden="1" x14ac:dyDescent="0.25">
      <c r="A3041" t="s">
        <v>47</v>
      </c>
      <c r="B3041" s="50" t="s">
        <v>2623</v>
      </c>
      <c r="C3041">
        <v>28192699</v>
      </c>
      <c r="D3041" t="s">
        <v>2464</v>
      </c>
      <c r="E3041" t="s">
        <v>2467</v>
      </c>
    </row>
    <row r="3042" spans="1:5" hidden="1" x14ac:dyDescent="0.25">
      <c r="A3042" t="s">
        <v>47</v>
      </c>
      <c r="B3042" s="50" t="s">
        <v>2624</v>
      </c>
      <c r="C3042">
        <v>28192700</v>
      </c>
      <c r="D3042" t="s">
        <v>2464</v>
      </c>
      <c r="E3042" t="s">
        <v>2467</v>
      </c>
    </row>
    <row r="3043" spans="1:5" hidden="1" x14ac:dyDescent="0.25">
      <c r="A3043" t="s">
        <v>47</v>
      </c>
      <c r="B3043" s="50" t="s">
        <v>2625</v>
      </c>
      <c r="C3043">
        <v>28192701</v>
      </c>
      <c r="D3043" t="s">
        <v>2464</v>
      </c>
      <c r="E3043" t="s">
        <v>2467</v>
      </c>
    </row>
    <row r="3044" spans="1:5" hidden="1" x14ac:dyDescent="0.25">
      <c r="A3044" t="s">
        <v>47</v>
      </c>
      <c r="B3044" s="50" t="s">
        <v>2626</v>
      </c>
      <c r="C3044">
        <v>28192702</v>
      </c>
      <c r="D3044" t="s">
        <v>2464</v>
      </c>
      <c r="E3044" t="s">
        <v>2467</v>
      </c>
    </row>
    <row r="3045" spans="1:5" hidden="1" x14ac:dyDescent="0.25">
      <c r="A3045" t="s">
        <v>47</v>
      </c>
      <c r="B3045" s="50" t="s">
        <v>2754</v>
      </c>
      <c r="C3045">
        <v>28192703</v>
      </c>
      <c r="D3045" t="s">
        <v>2464</v>
      </c>
      <c r="E3045" t="s">
        <v>2467</v>
      </c>
    </row>
    <row r="3046" spans="1:5" hidden="1" x14ac:dyDescent="0.25">
      <c r="A3046" t="s">
        <v>47</v>
      </c>
      <c r="B3046" s="50" t="s">
        <v>2633</v>
      </c>
      <c r="C3046">
        <v>28192704</v>
      </c>
      <c r="D3046" t="s">
        <v>2464</v>
      </c>
      <c r="E3046" t="s">
        <v>2473</v>
      </c>
    </row>
    <row r="3047" spans="1:5" hidden="1" x14ac:dyDescent="0.25">
      <c r="A3047" t="s">
        <v>47</v>
      </c>
      <c r="B3047" s="50" t="s">
        <v>2637</v>
      </c>
      <c r="C3047">
        <v>28192705</v>
      </c>
      <c r="D3047" t="s">
        <v>2593</v>
      </c>
      <c r="E3047" t="s">
        <v>2467</v>
      </c>
    </row>
    <row r="3048" spans="1:5" hidden="1" x14ac:dyDescent="0.25">
      <c r="A3048" t="s">
        <v>47</v>
      </c>
      <c r="B3048" s="50" t="s">
        <v>2638</v>
      </c>
      <c r="C3048">
        <v>28192706</v>
      </c>
      <c r="D3048" t="s">
        <v>2464</v>
      </c>
      <c r="E3048" t="s">
        <v>2467</v>
      </c>
    </row>
    <row r="3049" spans="1:5" hidden="1" x14ac:dyDescent="0.25">
      <c r="A3049" t="s">
        <v>47</v>
      </c>
      <c r="B3049" s="50" t="s">
        <v>2639</v>
      </c>
      <c r="C3049">
        <v>28192707</v>
      </c>
      <c r="D3049" t="s">
        <v>2593</v>
      </c>
      <c r="E3049" t="s">
        <v>2467</v>
      </c>
    </row>
    <row r="3050" spans="1:5" hidden="1" x14ac:dyDescent="0.25">
      <c r="A3050" t="s">
        <v>47</v>
      </c>
      <c r="B3050" s="50" t="s">
        <v>2970</v>
      </c>
      <c r="C3050">
        <v>28192708</v>
      </c>
      <c r="D3050" t="s">
        <v>2464</v>
      </c>
      <c r="E3050" t="s">
        <v>2467</v>
      </c>
    </row>
    <row r="3051" spans="1:5" hidden="1" x14ac:dyDescent="0.25">
      <c r="A3051" t="s">
        <v>47</v>
      </c>
      <c r="B3051" s="50" t="s">
        <v>2971</v>
      </c>
      <c r="C3051">
        <v>28192709</v>
      </c>
      <c r="D3051" t="s">
        <v>2593</v>
      </c>
      <c r="E3051" t="s">
        <v>2467</v>
      </c>
    </row>
    <row r="3052" spans="1:5" hidden="1" x14ac:dyDescent="0.25">
      <c r="A3052" t="s">
        <v>47</v>
      </c>
      <c r="B3052" s="50" t="s">
        <v>2972</v>
      </c>
      <c r="C3052">
        <v>28192710</v>
      </c>
      <c r="D3052" t="s">
        <v>2464</v>
      </c>
      <c r="E3052" t="s">
        <v>2467</v>
      </c>
    </row>
    <row r="3053" spans="1:5" hidden="1" x14ac:dyDescent="0.25">
      <c r="A3053" t="s">
        <v>47</v>
      </c>
      <c r="B3053" s="50" t="s">
        <v>2974</v>
      </c>
      <c r="C3053">
        <v>28192711</v>
      </c>
      <c r="D3053" t="s">
        <v>2464</v>
      </c>
      <c r="E3053" t="s">
        <v>2467</v>
      </c>
    </row>
    <row r="3054" spans="1:5" hidden="1" x14ac:dyDescent="0.25">
      <c r="A3054" t="s">
        <v>47</v>
      </c>
      <c r="B3054" s="50" t="s">
        <v>2975</v>
      </c>
      <c r="C3054">
        <v>28192712</v>
      </c>
      <c r="D3054" t="s">
        <v>2464</v>
      </c>
      <c r="E3054" t="s">
        <v>2467</v>
      </c>
    </row>
    <row r="3055" spans="1:5" hidden="1" x14ac:dyDescent="0.25">
      <c r="A3055" t="s">
        <v>47</v>
      </c>
      <c r="B3055" s="50" t="s">
        <v>2609</v>
      </c>
      <c r="C3055">
        <v>28192713</v>
      </c>
      <c r="D3055" t="s">
        <v>2464</v>
      </c>
      <c r="E3055" t="s">
        <v>2467</v>
      </c>
    </row>
    <row r="3056" spans="1:5" hidden="1" x14ac:dyDescent="0.25">
      <c r="A3056" t="s">
        <v>47</v>
      </c>
      <c r="B3056" s="50" t="s">
        <v>2610</v>
      </c>
      <c r="C3056">
        <v>28192714</v>
      </c>
      <c r="D3056" t="s">
        <v>2464</v>
      </c>
      <c r="E3056" t="s">
        <v>2467</v>
      </c>
    </row>
    <row r="3057" spans="1:5" hidden="1" x14ac:dyDescent="0.25">
      <c r="A3057" t="s">
        <v>47</v>
      </c>
      <c r="B3057" s="50" t="s">
        <v>2611</v>
      </c>
      <c r="C3057">
        <v>28192715</v>
      </c>
      <c r="D3057" t="s">
        <v>2464</v>
      </c>
      <c r="E3057" t="s">
        <v>2467</v>
      </c>
    </row>
    <row r="3058" spans="1:5" hidden="1" x14ac:dyDescent="0.25">
      <c r="A3058" t="s">
        <v>47</v>
      </c>
      <c r="B3058" s="50" t="s">
        <v>2612</v>
      </c>
      <c r="C3058">
        <v>28192716</v>
      </c>
      <c r="D3058" t="s">
        <v>2464</v>
      </c>
      <c r="E3058" t="s">
        <v>2467</v>
      </c>
    </row>
    <row r="3059" spans="1:5" hidden="1" x14ac:dyDescent="0.25">
      <c r="A3059" t="s">
        <v>47</v>
      </c>
      <c r="B3059" s="50" t="s">
        <v>2613</v>
      </c>
      <c r="C3059">
        <v>28192717</v>
      </c>
      <c r="D3059" t="s">
        <v>2593</v>
      </c>
      <c r="E3059" t="s">
        <v>2467</v>
      </c>
    </row>
    <row r="3060" spans="1:5" hidden="1" x14ac:dyDescent="0.25">
      <c r="A3060" t="s">
        <v>47</v>
      </c>
      <c r="B3060" s="50" t="s">
        <v>2976</v>
      </c>
      <c r="C3060">
        <v>28192718</v>
      </c>
      <c r="D3060" t="s">
        <v>2463</v>
      </c>
      <c r="E3060" t="s">
        <v>2467</v>
      </c>
    </row>
    <row r="3061" spans="1:5" hidden="1" x14ac:dyDescent="0.25">
      <c r="A3061" t="s">
        <v>47</v>
      </c>
      <c r="B3061" s="50" t="s">
        <v>2977</v>
      </c>
      <c r="C3061">
        <v>28192719</v>
      </c>
      <c r="D3061" t="s">
        <v>2464</v>
      </c>
      <c r="E3061" t="s">
        <v>2467</v>
      </c>
    </row>
    <row r="3062" spans="1:5" hidden="1" x14ac:dyDescent="0.25">
      <c r="A3062" t="s">
        <v>47</v>
      </c>
      <c r="B3062" s="50" t="s">
        <v>2978</v>
      </c>
      <c r="C3062">
        <v>28192720</v>
      </c>
      <c r="D3062" t="s">
        <v>2593</v>
      </c>
      <c r="E3062" t="s">
        <v>2467</v>
      </c>
    </row>
    <row r="3063" spans="1:5" hidden="1" x14ac:dyDescent="0.25">
      <c r="A3063" t="s">
        <v>47</v>
      </c>
      <c r="B3063" s="50" t="s">
        <v>2640</v>
      </c>
      <c r="C3063">
        <v>28192721</v>
      </c>
      <c r="D3063" t="s">
        <v>2593</v>
      </c>
      <c r="E3063" t="s">
        <v>2467</v>
      </c>
    </row>
    <row r="3064" spans="1:5" hidden="1" x14ac:dyDescent="0.25">
      <c r="A3064" t="s">
        <v>47</v>
      </c>
      <c r="B3064" s="50" t="s">
        <v>2641</v>
      </c>
      <c r="C3064">
        <v>28192722</v>
      </c>
      <c r="D3064" t="s">
        <v>2464</v>
      </c>
      <c r="E3064" t="s">
        <v>2473</v>
      </c>
    </row>
    <row r="3065" spans="1:5" hidden="1" x14ac:dyDescent="0.25">
      <c r="A3065" t="s">
        <v>47</v>
      </c>
      <c r="B3065" s="50" t="s">
        <v>2979</v>
      </c>
      <c r="C3065">
        <v>28192723</v>
      </c>
      <c r="D3065" t="s">
        <v>2464</v>
      </c>
      <c r="E3065" t="s">
        <v>2473</v>
      </c>
    </row>
    <row r="3066" spans="1:5" hidden="1" x14ac:dyDescent="0.25">
      <c r="A3066" t="s">
        <v>47</v>
      </c>
      <c r="B3066" s="50" t="s">
        <v>2980</v>
      </c>
      <c r="C3066">
        <v>28192724</v>
      </c>
      <c r="D3066" t="s">
        <v>2464</v>
      </c>
      <c r="E3066" t="s">
        <v>2467</v>
      </c>
    </row>
    <row r="3067" spans="1:5" hidden="1" x14ac:dyDescent="0.25">
      <c r="A3067" t="s">
        <v>47</v>
      </c>
      <c r="B3067" s="50" t="s">
        <v>2642</v>
      </c>
      <c r="C3067">
        <v>28192725</v>
      </c>
      <c r="D3067" t="s">
        <v>2593</v>
      </c>
      <c r="E3067" t="s">
        <v>2467</v>
      </c>
    </row>
    <row r="3068" spans="1:5" hidden="1" x14ac:dyDescent="0.25">
      <c r="A3068" t="s">
        <v>47</v>
      </c>
      <c r="B3068" s="50" t="s">
        <v>2981</v>
      </c>
      <c r="C3068">
        <v>28192726</v>
      </c>
      <c r="D3068" t="s">
        <v>2593</v>
      </c>
      <c r="E3068" t="s">
        <v>2467</v>
      </c>
    </row>
    <row r="3069" spans="1:5" hidden="1" x14ac:dyDescent="0.25">
      <c r="A3069" t="s">
        <v>47</v>
      </c>
      <c r="B3069" s="50" t="s">
        <v>2615</v>
      </c>
      <c r="C3069">
        <v>28192727</v>
      </c>
      <c r="D3069" t="s">
        <v>2593</v>
      </c>
      <c r="E3069" t="s">
        <v>2467</v>
      </c>
    </row>
    <row r="3070" spans="1:5" hidden="1" x14ac:dyDescent="0.25">
      <c r="A3070" t="s">
        <v>47</v>
      </c>
      <c r="B3070" s="50" t="s">
        <v>2616</v>
      </c>
      <c r="C3070">
        <v>28192728</v>
      </c>
      <c r="D3070" t="s">
        <v>2464</v>
      </c>
      <c r="E3070" t="s">
        <v>2467</v>
      </c>
    </row>
    <row r="3071" spans="1:5" hidden="1" x14ac:dyDescent="0.25">
      <c r="A3071" t="s">
        <v>47</v>
      </c>
      <c r="B3071" s="50" t="s">
        <v>2617</v>
      </c>
      <c r="C3071">
        <v>28192729</v>
      </c>
      <c r="D3071" t="s">
        <v>2593</v>
      </c>
      <c r="E3071" t="s">
        <v>2467</v>
      </c>
    </row>
    <row r="3072" spans="1:5" hidden="1" x14ac:dyDescent="0.25">
      <c r="A3072" t="s">
        <v>47</v>
      </c>
      <c r="B3072" s="50" t="s">
        <v>2628</v>
      </c>
      <c r="C3072">
        <v>28192730</v>
      </c>
      <c r="D3072" t="s">
        <v>2464</v>
      </c>
      <c r="E3072" t="s">
        <v>2473</v>
      </c>
    </row>
    <row r="3073" spans="1:5" hidden="1" x14ac:dyDescent="0.25">
      <c r="A3073" t="s">
        <v>47</v>
      </c>
      <c r="B3073" s="50" t="s">
        <v>2982</v>
      </c>
      <c r="C3073">
        <v>28192731</v>
      </c>
      <c r="D3073" t="s">
        <v>2464</v>
      </c>
      <c r="E3073" t="s">
        <v>2467</v>
      </c>
    </row>
    <row r="3074" spans="1:5" hidden="1" x14ac:dyDescent="0.25">
      <c r="A3074" t="s">
        <v>47</v>
      </c>
      <c r="B3074" s="50" t="s">
        <v>2983</v>
      </c>
      <c r="C3074">
        <v>28192732</v>
      </c>
      <c r="D3074" t="s">
        <v>2464</v>
      </c>
      <c r="E3074" t="s">
        <v>2467</v>
      </c>
    </row>
    <row r="3075" spans="1:5" hidden="1" x14ac:dyDescent="0.25">
      <c r="A3075" t="s">
        <v>47</v>
      </c>
      <c r="B3075" s="50" t="s">
        <v>2984</v>
      </c>
      <c r="C3075">
        <v>28192733</v>
      </c>
      <c r="D3075" t="s">
        <v>2593</v>
      </c>
      <c r="E3075" t="s">
        <v>2467</v>
      </c>
    </row>
    <row r="3076" spans="1:5" hidden="1" x14ac:dyDescent="0.25">
      <c r="A3076" t="s">
        <v>47</v>
      </c>
      <c r="B3076" s="50" t="s">
        <v>2985</v>
      </c>
      <c r="C3076">
        <v>28192734</v>
      </c>
      <c r="D3076" t="s">
        <v>2464</v>
      </c>
      <c r="E3076" t="s">
        <v>2467</v>
      </c>
    </row>
    <row r="3077" spans="1:5" hidden="1" x14ac:dyDescent="0.25">
      <c r="A3077" t="s">
        <v>47</v>
      </c>
      <c r="B3077" s="50" t="s">
        <v>2986</v>
      </c>
      <c r="C3077">
        <v>28192735</v>
      </c>
      <c r="D3077" t="s">
        <v>2593</v>
      </c>
      <c r="E3077" t="s">
        <v>2473</v>
      </c>
    </row>
    <row r="3078" spans="1:5" hidden="1" x14ac:dyDescent="0.25">
      <c r="A3078" t="s">
        <v>47</v>
      </c>
      <c r="B3078" s="50" t="s">
        <v>2987</v>
      </c>
      <c r="C3078">
        <v>28192736</v>
      </c>
      <c r="D3078" t="s">
        <v>2464</v>
      </c>
      <c r="E3078" t="s">
        <v>2467</v>
      </c>
    </row>
    <row r="3079" spans="1:5" hidden="1" x14ac:dyDescent="0.25">
      <c r="A3079" t="s">
        <v>47</v>
      </c>
      <c r="B3079" s="50" t="s">
        <v>2988</v>
      </c>
      <c r="C3079">
        <v>28192737</v>
      </c>
      <c r="D3079" t="s">
        <v>2464</v>
      </c>
      <c r="E3079" t="s">
        <v>2467</v>
      </c>
    </row>
    <row r="3080" spans="1:5" hidden="1" x14ac:dyDescent="0.25">
      <c r="A3080" t="s">
        <v>47</v>
      </c>
      <c r="B3080" s="50" t="s">
        <v>2989</v>
      </c>
      <c r="C3080">
        <v>28192738</v>
      </c>
      <c r="D3080" t="s">
        <v>2464</v>
      </c>
      <c r="E3080" t="s">
        <v>2467</v>
      </c>
    </row>
    <row r="3081" spans="1:5" hidden="1" x14ac:dyDescent="0.25">
      <c r="A3081" t="s">
        <v>47</v>
      </c>
      <c r="B3081" s="50" t="s">
        <v>2990</v>
      </c>
      <c r="C3081">
        <v>28192739</v>
      </c>
      <c r="D3081" t="s">
        <v>2593</v>
      </c>
      <c r="E3081" t="s">
        <v>2473</v>
      </c>
    </row>
    <row r="3082" spans="1:5" hidden="1" x14ac:dyDescent="0.25">
      <c r="A3082" t="s">
        <v>47</v>
      </c>
      <c r="B3082" s="50" t="s">
        <v>2991</v>
      </c>
      <c r="C3082">
        <v>28192740</v>
      </c>
      <c r="D3082" t="s">
        <v>2593</v>
      </c>
      <c r="E3082" t="s">
        <v>2467</v>
      </c>
    </row>
    <row r="3083" spans="1:5" hidden="1" x14ac:dyDescent="0.25">
      <c r="A3083" t="s">
        <v>47</v>
      </c>
      <c r="B3083" s="50" t="s">
        <v>2992</v>
      </c>
      <c r="C3083">
        <v>28192741</v>
      </c>
      <c r="D3083" t="s">
        <v>2464</v>
      </c>
      <c r="E3083" t="s">
        <v>2467</v>
      </c>
    </row>
    <row r="3084" spans="1:5" hidden="1" x14ac:dyDescent="0.25">
      <c r="A3084" t="s">
        <v>47</v>
      </c>
      <c r="B3084" s="50" t="s">
        <v>2993</v>
      </c>
      <c r="C3084">
        <v>28192742</v>
      </c>
      <c r="D3084" t="s">
        <v>2464</v>
      </c>
      <c r="E3084" t="s">
        <v>2473</v>
      </c>
    </row>
    <row r="3085" spans="1:5" hidden="1" x14ac:dyDescent="0.25">
      <c r="A3085" t="s">
        <v>47</v>
      </c>
      <c r="B3085" s="50" t="s">
        <v>2994</v>
      </c>
      <c r="C3085">
        <v>28192743</v>
      </c>
      <c r="D3085" t="s">
        <v>2593</v>
      </c>
      <c r="E3085" t="s">
        <v>2473</v>
      </c>
    </row>
    <row r="3086" spans="1:5" hidden="1" x14ac:dyDescent="0.25">
      <c r="A3086" t="s">
        <v>47</v>
      </c>
      <c r="B3086" s="50" t="s">
        <v>2995</v>
      </c>
      <c r="C3086">
        <v>28192744</v>
      </c>
      <c r="D3086" t="s">
        <v>2593</v>
      </c>
      <c r="E3086" t="s">
        <v>2467</v>
      </c>
    </row>
    <row r="3087" spans="1:5" hidden="1" x14ac:dyDescent="0.25">
      <c r="A3087" t="s">
        <v>47</v>
      </c>
      <c r="B3087" s="50" t="s">
        <v>2557</v>
      </c>
      <c r="C3087">
        <v>28192745</v>
      </c>
      <c r="D3087" t="s">
        <v>2464</v>
      </c>
      <c r="E3087" t="s">
        <v>2467</v>
      </c>
    </row>
    <row r="3088" spans="1:5" hidden="1" x14ac:dyDescent="0.25">
      <c r="A3088" t="s">
        <v>47</v>
      </c>
      <c r="B3088" s="50" t="s">
        <v>2559</v>
      </c>
      <c r="C3088">
        <v>28192746</v>
      </c>
      <c r="D3088" t="s">
        <v>2464</v>
      </c>
      <c r="E3088" t="s">
        <v>2467</v>
      </c>
    </row>
    <row r="3089" spans="1:5" hidden="1" x14ac:dyDescent="0.25">
      <c r="A3089" t="s">
        <v>47</v>
      </c>
      <c r="B3089" s="50" t="s">
        <v>2560</v>
      </c>
      <c r="C3089">
        <v>28192747</v>
      </c>
      <c r="D3089" t="s">
        <v>2464</v>
      </c>
      <c r="E3089" t="s">
        <v>2467</v>
      </c>
    </row>
    <row r="3090" spans="1:5" hidden="1" x14ac:dyDescent="0.25">
      <c r="A3090" t="s">
        <v>26</v>
      </c>
      <c r="B3090" s="50" t="s">
        <v>3339</v>
      </c>
      <c r="C3090">
        <v>28196579</v>
      </c>
      <c r="D3090" t="s">
        <v>2593</v>
      </c>
      <c r="E3090" t="s">
        <v>2467</v>
      </c>
    </row>
    <row r="3091" spans="1:5" hidden="1" x14ac:dyDescent="0.25">
      <c r="A3091" t="s">
        <v>26</v>
      </c>
      <c r="B3091" s="50" t="s">
        <v>2043</v>
      </c>
      <c r="C3091">
        <v>28196580</v>
      </c>
      <c r="D3091" t="s">
        <v>2593</v>
      </c>
      <c r="E3091" t="s">
        <v>2691</v>
      </c>
    </row>
    <row r="3092" spans="1:5" hidden="1" x14ac:dyDescent="0.25">
      <c r="A3092" t="s">
        <v>26</v>
      </c>
      <c r="B3092" s="50" t="s">
        <v>2046</v>
      </c>
      <c r="C3092">
        <v>28196581</v>
      </c>
      <c r="D3092" t="s">
        <v>3149</v>
      </c>
      <c r="E3092" t="s">
        <v>2467</v>
      </c>
    </row>
    <row r="3093" spans="1:5" hidden="1" x14ac:dyDescent="0.25">
      <c r="A3093" t="s">
        <v>26</v>
      </c>
      <c r="B3093" s="50" t="s">
        <v>3340</v>
      </c>
      <c r="C3093">
        <v>28196582</v>
      </c>
      <c r="D3093" t="s">
        <v>2593</v>
      </c>
      <c r="E3093" t="s">
        <v>2467</v>
      </c>
    </row>
    <row r="3094" spans="1:5" hidden="1" x14ac:dyDescent="0.25">
      <c r="A3094" t="s">
        <v>26</v>
      </c>
      <c r="B3094" s="50" t="s">
        <v>3341</v>
      </c>
      <c r="C3094">
        <v>28196583</v>
      </c>
      <c r="D3094" t="s">
        <v>2593</v>
      </c>
      <c r="E3094" t="s">
        <v>2467</v>
      </c>
    </row>
    <row r="3095" spans="1:5" hidden="1" x14ac:dyDescent="0.25">
      <c r="A3095" t="s">
        <v>26</v>
      </c>
      <c r="B3095" s="50" t="s">
        <v>2051</v>
      </c>
      <c r="C3095">
        <v>28196584</v>
      </c>
      <c r="D3095" t="s">
        <v>2593</v>
      </c>
      <c r="E3095" t="s">
        <v>2467</v>
      </c>
    </row>
    <row r="3096" spans="1:5" hidden="1" x14ac:dyDescent="0.25">
      <c r="A3096" t="s">
        <v>26</v>
      </c>
      <c r="B3096" s="50" t="s">
        <v>2056</v>
      </c>
      <c r="C3096">
        <v>28196585</v>
      </c>
      <c r="D3096" t="s">
        <v>2593</v>
      </c>
      <c r="E3096" t="s">
        <v>2467</v>
      </c>
    </row>
    <row r="3097" spans="1:5" hidden="1" x14ac:dyDescent="0.25">
      <c r="A3097" t="s">
        <v>26</v>
      </c>
      <c r="B3097" s="50" t="s">
        <v>3342</v>
      </c>
      <c r="C3097">
        <v>28196586</v>
      </c>
      <c r="D3097" t="s">
        <v>2691</v>
      </c>
      <c r="E3097" t="s">
        <v>2467</v>
      </c>
    </row>
    <row r="3098" spans="1:5" hidden="1" x14ac:dyDescent="0.25">
      <c r="A3098" t="s">
        <v>26</v>
      </c>
      <c r="B3098" s="50" t="s">
        <v>3343</v>
      </c>
      <c r="C3098">
        <v>28196587</v>
      </c>
      <c r="E3098" t="s">
        <v>2467</v>
      </c>
    </row>
    <row r="3099" spans="1:5" hidden="1" x14ac:dyDescent="0.25">
      <c r="A3099" t="s">
        <v>26</v>
      </c>
      <c r="B3099" s="50" t="s">
        <v>2069</v>
      </c>
      <c r="C3099">
        <v>28196588</v>
      </c>
      <c r="D3099" t="s">
        <v>2593</v>
      </c>
      <c r="E3099" t="s">
        <v>2478</v>
      </c>
    </row>
    <row r="3100" spans="1:5" hidden="1" x14ac:dyDescent="0.25">
      <c r="A3100" t="s">
        <v>26</v>
      </c>
      <c r="B3100" s="50" t="s">
        <v>2108</v>
      </c>
      <c r="C3100">
        <v>28196589</v>
      </c>
      <c r="D3100" t="s">
        <v>2593</v>
      </c>
      <c r="E3100" t="s">
        <v>2691</v>
      </c>
    </row>
    <row r="3101" spans="1:5" hidden="1" x14ac:dyDescent="0.25">
      <c r="A3101" t="s">
        <v>26</v>
      </c>
      <c r="B3101" s="50" t="s">
        <v>2102</v>
      </c>
      <c r="C3101">
        <v>28196590</v>
      </c>
      <c r="D3101" t="s">
        <v>2593</v>
      </c>
      <c r="E3101" t="s">
        <v>2473</v>
      </c>
    </row>
    <row r="3102" spans="1:5" hidden="1" x14ac:dyDescent="0.25">
      <c r="A3102" t="s">
        <v>26</v>
      </c>
      <c r="B3102" s="50" t="s">
        <v>2104</v>
      </c>
      <c r="C3102">
        <v>28196591</v>
      </c>
      <c r="D3102" t="s">
        <v>2463</v>
      </c>
      <c r="E3102" t="s">
        <v>2473</v>
      </c>
    </row>
    <row r="3103" spans="1:5" hidden="1" x14ac:dyDescent="0.25">
      <c r="A3103" t="s">
        <v>26</v>
      </c>
      <c r="B3103" s="50" t="s">
        <v>2112</v>
      </c>
      <c r="C3103">
        <v>28196592</v>
      </c>
      <c r="D3103" t="s">
        <v>2463</v>
      </c>
      <c r="E3103" t="s">
        <v>2467</v>
      </c>
    </row>
    <row r="3104" spans="1:5" hidden="1" x14ac:dyDescent="0.25">
      <c r="A3104" t="s">
        <v>26</v>
      </c>
      <c r="B3104" s="50" t="s">
        <v>3344</v>
      </c>
      <c r="C3104">
        <v>28196593</v>
      </c>
      <c r="D3104" t="s">
        <v>2463</v>
      </c>
      <c r="E3104" t="s">
        <v>2691</v>
      </c>
    </row>
    <row r="3105" spans="1:5" hidden="1" x14ac:dyDescent="0.25">
      <c r="A3105" t="s">
        <v>26</v>
      </c>
      <c r="B3105" s="50" t="s">
        <v>3345</v>
      </c>
      <c r="C3105">
        <v>28196594</v>
      </c>
      <c r="D3105" t="s">
        <v>2593</v>
      </c>
      <c r="E3105" t="s">
        <v>2467</v>
      </c>
    </row>
    <row r="3106" spans="1:5" hidden="1" x14ac:dyDescent="0.25">
      <c r="A3106" t="s">
        <v>26</v>
      </c>
      <c r="B3106" s="50" t="s">
        <v>3346</v>
      </c>
      <c r="C3106">
        <v>28196595</v>
      </c>
      <c r="D3106" t="s">
        <v>2463</v>
      </c>
      <c r="E3106" t="s">
        <v>2473</v>
      </c>
    </row>
    <row r="3107" spans="1:5" hidden="1" x14ac:dyDescent="0.25">
      <c r="A3107" t="s">
        <v>26</v>
      </c>
      <c r="B3107" s="50" t="s">
        <v>2079</v>
      </c>
      <c r="C3107">
        <v>28196596</v>
      </c>
      <c r="D3107" t="s">
        <v>2593</v>
      </c>
      <c r="E3107" t="s">
        <v>2467</v>
      </c>
    </row>
    <row r="3108" spans="1:5" hidden="1" x14ac:dyDescent="0.25">
      <c r="A3108" t="s">
        <v>26</v>
      </c>
      <c r="B3108" s="50" t="s">
        <v>3347</v>
      </c>
      <c r="C3108">
        <v>28196597</v>
      </c>
      <c r="D3108" t="s">
        <v>2593</v>
      </c>
      <c r="E3108" t="s">
        <v>2473</v>
      </c>
    </row>
    <row r="3109" spans="1:5" hidden="1" x14ac:dyDescent="0.25">
      <c r="A3109" t="s">
        <v>26</v>
      </c>
      <c r="B3109" s="50" t="s">
        <v>2084</v>
      </c>
      <c r="C3109">
        <v>28196598</v>
      </c>
      <c r="D3109" t="s">
        <v>2463</v>
      </c>
      <c r="E3109" t="s">
        <v>2467</v>
      </c>
    </row>
    <row r="3110" spans="1:5" hidden="1" x14ac:dyDescent="0.25">
      <c r="A3110" t="s">
        <v>26</v>
      </c>
      <c r="B3110" s="50" t="s">
        <v>3348</v>
      </c>
      <c r="C3110">
        <v>28196599</v>
      </c>
      <c r="D3110" t="s">
        <v>2593</v>
      </c>
      <c r="E3110" t="s">
        <v>2467</v>
      </c>
    </row>
    <row r="3111" spans="1:5" hidden="1" x14ac:dyDescent="0.25">
      <c r="A3111" t="s">
        <v>26</v>
      </c>
      <c r="B3111" s="50" t="s">
        <v>3349</v>
      </c>
      <c r="C3111">
        <v>28196600</v>
      </c>
      <c r="D3111" t="s">
        <v>2593</v>
      </c>
      <c r="E3111" t="s">
        <v>2467</v>
      </c>
    </row>
    <row r="3112" spans="1:5" hidden="1" x14ac:dyDescent="0.25">
      <c r="A3112" t="s">
        <v>26</v>
      </c>
      <c r="B3112" s="50" t="s">
        <v>2116</v>
      </c>
      <c r="C3112">
        <v>28196601</v>
      </c>
      <c r="D3112" t="s">
        <v>2593</v>
      </c>
      <c r="E3112" t="s">
        <v>2473</v>
      </c>
    </row>
    <row r="3113" spans="1:5" hidden="1" x14ac:dyDescent="0.25">
      <c r="A3113" t="s">
        <v>26</v>
      </c>
      <c r="B3113" s="50" t="s">
        <v>2119</v>
      </c>
      <c r="C3113">
        <v>28196602</v>
      </c>
      <c r="D3113" t="s">
        <v>2593</v>
      </c>
      <c r="E3113" t="s">
        <v>2467</v>
      </c>
    </row>
    <row r="3114" spans="1:5" hidden="1" x14ac:dyDescent="0.25">
      <c r="A3114" t="s">
        <v>26</v>
      </c>
      <c r="B3114" s="50" t="s">
        <v>3350</v>
      </c>
      <c r="C3114">
        <v>28196603</v>
      </c>
      <c r="D3114" t="s">
        <v>2593</v>
      </c>
      <c r="E3114" t="s">
        <v>2473</v>
      </c>
    </row>
    <row r="3115" spans="1:5" hidden="1" x14ac:dyDescent="0.25">
      <c r="A3115" t="s">
        <v>26</v>
      </c>
      <c r="B3115" s="50" t="s">
        <v>2114</v>
      </c>
      <c r="C3115">
        <v>28196604</v>
      </c>
      <c r="D3115" t="s">
        <v>2593</v>
      </c>
      <c r="E3115" t="s">
        <v>2473</v>
      </c>
    </row>
    <row r="3116" spans="1:5" hidden="1" x14ac:dyDescent="0.25">
      <c r="A3116" t="s">
        <v>26</v>
      </c>
      <c r="B3116" s="50" t="s">
        <v>3351</v>
      </c>
      <c r="C3116">
        <v>28196605</v>
      </c>
      <c r="D3116" t="s">
        <v>2593</v>
      </c>
      <c r="E3116" t="s">
        <v>2467</v>
      </c>
    </row>
    <row r="3117" spans="1:5" hidden="1" x14ac:dyDescent="0.25">
      <c r="A3117" t="s">
        <v>26</v>
      </c>
      <c r="B3117" s="50" t="s">
        <v>2150</v>
      </c>
      <c r="C3117">
        <v>28196606</v>
      </c>
      <c r="D3117" t="s">
        <v>2691</v>
      </c>
      <c r="E3117" t="s">
        <v>2473</v>
      </c>
    </row>
    <row r="3118" spans="1:5" hidden="1" x14ac:dyDescent="0.25">
      <c r="A3118" t="s">
        <v>26</v>
      </c>
      <c r="B3118" s="50" t="s">
        <v>3352</v>
      </c>
      <c r="C3118">
        <v>28196607</v>
      </c>
      <c r="D3118" t="s">
        <v>2593</v>
      </c>
      <c r="E3118" t="s">
        <v>2467</v>
      </c>
    </row>
    <row r="3119" spans="1:5" hidden="1" x14ac:dyDescent="0.25">
      <c r="A3119" t="s">
        <v>26</v>
      </c>
      <c r="B3119" s="50" t="s">
        <v>3353</v>
      </c>
      <c r="C3119">
        <v>28196608</v>
      </c>
      <c r="D3119" t="s">
        <v>2593</v>
      </c>
      <c r="E3119" t="s">
        <v>2467</v>
      </c>
    </row>
    <row r="3120" spans="1:5" hidden="1" x14ac:dyDescent="0.25">
      <c r="A3120" t="s">
        <v>26</v>
      </c>
      <c r="B3120" s="50" t="s">
        <v>2124</v>
      </c>
      <c r="C3120">
        <v>28196609</v>
      </c>
      <c r="D3120" t="s">
        <v>2593</v>
      </c>
      <c r="E3120" t="s">
        <v>2467</v>
      </c>
    </row>
    <row r="3121" spans="1:5" hidden="1" x14ac:dyDescent="0.25">
      <c r="A3121" t="s">
        <v>26</v>
      </c>
      <c r="B3121" s="50" t="s">
        <v>3354</v>
      </c>
      <c r="C3121">
        <v>28196610</v>
      </c>
      <c r="D3121" t="s">
        <v>2463</v>
      </c>
      <c r="E3121" t="s">
        <v>2467</v>
      </c>
    </row>
    <row r="3122" spans="1:5" hidden="1" x14ac:dyDescent="0.25">
      <c r="A3122" t="s">
        <v>26</v>
      </c>
      <c r="B3122" s="50" t="s">
        <v>2133</v>
      </c>
      <c r="C3122">
        <v>28196611</v>
      </c>
      <c r="D3122" t="s">
        <v>2463</v>
      </c>
      <c r="E3122" t="s">
        <v>2467</v>
      </c>
    </row>
    <row r="3123" spans="1:5" hidden="1" x14ac:dyDescent="0.25">
      <c r="A3123" t="s">
        <v>26</v>
      </c>
      <c r="B3123" s="50" t="s">
        <v>2128</v>
      </c>
      <c r="C3123">
        <v>28196612</v>
      </c>
      <c r="D3123" t="s">
        <v>2691</v>
      </c>
      <c r="E3123" t="s">
        <v>2467</v>
      </c>
    </row>
    <row r="3124" spans="1:5" hidden="1" x14ac:dyDescent="0.25">
      <c r="A3124" t="s">
        <v>26</v>
      </c>
      <c r="B3124" s="50" t="s">
        <v>2136</v>
      </c>
      <c r="C3124">
        <v>28196613</v>
      </c>
      <c r="D3124" t="s">
        <v>3149</v>
      </c>
      <c r="E3124" t="s">
        <v>2467</v>
      </c>
    </row>
    <row r="3125" spans="1:5" hidden="1" x14ac:dyDescent="0.25">
      <c r="A3125" t="s">
        <v>26</v>
      </c>
      <c r="B3125" s="50" t="s">
        <v>2139</v>
      </c>
      <c r="C3125">
        <v>28196614</v>
      </c>
      <c r="D3125" t="s">
        <v>2593</v>
      </c>
      <c r="E3125" t="s">
        <v>2467</v>
      </c>
    </row>
    <row r="3126" spans="1:5" hidden="1" x14ac:dyDescent="0.25">
      <c r="A3126" t="s">
        <v>26</v>
      </c>
      <c r="B3126" s="50" t="s">
        <v>2159</v>
      </c>
      <c r="C3126">
        <v>28196615</v>
      </c>
      <c r="D3126" t="s">
        <v>2593</v>
      </c>
      <c r="E3126" t="s">
        <v>2467</v>
      </c>
    </row>
    <row r="3127" spans="1:5" hidden="1" x14ac:dyDescent="0.25">
      <c r="A3127" t="s">
        <v>26</v>
      </c>
      <c r="B3127" s="50" t="s">
        <v>2141</v>
      </c>
      <c r="C3127">
        <v>28196616</v>
      </c>
      <c r="D3127" t="s">
        <v>2463</v>
      </c>
      <c r="E3127" t="s">
        <v>2467</v>
      </c>
    </row>
    <row r="3128" spans="1:5" hidden="1" x14ac:dyDescent="0.25">
      <c r="A3128" t="s">
        <v>26</v>
      </c>
      <c r="B3128" s="50" t="s">
        <v>3355</v>
      </c>
      <c r="C3128">
        <v>28196617</v>
      </c>
      <c r="D3128" t="s">
        <v>3149</v>
      </c>
      <c r="E3128" t="s">
        <v>2467</v>
      </c>
    </row>
    <row r="3129" spans="1:5" hidden="1" x14ac:dyDescent="0.25">
      <c r="A3129" t="s">
        <v>26</v>
      </c>
      <c r="B3129" s="50" t="s">
        <v>2142</v>
      </c>
      <c r="C3129">
        <v>28196618</v>
      </c>
      <c r="D3129" t="s">
        <v>2593</v>
      </c>
      <c r="E3129" t="s">
        <v>2467</v>
      </c>
    </row>
    <row r="3130" spans="1:5" hidden="1" x14ac:dyDescent="0.25">
      <c r="A3130" t="s">
        <v>26</v>
      </c>
      <c r="B3130" s="50" t="s">
        <v>3356</v>
      </c>
      <c r="C3130">
        <v>28196619</v>
      </c>
      <c r="D3130" t="s">
        <v>2463</v>
      </c>
      <c r="E3130" t="s">
        <v>2467</v>
      </c>
    </row>
    <row r="3131" spans="1:5" hidden="1" x14ac:dyDescent="0.25">
      <c r="A3131" t="s">
        <v>26</v>
      </c>
      <c r="B3131" s="50" t="s">
        <v>2143</v>
      </c>
      <c r="C3131">
        <v>28196620</v>
      </c>
      <c r="D3131" t="s">
        <v>2593</v>
      </c>
      <c r="E3131" t="s">
        <v>2467</v>
      </c>
    </row>
    <row r="3132" spans="1:5" hidden="1" x14ac:dyDescent="0.25">
      <c r="A3132" t="s">
        <v>26</v>
      </c>
      <c r="B3132" s="50" t="s">
        <v>2148</v>
      </c>
      <c r="C3132">
        <v>28196621</v>
      </c>
      <c r="D3132" t="s">
        <v>3149</v>
      </c>
      <c r="E3132" t="s">
        <v>2473</v>
      </c>
    </row>
    <row r="3133" spans="1:5" hidden="1" x14ac:dyDescent="0.25">
      <c r="A3133" t="s">
        <v>26</v>
      </c>
      <c r="B3133" s="50" t="s">
        <v>3357</v>
      </c>
      <c r="C3133">
        <v>28196622</v>
      </c>
      <c r="D3133" t="s">
        <v>2463</v>
      </c>
      <c r="E3133" t="s">
        <v>2467</v>
      </c>
    </row>
    <row r="3134" spans="1:5" hidden="1" x14ac:dyDescent="0.25">
      <c r="A3134" t="s">
        <v>26</v>
      </c>
      <c r="B3134" s="50" t="s">
        <v>3358</v>
      </c>
      <c r="C3134">
        <v>28196623</v>
      </c>
      <c r="D3134" t="s">
        <v>2593</v>
      </c>
      <c r="E3134" t="s">
        <v>2473</v>
      </c>
    </row>
    <row r="3135" spans="1:5" hidden="1" x14ac:dyDescent="0.25">
      <c r="A3135" t="s">
        <v>26</v>
      </c>
      <c r="B3135" s="50" t="s">
        <v>3359</v>
      </c>
      <c r="C3135">
        <v>28196624</v>
      </c>
      <c r="D3135" t="s">
        <v>2463</v>
      </c>
      <c r="E3135" t="s">
        <v>2467</v>
      </c>
    </row>
    <row r="3136" spans="1:5" hidden="1" x14ac:dyDescent="0.25">
      <c r="A3136" t="s">
        <v>26</v>
      </c>
      <c r="B3136" s="50" t="s">
        <v>3360</v>
      </c>
      <c r="C3136">
        <v>28196625</v>
      </c>
      <c r="D3136" t="s">
        <v>3149</v>
      </c>
      <c r="E3136" t="s">
        <v>2473</v>
      </c>
    </row>
    <row r="3137" spans="1:5" hidden="1" x14ac:dyDescent="0.25">
      <c r="A3137" t="s">
        <v>26</v>
      </c>
      <c r="B3137" s="50" t="s">
        <v>2155</v>
      </c>
      <c r="C3137">
        <v>28196626</v>
      </c>
      <c r="D3137" t="s">
        <v>2593</v>
      </c>
      <c r="E3137" t="s">
        <v>2467</v>
      </c>
    </row>
    <row r="3138" spans="1:5" hidden="1" x14ac:dyDescent="0.25">
      <c r="A3138" t="s">
        <v>26</v>
      </c>
      <c r="B3138" s="50" t="s">
        <v>2152</v>
      </c>
      <c r="C3138">
        <v>28196627</v>
      </c>
      <c r="D3138" t="s">
        <v>2691</v>
      </c>
      <c r="E3138" t="s">
        <v>2467</v>
      </c>
    </row>
    <row r="3139" spans="1:5" hidden="1" x14ac:dyDescent="0.25">
      <c r="A3139" t="s">
        <v>26</v>
      </c>
      <c r="B3139" s="50" t="s">
        <v>2165</v>
      </c>
      <c r="C3139">
        <v>28196628</v>
      </c>
      <c r="D3139" t="s">
        <v>2463</v>
      </c>
      <c r="E3139" t="s">
        <v>2467</v>
      </c>
    </row>
    <row r="3140" spans="1:5" hidden="1" x14ac:dyDescent="0.25">
      <c r="A3140" t="s">
        <v>26</v>
      </c>
      <c r="B3140" s="50" t="s">
        <v>2157</v>
      </c>
      <c r="C3140">
        <v>28196629</v>
      </c>
      <c r="D3140" t="s">
        <v>2593</v>
      </c>
      <c r="E3140" t="s">
        <v>2467</v>
      </c>
    </row>
    <row r="3141" spans="1:5" hidden="1" x14ac:dyDescent="0.25">
      <c r="A3141" t="s">
        <v>26</v>
      </c>
      <c r="B3141" s="50" t="s">
        <v>2161</v>
      </c>
      <c r="C3141">
        <v>28196630</v>
      </c>
      <c r="D3141" t="s">
        <v>2593</v>
      </c>
      <c r="E3141" t="s">
        <v>2467</v>
      </c>
    </row>
    <row r="3142" spans="1:5" hidden="1" x14ac:dyDescent="0.25">
      <c r="A3142" t="s">
        <v>26</v>
      </c>
      <c r="B3142" s="50" t="s">
        <v>2182</v>
      </c>
      <c r="C3142">
        <v>28196631</v>
      </c>
      <c r="D3142" t="s">
        <v>2691</v>
      </c>
      <c r="E3142" t="s">
        <v>2473</v>
      </c>
    </row>
    <row r="3143" spans="1:5" hidden="1" x14ac:dyDescent="0.25">
      <c r="A3143" t="s">
        <v>26</v>
      </c>
      <c r="B3143" s="50" t="s">
        <v>2180</v>
      </c>
      <c r="C3143">
        <v>28196632</v>
      </c>
      <c r="D3143" t="s">
        <v>2691</v>
      </c>
      <c r="E3143" t="s">
        <v>2473</v>
      </c>
    </row>
    <row r="3144" spans="1:5" hidden="1" x14ac:dyDescent="0.25">
      <c r="A3144" t="s">
        <v>26</v>
      </c>
      <c r="B3144" s="50" t="s">
        <v>2174</v>
      </c>
      <c r="C3144">
        <v>28196633</v>
      </c>
      <c r="D3144" t="s">
        <v>2593</v>
      </c>
      <c r="E3144" t="s">
        <v>2467</v>
      </c>
    </row>
    <row r="3145" spans="1:5" hidden="1" x14ac:dyDescent="0.25">
      <c r="A3145" t="s">
        <v>26</v>
      </c>
      <c r="B3145" s="50" t="s">
        <v>2188</v>
      </c>
      <c r="C3145">
        <v>28196634</v>
      </c>
      <c r="D3145" t="s">
        <v>2593</v>
      </c>
      <c r="E3145" t="s">
        <v>2467</v>
      </c>
    </row>
    <row r="3146" spans="1:5" hidden="1" x14ac:dyDescent="0.25">
      <c r="A3146" t="s">
        <v>26</v>
      </c>
      <c r="B3146" s="50" t="s">
        <v>2184</v>
      </c>
      <c r="C3146">
        <v>28196635</v>
      </c>
      <c r="D3146" t="s">
        <v>2463</v>
      </c>
      <c r="E3146" t="s">
        <v>2467</v>
      </c>
    </row>
    <row r="3147" spans="1:5" hidden="1" x14ac:dyDescent="0.25">
      <c r="A3147" t="s">
        <v>26</v>
      </c>
      <c r="B3147" s="50" t="s">
        <v>3361</v>
      </c>
      <c r="C3147">
        <v>28196636</v>
      </c>
      <c r="D3147" t="s">
        <v>2593</v>
      </c>
      <c r="E3147" t="s">
        <v>2467</v>
      </c>
    </row>
    <row r="3148" spans="1:5" hidden="1" x14ac:dyDescent="0.25">
      <c r="A3148" t="s">
        <v>26</v>
      </c>
      <c r="B3148" s="50" t="s">
        <v>2172</v>
      </c>
      <c r="C3148">
        <v>28196637</v>
      </c>
      <c r="D3148" t="s">
        <v>2593</v>
      </c>
      <c r="E3148" t="s">
        <v>2467</v>
      </c>
    </row>
    <row r="3149" spans="1:5" hidden="1" x14ac:dyDescent="0.25">
      <c r="A3149" t="s">
        <v>26</v>
      </c>
      <c r="B3149" s="50" t="s">
        <v>3362</v>
      </c>
      <c r="C3149">
        <v>28196638</v>
      </c>
      <c r="D3149" t="s">
        <v>2593</v>
      </c>
      <c r="E3149" t="s">
        <v>2467</v>
      </c>
    </row>
    <row r="3150" spans="1:5" hidden="1" x14ac:dyDescent="0.25">
      <c r="A3150" t="s">
        <v>26</v>
      </c>
      <c r="B3150" s="50" t="s">
        <v>3363</v>
      </c>
      <c r="C3150">
        <v>28196639</v>
      </c>
      <c r="D3150" t="s">
        <v>2593</v>
      </c>
      <c r="E3150" t="s">
        <v>2467</v>
      </c>
    </row>
    <row r="3151" spans="1:5" hidden="1" x14ac:dyDescent="0.25">
      <c r="A3151" t="s">
        <v>26</v>
      </c>
      <c r="B3151" s="50" t="s">
        <v>2167</v>
      </c>
      <c r="C3151">
        <v>28196640</v>
      </c>
      <c r="D3151" t="s">
        <v>2463</v>
      </c>
      <c r="E3151" t="s">
        <v>2467</v>
      </c>
    </row>
    <row r="3152" spans="1:5" hidden="1" x14ac:dyDescent="0.25">
      <c r="A3152" t="s">
        <v>26</v>
      </c>
      <c r="B3152" s="50" t="s">
        <v>2169</v>
      </c>
      <c r="C3152">
        <v>28196641</v>
      </c>
      <c r="D3152" t="s">
        <v>2463</v>
      </c>
      <c r="E3152" t="s">
        <v>2467</v>
      </c>
    </row>
    <row r="3153" spans="1:5" hidden="1" x14ac:dyDescent="0.25">
      <c r="A3153" t="s">
        <v>26</v>
      </c>
      <c r="B3153" s="50" t="s">
        <v>3364</v>
      </c>
      <c r="C3153">
        <v>28196642</v>
      </c>
      <c r="D3153" t="s">
        <v>2593</v>
      </c>
      <c r="E3153" t="s">
        <v>2473</v>
      </c>
    </row>
    <row r="3154" spans="1:5" hidden="1" x14ac:dyDescent="0.25">
      <c r="A3154" t="s">
        <v>26</v>
      </c>
      <c r="B3154" s="50" t="s">
        <v>3365</v>
      </c>
      <c r="C3154">
        <v>28196643</v>
      </c>
      <c r="D3154" t="s">
        <v>2463</v>
      </c>
      <c r="E3154" t="s">
        <v>2467</v>
      </c>
    </row>
    <row r="3155" spans="1:5" hidden="1" x14ac:dyDescent="0.25">
      <c r="A3155" t="s">
        <v>26</v>
      </c>
      <c r="B3155" s="50" t="s">
        <v>3366</v>
      </c>
      <c r="C3155">
        <v>28196644</v>
      </c>
      <c r="D3155" t="s">
        <v>2463</v>
      </c>
      <c r="E3155" t="s">
        <v>2467</v>
      </c>
    </row>
    <row r="3156" spans="1:5" hidden="1" x14ac:dyDescent="0.25">
      <c r="A3156" t="s">
        <v>26</v>
      </c>
      <c r="B3156" s="50" t="s">
        <v>2091</v>
      </c>
      <c r="C3156">
        <v>28196645</v>
      </c>
      <c r="D3156" t="s">
        <v>2593</v>
      </c>
      <c r="E3156" t="s">
        <v>2691</v>
      </c>
    </row>
    <row r="3157" spans="1:5" hidden="1" x14ac:dyDescent="0.25">
      <c r="A3157" t="s">
        <v>26</v>
      </c>
      <c r="B3157" s="50" t="s">
        <v>3367</v>
      </c>
      <c r="C3157">
        <v>28196646</v>
      </c>
      <c r="D3157" t="s">
        <v>2593</v>
      </c>
      <c r="E3157" t="s">
        <v>2467</v>
      </c>
    </row>
    <row r="3158" spans="1:5" hidden="1" x14ac:dyDescent="0.25">
      <c r="A3158" t="s">
        <v>26</v>
      </c>
      <c r="B3158" s="50" t="s">
        <v>3368</v>
      </c>
      <c r="C3158">
        <v>28196647</v>
      </c>
      <c r="D3158" t="s">
        <v>2593</v>
      </c>
      <c r="E3158" t="s">
        <v>2467</v>
      </c>
    </row>
    <row r="3159" spans="1:5" hidden="1" x14ac:dyDescent="0.25">
      <c r="A3159" t="s">
        <v>26</v>
      </c>
      <c r="B3159" s="50" t="s">
        <v>2121</v>
      </c>
      <c r="C3159">
        <v>28196648</v>
      </c>
      <c r="D3159" t="s">
        <v>2593</v>
      </c>
      <c r="E3159" t="s">
        <v>2478</v>
      </c>
    </row>
    <row r="3160" spans="1:5" hidden="1" x14ac:dyDescent="0.25">
      <c r="A3160" t="s">
        <v>26</v>
      </c>
      <c r="B3160" s="50" t="s">
        <v>3369</v>
      </c>
      <c r="C3160">
        <v>28196649</v>
      </c>
      <c r="D3160" t="s">
        <v>2593</v>
      </c>
      <c r="E3160" t="s">
        <v>2467</v>
      </c>
    </row>
    <row r="3161" spans="1:5" hidden="1" x14ac:dyDescent="0.25">
      <c r="A3161" t="s">
        <v>26</v>
      </c>
      <c r="B3161" s="50" t="s">
        <v>2134</v>
      </c>
      <c r="C3161">
        <v>28196650</v>
      </c>
      <c r="D3161" t="s">
        <v>2463</v>
      </c>
      <c r="E3161" t="s">
        <v>2473</v>
      </c>
    </row>
    <row r="3162" spans="1:5" hidden="1" x14ac:dyDescent="0.25">
      <c r="A3162" t="s">
        <v>26</v>
      </c>
      <c r="B3162" s="50" t="s">
        <v>2190</v>
      </c>
      <c r="C3162">
        <v>28196651</v>
      </c>
      <c r="D3162" t="s">
        <v>2463</v>
      </c>
      <c r="E3162" t="s">
        <v>2473</v>
      </c>
    </row>
    <row r="3163" spans="1:5" hidden="1" x14ac:dyDescent="0.25">
      <c r="A3163" t="s">
        <v>26</v>
      </c>
      <c r="B3163" s="50" t="s">
        <v>2196</v>
      </c>
      <c r="C3163">
        <v>28196652</v>
      </c>
      <c r="D3163" t="s">
        <v>2691</v>
      </c>
      <c r="E3163" t="s">
        <v>2473</v>
      </c>
    </row>
    <row r="3164" spans="1:5" hidden="1" x14ac:dyDescent="0.25">
      <c r="A3164" t="s">
        <v>26</v>
      </c>
      <c r="B3164" s="50" t="s">
        <v>2202</v>
      </c>
      <c r="C3164">
        <v>28196653</v>
      </c>
      <c r="D3164" t="s">
        <v>2593</v>
      </c>
      <c r="E3164" t="s">
        <v>2467</v>
      </c>
    </row>
    <row r="3165" spans="1:5" hidden="1" x14ac:dyDescent="0.25">
      <c r="A3165" t="s">
        <v>26</v>
      </c>
      <c r="B3165" s="50" t="s">
        <v>3370</v>
      </c>
      <c r="C3165">
        <v>28196654</v>
      </c>
      <c r="D3165" t="s">
        <v>2463</v>
      </c>
      <c r="E3165" t="s">
        <v>2691</v>
      </c>
    </row>
    <row r="3166" spans="1:5" hidden="1" x14ac:dyDescent="0.25">
      <c r="A3166" t="s">
        <v>26</v>
      </c>
      <c r="B3166" s="50" t="s">
        <v>2206</v>
      </c>
      <c r="C3166">
        <v>28196655</v>
      </c>
      <c r="D3166" t="s">
        <v>2593</v>
      </c>
      <c r="E3166" t="s">
        <v>2467</v>
      </c>
    </row>
    <row r="3167" spans="1:5" hidden="1" x14ac:dyDescent="0.25">
      <c r="A3167" t="s">
        <v>26</v>
      </c>
      <c r="B3167" s="50" t="s">
        <v>2208</v>
      </c>
      <c r="C3167">
        <v>28196656</v>
      </c>
      <c r="D3167" t="s">
        <v>2593</v>
      </c>
      <c r="E3167" t="s">
        <v>2467</v>
      </c>
    </row>
    <row r="3168" spans="1:5" hidden="1" x14ac:dyDescent="0.25">
      <c r="A3168" t="s">
        <v>26</v>
      </c>
      <c r="B3168" s="50" t="s">
        <v>2209</v>
      </c>
      <c r="C3168">
        <v>28196657</v>
      </c>
      <c r="D3168" t="s">
        <v>2463</v>
      </c>
      <c r="E3168" t="s">
        <v>2467</v>
      </c>
    </row>
    <row r="3169" spans="1:5" hidden="1" x14ac:dyDescent="0.25">
      <c r="A3169" t="s">
        <v>26</v>
      </c>
      <c r="B3169" s="50" t="s">
        <v>2094</v>
      </c>
      <c r="C3169">
        <v>28196658</v>
      </c>
      <c r="D3169" t="s">
        <v>2463</v>
      </c>
      <c r="E3169" t="s">
        <v>2473</v>
      </c>
    </row>
    <row r="3170" spans="1:5" hidden="1" x14ac:dyDescent="0.25">
      <c r="A3170" t="s">
        <v>26</v>
      </c>
      <c r="B3170" s="50" t="s">
        <v>2097</v>
      </c>
      <c r="C3170">
        <v>28196659</v>
      </c>
      <c r="D3170" t="s">
        <v>2463</v>
      </c>
      <c r="E3170" t="s">
        <v>2467</v>
      </c>
    </row>
    <row r="3171" spans="1:5" hidden="1" x14ac:dyDescent="0.25">
      <c r="A3171" t="s">
        <v>26</v>
      </c>
      <c r="B3171" s="50" t="s">
        <v>2098</v>
      </c>
      <c r="C3171">
        <v>28196660</v>
      </c>
      <c r="D3171" t="s">
        <v>2463</v>
      </c>
      <c r="E3171" t="s">
        <v>2473</v>
      </c>
    </row>
    <row r="3172" spans="1:5" hidden="1" x14ac:dyDescent="0.25">
      <c r="A3172" t="s">
        <v>26</v>
      </c>
      <c r="B3172" s="50" t="s">
        <v>2076</v>
      </c>
      <c r="C3172">
        <v>28196661</v>
      </c>
      <c r="D3172" t="s">
        <v>2691</v>
      </c>
      <c r="E3172" t="s">
        <v>2473</v>
      </c>
    </row>
    <row r="3173" spans="1:5" hidden="1" x14ac:dyDescent="0.25">
      <c r="A3173" t="s">
        <v>26</v>
      </c>
      <c r="B3173" s="50" t="s">
        <v>2065</v>
      </c>
      <c r="C3173">
        <v>28196662</v>
      </c>
      <c r="D3173" t="s">
        <v>2463</v>
      </c>
      <c r="E3173" t="s">
        <v>2473</v>
      </c>
    </row>
    <row r="3174" spans="1:5" hidden="1" x14ac:dyDescent="0.25">
      <c r="A3174" t="s">
        <v>26</v>
      </c>
      <c r="B3174" s="50" t="s">
        <v>2063</v>
      </c>
      <c r="C3174">
        <v>28196663</v>
      </c>
      <c r="D3174" t="s">
        <v>2593</v>
      </c>
      <c r="E3174" t="s">
        <v>2473</v>
      </c>
    </row>
    <row r="3175" spans="1:5" hidden="1" x14ac:dyDescent="0.25">
      <c r="A3175" t="s">
        <v>26</v>
      </c>
      <c r="B3175" s="50" t="s">
        <v>2058</v>
      </c>
      <c r="C3175">
        <v>28196664</v>
      </c>
      <c r="D3175" t="s">
        <v>2593</v>
      </c>
      <c r="E3175" t="s">
        <v>2473</v>
      </c>
    </row>
    <row r="3176" spans="1:5" hidden="1" x14ac:dyDescent="0.25">
      <c r="A3176" t="s">
        <v>3103</v>
      </c>
      <c r="B3176" s="50" t="s">
        <v>2585</v>
      </c>
      <c r="C3176">
        <v>28196760</v>
      </c>
      <c r="D3176" t="s">
        <v>2593</v>
      </c>
      <c r="E3176" t="s">
        <v>2467</v>
      </c>
    </row>
    <row r="3177" spans="1:5" hidden="1" x14ac:dyDescent="0.25">
      <c r="A3177" t="s">
        <v>3103</v>
      </c>
      <c r="B3177" s="50" t="s">
        <v>2586</v>
      </c>
      <c r="C3177">
        <v>28196761</v>
      </c>
      <c r="D3177" t="s">
        <v>2593</v>
      </c>
      <c r="E3177" t="s">
        <v>2478</v>
      </c>
    </row>
    <row r="3178" spans="1:5" hidden="1" x14ac:dyDescent="0.25">
      <c r="A3178" t="s">
        <v>3103</v>
      </c>
      <c r="B3178" s="50" t="s">
        <v>2587</v>
      </c>
      <c r="C3178">
        <v>28196762</v>
      </c>
      <c r="D3178" t="s">
        <v>2593</v>
      </c>
      <c r="E3178" t="s">
        <v>2478</v>
      </c>
    </row>
    <row r="3179" spans="1:5" hidden="1" x14ac:dyDescent="0.25">
      <c r="A3179" t="s">
        <v>3103</v>
      </c>
      <c r="B3179" s="50" t="s">
        <v>2588</v>
      </c>
      <c r="C3179">
        <v>28196763</v>
      </c>
      <c r="D3179" t="s">
        <v>2593</v>
      </c>
      <c r="E3179" t="s">
        <v>2478</v>
      </c>
    </row>
    <row r="3180" spans="1:5" hidden="1" x14ac:dyDescent="0.25">
      <c r="A3180" t="s">
        <v>3103</v>
      </c>
      <c r="B3180" s="50" t="s">
        <v>2590</v>
      </c>
      <c r="C3180">
        <v>28196764</v>
      </c>
      <c r="D3180" t="s">
        <v>2593</v>
      </c>
      <c r="E3180" t="s">
        <v>2478</v>
      </c>
    </row>
    <row r="3181" spans="1:5" hidden="1" x14ac:dyDescent="0.25">
      <c r="A3181" t="s">
        <v>3103</v>
      </c>
      <c r="B3181" s="50" t="s">
        <v>2595</v>
      </c>
      <c r="C3181">
        <v>28196765</v>
      </c>
      <c r="D3181" t="s">
        <v>2593</v>
      </c>
      <c r="E3181" t="s">
        <v>2478</v>
      </c>
    </row>
    <row r="3182" spans="1:5" hidden="1" x14ac:dyDescent="0.25">
      <c r="A3182" t="s">
        <v>3103</v>
      </c>
      <c r="B3182" s="50" t="s">
        <v>2629</v>
      </c>
      <c r="C3182">
        <v>28196766</v>
      </c>
      <c r="D3182" t="s">
        <v>2593</v>
      </c>
      <c r="E3182" t="s">
        <v>2478</v>
      </c>
    </row>
    <row r="3183" spans="1:5" hidden="1" x14ac:dyDescent="0.25">
      <c r="A3183" t="s">
        <v>3103</v>
      </c>
      <c r="B3183" s="50" t="s">
        <v>2600</v>
      </c>
      <c r="C3183">
        <v>28196767</v>
      </c>
      <c r="D3183" t="s">
        <v>2463</v>
      </c>
      <c r="E3183" t="s">
        <v>2473</v>
      </c>
    </row>
    <row r="3184" spans="1:5" hidden="1" x14ac:dyDescent="0.25">
      <c r="A3184" t="s">
        <v>3103</v>
      </c>
      <c r="B3184" s="50" t="s">
        <v>2602</v>
      </c>
      <c r="C3184">
        <v>28196768</v>
      </c>
      <c r="D3184" t="s">
        <v>2463</v>
      </c>
      <c r="E3184" t="s">
        <v>2473</v>
      </c>
    </row>
    <row r="3185" spans="1:5" hidden="1" x14ac:dyDescent="0.25">
      <c r="A3185" t="s">
        <v>3103</v>
      </c>
      <c r="B3185" s="50" t="s">
        <v>2603</v>
      </c>
      <c r="C3185">
        <v>28196769</v>
      </c>
      <c r="D3185" t="s">
        <v>2463</v>
      </c>
      <c r="E3185" t="s">
        <v>2473</v>
      </c>
    </row>
    <row r="3186" spans="1:5" hidden="1" x14ac:dyDescent="0.25">
      <c r="A3186" t="s">
        <v>3103</v>
      </c>
      <c r="B3186" s="50" t="s">
        <v>2604</v>
      </c>
      <c r="C3186">
        <v>28196770</v>
      </c>
      <c r="D3186" t="s">
        <v>2463</v>
      </c>
      <c r="E3186" t="s">
        <v>2473</v>
      </c>
    </row>
    <row r="3187" spans="1:5" hidden="1" x14ac:dyDescent="0.25">
      <c r="A3187" t="s">
        <v>3103</v>
      </c>
      <c r="B3187" s="50" t="s">
        <v>2605</v>
      </c>
      <c r="C3187">
        <v>28196771</v>
      </c>
      <c r="E3187" t="s">
        <v>2473</v>
      </c>
    </row>
    <row r="3188" spans="1:5" hidden="1" x14ac:dyDescent="0.25">
      <c r="A3188" t="s">
        <v>3103</v>
      </c>
      <c r="B3188" s="50" t="s">
        <v>2606</v>
      </c>
      <c r="C3188">
        <v>28196772</v>
      </c>
      <c r="D3188" t="s">
        <v>2463</v>
      </c>
      <c r="E3188" t="s">
        <v>2473</v>
      </c>
    </row>
    <row r="3189" spans="1:5" hidden="1" x14ac:dyDescent="0.25">
      <c r="A3189" t="s">
        <v>3103</v>
      </c>
      <c r="B3189" s="50" t="s">
        <v>2622</v>
      </c>
      <c r="C3189">
        <v>28196773</v>
      </c>
      <c r="D3189" t="s">
        <v>2463</v>
      </c>
      <c r="E3189" t="s">
        <v>2473</v>
      </c>
    </row>
    <row r="3190" spans="1:5" hidden="1" x14ac:dyDescent="0.25">
      <c r="A3190" t="s">
        <v>3103</v>
      </c>
      <c r="B3190" s="50" t="s">
        <v>2607</v>
      </c>
      <c r="C3190">
        <v>28196774</v>
      </c>
      <c r="D3190" t="s">
        <v>2463</v>
      </c>
      <c r="E3190" t="s">
        <v>2473</v>
      </c>
    </row>
    <row r="3191" spans="1:5" hidden="1" x14ac:dyDescent="0.25">
      <c r="A3191" t="s">
        <v>3103</v>
      </c>
      <c r="B3191" s="50" t="s">
        <v>2608</v>
      </c>
      <c r="C3191">
        <v>28196775</v>
      </c>
      <c r="D3191" t="s">
        <v>2593</v>
      </c>
      <c r="E3191" t="s">
        <v>2478</v>
      </c>
    </row>
    <row r="3192" spans="1:5" hidden="1" x14ac:dyDescent="0.25">
      <c r="A3192" t="s">
        <v>3103</v>
      </c>
      <c r="B3192" s="50" t="s">
        <v>2623</v>
      </c>
      <c r="C3192">
        <v>28196776</v>
      </c>
      <c r="D3192" t="s">
        <v>2593</v>
      </c>
      <c r="E3192" t="s">
        <v>2467</v>
      </c>
    </row>
    <row r="3193" spans="1:5" hidden="1" x14ac:dyDescent="0.25">
      <c r="A3193" t="s">
        <v>3103</v>
      </c>
      <c r="B3193" s="50" t="s">
        <v>2624</v>
      </c>
      <c r="C3193">
        <v>28196777</v>
      </c>
      <c r="D3193" t="s">
        <v>2593</v>
      </c>
      <c r="E3193" t="s">
        <v>2473</v>
      </c>
    </row>
    <row r="3194" spans="1:5" hidden="1" x14ac:dyDescent="0.25">
      <c r="A3194" t="s">
        <v>3103</v>
      </c>
      <c r="B3194" s="50" t="s">
        <v>2625</v>
      </c>
      <c r="C3194">
        <v>28196778</v>
      </c>
      <c r="D3194" t="s">
        <v>2593</v>
      </c>
      <c r="E3194" t="s">
        <v>2473</v>
      </c>
    </row>
    <row r="3195" spans="1:5" hidden="1" x14ac:dyDescent="0.25">
      <c r="A3195" t="s">
        <v>3103</v>
      </c>
      <c r="B3195" s="50" t="s">
        <v>2632</v>
      </c>
      <c r="C3195">
        <v>28196779</v>
      </c>
      <c r="D3195" t="s">
        <v>2593</v>
      </c>
      <c r="E3195" t="s">
        <v>2478</v>
      </c>
    </row>
    <row r="3196" spans="1:5" hidden="1" x14ac:dyDescent="0.25">
      <c r="A3196" t="s">
        <v>3103</v>
      </c>
      <c r="B3196" s="50" t="s">
        <v>2634</v>
      </c>
      <c r="C3196">
        <v>28196780</v>
      </c>
      <c r="D3196" t="s">
        <v>2593</v>
      </c>
      <c r="E3196" t="s">
        <v>2473</v>
      </c>
    </row>
    <row r="3197" spans="1:5" hidden="1" x14ac:dyDescent="0.25">
      <c r="A3197" t="s">
        <v>3103</v>
      </c>
      <c r="B3197" s="50" t="s">
        <v>2968</v>
      </c>
      <c r="C3197">
        <v>28196781</v>
      </c>
      <c r="D3197" t="s">
        <v>2593</v>
      </c>
      <c r="E3197" t="s">
        <v>2473</v>
      </c>
    </row>
    <row r="3198" spans="1:5" hidden="1" x14ac:dyDescent="0.25">
      <c r="A3198" t="s">
        <v>3103</v>
      </c>
      <c r="B3198" s="50" t="s">
        <v>2969</v>
      </c>
      <c r="C3198">
        <v>28196782</v>
      </c>
      <c r="D3198" t="s">
        <v>2593</v>
      </c>
      <c r="E3198" t="s">
        <v>2478</v>
      </c>
    </row>
    <row r="3199" spans="1:5" hidden="1" x14ac:dyDescent="0.25">
      <c r="A3199" t="s">
        <v>3103</v>
      </c>
      <c r="B3199" s="50" t="s">
        <v>2638</v>
      </c>
      <c r="C3199">
        <v>28196783</v>
      </c>
      <c r="D3199" t="s">
        <v>2593</v>
      </c>
      <c r="E3199" t="s">
        <v>2478</v>
      </c>
    </row>
    <row r="3200" spans="1:5" hidden="1" x14ac:dyDescent="0.25">
      <c r="A3200" t="s">
        <v>3103</v>
      </c>
      <c r="B3200" s="50" t="s">
        <v>2639</v>
      </c>
      <c r="C3200">
        <v>28196784</v>
      </c>
      <c r="D3200" t="s">
        <v>2593</v>
      </c>
      <c r="E3200" t="s">
        <v>2478</v>
      </c>
    </row>
    <row r="3201" spans="1:5" hidden="1" x14ac:dyDescent="0.25">
      <c r="A3201" t="s">
        <v>3103</v>
      </c>
      <c r="B3201" s="50" t="s">
        <v>2970</v>
      </c>
      <c r="C3201">
        <v>28196785</v>
      </c>
      <c r="D3201" t="s">
        <v>2593</v>
      </c>
      <c r="E3201" t="s">
        <v>2473</v>
      </c>
    </row>
    <row r="3202" spans="1:5" hidden="1" x14ac:dyDescent="0.25">
      <c r="A3202" t="s">
        <v>3103</v>
      </c>
      <c r="B3202" s="50" t="s">
        <v>2971</v>
      </c>
      <c r="C3202">
        <v>28196786</v>
      </c>
      <c r="D3202" t="s">
        <v>2464</v>
      </c>
      <c r="E3202" t="s">
        <v>2467</v>
      </c>
    </row>
    <row r="3203" spans="1:5" hidden="1" x14ac:dyDescent="0.25">
      <c r="A3203" t="s">
        <v>3103</v>
      </c>
      <c r="B3203" s="50" t="s">
        <v>2972</v>
      </c>
      <c r="C3203">
        <v>28196787</v>
      </c>
      <c r="D3203" t="s">
        <v>2593</v>
      </c>
      <c r="E3203" t="s">
        <v>2478</v>
      </c>
    </row>
    <row r="3204" spans="1:5" hidden="1" x14ac:dyDescent="0.25">
      <c r="A3204" t="s">
        <v>3103</v>
      </c>
      <c r="B3204" s="50" t="s">
        <v>2974</v>
      </c>
      <c r="C3204">
        <v>28196788</v>
      </c>
      <c r="D3204" t="s">
        <v>2463</v>
      </c>
      <c r="E3204" t="s">
        <v>2473</v>
      </c>
    </row>
    <row r="3205" spans="1:5" hidden="1" x14ac:dyDescent="0.25">
      <c r="A3205" t="s">
        <v>3103</v>
      </c>
      <c r="B3205" s="50" t="s">
        <v>2975</v>
      </c>
      <c r="C3205">
        <v>28196789</v>
      </c>
      <c r="D3205" t="s">
        <v>2464</v>
      </c>
      <c r="E3205" t="s">
        <v>2467</v>
      </c>
    </row>
    <row r="3206" spans="1:5" hidden="1" x14ac:dyDescent="0.25">
      <c r="A3206" t="s">
        <v>3103</v>
      </c>
      <c r="B3206" s="50" t="s">
        <v>2609</v>
      </c>
      <c r="C3206">
        <v>28196790</v>
      </c>
      <c r="D3206" t="s">
        <v>2593</v>
      </c>
      <c r="E3206" t="s">
        <v>2473</v>
      </c>
    </row>
    <row r="3207" spans="1:5" hidden="1" x14ac:dyDescent="0.25">
      <c r="A3207" t="s">
        <v>3103</v>
      </c>
      <c r="B3207" s="50" t="s">
        <v>2613</v>
      </c>
      <c r="C3207">
        <v>28196791</v>
      </c>
      <c r="D3207" t="s">
        <v>2463</v>
      </c>
      <c r="E3207" t="s">
        <v>2473</v>
      </c>
    </row>
    <row r="3208" spans="1:5" hidden="1" x14ac:dyDescent="0.25">
      <c r="A3208" t="s">
        <v>3103</v>
      </c>
      <c r="B3208" s="50" t="s">
        <v>2976</v>
      </c>
      <c r="C3208">
        <v>28196792</v>
      </c>
      <c r="D3208" t="s">
        <v>2463</v>
      </c>
      <c r="E3208" t="s">
        <v>2473</v>
      </c>
    </row>
    <row r="3209" spans="1:5" hidden="1" x14ac:dyDescent="0.25">
      <c r="A3209" t="s">
        <v>3103</v>
      </c>
      <c r="B3209" s="50" t="s">
        <v>2977</v>
      </c>
      <c r="C3209">
        <v>28196793</v>
      </c>
      <c r="D3209" t="s">
        <v>2593</v>
      </c>
      <c r="E3209" t="s">
        <v>2473</v>
      </c>
    </row>
    <row r="3210" spans="1:5" hidden="1" x14ac:dyDescent="0.25">
      <c r="A3210" t="s">
        <v>3103</v>
      </c>
      <c r="B3210" s="50" t="s">
        <v>2978</v>
      </c>
      <c r="C3210">
        <v>28196794</v>
      </c>
      <c r="D3210" t="s">
        <v>2593</v>
      </c>
      <c r="E3210" t="s">
        <v>2473</v>
      </c>
    </row>
    <row r="3211" spans="1:5" hidden="1" x14ac:dyDescent="0.25">
      <c r="A3211" t="s">
        <v>3103</v>
      </c>
      <c r="B3211" s="50" t="s">
        <v>2640</v>
      </c>
      <c r="C3211">
        <v>28196795</v>
      </c>
      <c r="D3211" t="s">
        <v>2593</v>
      </c>
      <c r="E3211" t="s">
        <v>2473</v>
      </c>
    </row>
    <row r="3212" spans="1:5" hidden="1" x14ac:dyDescent="0.25">
      <c r="A3212" t="s">
        <v>3103</v>
      </c>
      <c r="B3212" s="50" t="s">
        <v>2641</v>
      </c>
      <c r="C3212">
        <v>28196796</v>
      </c>
      <c r="D3212" t="s">
        <v>2593</v>
      </c>
      <c r="E3212" t="s">
        <v>2478</v>
      </c>
    </row>
    <row r="3213" spans="1:5" hidden="1" x14ac:dyDescent="0.25">
      <c r="A3213" t="s">
        <v>3103</v>
      </c>
      <c r="B3213" s="50" t="s">
        <v>2979</v>
      </c>
      <c r="C3213">
        <v>28196797</v>
      </c>
      <c r="D3213" t="s">
        <v>2593</v>
      </c>
      <c r="E3213" t="s">
        <v>2478</v>
      </c>
    </row>
    <row r="3214" spans="1:5" hidden="1" x14ac:dyDescent="0.25">
      <c r="A3214" t="s">
        <v>3103</v>
      </c>
      <c r="B3214" s="50" t="s">
        <v>2980</v>
      </c>
      <c r="C3214">
        <v>28196798</v>
      </c>
      <c r="D3214" t="s">
        <v>2593</v>
      </c>
      <c r="E3214" t="s">
        <v>2478</v>
      </c>
    </row>
    <row r="3215" spans="1:5" hidden="1" x14ac:dyDescent="0.25">
      <c r="A3215" t="s">
        <v>3103</v>
      </c>
      <c r="B3215" s="50" t="s">
        <v>2642</v>
      </c>
      <c r="C3215">
        <v>28196799</v>
      </c>
      <c r="D3215" t="s">
        <v>2593</v>
      </c>
      <c r="E3215" t="s">
        <v>2473</v>
      </c>
    </row>
    <row r="3216" spans="1:5" hidden="1" x14ac:dyDescent="0.25">
      <c r="A3216" t="s">
        <v>3103</v>
      </c>
      <c r="B3216" s="50" t="s">
        <v>2981</v>
      </c>
      <c r="C3216">
        <v>28196800</v>
      </c>
      <c r="D3216" t="s">
        <v>2593</v>
      </c>
      <c r="E3216" t="s">
        <v>2467</v>
      </c>
    </row>
    <row r="3217" spans="1:5" hidden="1" x14ac:dyDescent="0.25">
      <c r="A3217" t="s">
        <v>3103</v>
      </c>
      <c r="B3217" s="50" t="s">
        <v>2615</v>
      </c>
      <c r="C3217">
        <v>28196801</v>
      </c>
      <c r="D3217" t="s">
        <v>2464</v>
      </c>
      <c r="E3217" t="s">
        <v>2467</v>
      </c>
    </row>
    <row r="3218" spans="1:5" hidden="1" x14ac:dyDescent="0.25">
      <c r="A3218" t="s">
        <v>3103</v>
      </c>
      <c r="B3218" s="50" t="s">
        <v>2616</v>
      </c>
      <c r="C3218">
        <v>28196802</v>
      </c>
      <c r="D3218" t="s">
        <v>2464</v>
      </c>
      <c r="E3218" t="s">
        <v>2473</v>
      </c>
    </row>
    <row r="3219" spans="1:5" hidden="1" x14ac:dyDescent="0.25">
      <c r="A3219" t="s">
        <v>3103</v>
      </c>
      <c r="B3219" s="50" t="s">
        <v>2617</v>
      </c>
      <c r="C3219">
        <v>28196803</v>
      </c>
      <c r="D3219" t="s">
        <v>2593</v>
      </c>
      <c r="E3219" t="s">
        <v>2473</v>
      </c>
    </row>
    <row r="3220" spans="1:5" hidden="1" x14ac:dyDescent="0.25">
      <c r="A3220" t="s">
        <v>3103</v>
      </c>
      <c r="B3220" s="50" t="s">
        <v>2628</v>
      </c>
      <c r="C3220">
        <v>28196804</v>
      </c>
      <c r="D3220" t="s">
        <v>2593</v>
      </c>
      <c r="E3220" t="s">
        <v>2478</v>
      </c>
    </row>
    <row r="3221" spans="1:5" hidden="1" x14ac:dyDescent="0.25">
      <c r="A3221" t="s">
        <v>1510</v>
      </c>
      <c r="B3221" s="50" t="s">
        <v>1525</v>
      </c>
      <c r="C3221">
        <v>28201803</v>
      </c>
      <c r="D3221" t="s">
        <v>2593</v>
      </c>
      <c r="E3221" t="s">
        <v>2467</v>
      </c>
    </row>
    <row r="3222" spans="1:5" hidden="1" x14ac:dyDescent="0.25">
      <c r="A3222" t="s">
        <v>1510</v>
      </c>
      <c r="B3222" s="50" t="s">
        <v>1527</v>
      </c>
      <c r="C3222">
        <v>28201804</v>
      </c>
      <c r="D3222" t="s">
        <v>2593</v>
      </c>
      <c r="E3222" t="s">
        <v>2467</v>
      </c>
    </row>
    <row r="3223" spans="1:5" hidden="1" x14ac:dyDescent="0.25">
      <c r="A3223" t="s">
        <v>1510</v>
      </c>
      <c r="B3223" s="50" t="s">
        <v>1557</v>
      </c>
      <c r="C3223">
        <v>28203454</v>
      </c>
      <c r="D3223" t="s">
        <v>2593</v>
      </c>
      <c r="E3223" t="s">
        <v>2467</v>
      </c>
    </row>
    <row r="3224" spans="1:5" hidden="1" x14ac:dyDescent="0.25">
      <c r="A3224" t="s">
        <v>1510</v>
      </c>
      <c r="B3224" s="50" t="s">
        <v>1621</v>
      </c>
      <c r="C3224">
        <v>28203455</v>
      </c>
      <c r="D3224" t="s">
        <v>2593</v>
      </c>
      <c r="E3224" t="s">
        <v>2467</v>
      </c>
    </row>
    <row r="3225" spans="1:5" hidden="1" x14ac:dyDescent="0.25">
      <c r="A3225" t="s">
        <v>1510</v>
      </c>
      <c r="B3225" s="50" t="s">
        <v>1637</v>
      </c>
      <c r="C3225">
        <v>28203456</v>
      </c>
      <c r="D3225" t="s">
        <v>2463</v>
      </c>
      <c r="E3225" t="s">
        <v>2467</v>
      </c>
    </row>
    <row r="3226" spans="1:5" hidden="1" x14ac:dyDescent="0.25">
      <c r="A3226" t="s">
        <v>1510</v>
      </c>
      <c r="B3226" s="50" t="s">
        <v>1644</v>
      </c>
      <c r="C3226">
        <v>28203457</v>
      </c>
      <c r="D3226" t="s">
        <v>2593</v>
      </c>
      <c r="E3226" t="s">
        <v>2473</v>
      </c>
    </row>
    <row r="3227" spans="1:5" hidden="1" x14ac:dyDescent="0.25">
      <c r="A3227" t="s">
        <v>1510</v>
      </c>
      <c r="B3227" s="50" t="s">
        <v>3371</v>
      </c>
      <c r="C3227">
        <v>28203458</v>
      </c>
      <c r="D3227" t="s">
        <v>2593</v>
      </c>
      <c r="E3227" t="s">
        <v>2467</v>
      </c>
    </row>
    <row r="3228" spans="1:5" hidden="1" x14ac:dyDescent="0.25">
      <c r="A3228" t="s">
        <v>1510</v>
      </c>
      <c r="B3228" s="50" t="s">
        <v>3372</v>
      </c>
      <c r="C3228">
        <v>28203459</v>
      </c>
      <c r="D3228" t="s">
        <v>2593</v>
      </c>
      <c r="E3228" t="s">
        <v>2467</v>
      </c>
    </row>
    <row r="3229" spans="1:5" hidden="1" x14ac:dyDescent="0.25">
      <c r="A3229" t="s">
        <v>1510</v>
      </c>
      <c r="B3229" s="50" t="s">
        <v>3373</v>
      </c>
      <c r="C3229">
        <v>28203460</v>
      </c>
      <c r="D3229" t="s">
        <v>2691</v>
      </c>
      <c r="E3229" t="s">
        <v>2467</v>
      </c>
    </row>
    <row r="3230" spans="1:5" hidden="1" x14ac:dyDescent="0.25">
      <c r="A3230" t="s">
        <v>1510</v>
      </c>
      <c r="B3230" s="50" t="s">
        <v>1688</v>
      </c>
      <c r="C3230">
        <v>28203461</v>
      </c>
      <c r="D3230" t="s">
        <v>2593</v>
      </c>
      <c r="E3230" t="s">
        <v>2467</v>
      </c>
    </row>
    <row r="3231" spans="1:5" hidden="1" x14ac:dyDescent="0.25">
      <c r="A3231" t="s">
        <v>1510</v>
      </c>
      <c r="B3231" s="50" t="s">
        <v>1691</v>
      </c>
      <c r="C3231">
        <v>28203462</v>
      </c>
      <c r="D3231" t="s">
        <v>2463</v>
      </c>
      <c r="E3231" t="s">
        <v>2467</v>
      </c>
    </row>
    <row r="3232" spans="1:5" hidden="1" x14ac:dyDescent="0.25">
      <c r="A3232" t="s">
        <v>1510</v>
      </c>
      <c r="B3232" s="50" t="s">
        <v>1698</v>
      </c>
      <c r="C3232">
        <v>28203463</v>
      </c>
      <c r="D3232" t="s">
        <v>2463</v>
      </c>
      <c r="E3232" t="s">
        <v>2473</v>
      </c>
    </row>
    <row r="3233" spans="1:5" hidden="1" x14ac:dyDescent="0.25">
      <c r="A3233" t="s">
        <v>1510</v>
      </c>
      <c r="B3233" s="50" t="s">
        <v>3374</v>
      </c>
      <c r="C3233">
        <v>28203464</v>
      </c>
      <c r="D3233" t="s">
        <v>2463</v>
      </c>
      <c r="E3233" t="s">
        <v>2467</v>
      </c>
    </row>
    <row r="3234" spans="1:5" hidden="1" x14ac:dyDescent="0.25">
      <c r="A3234" t="s">
        <v>1510</v>
      </c>
      <c r="B3234" s="50" t="s">
        <v>1703</v>
      </c>
      <c r="C3234">
        <v>28203465</v>
      </c>
      <c r="D3234" t="s">
        <v>2593</v>
      </c>
      <c r="E3234" t="s">
        <v>2473</v>
      </c>
    </row>
    <row r="3235" spans="1:5" hidden="1" x14ac:dyDescent="0.25">
      <c r="A3235" t="s">
        <v>1510</v>
      </c>
      <c r="B3235" s="50" t="s">
        <v>1705</v>
      </c>
      <c r="C3235">
        <v>28203466</v>
      </c>
      <c r="D3235" t="s">
        <v>3149</v>
      </c>
      <c r="E3235" t="s">
        <v>2467</v>
      </c>
    </row>
    <row r="3236" spans="1:5" hidden="1" x14ac:dyDescent="0.25">
      <c r="A3236" t="s">
        <v>1510</v>
      </c>
      <c r="B3236" s="50" t="s">
        <v>3375</v>
      </c>
      <c r="C3236">
        <v>28203467</v>
      </c>
      <c r="D3236" t="s">
        <v>2593</v>
      </c>
      <c r="E3236" t="s">
        <v>2467</v>
      </c>
    </row>
    <row r="3237" spans="1:5" hidden="1" x14ac:dyDescent="0.25">
      <c r="A3237" t="s">
        <v>1510</v>
      </c>
      <c r="B3237" s="50" t="s">
        <v>3376</v>
      </c>
      <c r="C3237">
        <v>28203468</v>
      </c>
      <c r="D3237" t="s">
        <v>2593</v>
      </c>
      <c r="E3237" t="s">
        <v>2467</v>
      </c>
    </row>
    <row r="3238" spans="1:5" hidden="1" x14ac:dyDescent="0.25">
      <c r="A3238" t="s">
        <v>1510</v>
      </c>
      <c r="B3238" s="50" t="s">
        <v>1707</v>
      </c>
      <c r="C3238">
        <v>28203469</v>
      </c>
      <c r="D3238" t="s">
        <v>2593</v>
      </c>
      <c r="E3238" t="s">
        <v>2467</v>
      </c>
    </row>
    <row r="3239" spans="1:5" hidden="1" x14ac:dyDescent="0.25">
      <c r="A3239" t="s">
        <v>1510</v>
      </c>
      <c r="B3239" s="50" t="s">
        <v>1714</v>
      </c>
      <c r="C3239">
        <v>28203470</v>
      </c>
      <c r="D3239" t="s">
        <v>2593</v>
      </c>
      <c r="E3239" t="s">
        <v>2467</v>
      </c>
    </row>
    <row r="3240" spans="1:5" hidden="1" x14ac:dyDescent="0.25">
      <c r="A3240" t="s">
        <v>1510</v>
      </c>
      <c r="B3240" s="50" t="s">
        <v>1718</v>
      </c>
      <c r="C3240">
        <v>28203471</v>
      </c>
      <c r="D3240" t="s">
        <v>2593</v>
      </c>
      <c r="E3240" t="s">
        <v>2467</v>
      </c>
    </row>
    <row r="3241" spans="1:5" hidden="1" x14ac:dyDescent="0.25">
      <c r="A3241" t="s">
        <v>1510</v>
      </c>
      <c r="B3241" s="50" t="s">
        <v>1968</v>
      </c>
      <c r="C3241">
        <v>28203472</v>
      </c>
      <c r="D3241" t="s">
        <v>2593</v>
      </c>
      <c r="E3241" t="s">
        <v>2467</v>
      </c>
    </row>
    <row r="3242" spans="1:5" hidden="1" x14ac:dyDescent="0.25">
      <c r="A3242" t="s">
        <v>1510</v>
      </c>
      <c r="B3242" s="50" t="s">
        <v>3377</v>
      </c>
      <c r="C3242">
        <v>28203473</v>
      </c>
      <c r="D3242" t="s">
        <v>2463</v>
      </c>
      <c r="E3242" t="s">
        <v>2467</v>
      </c>
    </row>
    <row r="3243" spans="1:5" hidden="1" x14ac:dyDescent="0.25">
      <c r="A3243" t="s">
        <v>1510</v>
      </c>
      <c r="B3243" s="50" t="s">
        <v>3378</v>
      </c>
      <c r="C3243">
        <v>28203474</v>
      </c>
      <c r="D3243" t="s">
        <v>2593</v>
      </c>
      <c r="E3243" t="s">
        <v>2467</v>
      </c>
    </row>
    <row r="3244" spans="1:5" hidden="1" x14ac:dyDescent="0.25">
      <c r="A3244" t="s">
        <v>1510</v>
      </c>
      <c r="B3244" s="50" t="s">
        <v>1970</v>
      </c>
      <c r="C3244">
        <v>28203475</v>
      </c>
      <c r="D3244" t="s">
        <v>2593</v>
      </c>
      <c r="E3244" t="s">
        <v>2467</v>
      </c>
    </row>
    <row r="3245" spans="1:5" hidden="1" x14ac:dyDescent="0.25">
      <c r="A3245" t="s">
        <v>1510</v>
      </c>
      <c r="B3245" s="50" t="s">
        <v>1972</v>
      </c>
      <c r="C3245">
        <v>28203476</v>
      </c>
      <c r="D3245" t="s">
        <v>2593</v>
      </c>
      <c r="E3245" t="s">
        <v>2473</v>
      </c>
    </row>
    <row r="3246" spans="1:5" hidden="1" x14ac:dyDescent="0.25">
      <c r="A3246" t="s">
        <v>1510</v>
      </c>
      <c r="B3246" s="50" t="s">
        <v>3379</v>
      </c>
      <c r="C3246">
        <v>28203477</v>
      </c>
      <c r="D3246" t="s">
        <v>2593</v>
      </c>
      <c r="E3246" t="s">
        <v>2473</v>
      </c>
    </row>
    <row r="3247" spans="1:5" hidden="1" x14ac:dyDescent="0.25">
      <c r="A3247" t="s">
        <v>1510</v>
      </c>
      <c r="B3247" s="50" t="s">
        <v>3380</v>
      </c>
      <c r="C3247">
        <v>28203478</v>
      </c>
      <c r="D3247" t="s">
        <v>2593</v>
      </c>
      <c r="E3247" t="s">
        <v>2691</v>
      </c>
    </row>
    <row r="3248" spans="1:5" hidden="1" x14ac:dyDescent="0.25">
      <c r="A3248" t="s">
        <v>1510</v>
      </c>
      <c r="B3248" s="50" t="s">
        <v>3381</v>
      </c>
      <c r="C3248">
        <v>28203479</v>
      </c>
      <c r="D3248" t="s">
        <v>2593</v>
      </c>
      <c r="E3248" t="s">
        <v>2467</v>
      </c>
    </row>
    <row r="3249" spans="1:5" hidden="1" x14ac:dyDescent="0.25">
      <c r="A3249" t="s">
        <v>1510</v>
      </c>
      <c r="B3249" s="50" t="s">
        <v>1975</v>
      </c>
      <c r="C3249">
        <v>28203480</v>
      </c>
      <c r="D3249" t="s">
        <v>2593</v>
      </c>
      <c r="E3249" t="s">
        <v>2467</v>
      </c>
    </row>
    <row r="3250" spans="1:5" hidden="1" x14ac:dyDescent="0.25">
      <c r="A3250" t="s">
        <v>1510</v>
      </c>
      <c r="B3250" s="50" t="s">
        <v>1980</v>
      </c>
      <c r="C3250">
        <v>28203481</v>
      </c>
      <c r="D3250" t="s">
        <v>2593</v>
      </c>
      <c r="E3250" t="s">
        <v>2467</v>
      </c>
    </row>
    <row r="3251" spans="1:5" hidden="1" x14ac:dyDescent="0.25">
      <c r="A3251" t="s">
        <v>1510</v>
      </c>
      <c r="B3251" s="50" t="s">
        <v>1982</v>
      </c>
      <c r="C3251">
        <v>28203482</v>
      </c>
      <c r="D3251" t="s">
        <v>2593</v>
      </c>
      <c r="E3251" t="s">
        <v>2467</v>
      </c>
    </row>
    <row r="3252" spans="1:5" hidden="1" x14ac:dyDescent="0.25">
      <c r="A3252" t="s">
        <v>1510</v>
      </c>
      <c r="B3252" s="50" t="s">
        <v>3382</v>
      </c>
      <c r="C3252">
        <v>28203483</v>
      </c>
      <c r="D3252" t="s">
        <v>2593</v>
      </c>
      <c r="E3252" t="s">
        <v>2467</v>
      </c>
    </row>
    <row r="3253" spans="1:5" hidden="1" x14ac:dyDescent="0.25">
      <c r="A3253" t="s">
        <v>1510</v>
      </c>
      <c r="B3253" s="50" t="s">
        <v>3383</v>
      </c>
      <c r="C3253">
        <v>28203484</v>
      </c>
      <c r="D3253" t="s">
        <v>2463</v>
      </c>
      <c r="E3253" t="s">
        <v>2467</v>
      </c>
    </row>
    <row r="3254" spans="1:5" hidden="1" x14ac:dyDescent="0.25">
      <c r="A3254" t="s">
        <v>1510</v>
      </c>
      <c r="B3254" s="50" t="s">
        <v>1984</v>
      </c>
      <c r="C3254">
        <v>28203485</v>
      </c>
      <c r="D3254" t="s">
        <v>2593</v>
      </c>
      <c r="E3254" t="s">
        <v>2467</v>
      </c>
    </row>
    <row r="3255" spans="1:5" hidden="1" x14ac:dyDescent="0.25">
      <c r="A3255" t="s">
        <v>1510</v>
      </c>
      <c r="B3255" s="50" t="s">
        <v>3384</v>
      </c>
      <c r="C3255">
        <v>28203486</v>
      </c>
      <c r="D3255" t="s">
        <v>2593</v>
      </c>
      <c r="E3255" t="s">
        <v>2467</v>
      </c>
    </row>
    <row r="3256" spans="1:5" hidden="1" x14ac:dyDescent="0.25">
      <c r="A3256" t="s">
        <v>1510</v>
      </c>
      <c r="B3256" s="50" t="s">
        <v>1986</v>
      </c>
      <c r="C3256">
        <v>28203487</v>
      </c>
      <c r="D3256" t="s">
        <v>2593</v>
      </c>
      <c r="E3256" t="s">
        <v>2467</v>
      </c>
    </row>
    <row r="3257" spans="1:5" hidden="1" x14ac:dyDescent="0.25">
      <c r="A3257" t="s">
        <v>1510</v>
      </c>
      <c r="B3257" s="50" t="s">
        <v>3385</v>
      </c>
      <c r="C3257">
        <v>28203488</v>
      </c>
      <c r="D3257" t="s">
        <v>2463</v>
      </c>
      <c r="E3257" t="s">
        <v>2467</v>
      </c>
    </row>
    <row r="3258" spans="1:5" hidden="1" x14ac:dyDescent="0.25">
      <c r="A3258" t="s">
        <v>1510</v>
      </c>
      <c r="B3258" s="50" t="s">
        <v>1991</v>
      </c>
      <c r="C3258">
        <v>28203489</v>
      </c>
      <c r="D3258" t="s">
        <v>2463</v>
      </c>
      <c r="E3258" t="s">
        <v>2467</v>
      </c>
    </row>
    <row r="3259" spans="1:5" hidden="1" x14ac:dyDescent="0.25">
      <c r="A3259" t="s">
        <v>1510</v>
      </c>
      <c r="B3259" s="50" t="s">
        <v>1994</v>
      </c>
      <c r="C3259">
        <v>28203490</v>
      </c>
      <c r="D3259" t="s">
        <v>2463</v>
      </c>
      <c r="E3259" t="s">
        <v>2473</v>
      </c>
    </row>
    <row r="3260" spans="1:5" hidden="1" x14ac:dyDescent="0.25">
      <c r="A3260" t="s">
        <v>1510</v>
      </c>
      <c r="B3260" s="50" t="s">
        <v>3386</v>
      </c>
      <c r="C3260">
        <v>28203491</v>
      </c>
      <c r="D3260" t="s">
        <v>2593</v>
      </c>
      <c r="E3260" t="s">
        <v>2467</v>
      </c>
    </row>
    <row r="3261" spans="1:5" hidden="1" x14ac:dyDescent="0.25">
      <c r="A3261" t="s">
        <v>1510</v>
      </c>
      <c r="B3261" s="50" t="s">
        <v>2000</v>
      </c>
      <c r="C3261">
        <v>28203492</v>
      </c>
      <c r="D3261" t="s">
        <v>2593</v>
      </c>
      <c r="E3261" t="s">
        <v>2467</v>
      </c>
    </row>
    <row r="3262" spans="1:5" hidden="1" x14ac:dyDescent="0.25">
      <c r="A3262" t="s">
        <v>1510</v>
      </c>
      <c r="B3262" s="50" t="s">
        <v>2003</v>
      </c>
      <c r="C3262">
        <v>28203493</v>
      </c>
      <c r="D3262" t="s">
        <v>2593</v>
      </c>
      <c r="E3262" t="s">
        <v>2467</v>
      </c>
    </row>
    <row r="3263" spans="1:5" hidden="1" x14ac:dyDescent="0.25">
      <c r="A3263" t="s">
        <v>1510</v>
      </c>
      <c r="B3263" s="50" t="s">
        <v>2007</v>
      </c>
      <c r="C3263">
        <v>28203494</v>
      </c>
      <c r="D3263" t="s">
        <v>2593</v>
      </c>
      <c r="E3263" t="s">
        <v>2467</v>
      </c>
    </row>
    <row r="3264" spans="1:5" hidden="1" x14ac:dyDescent="0.25">
      <c r="A3264" t="s">
        <v>1510</v>
      </c>
      <c r="B3264" s="50" t="s">
        <v>2012</v>
      </c>
      <c r="C3264">
        <v>28203495</v>
      </c>
      <c r="D3264" t="s">
        <v>2593</v>
      </c>
      <c r="E3264" t="s">
        <v>2467</v>
      </c>
    </row>
    <row r="3265" spans="1:5" hidden="1" x14ac:dyDescent="0.25">
      <c r="A3265" t="s">
        <v>1510</v>
      </c>
      <c r="B3265" s="50" t="s">
        <v>3387</v>
      </c>
      <c r="C3265">
        <v>28203496</v>
      </c>
      <c r="D3265" t="s">
        <v>2593</v>
      </c>
      <c r="E3265" t="s">
        <v>2467</v>
      </c>
    </row>
    <row r="3266" spans="1:5" hidden="1" x14ac:dyDescent="0.25">
      <c r="A3266" t="s">
        <v>1510</v>
      </c>
      <c r="B3266" s="50" t="s">
        <v>2014</v>
      </c>
      <c r="C3266">
        <v>28203497</v>
      </c>
      <c r="D3266" t="s">
        <v>2593</v>
      </c>
      <c r="E3266" t="s">
        <v>2467</v>
      </c>
    </row>
    <row r="3267" spans="1:5" hidden="1" x14ac:dyDescent="0.25">
      <c r="A3267" t="s">
        <v>1510</v>
      </c>
      <c r="B3267" s="50" t="s">
        <v>3388</v>
      </c>
      <c r="C3267">
        <v>28203498</v>
      </c>
      <c r="D3267" t="s">
        <v>2593</v>
      </c>
      <c r="E3267" t="s">
        <v>2467</v>
      </c>
    </row>
    <row r="3268" spans="1:5" hidden="1" x14ac:dyDescent="0.25">
      <c r="A3268" t="s">
        <v>100</v>
      </c>
      <c r="B3268" s="50" t="s">
        <v>2526</v>
      </c>
      <c r="C3268">
        <v>28205131</v>
      </c>
      <c r="D3268" t="s">
        <v>2593</v>
      </c>
      <c r="E3268" t="s">
        <v>2473</v>
      </c>
    </row>
    <row r="3269" spans="1:5" hidden="1" x14ac:dyDescent="0.25">
      <c r="A3269" t="s">
        <v>100</v>
      </c>
      <c r="B3269" s="50" t="s">
        <v>2528</v>
      </c>
      <c r="C3269">
        <v>28205132</v>
      </c>
      <c r="D3269" t="s">
        <v>2464</v>
      </c>
      <c r="E3269" t="s">
        <v>2473</v>
      </c>
    </row>
    <row r="3270" spans="1:5" hidden="1" x14ac:dyDescent="0.25">
      <c r="A3270" t="s">
        <v>100</v>
      </c>
      <c r="B3270" s="50" t="s">
        <v>2529</v>
      </c>
      <c r="C3270">
        <v>28205133</v>
      </c>
      <c r="D3270" t="s">
        <v>2463</v>
      </c>
      <c r="E3270" t="s">
        <v>2467</v>
      </c>
    </row>
    <row r="3271" spans="1:5" hidden="1" x14ac:dyDescent="0.25">
      <c r="A3271" t="s">
        <v>100</v>
      </c>
      <c r="B3271" s="50" t="s">
        <v>2530</v>
      </c>
      <c r="C3271">
        <v>28205134</v>
      </c>
      <c r="E3271" t="s">
        <v>2467</v>
      </c>
    </row>
    <row r="3272" spans="1:5" hidden="1" x14ac:dyDescent="0.25">
      <c r="A3272" t="s">
        <v>100</v>
      </c>
      <c r="B3272" s="50" t="s">
        <v>2532</v>
      </c>
      <c r="C3272">
        <v>28205135</v>
      </c>
      <c r="D3272" t="s">
        <v>2593</v>
      </c>
      <c r="E3272" t="s">
        <v>2473</v>
      </c>
    </row>
    <row r="3273" spans="1:5" hidden="1" x14ac:dyDescent="0.25">
      <c r="A3273" t="s">
        <v>100</v>
      </c>
      <c r="B3273" s="50" t="s">
        <v>2534</v>
      </c>
      <c r="C3273">
        <v>28205136</v>
      </c>
      <c r="D3273" t="s">
        <v>2593</v>
      </c>
      <c r="E3273" t="s">
        <v>2473</v>
      </c>
    </row>
    <row r="3274" spans="1:5" hidden="1" x14ac:dyDescent="0.25">
      <c r="A3274" t="s">
        <v>100</v>
      </c>
      <c r="B3274" s="50" t="s">
        <v>2535</v>
      </c>
      <c r="C3274">
        <v>28205137</v>
      </c>
      <c r="D3274" t="s">
        <v>3149</v>
      </c>
      <c r="E3274" t="s">
        <v>2473</v>
      </c>
    </row>
    <row r="3275" spans="1:5" hidden="1" x14ac:dyDescent="0.25">
      <c r="A3275" t="s">
        <v>100</v>
      </c>
      <c r="B3275" s="50" t="s">
        <v>2536</v>
      </c>
      <c r="C3275">
        <v>28205138</v>
      </c>
      <c r="E3275" t="s">
        <v>2473</v>
      </c>
    </row>
    <row r="3276" spans="1:5" hidden="1" x14ac:dyDescent="0.25">
      <c r="A3276" t="s">
        <v>100</v>
      </c>
      <c r="B3276" s="50" t="s">
        <v>2537</v>
      </c>
      <c r="C3276">
        <v>28205139</v>
      </c>
      <c r="D3276" t="s">
        <v>2463</v>
      </c>
      <c r="E3276" t="s">
        <v>2473</v>
      </c>
    </row>
    <row r="3277" spans="1:5" hidden="1" x14ac:dyDescent="0.25">
      <c r="A3277" t="s">
        <v>100</v>
      </c>
      <c r="B3277" s="50" t="s">
        <v>2539</v>
      </c>
      <c r="C3277">
        <v>28205140</v>
      </c>
      <c r="E3277" t="s">
        <v>2473</v>
      </c>
    </row>
    <row r="3278" spans="1:5" hidden="1" x14ac:dyDescent="0.25">
      <c r="A3278" t="s">
        <v>100</v>
      </c>
      <c r="B3278" s="50" t="s">
        <v>2540</v>
      </c>
      <c r="C3278">
        <v>28205141</v>
      </c>
      <c r="D3278" t="s">
        <v>3149</v>
      </c>
      <c r="E3278" t="s">
        <v>2473</v>
      </c>
    </row>
    <row r="3279" spans="1:5" hidden="1" x14ac:dyDescent="0.25">
      <c r="A3279" t="s">
        <v>100</v>
      </c>
      <c r="B3279" s="50" t="s">
        <v>2541</v>
      </c>
      <c r="C3279">
        <v>28205142</v>
      </c>
      <c r="D3279" t="s">
        <v>2463</v>
      </c>
      <c r="E3279" t="s">
        <v>2473</v>
      </c>
    </row>
    <row r="3280" spans="1:5" hidden="1" x14ac:dyDescent="0.25">
      <c r="A3280" t="s">
        <v>100</v>
      </c>
      <c r="B3280" s="50" t="s">
        <v>2542</v>
      </c>
      <c r="C3280">
        <v>28205143</v>
      </c>
      <c r="E3280" t="s">
        <v>2473</v>
      </c>
    </row>
    <row r="3281" spans="1:5" hidden="1" x14ac:dyDescent="0.25">
      <c r="A3281" t="s">
        <v>100</v>
      </c>
      <c r="B3281" s="50" t="s">
        <v>2543</v>
      </c>
      <c r="C3281">
        <v>28205144</v>
      </c>
      <c r="D3281" t="s">
        <v>2593</v>
      </c>
      <c r="E3281" t="s">
        <v>2473</v>
      </c>
    </row>
    <row r="3282" spans="1:5" hidden="1" x14ac:dyDescent="0.25">
      <c r="A3282" t="s">
        <v>100</v>
      </c>
      <c r="B3282" s="50" t="s">
        <v>2544</v>
      </c>
      <c r="C3282">
        <v>28205145</v>
      </c>
      <c r="D3282" t="s">
        <v>2593</v>
      </c>
      <c r="E3282" t="s">
        <v>2473</v>
      </c>
    </row>
    <row r="3283" spans="1:5" hidden="1" x14ac:dyDescent="0.25">
      <c r="A3283" t="s">
        <v>100</v>
      </c>
      <c r="B3283" s="50" t="s">
        <v>2546</v>
      </c>
      <c r="C3283">
        <v>28205146</v>
      </c>
      <c r="D3283" t="s">
        <v>2593</v>
      </c>
      <c r="E3283" t="s">
        <v>2473</v>
      </c>
    </row>
    <row r="3284" spans="1:5" hidden="1" x14ac:dyDescent="0.25">
      <c r="A3284" t="s">
        <v>100</v>
      </c>
      <c r="B3284" s="50" t="s">
        <v>2547</v>
      </c>
      <c r="C3284">
        <v>28205147</v>
      </c>
      <c r="D3284" t="s">
        <v>2464</v>
      </c>
      <c r="E3284" t="s">
        <v>2473</v>
      </c>
    </row>
    <row r="3285" spans="1:5" hidden="1" x14ac:dyDescent="0.25">
      <c r="A3285" t="s">
        <v>100</v>
      </c>
      <c r="B3285" s="50" t="s">
        <v>2550</v>
      </c>
      <c r="C3285">
        <v>28205148</v>
      </c>
      <c r="E3285" t="s">
        <v>2473</v>
      </c>
    </row>
    <row r="3286" spans="1:5" hidden="1" x14ac:dyDescent="0.25">
      <c r="A3286" t="s">
        <v>100</v>
      </c>
      <c r="B3286" s="50" t="s">
        <v>2551</v>
      </c>
      <c r="C3286">
        <v>28205149</v>
      </c>
      <c r="D3286" t="s">
        <v>2593</v>
      </c>
    </row>
    <row r="3287" spans="1:5" hidden="1" x14ac:dyDescent="0.25">
      <c r="A3287" t="s">
        <v>100</v>
      </c>
      <c r="B3287" s="50" t="s">
        <v>2552</v>
      </c>
      <c r="C3287">
        <v>28205150</v>
      </c>
      <c r="D3287" t="s">
        <v>2593</v>
      </c>
      <c r="E3287" t="s">
        <v>2473</v>
      </c>
    </row>
    <row r="3288" spans="1:5" hidden="1" x14ac:dyDescent="0.25">
      <c r="A3288" t="s">
        <v>100</v>
      </c>
      <c r="B3288" s="50" t="s">
        <v>2553</v>
      </c>
      <c r="C3288">
        <v>28205151</v>
      </c>
      <c r="D3288" t="s">
        <v>2593</v>
      </c>
      <c r="E3288" t="s">
        <v>2473</v>
      </c>
    </row>
    <row r="3289" spans="1:5" hidden="1" x14ac:dyDescent="0.25">
      <c r="A3289" t="s">
        <v>100</v>
      </c>
      <c r="B3289" s="50" t="s">
        <v>2554</v>
      </c>
      <c r="C3289">
        <v>28205152</v>
      </c>
      <c r="E3289" t="s">
        <v>2467</v>
      </c>
    </row>
    <row r="3290" spans="1:5" hidden="1" x14ac:dyDescent="0.25">
      <c r="A3290" t="s">
        <v>100</v>
      </c>
      <c r="B3290" s="50" t="s">
        <v>2555</v>
      </c>
      <c r="C3290">
        <v>28205153</v>
      </c>
      <c r="E3290" t="s">
        <v>2473</v>
      </c>
    </row>
    <row r="3291" spans="1:5" hidden="1" x14ac:dyDescent="0.25">
      <c r="A3291" t="s">
        <v>100</v>
      </c>
      <c r="B3291" s="50" t="s">
        <v>2581</v>
      </c>
      <c r="C3291">
        <v>28205154</v>
      </c>
      <c r="E3291" t="s">
        <v>2473</v>
      </c>
    </row>
    <row r="3292" spans="1:5" hidden="1" x14ac:dyDescent="0.25">
      <c r="A3292" t="s">
        <v>100</v>
      </c>
      <c r="B3292" s="50" t="s">
        <v>2582</v>
      </c>
      <c r="C3292">
        <v>28205155</v>
      </c>
      <c r="D3292" t="s">
        <v>2464</v>
      </c>
      <c r="E3292" t="s">
        <v>2473</v>
      </c>
    </row>
    <row r="3293" spans="1:5" hidden="1" x14ac:dyDescent="0.25">
      <c r="A3293" t="s">
        <v>100</v>
      </c>
      <c r="B3293" s="50" t="s">
        <v>2583</v>
      </c>
      <c r="C3293">
        <v>28205156</v>
      </c>
      <c r="E3293" t="s">
        <v>2473</v>
      </c>
    </row>
    <row r="3294" spans="1:5" hidden="1" x14ac:dyDescent="0.25">
      <c r="A3294" t="s">
        <v>100</v>
      </c>
      <c r="B3294" s="50" t="s">
        <v>2584</v>
      </c>
      <c r="C3294">
        <v>28205157</v>
      </c>
      <c r="E3294" t="s">
        <v>2467</v>
      </c>
    </row>
    <row r="3295" spans="1:5" hidden="1" x14ac:dyDescent="0.25">
      <c r="A3295" t="s">
        <v>100</v>
      </c>
      <c r="B3295" s="50" t="s">
        <v>2585</v>
      </c>
      <c r="C3295">
        <v>28205158</v>
      </c>
      <c r="D3295" t="s">
        <v>2593</v>
      </c>
      <c r="E3295" t="s">
        <v>2473</v>
      </c>
    </row>
    <row r="3296" spans="1:5" hidden="1" x14ac:dyDescent="0.25">
      <c r="A3296" t="s">
        <v>100</v>
      </c>
      <c r="B3296" s="50" t="s">
        <v>2586</v>
      </c>
      <c r="C3296">
        <v>28205159</v>
      </c>
      <c r="D3296" t="s">
        <v>2593</v>
      </c>
      <c r="E3296" t="s">
        <v>2467</v>
      </c>
    </row>
    <row r="3297" spans="1:5" hidden="1" x14ac:dyDescent="0.25">
      <c r="A3297" t="s">
        <v>100</v>
      </c>
      <c r="B3297" s="50" t="s">
        <v>2588</v>
      </c>
      <c r="C3297">
        <v>28205160</v>
      </c>
      <c r="D3297" t="s">
        <v>2464</v>
      </c>
      <c r="E3297" t="s">
        <v>2473</v>
      </c>
    </row>
    <row r="3298" spans="1:5" hidden="1" x14ac:dyDescent="0.25">
      <c r="A3298" t="s">
        <v>100</v>
      </c>
      <c r="B3298" s="50" t="s">
        <v>2589</v>
      </c>
      <c r="C3298">
        <v>28205161</v>
      </c>
      <c r="D3298" t="s">
        <v>2593</v>
      </c>
      <c r="E3298" t="s">
        <v>2473</v>
      </c>
    </row>
    <row r="3299" spans="1:5" hidden="1" x14ac:dyDescent="0.25">
      <c r="A3299" t="s">
        <v>100</v>
      </c>
      <c r="B3299" s="50" t="s">
        <v>2590</v>
      </c>
      <c r="C3299">
        <v>28205162</v>
      </c>
      <c r="E3299" t="s">
        <v>2473</v>
      </c>
    </row>
    <row r="3300" spans="1:5" hidden="1" x14ac:dyDescent="0.25">
      <c r="A3300" t="s">
        <v>100</v>
      </c>
      <c r="B3300" s="50" t="s">
        <v>2595</v>
      </c>
      <c r="C3300">
        <v>28205163</v>
      </c>
      <c r="D3300" t="s">
        <v>2593</v>
      </c>
      <c r="E3300" t="s">
        <v>2473</v>
      </c>
    </row>
    <row r="3301" spans="1:5" hidden="1" x14ac:dyDescent="0.25">
      <c r="A3301" t="s">
        <v>100</v>
      </c>
      <c r="B3301" s="50" t="s">
        <v>2599</v>
      </c>
      <c r="C3301">
        <v>28205164</v>
      </c>
      <c r="D3301" t="s">
        <v>2593</v>
      </c>
      <c r="E3301" t="s">
        <v>2473</v>
      </c>
    </row>
    <row r="3302" spans="1:5" hidden="1" x14ac:dyDescent="0.25">
      <c r="A3302" t="s">
        <v>100</v>
      </c>
      <c r="B3302" s="50" t="s">
        <v>2631</v>
      </c>
      <c r="C3302">
        <v>28205165</v>
      </c>
      <c r="D3302" t="s">
        <v>2593</v>
      </c>
      <c r="E3302" t="s">
        <v>2467</v>
      </c>
    </row>
    <row r="3303" spans="1:5" hidden="1" x14ac:dyDescent="0.25">
      <c r="A3303" t="s">
        <v>100</v>
      </c>
      <c r="B3303" s="50" t="s">
        <v>2600</v>
      </c>
      <c r="C3303">
        <v>28205166</v>
      </c>
      <c r="D3303" t="s">
        <v>2464</v>
      </c>
      <c r="E3303" t="s">
        <v>2473</v>
      </c>
    </row>
    <row r="3304" spans="1:5" hidden="1" x14ac:dyDescent="0.25">
      <c r="A3304" t="s">
        <v>100</v>
      </c>
      <c r="B3304" s="50" t="s">
        <v>2601</v>
      </c>
      <c r="C3304">
        <v>28205167</v>
      </c>
      <c r="D3304" t="s">
        <v>2464</v>
      </c>
      <c r="E3304" t="s">
        <v>2473</v>
      </c>
    </row>
    <row r="3305" spans="1:5" hidden="1" x14ac:dyDescent="0.25">
      <c r="A3305" t="s">
        <v>100</v>
      </c>
      <c r="B3305" s="50" t="s">
        <v>2602</v>
      </c>
      <c r="C3305">
        <v>28205168</v>
      </c>
      <c r="D3305" t="s">
        <v>2464</v>
      </c>
      <c r="E3305" t="s">
        <v>2473</v>
      </c>
    </row>
    <row r="3306" spans="1:5" hidden="1" x14ac:dyDescent="0.25">
      <c r="A3306" t="s">
        <v>100</v>
      </c>
      <c r="B3306" s="50" t="s">
        <v>2603</v>
      </c>
      <c r="C3306">
        <v>28205169</v>
      </c>
      <c r="D3306" t="s">
        <v>2593</v>
      </c>
      <c r="E3306" t="s">
        <v>2467</v>
      </c>
    </row>
    <row r="3307" spans="1:5" hidden="1" x14ac:dyDescent="0.25">
      <c r="A3307" t="s">
        <v>100</v>
      </c>
      <c r="B3307" s="50" t="s">
        <v>2604</v>
      </c>
      <c r="C3307">
        <v>28205170</v>
      </c>
      <c r="E3307" t="s">
        <v>2467</v>
      </c>
    </row>
    <row r="3308" spans="1:5" hidden="1" x14ac:dyDescent="0.25">
      <c r="A3308" t="s">
        <v>100</v>
      </c>
      <c r="B3308" s="50" t="s">
        <v>2605</v>
      </c>
      <c r="C3308">
        <v>28205171</v>
      </c>
      <c r="E3308" t="s">
        <v>2473</v>
      </c>
    </row>
    <row r="3309" spans="1:5" hidden="1" x14ac:dyDescent="0.25">
      <c r="A3309" t="s">
        <v>100</v>
      </c>
      <c r="B3309" s="50" t="s">
        <v>2606</v>
      </c>
      <c r="C3309">
        <v>28205172</v>
      </c>
      <c r="D3309" t="s">
        <v>2593</v>
      </c>
      <c r="E3309" t="s">
        <v>2473</v>
      </c>
    </row>
    <row r="3310" spans="1:5" hidden="1" x14ac:dyDescent="0.25">
      <c r="A3310" t="s">
        <v>100</v>
      </c>
      <c r="B3310" s="50" t="s">
        <v>2622</v>
      </c>
      <c r="C3310">
        <v>28205173</v>
      </c>
      <c r="D3310" t="s">
        <v>2593</v>
      </c>
      <c r="E3310" t="s">
        <v>2467</v>
      </c>
    </row>
    <row r="3311" spans="1:5" hidden="1" x14ac:dyDescent="0.25">
      <c r="A3311" t="s">
        <v>100</v>
      </c>
      <c r="B3311" s="50" t="s">
        <v>2607</v>
      </c>
      <c r="C3311">
        <v>28205174</v>
      </c>
      <c r="D3311" t="s">
        <v>2593</v>
      </c>
      <c r="E3311" t="s">
        <v>2473</v>
      </c>
    </row>
    <row r="3312" spans="1:5" hidden="1" x14ac:dyDescent="0.25">
      <c r="A3312" t="s">
        <v>100</v>
      </c>
      <c r="B3312" s="50" t="s">
        <v>2608</v>
      </c>
      <c r="C3312">
        <v>28205175</v>
      </c>
      <c r="D3312" t="s">
        <v>2593</v>
      </c>
      <c r="E3312" t="s">
        <v>2473</v>
      </c>
    </row>
    <row r="3313" spans="1:5" hidden="1" x14ac:dyDescent="0.25">
      <c r="A3313" t="s">
        <v>100</v>
      </c>
      <c r="B3313" s="50" t="s">
        <v>2623</v>
      </c>
      <c r="C3313">
        <v>28205176</v>
      </c>
      <c r="D3313" t="s">
        <v>2464</v>
      </c>
      <c r="E3313" t="s">
        <v>2473</v>
      </c>
    </row>
    <row r="3314" spans="1:5" hidden="1" x14ac:dyDescent="0.25">
      <c r="A3314" t="s">
        <v>100</v>
      </c>
      <c r="B3314" s="50" t="s">
        <v>2624</v>
      </c>
      <c r="C3314">
        <v>28205177</v>
      </c>
      <c r="D3314" t="s">
        <v>2464</v>
      </c>
      <c r="E3314" t="s">
        <v>2473</v>
      </c>
    </row>
    <row r="3315" spans="1:5" hidden="1" x14ac:dyDescent="0.25">
      <c r="A3315" t="s">
        <v>100</v>
      </c>
      <c r="B3315" s="50" t="s">
        <v>2625</v>
      </c>
      <c r="C3315">
        <v>28205178</v>
      </c>
      <c r="D3315" t="s">
        <v>2464</v>
      </c>
      <c r="E3315" t="s">
        <v>2473</v>
      </c>
    </row>
    <row r="3316" spans="1:5" hidden="1" x14ac:dyDescent="0.25">
      <c r="A3316" t="s">
        <v>100</v>
      </c>
      <c r="B3316" s="50" t="s">
        <v>2626</v>
      </c>
      <c r="C3316">
        <v>28205179</v>
      </c>
      <c r="E3316" t="s">
        <v>2467</v>
      </c>
    </row>
    <row r="3317" spans="1:5" hidden="1" x14ac:dyDescent="0.25">
      <c r="A3317" t="s">
        <v>100</v>
      </c>
      <c r="B3317" s="50" t="s">
        <v>2632</v>
      </c>
      <c r="C3317">
        <v>28205180</v>
      </c>
      <c r="D3317" t="s">
        <v>2463</v>
      </c>
      <c r="E3317" t="s">
        <v>2467</v>
      </c>
    </row>
    <row r="3318" spans="1:5" hidden="1" x14ac:dyDescent="0.25">
      <c r="A3318" t="s">
        <v>100</v>
      </c>
      <c r="B3318" s="50" t="s">
        <v>2633</v>
      </c>
      <c r="C3318">
        <v>28205181</v>
      </c>
      <c r="D3318" t="s">
        <v>2593</v>
      </c>
      <c r="E3318" t="s">
        <v>2467</v>
      </c>
    </row>
    <row r="3319" spans="1:5" hidden="1" x14ac:dyDescent="0.25">
      <c r="A3319" t="s">
        <v>100</v>
      </c>
      <c r="B3319" s="50" t="s">
        <v>2634</v>
      </c>
      <c r="C3319">
        <v>28205182</v>
      </c>
      <c r="D3319" t="s">
        <v>2464</v>
      </c>
      <c r="E3319" t="s">
        <v>2473</v>
      </c>
    </row>
    <row r="3320" spans="1:5" hidden="1" x14ac:dyDescent="0.25">
      <c r="A3320" t="s">
        <v>100</v>
      </c>
      <c r="B3320" s="50" t="s">
        <v>2635</v>
      </c>
      <c r="C3320">
        <v>28205183</v>
      </c>
      <c r="D3320" t="s">
        <v>2464</v>
      </c>
      <c r="E3320" t="s">
        <v>2473</v>
      </c>
    </row>
    <row r="3321" spans="1:5" hidden="1" x14ac:dyDescent="0.25">
      <c r="A3321" t="s">
        <v>100</v>
      </c>
      <c r="B3321" s="50" t="s">
        <v>2755</v>
      </c>
      <c r="C3321">
        <v>28205184</v>
      </c>
      <c r="D3321" t="s">
        <v>2593</v>
      </c>
      <c r="E3321" t="s">
        <v>2473</v>
      </c>
    </row>
    <row r="3322" spans="1:5" hidden="1" x14ac:dyDescent="0.25">
      <c r="A3322" t="s">
        <v>100</v>
      </c>
      <c r="B3322" s="50" t="s">
        <v>2636</v>
      </c>
      <c r="C3322">
        <v>28205185</v>
      </c>
      <c r="D3322" t="s">
        <v>3149</v>
      </c>
      <c r="E3322" t="s">
        <v>2473</v>
      </c>
    </row>
    <row r="3323" spans="1:5" hidden="1" x14ac:dyDescent="0.25">
      <c r="A3323" t="s">
        <v>100</v>
      </c>
      <c r="B3323" s="50" t="s">
        <v>2968</v>
      </c>
      <c r="C3323">
        <v>28205186</v>
      </c>
      <c r="D3323" t="s">
        <v>2593</v>
      </c>
      <c r="E3323" t="s">
        <v>2467</v>
      </c>
    </row>
    <row r="3324" spans="1:5" hidden="1" x14ac:dyDescent="0.25">
      <c r="A3324" t="s">
        <v>100</v>
      </c>
      <c r="B3324" s="50" t="s">
        <v>2969</v>
      </c>
      <c r="C3324">
        <v>28205187</v>
      </c>
      <c r="D3324" t="s">
        <v>2593</v>
      </c>
      <c r="E3324" t="s">
        <v>2467</v>
      </c>
    </row>
    <row r="3325" spans="1:5" hidden="1" x14ac:dyDescent="0.25">
      <c r="A3325" t="s">
        <v>100</v>
      </c>
      <c r="B3325" s="50" t="s">
        <v>2637</v>
      </c>
      <c r="C3325">
        <v>28205188</v>
      </c>
      <c r="D3325" t="s">
        <v>3149</v>
      </c>
      <c r="E3325" t="s">
        <v>2473</v>
      </c>
    </row>
    <row r="3326" spans="1:5" hidden="1" x14ac:dyDescent="0.25">
      <c r="A3326" t="s">
        <v>100</v>
      </c>
      <c r="B3326" s="50" t="s">
        <v>2638</v>
      </c>
      <c r="C3326">
        <v>28205189</v>
      </c>
      <c r="D3326" t="s">
        <v>2464</v>
      </c>
      <c r="E3326" t="s">
        <v>2473</v>
      </c>
    </row>
    <row r="3327" spans="1:5" hidden="1" x14ac:dyDescent="0.25">
      <c r="A3327" t="s">
        <v>100</v>
      </c>
      <c r="B3327" s="50" t="s">
        <v>2639</v>
      </c>
      <c r="C3327">
        <v>28205190</v>
      </c>
      <c r="D3327" t="s">
        <v>2464</v>
      </c>
      <c r="E3327" t="s">
        <v>2473</v>
      </c>
    </row>
    <row r="3328" spans="1:5" hidden="1" x14ac:dyDescent="0.25">
      <c r="A3328" t="s">
        <v>100</v>
      </c>
      <c r="B3328" s="50" t="s">
        <v>2970</v>
      </c>
      <c r="C3328">
        <v>28205191</v>
      </c>
      <c r="D3328" t="s">
        <v>2463</v>
      </c>
      <c r="E3328" t="s">
        <v>2473</v>
      </c>
    </row>
    <row r="3329" spans="1:5" hidden="1" x14ac:dyDescent="0.25">
      <c r="A3329" t="s">
        <v>100</v>
      </c>
      <c r="B3329" s="50" t="s">
        <v>2971</v>
      </c>
      <c r="C3329">
        <v>28205192</v>
      </c>
      <c r="D3329" t="s">
        <v>2593</v>
      </c>
      <c r="E3329" t="s">
        <v>2473</v>
      </c>
    </row>
    <row r="3330" spans="1:5" hidden="1" x14ac:dyDescent="0.25">
      <c r="A3330" t="s">
        <v>100</v>
      </c>
      <c r="B3330" s="50" t="s">
        <v>2972</v>
      </c>
      <c r="C3330">
        <v>28205193</v>
      </c>
      <c r="D3330" t="s">
        <v>2593</v>
      </c>
      <c r="E3330" t="s">
        <v>2473</v>
      </c>
    </row>
    <row r="3331" spans="1:5" hidden="1" x14ac:dyDescent="0.25">
      <c r="A3331" t="s">
        <v>100</v>
      </c>
      <c r="B3331" s="50" t="s">
        <v>2975</v>
      </c>
      <c r="C3331">
        <v>28205194</v>
      </c>
      <c r="E3331" t="s">
        <v>2473</v>
      </c>
    </row>
    <row r="3332" spans="1:5" hidden="1" x14ac:dyDescent="0.25">
      <c r="A3332" t="s">
        <v>100</v>
      </c>
      <c r="B3332" s="50" t="s">
        <v>2609</v>
      </c>
      <c r="C3332">
        <v>28205195</v>
      </c>
      <c r="D3332" t="s">
        <v>2464</v>
      </c>
      <c r="E3332" t="s">
        <v>2473</v>
      </c>
    </row>
    <row r="3333" spans="1:5" hidden="1" x14ac:dyDescent="0.25">
      <c r="A3333" t="s">
        <v>100</v>
      </c>
      <c r="B3333" s="50" t="s">
        <v>2610</v>
      </c>
      <c r="C3333">
        <v>28205196</v>
      </c>
      <c r="D3333" t="s">
        <v>2593</v>
      </c>
      <c r="E3333" t="s">
        <v>2473</v>
      </c>
    </row>
    <row r="3334" spans="1:5" hidden="1" x14ac:dyDescent="0.25">
      <c r="A3334" t="s">
        <v>100</v>
      </c>
      <c r="B3334" s="50" t="s">
        <v>2976</v>
      </c>
      <c r="C3334">
        <v>28205197</v>
      </c>
      <c r="E3334" t="s">
        <v>2473</v>
      </c>
    </row>
    <row r="3335" spans="1:5" hidden="1" x14ac:dyDescent="0.25">
      <c r="A3335" t="s">
        <v>100</v>
      </c>
      <c r="B3335" s="50" t="s">
        <v>2977</v>
      </c>
      <c r="C3335">
        <v>28205198</v>
      </c>
      <c r="E3335" t="s">
        <v>2473</v>
      </c>
    </row>
    <row r="3336" spans="1:5" hidden="1" x14ac:dyDescent="0.25">
      <c r="A3336" t="s">
        <v>100</v>
      </c>
      <c r="B3336" s="50" t="s">
        <v>2978</v>
      </c>
      <c r="C3336">
        <v>28205199</v>
      </c>
      <c r="E3336" t="s">
        <v>2473</v>
      </c>
    </row>
    <row r="3337" spans="1:5" hidden="1" x14ac:dyDescent="0.25">
      <c r="A3337" t="s">
        <v>100</v>
      </c>
      <c r="B3337" s="50" t="s">
        <v>2640</v>
      </c>
      <c r="C3337">
        <v>28205200</v>
      </c>
      <c r="D3337" t="s">
        <v>2593</v>
      </c>
      <c r="E3337" t="s">
        <v>2467</v>
      </c>
    </row>
    <row r="3338" spans="1:5" hidden="1" x14ac:dyDescent="0.25">
      <c r="A3338" t="s">
        <v>100</v>
      </c>
      <c r="B3338" s="50" t="s">
        <v>2641</v>
      </c>
      <c r="C3338">
        <v>28205201</v>
      </c>
      <c r="D3338" t="s">
        <v>2464</v>
      </c>
      <c r="E3338" t="s">
        <v>2473</v>
      </c>
    </row>
    <row r="3339" spans="1:5" hidden="1" x14ac:dyDescent="0.25">
      <c r="A3339" t="s">
        <v>100</v>
      </c>
      <c r="B3339" s="50" t="s">
        <v>2980</v>
      </c>
      <c r="C3339">
        <v>28205202</v>
      </c>
      <c r="D3339" t="s">
        <v>3149</v>
      </c>
      <c r="E3339" t="s">
        <v>2473</v>
      </c>
    </row>
    <row r="3340" spans="1:5" hidden="1" x14ac:dyDescent="0.25">
      <c r="A3340" t="s">
        <v>100</v>
      </c>
      <c r="B3340" s="50" t="s">
        <v>2642</v>
      </c>
      <c r="C3340">
        <v>28205203</v>
      </c>
      <c r="E3340" t="s">
        <v>2473</v>
      </c>
    </row>
    <row r="3341" spans="1:5" hidden="1" x14ac:dyDescent="0.25">
      <c r="A3341" t="s">
        <v>100</v>
      </c>
      <c r="B3341" s="50" t="s">
        <v>2981</v>
      </c>
      <c r="C3341">
        <v>28205204</v>
      </c>
      <c r="D3341" t="s">
        <v>3149</v>
      </c>
      <c r="E3341" t="s">
        <v>2473</v>
      </c>
    </row>
    <row r="3342" spans="1:5" hidden="1" x14ac:dyDescent="0.25">
      <c r="A3342" t="s">
        <v>100</v>
      </c>
      <c r="B3342" s="50" t="s">
        <v>2615</v>
      </c>
      <c r="C3342">
        <v>28205205</v>
      </c>
      <c r="E3342" t="s">
        <v>2473</v>
      </c>
    </row>
    <row r="3343" spans="1:5" hidden="1" x14ac:dyDescent="0.25">
      <c r="A3343" t="s">
        <v>100</v>
      </c>
      <c r="B3343" s="50" t="s">
        <v>2616</v>
      </c>
      <c r="C3343">
        <v>28205206</v>
      </c>
      <c r="E3343" t="s">
        <v>2467</v>
      </c>
    </row>
    <row r="3344" spans="1:5" hidden="1" x14ac:dyDescent="0.25">
      <c r="A3344" t="s">
        <v>100</v>
      </c>
      <c r="B3344" s="50" t="s">
        <v>2617</v>
      </c>
      <c r="C3344">
        <v>28205207</v>
      </c>
      <c r="E3344" t="s">
        <v>2473</v>
      </c>
    </row>
    <row r="3345" spans="1:5" hidden="1" x14ac:dyDescent="0.25">
      <c r="A3345" t="s">
        <v>100</v>
      </c>
      <c r="B3345" s="50" t="s">
        <v>2982</v>
      </c>
      <c r="C3345">
        <v>28205208</v>
      </c>
      <c r="D3345" t="s">
        <v>2593</v>
      </c>
      <c r="E3345" t="s">
        <v>2467</v>
      </c>
    </row>
    <row r="3346" spans="1:5" hidden="1" x14ac:dyDescent="0.25">
      <c r="A3346" t="s">
        <v>100</v>
      </c>
      <c r="B3346" s="50" t="s">
        <v>2983</v>
      </c>
      <c r="C3346">
        <v>28205209</v>
      </c>
      <c r="D3346" t="s">
        <v>2464</v>
      </c>
      <c r="E3346" t="s">
        <v>2467</v>
      </c>
    </row>
    <row r="3347" spans="1:5" hidden="1" x14ac:dyDescent="0.25">
      <c r="A3347" t="s">
        <v>100</v>
      </c>
      <c r="B3347" s="50" t="s">
        <v>2984</v>
      </c>
      <c r="C3347">
        <v>28205210</v>
      </c>
      <c r="D3347" t="s">
        <v>2593</v>
      </c>
      <c r="E3347" t="s">
        <v>2467</v>
      </c>
    </row>
    <row r="3348" spans="1:5" hidden="1" x14ac:dyDescent="0.25">
      <c r="A3348" t="s">
        <v>100</v>
      </c>
      <c r="B3348" s="50" t="s">
        <v>2985</v>
      </c>
      <c r="C3348">
        <v>28205211</v>
      </c>
      <c r="D3348" t="s">
        <v>2593</v>
      </c>
      <c r="E3348" t="s">
        <v>2473</v>
      </c>
    </row>
    <row r="3349" spans="1:5" hidden="1" x14ac:dyDescent="0.25">
      <c r="A3349" t="s">
        <v>100</v>
      </c>
      <c r="B3349" s="50" t="s">
        <v>2986</v>
      </c>
      <c r="C3349">
        <v>28205212</v>
      </c>
      <c r="E3349" t="s">
        <v>2473</v>
      </c>
    </row>
    <row r="3350" spans="1:5" hidden="1" x14ac:dyDescent="0.25">
      <c r="A3350" t="s">
        <v>100</v>
      </c>
      <c r="B3350" s="50" t="s">
        <v>2988</v>
      </c>
      <c r="C3350">
        <v>28205213</v>
      </c>
      <c r="D3350" t="s">
        <v>2464</v>
      </c>
      <c r="E3350" t="s">
        <v>2467</v>
      </c>
    </row>
    <row r="3351" spans="1:5" hidden="1" x14ac:dyDescent="0.25">
      <c r="A3351" t="s">
        <v>100</v>
      </c>
      <c r="B3351" s="50" t="s">
        <v>2990</v>
      </c>
      <c r="C3351">
        <v>28205214</v>
      </c>
      <c r="D3351" t="s">
        <v>2593</v>
      </c>
      <c r="E3351" t="s">
        <v>2473</v>
      </c>
    </row>
    <row r="3352" spans="1:5" hidden="1" x14ac:dyDescent="0.25">
      <c r="A3352" t="s">
        <v>100</v>
      </c>
      <c r="B3352" s="50" t="s">
        <v>2992</v>
      </c>
      <c r="C3352">
        <v>28205215</v>
      </c>
      <c r="D3352" t="s">
        <v>3149</v>
      </c>
      <c r="E3352" t="s">
        <v>2473</v>
      </c>
    </row>
    <row r="3353" spans="1:5" hidden="1" x14ac:dyDescent="0.25">
      <c r="A3353" t="s">
        <v>100</v>
      </c>
      <c r="B3353" s="50" t="s">
        <v>2993</v>
      </c>
      <c r="C3353">
        <v>28205216</v>
      </c>
      <c r="D3353" t="s">
        <v>3149</v>
      </c>
      <c r="E3353" t="s">
        <v>2473</v>
      </c>
    </row>
    <row r="3354" spans="1:5" hidden="1" x14ac:dyDescent="0.25">
      <c r="A3354" t="s">
        <v>100</v>
      </c>
      <c r="B3354" s="50" t="s">
        <v>2754</v>
      </c>
      <c r="C3354">
        <v>28205217</v>
      </c>
      <c r="D3354" t="s">
        <v>2464</v>
      </c>
      <c r="E3354" t="s">
        <v>2473</v>
      </c>
    </row>
    <row r="3355" spans="1:5" hidden="1" x14ac:dyDescent="0.25">
      <c r="A3355" t="s">
        <v>100</v>
      </c>
      <c r="B3355" s="50" t="s">
        <v>2974</v>
      </c>
      <c r="C3355">
        <v>28205218</v>
      </c>
      <c r="D3355" t="s">
        <v>2593</v>
      </c>
      <c r="E3355" t="s">
        <v>2467</v>
      </c>
    </row>
    <row r="3356" spans="1:5" hidden="1" x14ac:dyDescent="0.25">
      <c r="A3356" t="s">
        <v>100</v>
      </c>
      <c r="B3356" s="50" t="s">
        <v>2613</v>
      </c>
      <c r="C3356">
        <v>28205219</v>
      </c>
      <c r="E3356" t="s">
        <v>2473</v>
      </c>
    </row>
    <row r="3357" spans="1:5" hidden="1" x14ac:dyDescent="0.25">
      <c r="A3357" t="s">
        <v>100</v>
      </c>
      <c r="B3357" s="50" t="s">
        <v>2979</v>
      </c>
      <c r="C3357">
        <v>28205220</v>
      </c>
      <c r="E3357" t="s">
        <v>2473</v>
      </c>
    </row>
    <row r="3358" spans="1:5" hidden="1" x14ac:dyDescent="0.25">
      <c r="A3358" t="s">
        <v>100</v>
      </c>
      <c r="B3358" s="50" t="s">
        <v>2991</v>
      </c>
      <c r="C3358">
        <v>28205221</v>
      </c>
      <c r="E3358" t="s">
        <v>2473</v>
      </c>
    </row>
    <row r="3359" spans="1:5" hidden="1" x14ac:dyDescent="0.25">
      <c r="A3359" t="s">
        <v>3389</v>
      </c>
      <c r="B3359" s="50" t="s">
        <v>3390</v>
      </c>
      <c r="C3359">
        <v>28207026</v>
      </c>
      <c r="E3359" t="s">
        <v>2473</v>
      </c>
    </row>
    <row r="3360" spans="1:5" hidden="1" x14ac:dyDescent="0.25">
      <c r="A3360" t="s">
        <v>3389</v>
      </c>
      <c r="B3360" s="50" t="s">
        <v>3391</v>
      </c>
      <c r="C3360">
        <v>28207027</v>
      </c>
      <c r="D3360" t="s">
        <v>2593</v>
      </c>
    </row>
    <row r="3361" spans="1:5" hidden="1" x14ac:dyDescent="0.25">
      <c r="A3361" t="s">
        <v>3389</v>
      </c>
      <c r="B3361" s="50" t="s">
        <v>3392</v>
      </c>
      <c r="C3361">
        <v>28207028</v>
      </c>
      <c r="D3361" t="s">
        <v>2593</v>
      </c>
      <c r="E3361" t="s">
        <v>2467</v>
      </c>
    </row>
    <row r="3362" spans="1:5" hidden="1" x14ac:dyDescent="0.25">
      <c r="A3362" t="s">
        <v>3389</v>
      </c>
      <c r="B3362" s="50" t="s">
        <v>3393</v>
      </c>
      <c r="C3362">
        <v>28207029</v>
      </c>
      <c r="D3362" t="s">
        <v>2593</v>
      </c>
      <c r="E3362" t="s">
        <v>2478</v>
      </c>
    </row>
    <row r="3363" spans="1:5" hidden="1" x14ac:dyDescent="0.25">
      <c r="A3363" t="s">
        <v>3389</v>
      </c>
      <c r="B3363" s="50" t="s">
        <v>3394</v>
      </c>
      <c r="C3363">
        <v>28207030</v>
      </c>
      <c r="D3363" t="s">
        <v>2593</v>
      </c>
      <c r="E3363" t="s">
        <v>2467</v>
      </c>
    </row>
    <row r="3364" spans="1:5" hidden="1" x14ac:dyDescent="0.25">
      <c r="A3364" t="s">
        <v>3389</v>
      </c>
      <c r="B3364" s="50" t="s">
        <v>3395</v>
      </c>
      <c r="C3364">
        <v>28207031</v>
      </c>
      <c r="D3364" t="s">
        <v>2466</v>
      </c>
      <c r="E3364" t="s">
        <v>2473</v>
      </c>
    </row>
    <row r="3365" spans="1:5" hidden="1" x14ac:dyDescent="0.25">
      <c r="A3365" t="s">
        <v>3389</v>
      </c>
      <c r="B3365" s="50" t="s">
        <v>3396</v>
      </c>
      <c r="C3365">
        <v>28207032</v>
      </c>
      <c r="D3365" t="s">
        <v>2593</v>
      </c>
      <c r="E3365" t="s">
        <v>2473</v>
      </c>
    </row>
    <row r="3366" spans="1:5" hidden="1" x14ac:dyDescent="0.25">
      <c r="A3366" t="s">
        <v>3389</v>
      </c>
      <c r="B3366" s="50" t="s">
        <v>3397</v>
      </c>
      <c r="C3366">
        <v>28207033</v>
      </c>
      <c r="E3366" t="s">
        <v>2473</v>
      </c>
    </row>
    <row r="3367" spans="1:5" hidden="1" x14ac:dyDescent="0.25">
      <c r="A3367" t="s">
        <v>3389</v>
      </c>
      <c r="B3367" s="50" t="s">
        <v>3398</v>
      </c>
      <c r="C3367">
        <v>28207034</v>
      </c>
      <c r="D3367" t="s">
        <v>2593</v>
      </c>
      <c r="E3367" t="s">
        <v>2473</v>
      </c>
    </row>
    <row r="3368" spans="1:5" hidden="1" x14ac:dyDescent="0.25">
      <c r="A3368" t="s">
        <v>3389</v>
      </c>
      <c r="B3368" s="50" t="s">
        <v>3399</v>
      </c>
      <c r="C3368">
        <v>28207035</v>
      </c>
      <c r="E3368" t="s">
        <v>2478</v>
      </c>
    </row>
    <row r="3369" spans="1:5" hidden="1" x14ac:dyDescent="0.25">
      <c r="A3369" t="s">
        <v>3389</v>
      </c>
      <c r="B3369" s="50" t="s">
        <v>3400</v>
      </c>
      <c r="C3369">
        <v>28207036</v>
      </c>
      <c r="D3369" t="s">
        <v>2593</v>
      </c>
      <c r="E3369" t="s">
        <v>2467</v>
      </c>
    </row>
    <row r="3370" spans="1:5" hidden="1" x14ac:dyDescent="0.25">
      <c r="A3370" t="s">
        <v>3389</v>
      </c>
      <c r="B3370" s="50" t="s">
        <v>3401</v>
      </c>
      <c r="C3370">
        <v>28207037</v>
      </c>
      <c r="D3370" t="s">
        <v>2463</v>
      </c>
      <c r="E3370" t="s">
        <v>2473</v>
      </c>
    </row>
    <row r="3371" spans="1:5" hidden="1" x14ac:dyDescent="0.25">
      <c r="A3371" t="s">
        <v>3389</v>
      </c>
      <c r="B3371" s="50" t="s">
        <v>3402</v>
      </c>
      <c r="C3371">
        <v>28207038</v>
      </c>
      <c r="D3371" t="s">
        <v>2466</v>
      </c>
      <c r="E3371" t="s">
        <v>2478</v>
      </c>
    </row>
    <row r="3372" spans="1:5" hidden="1" x14ac:dyDescent="0.25">
      <c r="A3372" t="s">
        <v>3389</v>
      </c>
      <c r="B3372" s="50" t="s">
        <v>3403</v>
      </c>
      <c r="C3372">
        <v>28207039</v>
      </c>
      <c r="D3372" t="s">
        <v>2463</v>
      </c>
      <c r="E3372" t="s">
        <v>2473</v>
      </c>
    </row>
    <row r="3373" spans="1:5" hidden="1" x14ac:dyDescent="0.25">
      <c r="A3373" t="s">
        <v>3389</v>
      </c>
      <c r="B3373" s="50" t="s">
        <v>3404</v>
      </c>
      <c r="C3373">
        <v>28207040</v>
      </c>
      <c r="D3373" t="s">
        <v>2593</v>
      </c>
      <c r="E3373" t="s">
        <v>2467</v>
      </c>
    </row>
    <row r="3374" spans="1:5" hidden="1" x14ac:dyDescent="0.25">
      <c r="A3374" t="s">
        <v>3389</v>
      </c>
      <c r="B3374" s="50" t="s">
        <v>3405</v>
      </c>
      <c r="C3374">
        <v>28207041</v>
      </c>
      <c r="D3374" t="s">
        <v>2593</v>
      </c>
      <c r="E3374" t="s">
        <v>2473</v>
      </c>
    </row>
    <row r="3375" spans="1:5" hidden="1" x14ac:dyDescent="0.25">
      <c r="A3375" t="s">
        <v>3389</v>
      </c>
      <c r="B3375" s="50" t="s">
        <v>3406</v>
      </c>
      <c r="C3375">
        <v>28207042</v>
      </c>
      <c r="E3375" t="s">
        <v>2473</v>
      </c>
    </row>
    <row r="3376" spans="1:5" hidden="1" x14ac:dyDescent="0.25">
      <c r="A3376" t="s">
        <v>3389</v>
      </c>
      <c r="B3376" s="50" t="s">
        <v>3407</v>
      </c>
      <c r="C3376">
        <v>28207043</v>
      </c>
      <c r="D3376" t="s">
        <v>2593</v>
      </c>
      <c r="E3376" t="s">
        <v>2478</v>
      </c>
    </row>
    <row r="3377" spans="1:5" hidden="1" x14ac:dyDescent="0.25">
      <c r="A3377" t="s">
        <v>3389</v>
      </c>
      <c r="B3377" s="50" t="s">
        <v>3408</v>
      </c>
      <c r="C3377">
        <v>28207044</v>
      </c>
      <c r="E3377" t="s">
        <v>2473</v>
      </c>
    </row>
    <row r="3378" spans="1:5" hidden="1" x14ac:dyDescent="0.25">
      <c r="A3378" t="s">
        <v>3389</v>
      </c>
      <c r="B3378" s="50" t="s">
        <v>3409</v>
      </c>
      <c r="C3378">
        <v>28207045</v>
      </c>
      <c r="D3378" t="s">
        <v>2593</v>
      </c>
      <c r="E3378" t="s">
        <v>2478</v>
      </c>
    </row>
    <row r="3379" spans="1:5" hidden="1" x14ac:dyDescent="0.25">
      <c r="A3379" t="s">
        <v>3389</v>
      </c>
      <c r="B3379" s="50" t="s">
        <v>3410</v>
      </c>
      <c r="C3379">
        <v>28207046</v>
      </c>
      <c r="D3379" t="s">
        <v>2593</v>
      </c>
      <c r="E3379" t="s">
        <v>2473</v>
      </c>
    </row>
    <row r="3380" spans="1:5" hidden="1" x14ac:dyDescent="0.25">
      <c r="A3380" t="s">
        <v>3389</v>
      </c>
      <c r="B3380" s="50" t="s">
        <v>3411</v>
      </c>
      <c r="C3380">
        <v>28207047</v>
      </c>
      <c r="D3380" t="s">
        <v>2593</v>
      </c>
      <c r="E3380" t="s">
        <v>2478</v>
      </c>
    </row>
    <row r="3381" spans="1:5" hidden="1" x14ac:dyDescent="0.25">
      <c r="A3381" t="s">
        <v>3389</v>
      </c>
      <c r="B3381" s="50" t="s">
        <v>3412</v>
      </c>
      <c r="C3381">
        <v>28207048</v>
      </c>
      <c r="E3381" t="s">
        <v>2473</v>
      </c>
    </row>
    <row r="3382" spans="1:5" hidden="1" x14ac:dyDescent="0.25">
      <c r="A3382" t="s">
        <v>3389</v>
      </c>
      <c r="B3382" s="50" t="s">
        <v>3413</v>
      </c>
      <c r="C3382">
        <v>28207049</v>
      </c>
      <c r="D3382" t="s">
        <v>2593</v>
      </c>
      <c r="E3382" t="s">
        <v>2467</v>
      </c>
    </row>
    <row r="3383" spans="1:5" hidden="1" x14ac:dyDescent="0.25">
      <c r="A3383" t="s">
        <v>3389</v>
      </c>
      <c r="B3383" s="50" t="s">
        <v>3414</v>
      </c>
      <c r="C3383">
        <v>28207050</v>
      </c>
      <c r="D3383" t="s">
        <v>2593</v>
      </c>
      <c r="E3383" t="s">
        <v>2467</v>
      </c>
    </row>
    <row r="3384" spans="1:5" hidden="1" x14ac:dyDescent="0.25">
      <c r="A3384" t="s">
        <v>3389</v>
      </c>
      <c r="B3384" s="50" t="s">
        <v>3415</v>
      </c>
      <c r="C3384">
        <v>28207051</v>
      </c>
      <c r="D3384" t="s">
        <v>2593</v>
      </c>
      <c r="E3384" t="s">
        <v>2467</v>
      </c>
    </row>
    <row r="3385" spans="1:5" hidden="1" x14ac:dyDescent="0.25">
      <c r="A3385" t="s">
        <v>3389</v>
      </c>
      <c r="B3385" s="50" t="s">
        <v>3416</v>
      </c>
      <c r="C3385">
        <v>28207052</v>
      </c>
      <c r="D3385" t="s">
        <v>2593</v>
      </c>
      <c r="E3385" t="s">
        <v>2467</v>
      </c>
    </row>
    <row r="3386" spans="1:5" hidden="1" x14ac:dyDescent="0.25">
      <c r="A3386" t="s">
        <v>3389</v>
      </c>
      <c r="B3386" s="50" t="s">
        <v>3417</v>
      </c>
      <c r="C3386">
        <v>28207053</v>
      </c>
      <c r="D3386" t="s">
        <v>2463</v>
      </c>
      <c r="E3386" t="s">
        <v>2478</v>
      </c>
    </row>
    <row r="3387" spans="1:5" hidden="1" x14ac:dyDescent="0.25">
      <c r="A3387" t="s">
        <v>3389</v>
      </c>
      <c r="B3387" s="50" t="s">
        <v>3418</v>
      </c>
      <c r="C3387">
        <v>28207054</v>
      </c>
      <c r="D3387" t="s">
        <v>2463</v>
      </c>
      <c r="E3387" t="s">
        <v>2473</v>
      </c>
    </row>
    <row r="3388" spans="1:5" hidden="1" x14ac:dyDescent="0.25">
      <c r="A3388" t="s">
        <v>3389</v>
      </c>
      <c r="B3388" s="50" t="s">
        <v>3419</v>
      </c>
      <c r="C3388">
        <v>28207055</v>
      </c>
      <c r="D3388" t="s">
        <v>2463</v>
      </c>
      <c r="E3388" t="s">
        <v>2478</v>
      </c>
    </row>
    <row r="3389" spans="1:5" hidden="1" x14ac:dyDescent="0.25">
      <c r="A3389" t="s">
        <v>3389</v>
      </c>
      <c r="B3389" s="50" t="s">
        <v>3420</v>
      </c>
      <c r="C3389">
        <v>28207056</v>
      </c>
      <c r="D3389" t="s">
        <v>2463</v>
      </c>
      <c r="E3389" t="s">
        <v>2473</v>
      </c>
    </row>
    <row r="3390" spans="1:5" hidden="1" x14ac:dyDescent="0.25">
      <c r="A3390" t="s">
        <v>3389</v>
      </c>
      <c r="B3390" s="50" t="s">
        <v>3421</v>
      </c>
      <c r="C3390">
        <v>28207057</v>
      </c>
      <c r="D3390" t="s">
        <v>2463</v>
      </c>
      <c r="E3390" t="s">
        <v>2473</v>
      </c>
    </row>
    <row r="3391" spans="1:5" hidden="1" x14ac:dyDescent="0.25">
      <c r="A3391" t="s">
        <v>3389</v>
      </c>
      <c r="B3391" s="50" t="s">
        <v>3422</v>
      </c>
      <c r="C3391">
        <v>28207058</v>
      </c>
      <c r="D3391" t="s">
        <v>2463</v>
      </c>
      <c r="E3391" t="s">
        <v>2473</v>
      </c>
    </row>
    <row r="3392" spans="1:5" hidden="1" x14ac:dyDescent="0.25">
      <c r="A3392" t="s">
        <v>3389</v>
      </c>
      <c r="B3392" s="50" t="s">
        <v>3423</v>
      </c>
      <c r="C3392">
        <v>28207059</v>
      </c>
      <c r="D3392" t="s">
        <v>2466</v>
      </c>
      <c r="E3392" t="s">
        <v>2478</v>
      </c>
    </row>
    <row r="3393" spans="1:5" hidden="1" x14ac:dyDescent="0.25">
      <c r="A3393" t="s">
        <v>3389</v>
      </c>
      <c r="B3393" s="50" t="s">
        <v>3424</v>
      </c>
      <c r="C3393">
        <v>28207060</v>
      </c>
      <c r="D3393" t="s">
        <v>2593</v>
      </c>
      <c r="E3393" t="s">
        <v>2473</v>
      </c>
    </row>
    <row r="3394" spans="1:5" hidden="1" x14ac:dyDescent="0.25">
      <c r="A3394" t="s">
        <v>3389</v>
      </c>
      <c r="B3394" s="50" t="s">
        <v>3425</v>
      </c>
      <c r="C3394">
        <v>28207061</v>
      </c>
      <c r="D3394" t="s">
        <v>2466</v>
      </c>
      <c r="E3394" t="s">
        <v>2478</v>
      </c>
    </row>
    <row r="3395" spans="1:5" hidden="1" x14ac:dyDescent="0.25">
      <c r="A3395" t="s">
        <v>3389</v>
      </c>
      <c r="B3395" s="50" t="s">
        <v>3426</v>
      </c>
      <c r="C3395">
        <v>28207062</v>
      </c>
      <c r="D3395" t="s">
        <v>2593</v>
      </c>
    </row>
    <row r="3396" spans="1:5" hidden="1" x14ac:dyDescent="0.25">
      <c r="A3396" t="s">
        <v>3389</v>
      </c>
      <c r="B3396" s="50" t="s">
        <v>3427</v>
      </c>
      <c r="C3396">
        <v>28207063</v>
      </c>
      <c r="E3396" t="s">
        <v>2478</v>
      </c>
    </row>
    <row r="3397" spans="1:5" hidden="1" x14ac:dyDescent="0.25">
      <c r="A3397" t="s">
        <v>3389</v>
      </c>
      <c r="B3397" s="50" t="s">
        <v>3428</v>
      </c>
      <c r="C3397">
        <v>28207064</v>
      </c>
      <c r="E3397" t="s">
        <v>2478</v>
      </c>
    </row>
    <row r="3398" spans="1:5" hidden="1" x14ac:dyDescent="0.25">
      <c r="A3398" t="s">
        <v>3389</v>
      </c>
      <c r="B3398" s="50" t="s">
        <v>3429</v>
      </c>
      <c r="C3398">
        <v>28207065</v>
      </c>
      <c r="D3398" t="s">
        <v>2463</v>
      </c>
      <c r="E3398" t="s">
        <v>2478</v>
      </c>
    </row>
    <row r="3399" spans="1:5" hidden="1" x14ac:dyDescent="0.25">
      <c r="A3399" t="s">
        <v>3389</v>
      </c>
      <c r="B3399" s="50" t="s">
        <v>3430</v>
      </c>
      <c r="C3399">
        <v>28207066</v>
      </c>
      <c r="D3399" t="s">
        <v>2593</v>
      </c>
      <c r="E3399" t="s">
        <v>2467</v>
      </c>
    </row>
    <row r="3400" spans="1:5" hidden="1" x14ac:dyDescent="0.25">
      <c r="A3400" t="s">
        <v>3389</v>
      </c>
      <c r="B3400" s="50" t="s">
        <v>3431</v>
      </c>
      <c r="C3400">
        <v>28207067</v>
      </c>
      <c r="D3400" t="s">
        <v>2593</v>
      </c>
      <c r="E3400" t="s">
        <v>2467</v>
      </c>
    </row>
    <row r="3401" spans="1:5" hidden="1" x14ac:dyDescent="0.25">
      <c r="A3401" t="s">
        <v>3389</v>
      </c>
      <c r="B3401" s="50" t="s">
        <v>3432</v>
      </c>
      <c r="C3401">
        <v>28207068</v>
      </c>
      <c r="D3401" t="s">
        <v>2593</v>
      </c>
      <c r="E3401" t="s">
        <v>2467</v>
      </c>
    </row>
    <row r="3402" spans="1:5" hidden="1" x14ac:dyDescent="0.25">
      <c r="A3402" t="s">
        <v>3389</v>
      </c>
      <c r="B3402" s="50" t="s">
        <v>3433</v>
      </c>
      <c r="C3402">
        <v>28207069</v>
      </c>
      <c r="D3402" t="s">
        <v>2593</v>
      </c>
      <c r="E3402" t="s">
        <v>2467</v>
      </c>
    </row>
    <row r="3403" spans="1:5" hidden="1" x14ac:dyDescent="0.25">
      <c r="A3403" t="s">
        <v>3389</v>
      </c>
      <c r="B3403" s="50" t="s">
        <v>3434</v>
      </c>
      <c r="C3403">
        <v>28207070</v>
      </c>
      <c r="D3403" t="s">
        <v>2593</v>
      </c>
      <c r="E3403" t="s">
        <v>2467</v>
      </c>
    </row>
    <row r="3404" spans="1:5" hidden="1" x14ac:dyDescent="0.25">
      <c r="A3404" t="s">
        <v>3389</v>
      </c>
      <c r="B3404" s="50" t="s">
        <v>3435</v>
      </c>
      <c r="C3404">
        <v>28207071</v>
      </c>
      <c r="D3404" t="s">
        <v>2593</v>
      </c>
      <c r="E3404" t="s">
        <v>2467</v>
      </c>
    </row>
    <row r="3405" spans="1:5" hidden="1" x14ac:dyDescent="0.25">
      <c r="A3405" t="s">
        <v>3389</v>
      </c>
      <c r="B3405" s="50" t="s">
        <v>3436</v>
      </c>
      <c r="C3405">
        <v>28207072</v>
      </c>
      <c r="D3405" t="s">
        <v>2593</v>
      </c>
      <c r="E3405" t="s">
        <v>2467</v>
      </c>
    </row>
    <row r="3406" spans="1:5" hidden="1" x14ac:dyDescent="0.25">
      <c r="A3406" t="s">
        <v>3389</v>
      </c>
      <c r="B3406" s="50" t="s">
        <v>3437</v>
      </c>
      <c r="C3406">
        <v>28207073</v>
      </c>
      <c r="D3406" t="s">
        <v>2593</v>
      </c>
      <c r="E3406" t="s">
        <v>2467</v>
      </c>
    </row>
    <row r="3407" spans="1:5" hidden="1" x14ac:dyDescent="0.25">
      <c r="A3407" t="s">
        <v>3389</v>
      </c>
      <c r="B3407" s="50" t="s">
        <v>3438</v>
      </c>
      <c r="C3407">
        <v>28207074</v>
      </c>
      <c r="D3407" t="s">
        <v>2593</v>
      </c>
      <c r="E3407" t="s">
        <v>2467</v>
      </c>
    </row>
    <row r="3408" spans="1:5" hidden="1" x14ac:dyDescent="0.25">
      <c r="A3408" t="s">
        <v>3389</v>
      </c>
      <c r="B3408" s="50" t="s">
        <v>3439</v>
      </c>
      <c r="C3408">
        <v>28207075</v>
      </c>
      <c r="D3408" t="s">
        <v>2593</v>
      </c>
    </row>
    <row r="3409" spans="1:5" hidden="1" x14ac:dyDescent="0.25">
      <c r="A3409" t="s">
        <v>3389</v>
      </c>
      <c r="B3409" s="50" t="s">
        <v>3440</v>
      </c>
      <c r="C3409">
        <v>28207076</v>
      </c>
      <c r="D3409" t="s">
        <v>2593</v>
      </c>
      <c r="E3409" t="s">
        <v>2467</v>
      </c>
    </row>
    <row r="3410" spans="1:5" hidden="1" x14ac:dyDescent="0.25">
      <c r="A3410" t="s">
        <v>3389</v>
      </c>
      <c r="B3410" s="50" t="s">
        <v>3441</v>
      </c>
      <c r="C3410">
        <v>28207077</v>
      </c>
      <c r="D3410" t="s">
        <v>2593</v>
      </c>
      <c r="E3410" t="s">
        <v>2467</v>
      </c>
    </row>
    <row r="3411" spans="1:5" hidden="1" x14ac:dyDescent="0.25">
      <c r="A3411" t="s">
        <v>3389</v>
      </c>
      <c r="B3411" s="50" t="s">
        <v>3442</v>
      </c>
      <c r="C3411">
        <v>28207078</v>
      </c>
      <c r="D3411" t="s">
        <v>2593</v>
      </c>
      <c r="E3411" t="s">
        <v>2467</v>
      </c>
    </row>
    <row r="3412" spans="1:5" hidden="1" x14ac:dyDescent="0.25">
      <c r="A3412" t="s">
        <v>3389</v>
      </c>
      <c r="B3412" s="50" t="s">
        <v>3443</v>
      </c>
      <c r="C3412">
        <v>28207079</v>
      </c>
      <c r="D3412" t="s">
        <v>2593</v>
      </c>
      <c r="E3412" t="s">
        <v>2467</v>
      </c>
    </row>
    <row r="3413" spans="1:5" hidden="1" x14ac:dyDescent="0.25">
      <c r="A3413" t="s">
        <v>3389</v>
      </c>
      <c r="B3413" s="50" t="s">
        <v>3444</v>
      </c>
      <c r="C3413">
        <v>28207080</v>
      </c>
      <c r="D3413" t="s">
        <v>2463</v>
      </c>
      <c r="E3413" t="s">
        <v>2473</v>
      </c>
    </row>
    <row r="3414" spans="1:5" hidden="1" x14ac:dyDescent="0.25">
      <c r="A3414" t="s">
        <v>3389</v>
      </c>
      <c r="B3414" s="50" t="s">
        <v>3445</v>
      </c>
      <c r="C3414">
        <v>28207081</v>
      </c>
      <c r="D3414" t="s">
        <v>2593</v>
      </c>
      <c r="E3414" t="s">
        <v>2467</v>
      </c>
    </row>
    <row r="3415" spans="1:5" hidden="1" x14ac:dyDescent="0.25">
      <c r="A3415" t="s">
        <v>3389</v>
      </c>
      <c r="B3415" s="50" t="s">
        <v>3446</v>
      </c>
      <c r="C3415">
        <v>28207082</v>
      </c>
      <c r="D3415" t="s">
        <v>2593</v>
      </c>
      <c r="E3415" t="s">
        <v>2467</v>
      </c>
    </row>
    <row r="3416" spans="1:5" hidden="1" x14ac:dyDescent="0.25">
      <c r="A3416" t="s">
        <v>3389</v>
      </c>
      <c r="B3416" s="50" t="s">
        <v>3447</v>
      </c>
      <c r="C3416">
        <v>28207083</v>
      </c>
      <c r="D3416" t="s">
        <v>2593</v>
      </c>
      <c r="E3416" t="s">
        <v>2467</v>
      </c>
    </row>
    <row r="3417" spans="1:5" hidden="1" x14ac:dyDescent="0.25">
      <c r="A3417" t="s">
        <v>3389</v>
      </c>
      <c r="B3417" s="50" t="s">
        <v>3448</v>
      </c>
      <c r="C3417">
        <v>28207084</v>
      </c>
      <c r="D3417" t="s">
        <v>2593</v>
      </c>
      <c r="E3417" t="s">
        <v>2467</v>
      </c>
    </row>
    <row r="3418" spans="1:5" hidden="1" x14ac:dyDescent="0.25">
      <c r="A3418" t="s">
        <v>3389</v>
      </c>
      <c r="B3418" s="50" t="s">
        <v>3449</v>
      </c>
      <c r="C3418">
        <v>28207085</v>
      </c>
      <c r="D3418" t="s">
        <v>2593</v>
      </c>
      <c r="E3418" t="s">
        <v>2467</v>
      </c>
    </row>
    <row r="3419" spans="1:5" hidden="1" x14ac:dyDescent="0.25">
      <c r="A3419" t="s">
        <v>3389</v>
      </c>
      <c r="B3419" s="50" t="s">
        <v>3450</v>
      </c>
      <c r="C3419">
        <v>28207086</v>
      </c>
      <c r="D3419" t="s">
        <v>2593</v>
      </c>
      <c r="E3419" t="s">
        <v>2467</v>
      </c>
    </row>
    <row r="3420" spans="1:5" hidden="1" x14ac:dyDescent="0.25">
      <c r="A3420" t="s">
        <v>3389</v>
      </c>
      <c r="B3420" s="50" t="s">
        <v>3451</v>
      </c>
      <c r="C3420">
        <v>28207087</v>
      </c>
      <c r="D3420" t="s">
        <v>2593</v>
      </c>
      <c r="E3420" t="s">
        <v>2467</v>
      </c>
    </row>
    <row r="3421" spans="1:5" hidden="1" x14ac:dyDescent="0.25">
      <c r="A3421" t="s">
        <v>3389</v>
      </c>
      <c r="B3421" s="50" t="s">
        <v>3452</v>
      </c>
      <c r="C3421">
        <v>28207088</v>
      </c>
      <c r="D3421" t="s">
        <v>2593</v>
      </c>
      <c r="E3421" t="s">
        <v>2467</v>
      </c>
    </row>
    <row r="3422" spans="1:5" hidden="1" x14ac:dyDescent="0.25">
      <c r="A3422" t="s">
        <v>3389</v>
      </c>
      <c r="B3422" s="50" t="s">
        <v>3453</v>
      </c>
      <c r="C3422">
        <v>28207089</v>
      </c>
      <c r="D3422" t="s">
        <v>2593</v>
      </c>
      <c r="E3422" t="s">
        <v>2467</v>
      </c>
    </row>
    <row r="3423" spans="1:5" hidden="1" x14ac:dyDescent="0.25">
      <c r="A3423" t="s">
        <v>3389</v>
      </c>
      <c r="B3423" s="50" t="s">
        <v>3454</v>
      </c>
      <c r="C3423">
        <v>28207090</v>
      </c>
      <c r="D3423" t="s">
        <v>2593</v>
      </c>
      <c r="E3423" t="s">
        <v>2467</v>
      </c>
    </row>
    <row r="3424" spans="1:5" hidden="1" x14ac:dyDescent="0.25">
      <c r="A3424" t="s">
        <v>3389</v>
      </c>
      <c r="B3424" s="50" t="s">
        <v>3455</v>
      </c>
      <c r="C3424">
        <v>28207091</v>
      </c>
      <c r="D3424" t="s">
        <v>2593</v>
      </c>
      <c r="E3424" t="s">
        <v>2467</v>
      </c>
    </row>
    <row r="3425" spans="1:5" hidden="1" x14ac:dyDescent="0.25">
      <c r="A3425" t="s">
        <v>3389</v>
      </c>
      <c r="B3425" s="50" t="s">
        <v>3456</v>
      </c>
      <c r="C3425">
        <v>28207092</v>
      </c>
      <c r="D3425" t="s">
        <v>2593</v>
      </c>
      <c r="E3425" t="s">
        <v>2467</v>
      </c>
    </row>
    <row r="3426" spans="1:5" hidden="1" x14ac:dyDescent="0.25">
      <c r="A3426" t="s">
        <v>3389</v>
      </c>
      <c r="B3426" s="50" t="s">
        <v>3457</v>
      </c>
      <c r="C3426">
        <v>28207093</v>
      </c>
      <c r="D3426" t="s">
        <v>2463</v>
      </c>
      <c r="E3426" t="s">
        <v>2473</v>
      </c>
    </row>
    <row r="3427" spans="1:5" hidden="1" x14ac:dyDescent="0.25">
      <c r="A3427" t="s">
        <v>3389</v>
      </c>
      <c r="B3427" s="50" t="s">
        <v>3458</v>
      </c>
      <c r="C3427">
        <v>28207094</v>
      </c>
      <c r="D3427" t="s">
        <v>2593</v>
      </c>
      <c r="E3427" t="s">
        <v>2467</v>
      </c>
    </row>
    <row r="3428" spans="1:5" hidden="1" x14ac:dyDescent="0.25">
      <c r="A3428" t="s">
        <v>3389</v>
      </c>
      <c r="B3428" s="50" t="s">
        <v>3459</v>
      </c>
      <c r="C3428">
        <v>28207095</v>
      </c>
      <c r="D3428" t="s">
        <v>2593</v>
      </c>
      <c r="E3428" t="s">
        <v>2467</v>
      </c>
    </row>
    <row r="3429" spans="1:5" hidden="1" x14ac:dyDescent="0.25">
      <c r="A3429" t="s">
        <v>3389</v>
      </c>
      <c r="B3429" s="50" t="s">
        <v>3460</v>
      </c>
      <c r="C3429">
        <v>28207096</v>
      </c>
      <c r="D3429" t="s">
        <v>2593</v>
      </c>
      <c r="E3429" t="s">
        <v>2467</v>
      </c>
    </row>
    <row r="3430" spans="1:5" hidden="1" x14ac:dyDescent="0.25">
      <c r="A3430" t="s">
        <v>3389</v>
      </c>
      <c r="B3430" s="50" t="s">
        <v>3461</v>
      </c>
      <c r="C3430">
        <v>28207097</v>
      </c>
      <c r="D3430" t="s">
        <v>2593</v>
      </c>
      <c r="E3430" t="s">
        <v>2467</v>
      </c>
    </row>
    <row r="3431" spans="1:5" hidden="1" x14ac:dyDescent="0.25">
      <c r="A3431" t="s">
        <v>3389</v>
      </c>
      <c r="B3431" s="50" t="s">
        <v>3462</v>
      </c>
      <c r="C3431">
        <v>28207098</v>
      </c>
      <c r="D3431" t="s">
        <v>2593</v>
      </c>
      <c r="E3431" t="s">
        <v>2467</v>
      </c>
    </row>
    <row r="3432" spans="1:5" hidden="1" x14ac:dyDescent="0.25">
      <c r="A3432" t="s">
        <v>3389</v>
      </c>
      <c r="B3432" s="50" t="s">
        <v>3463</v>
      </c>
      <c r="C3432">
        <v>28207099</v>
      </c>
      <c r="D3432" t="s">
        <v>2593</v>
      </c>
      <c r="E3432" t="s">
        <v>2467</v>
      </c>
    </row>
    <row r="3433" spans="1:5" hidden="1" x14ac:dyDescent="0.25">
      <c r="A3433" t="s">
        <v>3389</v>
      </c>
      <c r="B3433" s="50" t="s">
        <v>3464</v>
      </c>
      <c r="C3433">
        <v>28207100</v>
      </c>
      <c r="D3433" t="s">
        <v>2593</v>
      </c>
      <c r="E3433" t="s">
        <v>2467</v>
      </c>
    </row>
    <row r="3434" spans="1:5" hidden="1" x14ac:dyDescent="0.25">
      <c r="A3434" t="s">
        <v>3389</v>
      </c>
      <c r="B3434" s="50" t="s">
        <v>3465</v>
      </c>
      <c r="C3434">
        <v>28207101</v>
      </c>
      <c r="D3434" t="s">
        <v>2593</v>
      </c>
      <c r="E3434" t="s">
        <v>2467</v>
      </c>
    </row>
    <row r="3435" spans="1:5" hidden="1" x14ac:dyDescent="0.25">
      <c r="A3435" t="s">
        <v>3389</v>
      </c>
      <c r="B3435" s="50" t="s">
        <v>3466</v>
      </c>
      <c r="C3435">
        <v>28207102</v>
      </c>
      <c r="D3435" t="s">
        <v>2593</v>
      </c>
      <c r="E3435" t="s">
        <v>2467</v>
      </c>
    </row>
    <row r="3436" spans="1:5" hidden="1" x14ac:dyDescent="0.25">
      <c r="A3436" t="s">
        <v>3389</v>
      </c>
      <c r="B3436" s="50" t="s">
        <v>3467</v>
      </c>
      <c r="C3436">
        <v>28207103</v>
      </c>
      <c r="D3436" t="s">
        <v>2593</v>
      </c>
      <c r="E3436" t="s">
        <v>2467</v>
      </c>
    </row>
    <row r="3437" spans="1:5" hidden="1" x14ac:dyDescent="0.25">
      <c r="A3437" t="s">
        <v>3389</v>
      </c>
      <c r="B3437" s="50" t="s">
        <v>3468</v>
      </c>
      <c r="C3437">
        <v>28207104</v>
      </c>
      <c r="D3437" t="s">
        <v>2593</v>
      </c>
      <c r="E3437" t="s">
        <v>2467</v>
      </c>
    </row>
    <row r="3438" spans="1:5" hidden="1" x14ac:dyDescent="0.25">
      <c r="A3438" t="s">
        <v>3389</v>
      </c>
      <c r="B3438" s="50" t="s">
        <v>3469</v>
      </c>
      <c r="C3438">
        <v>28207105</v>
      </c>
      <c r="D3438" t="s">
        <v>2593</v>
      </c>
      <c r="E3438" t="s">
        <v>2467</v>
      </c>
    </row>
    <row r="3439" spans="1:5" hidden="1" x14ac:dyDescent="0.25">
      <c r="A3439" t="s">
        <v>3389</v>
      </c>
      <c r="B3439" s="50" t="s">
        <v>3470</v>
      </c>
      <c r="C3439">
        <v>28207106</v>
      </c>
      <c r="D3439" t="s">
        <v>2593</v>
      </c>
      <c r="E3439" t="s">
        <v>2467</v>
      </c>
    </row>
    <row r="3440" spans="1:5" hidden="1" x14ac:dyDescent="0.25">
      <c r="A3440" t="s">
        <v>3471</v>
      </c>
      <c r="B3440" s="50" t="s">
        <v>3472</v>
      </c>
      <c r="C3440">
        <v>28207107</v>
      </c>
      <c r="D3440" t="s">
        <v>2593</v>
      </c>
      <c r="E3440" t="s">
        <v>2467</v>
      </c>
    </row>
    <row r="3441" spans="1:5" hidden="1" x14ac:dyDescent="0.25">
      <c r="A3441" t="s">
        <v>3471</v>
      </c>
      <c r="B3441" s="50" t="s">
        <v>3473</v>
      </c>
      <c r="C3441">
        <v>28207108</v>
      </c>
      <c r="D3441" t="s">
        <v>2593</v>
      </c>
      <c r="E3441" t="s">
        <v>2467</v>
      </c>
    </row>
    <row r="3442" spans="1:5" hidden="1" x14ac:dyDescent="0.25">
      <c r="A3442" t="s">
        <v>3471</v>
      </c>
      <c r="B3442" s="50" t="s">
        <v>3474</v>
      </c>
      <c r="C3442">
        <v>28207109</v>
      </c>
      <c r="D3442" t="s">
        <v>2466</v>
      </c>
      <c r="E3442" t="s">
        <v>2467</v>
      </c>
    </row>
    <row r="3443" spans="1:5" hidden="1" x14ac:dyDescent="0.25">
      <c r="A3443" t="s">
        <v>3471</v>
      </c>
      <c r="B3443" s="50" t="s">
        <v>3475</v>
      </c>
      <c r="C3443">
        <v>28207110</v>
      </c>
      <c r="D3443" t="s">
        <v>2593</v>
      </c>
      <c r="E3443" t="s">
        <v>2467</v>
      </c>
    </row>
    <row r="3444" spans="1:5" hidden="1" x14ac:dyDescent="0.25">
      <c r="A3444" t="s">
        <v>3471</v>
      </c>
      <c r="B3444" s="50" t="s">
        <v>3476</v>
      </c>
      <c r="C3444">
        <v>28207111</v>
      </c>
      <c r="D3444" t="s">
        <v>2463</v>
      </c>
      <c r="E3444" t="s">
        <v>2473</v>
      </c>
    </row>
    <row r="3445" spans="1:5" hidden="1" x14ac:dyDescent="0.25">
      <c r="A3445" t="s">
        <v>3471</v>
      </c>
      <c r="B3445" s="50" t="s">
        <v>3477</v>
      </c>
      <c r="C3445">
        <v>28207112</v>
      </c>
      <c r="D3445" t="s">
        <v>2593</v>
      </c>
      <c r="E3445" t="s">
        <v>2467</v>
      </c>
    </row>
    <row r="3446" spans="1:5" hidden="1" x14ac:dyDescent="0.25">
      <c r="A3446" t="s">
        <v>3471</v>
      </c>
      <c r="B3446" s="50" t="s">
        <v>3478</v>
      </c>
      <c r="C3446">
        <v>28207113</v>
      </c>
      <c r="D3446" t="s">
        <v>2593</v>
      </c>
      <c r="E3446" t="s">
        <v>2467</v>
      </c>
    </row>
    <row r="3447" spans="1:5" hidden="1" x14ac:dyDescent="0.25">
      <c r="A3447" t="s">
        <v>3471</v>
      </c>
      <c r="B3447" s="50" t="s">
        <v>3479</v>
      </c>
      <c r="C3447">
        <v>28207114</v>
      </c>
      <c r="D3447" t="s">
        <v>2463</v>
      </c>
      <c r="E3447" t="s">
        <v>2478</v>
      </c>
    </row>
    <row r="3448" spans="1:5" hidden="1" x14ac:dyDescent="0.25">
      <c r="A3448" t="s">
        <v>3471</v>
      </c>
      <c r="B3448" s="50" t="s">
        <v>3480</v>
      </c>
      <c r="C3448">
        <v>28207115</v>
      </c>
      <c r="D3448" t="s">
        <v>2593</v>
      </c>
      <c r="E3448" t="s">
        <v>2467</v>
      </c>
    </row>
    <row r="3449" spans="1:5" hidden="1" x14ac:dyDescent="0.25">
      <c r="A3449" t="s">
        <v>3471</v>
      </c>
      <c r="B3449" s="50" t="s">
        <v>3481</v>
      </c>
      <c r="C3449">
        <v>28207116</v>
      </c>
      <c r="D3449" t="s">
        <v>2593</v>
      </c>
      <c r="E3449" t="s">
        <v>2467</v>
      </c>
    </row>
    <row r="3450" spans="1:5" hidden="1" x14ac:dyDescent="0.25">
      <c r="A3450" t="s">
        <v>3471</v>
      </c>
      <c r="B3450" s="50" t="s">
        <v>3482</v>
      </c>
      <c r="C3450">
        <v>28207117</v>
      </c>
      <c r="D3450" t="s">
        <v>2593</v>
      </c>
      <c r="E3450" t="s">
        <v>2467</v>
      </c>
    </row>
    <row r="3451" spans="1:5" hidden="1" x14ac:dyDescent="0.25">
      <c r="A3451" t="s">
        <v>3471</v>
      </c>
      <c r="B3451" s="50" t="s">
        <v>3483</v>
      </c>
      <c r="C3451">
        <v>28207118</v>
      </c>
      <c r="D3451" t="s">
        <v>2593</v>
      </c>
      <c r="E3451" t="s">
        <v>2467</v>
      </c>
    </row>
    <row r="3452" spans="1:5" hidden="1" x14ac:dyDescent="0.25">
      <c r="A3452" t="s">
        <v>3471</v>
      </c>
      <c r="B3452" s="50" t="s">
        <v>3484</v>
      </c>
      <c r="C3452">
        <v>28207119</v>
      </c>
      <c r="D3452" t="s">
        <v>2593</v>
      </c>
      <c r="E3452" t="s">
        <v>2478</v>
      </c>
    </row>
    <row r="3453" spans="1:5" hidden="1" x14ac:dyDescent="0.25">
      <c r="A3453" t="s">
        <v>3471</v>
      </c>
      <c r="B3453" s="50" t="s">
        <v>3485</v>
      </c>
      <c r="C3453">
        <v>28207120</v>
      </c>
      <c r="D3453" t="s">
        <v>2593</v>
      </c>
      <c r="E3453" t="s">
        <v>2467</v>
      </c>
    </row>
    <row r="3454" spans="1:5" hidden="1" x14ac:dyDescent="0.25">
      <c r="A3454" t="s">
        <v>3471</v>
      </c>
      <c r="B3454" s="50" t="s">
        <v>3486</v>
      </c>
      <c r="C3454">
        <v>28207121</v>
      </c>
      <c r="D3454" t="s">
        <v>2593</v>
      </c>
      <c r="E3454" t="s">
        <v>2467</v>
      </c>
    </row>
    <row r="3455" spans="1:5" hidden="1" x14ac:dyDescent="0.25">
      <c r="A3455" t="s">
        <v>3471</v>
      </c>
      <c r="B3455" s="50" t="s">
        <v>3487</v>
      </c>
      <c r="C3455">
        <v>28207122</v>
      </c>
      <c r="D3455" t="s">
        <v>2463</v>
      </c>
      <c r="E3455" t="s">
        <v>2473</v>
      </c>
    </row>
    <row r="3456" spans="1:5" hidden="1" x14ac:dyDescent="0.25">
      <c r="A3456" t="s">
        <v>3471</v>
      </c>
      <c r="B3456" s="50" t="s">
        <v>3488</v>
      </c>
      <c r="C3456">
        <v>28207123</v>
      </c>
      <c r="D3456" t="s">
        <v>2593</v>
      </c>
      <c r="E3456" t="s">
        <v>2467</v>
      </c>
    </row>
    <row r="3457" spans="1:5" hidden="1" x14ac:dyDescent="0.25">
      <c r="A3457" t="s">
        <v>3471</v>
      </c>
      <c r="B3457" s="50" t="s">
        <v>3489</v>
      </c>
      <c r="C3457">
        <v>28207124</v>
      </c>
      <c r="D3457" t="s">
        <v>2593</v>
      </c>
      <c r="E3457" t="s">
        <v>2467</v>
      </c>
    </row>
    <row r="3458" spans="1:5" hidden="1" x14ac:dyDescent="0.25">
      <c r="A3458" t="s">
        <v>3471</v>
      </c>
      <c r="B3458" s="50" t="s">
        <v>3490</v>
      </c>
      <c r="C3458">
        <v>28207125</v>
      </c>
      <c r="D3458" t="s">
        <v>2463</v>
      </c>
      <c r="E3458" t="s">
        <v>2473</v>
      </c>
    </row>
    <row r="3459" spans="1:5" hidden="1" x14ac:dyDescent="0.25">
      <c r="A3459" t="s">
        <v>3471</v>
      </c>
      <c r="B3459" s="50" t="s">
        <v>3491</v>
      </c>
      <c r="C3459">
        <v>28207126</v>
      </c>
      <c r="D3459" t="s">
        <v>2466</v>
      </c>
      <c r="E3459" t="s">
        <v>2473</v>
      </c>
    </row>
    <row r="3460" spans="1:5" hidden="1" x14ac:dyDescent="0.25">
      <c r="A3460" t="s">
        <v>3471</v>
      </c>
      <c r="B3460" s="50" t="s">
        <v>3492</v>
      </c>
      <c r="C3460">
        <v>28207127</v>
      </c>
      <c r="D3460" t="s">
        <v>2463</v>
      </c>
      <c r="E3460" t="s">
        <v>2467</v>
      </c>
    </row>
    <row r="3461" spans="1:5" hidden="1" x14ac:dyDescent="0.25">
      <c r="A3461" t="s">
        <v>3471</v>
      </c>
      <c r="B3461" s="50" t="s">
        <v>3493</v>
      </c>
      <c r="C3461">
        <v>28207128</v>
      </c>
      <c r="D3461" t="s">
        <v>2593</v>
      </c>
      <c r="E3461" t="s">
        <v>2467</v>
      </c>
    </row>
    <row r="3462" spans="1:5" hidden="1" x14ac:dyDescent="0.25">
      <c r="A3462" t="s">
        <v>3471</v>
      </c>
      <c r="B3462" s="50" t="s">
        <v>3494</v>
      </c>
      <c r="C3462">
        <v>28207129</v>
      </c>
      <c r="D3462" t="s">
        <v>2463</v>
      </c>
      <c r="E3462" t="s">
        <v>2467</v>
      </c>
    </row>
    <row r="3463" spans="1:5" hidden="1" x14ac:dyDescent="0.25">
      <c r="A3463" t="s">
        <v>3471</v>
      </c>
      <c r="B3463" s="50" t="s">
        <v>3495</v>
      </c>
      <c r="C3463">
        <v>28207130</v>
      </c>
      <c r="D3463" t="s">
        <v>2463</v>
      </c>
      <c r="E3463" t="s">
        <v>2467</v>
      </c>
    </row>
    <row r="3464" spans="1:5" hidden="1" x14ac:dyDescent="0.25">
      <c r="A3464" t="s">
        <v>3471</v>
      </c>
      <c r="B3464" s="50" t="s">
        <v>3496</v>
      </c>
      <c r="C3464">
        <v>28207131</v>
      </c>
      <c r="D3464" t="s">
        <v>2463</v>
      </c>
      <c r="E3464" t="s">
        <v>2473</v>
      </c>
    </row>
    <row r="3465" spans="1:5" hidden="1" x14ac:dyDescent="0.25">
      <c r="A3465" t="s">
        <v>3471</v>
      </c>
      <c r="B3465" s="50" t="s">
        <v>3497</v>
      </c>
      <c r="C3465">
        <v>28207132</v>
      </c>
      <c r="D3465" t="s">
        <v>2463</v>
      </c>
      <c r="E3465" t="s">
        <v>2473</v>
      </c>
    </row>
    <row r="3466" spans="1:5" hidden="1" x14ac:dyDescent="0.25">
      <c r="A3466" t="s">
        <v>3471</v>
      </c>
      <c r="B3466" s="50" t="s">
        <v>3498</v>
      </c>
      <c r="C3466">
        <v>28207133</v>
      </c>
      <c r="D3466" t="s">
        <v>2593</v>
      </c>
      <c r="E3466" t="s">
        <v>2467</v>
      </c>
    </row>
    <row r="3467" spans="1:5" hidden="1" x14ac:dyDescent="0.25">
      <c r="A3467" t="s">
        <v>3471</v>
      </c>
      <c r="B3467" s="50" t="s">
        <v>3499</v>
      </c>
      <c r="C3467">
        <v>28207134</v>
      </c>
      <c r="D3467" t="s">
        <v>2593</v>
      </c>
      <c r="E3467" t="s">
        <v>2467</v>
      </c>
    </row>
    <row r="3468" spans="1:5" hidden="1" x14ac:dyDescent="0.25">
      <c r="A3468" t="s">
        <v>3471</v>
      </c>
      <c r="B3468" s="50" t="s">
        <v>3500</v>
      </c>
      <c r="C3468">
        <v>28207135</v>
      </c>
      <c r="D3468" t="s">
        <v>2593</v>
      </c>
      <c r="E3468" t="s">
        <v>2478</v>
      </c>
    </row>
    <row r="3469" spans="1:5" hidden="1" x14ac:dyDescent="0.25">
      <c r="A3469" t="s">
        <v>3471</v>
      </c>
      <c r="B3469" s="50" t="s">
        <v>3501</v>
      </c>
      <c r="C3469">
        <v>28207136</v>
      </c>
      <c r="D3469" t="s">
        <v>2463</v>
      </c>
      <c r="E3469" t="s">
        <v>2467</v>
      </c>
    </row>
    <row r="3470" spans="1:5" hidden="1" x14ac:dyDescent="0.25">
      <c r="A3470" t="s">
        <v>3471</v>
      </c>
      <c r="B3470" s="50" t="s">
        <v>3502</v>
      </c>
      <c r="C3470">
        <v>28207137</v>
      </c>
      <c r="D3470" t="s">
        <v>2593</v>
      </c>
      <c r="E3470" t="s">
        <v>2467</v>
      </c>
    </row>
    <row r="3471" spans="1:5" hidden="1" x14ac:dyDescent="0.25">
      <c r="A3471" t="s">
        <v>3471</v>
      </c>
      <c r="B3471" s="50" t="s">
        <v>3503</v>
      </c>
      <c r="C3471">
        <v>28207138</v>
      </c>
      <c r="D3471" t="s">
        <v>2593</v>
      </c>
      <c r="E3471" t="s">
        <v>2473</v>
      </c>
    </row>
    <row r="3472" spans="1:5" hidden="1" x14ac:dyDescent="0.25">
      <c r="A3472" t="s">
        <v>3471</v>
      </c>
      <c r="B3472" s="50" t="s">
        <v>3504</v>
      </c>
      <c r="C3472">
        <v>28207139</v>
      </c>
      <c r="D3472" t="s">
        <v>2464</v>
      </c>
      <c r="E3472" t="s">
        <v>2467</v>
      </c>
    </row>
    <row r="3473" spans="1:5" hidden="1" x14ac:dyDescent="0.25">
      <c r="A3473" t="s">
        <v>3471</v>
      </c>
      <c r="B3473" s="50" t="s">
        <v>3505</v>
      </c>
      <c r="C3473">
        <v>28207140</v>
      </c>
      <c r="D3473" t="s">
        <v>2593</v>
      </c>
      <c r="E3473" t="s">
        <v>2467</v>
      </c>
    </row>
    <row r="3474" spans="1:5" hidden="1" x14ac:dyDescent="0.25">
      <c r="A3474" t="s">
        <v>3471</v>
      </c>
      <c r="B3474" s="50" t="s">
        <v>3506</v>
      </c>
      <c r="C3474">
        <v>28207141</v>
      </c>
      <c r="D3474" t="s">
        <v>2464</v>
      </c>
      <c r="E3474" t="s">
        <v>2473</v>
      </c>
    </row>
    <row r="3475" spans="1:5" hidden="1" x14ac:dyDescent="0.25">
      <c r="A3475" t="s">
        <v>3471</v>
      </c>
      <c r="B3475" s="50" t="s">
        <v>3507</v>
      </c>
      <c r="C3475">
        <v>28207142</v>
      </c>
      <c r="D3475" t="s">
        <v>2464</v>
      </c>
      <c r="E3475" t="s">
        <v>2467</v>
      </c>
    </row>
    <row r="3476" spans="1:5" hidden="1" x14ac:dyDescent="0.25">
      <c r="A3476" t="s">
        <v>3471</v>
      </c>
      <c r="B3476" s="50" t="s">
        <v>3508</v>
      </c>
      <c r="C3476">
        <v>28207143</v>
      </c>
      <c r="D3476" t="s">
        <v>2464</v>
      </c>
      <c r="E3476" t="s">
        <v>2473</v>
      </c>
    </row>
    <row r="3477" spans="1:5" hidden="1" x14ac:dyDescent="0.25">
      <c r="A3477" t="s">
        <v>3471</v>
      </c>
      <c r="B3477" s="50" t="s">
        <v>3509</v>
      </c>
      <c r="C3477">
        <v>28207144</v>
      </c>
      <c r="D3477" t="s">
        <v>2593</v>
      </c>
      <c r="E3477" t="s">
        <v>2473</v>
      </c>
    </row>
    <row r="3478" spans="1:5" hidden="1" x14ac:dyDescent="0.25">
      <c r="A3478" t="s">
        <v>3471</v>
      </c>
      <c r="B3478" s="50" t="s">
        <v>3510</v>
      </c>
      <c r="C3478">
        <v>28207145</v>
      </c>
      <c r="D3478" t="s">
        <v>2464</v>
      </c>
      <c r="E3478" t="s">
        <v>2473</v>
      </c>
    </row>
    <row r="3479" spans="1:5" hidden="1" x14ac:dyDescent="0.25">
      <c r="A3479" t="s">
        <v>3471</v>
      </c>
      <c r="B3479" s="50" t="s">
        <v>3511</v>
      </c>
      <c r="C3479">
        <v>28207146</v>
      </c>
      <c r="D3479" t="s">
        <v>2463</v>
      </c>
      <c r="E3479" t="s">
        <v>2473</v>
      </c>
    </row>
    <row r="3480" spans="1:5" hidden="1" x14ac:dyDescent="0.25">
      <c r="A3480" t="s">
        <v>3471</v>
      </c>
      <c r="B3480" s="50" t="s">
        <v>3512</v>
      </c>
      <c r="C3480">
        <v>28207147</v>
      </c>
      <c r="D3480" t="s">
        <v>2463</v>
      </c>
      <c r="E3480" t="s">
        <v>2473</v>
      </c>
    </row>
    <row r="3481" spans="1:5" hidden="1" x14ac:dyDescent="0.25">
      <c r="A3481" t="s">
        <v>3471</v>
      </c>
      <c r="B3481" s="50" t="s">
        <v>3513</v>
      </c>
      <c r="C3481">
        <v>28207148</v>
      </c>
      <c r="D3481" t="s">
        <v>2593</v>
      </c>
      <c r="E3481" t="s">
        <v>2467</v>
      </c>
    </row>
    <row r="3482" spans="1:5" hidden="1" x14ac:dyDescent="0.25">
      <c r="A3482" t="s">
        <v>3471</v>
      </c>
      <c r="B3482" s="50" t="s">
        <v>3514</v>
      </c>
      <c r="C3482">
        <v>28207149</v>
      </c>
      <c r="D3482" t="s">
        <v>2593</v>
      </c>
      <c r="E3482" t="s">
        <v>2467</v>
      </c>
    </row>
    <row r="3483" spans="1:5" hidden="1" x14ac:dyDescent="0.25">
      <c r="A3483" t="s">
        <v>3471</v>
      </c>
      <c r="B3483" s="50" t="s">
        <v>3515</v>
      </c>
      <c r="C3483">
        <v>28207150</v>
      </c>
      <c r="D3483" t="s">
        <v>2463</v>
      </c>
      <c r="E3483" t="s">
        <v>2467</v>
      </c>
    </row>
    <row r="3484" spans="1:5" hidden="1" x14ac:dyDescent="0.25">
      <c r="A3484" t="s">
        <v>3471</v>
      </c>
      <c r="B3484" s="50" t="s">
        <v>3516</v>
      </c>
      <c r="C3484">
        <v>28207151</v>
      </c>
      <c r="D3484" t="s">
        <v>2593</v>
      </c>
      <c r="E3484" t="s">
        <v>2467</v>
      </c>
    </row>
    <row r="3485" spans="1:5" hidden="1" x14ac:dyDescent="0.25">
      <c r="A3485" t="s">
        <v>3471</v>
      </c>
      <c r="B3485" s="50" t="s">
        <v>3517</v>
      </c>
      <c r="C3485">
        <v>28207152</v>
      </c>
      <c r="D3485" t="s">
        <v>2463</v>
      </c>
      <c r="E3485" t="s">
        <v>2478</v>
      </c>
    </row>
    <row r="3486" spans="1:5" hidden="1" x14ac:dyDescent="0.25">
      <c r="A3486" t="s">
        <v>3471</v>
      </c>
      <c r="B3486" s="50" t="s">
        <v>3518</v>
      </c>
      <c r="C3486">
        <v>28207153</v>
      </c>
      <c r="D3486" t="s">
        <v>2463</v>
      </c>
      <c r="E3486" t="s">
        <v>2467</v>
      </c>
    </row>
    <row r="3487" spans="1:5" hidden="1" x14ac:dyDescent="0.25">
      <c r="A3487" t="s">
        <v>3471</v>
      </c>
      <c r="B3487" s="50" t="s">
        <v>3519</v>
      </c>
      <c r="C3487">
        <v>28207154</v>
      </c>
      <c r="D3487" t="s">
        <v>2463</v>
      </c>
      <c r="E3487" t="s">
        <v>2467</v>
      </c>
    </row>
    <row r="3488" spans="1:5" hidden="1" x14ac:dyDescent="0.25">
      <c r="A3488" t="s">
        <v>3471</v>
      </c>
      <c r="B3488" s="50" t="s">
        <v>3520</v>
      </c>
      <c r="C3488">
        <v>28207155</v>
      </c>
      <c r="D3488" t="s">
        <v>2593</v>
      </c>
      <c r="E3488" t="s">
        <v>2467</v>
      </c>
    </row>
    <row r="3489" spans="1:5" hidden="1" x14ac:dyDescent="0.25">
      <c r="A3489" t="s">
        <v>3471</v>
      </c>
      <c r="B3489" s="50" t="s">
        <v>3521</v>
      </c>
      <c r="C3489">
        <v>28207156</v>
      </c>
      <c r="D3489" t="s">
        <v>2593</v>
      </c>
      <c r="E3489" t="s">
        <v>2473</v>
      </c>
    </row>
    <row r="3490" spans="1:5" hidden="1" x14ac:dyDescent="0.25">
      <c r="A3490" t="s">
        <v>3471</v>
      </c>
      <c r="B3490" s="50" t="s">
        <v>3522</v>
      </c>
      <c r="C3490">
        <v>28207157</v>
      </c>
      <c r="D3490" t="s">
        <v>2593</v>
      </c>
      <c r="E3490" t="s">
        <v>2473</v>
      </c>
    </row>
    <row r="3491" spans="1:5" hidden="1" x14ac:dyDescent="0.25">
      <c r="A3491" t="s">
        <v>3471</v>
      </c>
      <c r="B3491" s="50" t="s">
        <v>3523</v>
      </c>
      <c r="C3491">
        <v>28207158</v>
      </c>
      <c r="D3491" t="s">
        <v>2464</v>
      </c>
      <c r="E3491" t="s">
        <v>2473</v>
      </c>
    </row>
    <row r="3492" spans="1:5" hidden="1" x14ac:dyDescent="0.25">
      <c r="A3492" t="s">
        <v>3471</v>
      </c>
      <c r="B3492" s="50" t="s">
        <v>3524</v>
      </c>
      <c r="C3492">
        <v>28207159</v>
      </c>
      <c r="D3492" t="s">
        <v>2593</v>
      </c>
      <c r="E3492" t="s">
        <v>2467</v>
      </c>
    </row>
    <row r="3493" spans="1:5" hidden="1" x14ac:dyDescent="0.25">
      <c r="A3493" t="s">
        <v>3471</v>
      </c>
      <c r="B3493" s="50" t="s">
        <v>3525</v>
      </c>
      <c r="C3493">
        <v>28207160</v>
      </c>
      <c r="D3493" t="s">
        <v>2464</v>
      </c>
    </row>
    <row r="3494" spans="1:5" hidden="1" x14ac:dyDescent="0.25">
      <c r="A3494" t="s">
        <v>3471</v>
      </c>
      <c r="B3494" s="50" t="s">
        <v>3526</v>
      </c>
      <c r="C3494">
        <v>28207161</v>
      </c>
      <c r="D3494" t="s">
        <v>2593</v>
      </c>
      <c r="E3494" t="s">
        <v>2467</v>
      </c>
    </row>
    <row r="3495" spans="1:5" hidden="1" x14ac:dyDescent="0.25">
      <c r="A3495" t="s">
        <v>3471</v>
      </c>
      <c r="B3495" s="50" t="s">
        <v>3527</v>
      </c>
      <c r="C3495">
        <v>28207162</v>
      </c>
      <c r="D3495" t="s">
        <v>2593</v>
      </c>
      <c r="E3495" t="s">
        <v>2467</v>
      </c>
    </row>
    <row r="3496" spans="1:5" hidden="1" x14ac:dyDescent="0.25">
      <c r="A3496" t="s">
        <v>3471</v>
      </c>
      <c r="B3496" s="50" t="s">
        <v>3528</v>
      </c>
      <c r="C3496">
        <v>28207163</v>
      </c>
      <c r="D3496" t="s">
        <v>2593</v>
      </c>
      <c r="E3496" t="s">
        <v>2467</v>
      </c>
    </row>
    <row r="3497" spans="1:5" hidden="1" x14ac:dyDescent="0.25">
      <c r="A3497" t="s">
        <v>3471</v>
      </c>
      <c r="B3497" s="50" t="s">
        <v>3529</v>
      </c>
      <c r="C3497">
        <v>28207164</v>
      </c>
      <c r="D3497" t="s">
        <v>2463</v>
      </c>
      <c r="E3497" t="s">
        <v>2473</v>
      </c>
    </row>
    <row r="3498" spans="1:5" hidden="1" x14ac:dyDescent="0.25">
      <c r="A3498" t="s">
        <v>3471</v>
      </c>
      <c r="B3498" s="50" t="s">
        <v>3530</v>
      </c>
      <c r="C3498">
        <v>28207165</v>
      </c>
      <c r="D3498" t="s">
        <v>2463</v>
      </c>
      <c r="E3498" t="s">
        <v>2467</v>
      </c>
    </row>
    <row r="3499" spans="1:5" hidden="1" x14ac:dyDescent="0.25">
      <c r="A3499" t="s">
        <v>3471</v>
      </c>
      <c r="B3499" s="50" t="s">
        <v>3531</v>
      </c>
      <c r="C3499">
        <v>28207166</v>
      </c>
      <c r="D3499" t="s">
        <v>2463</v>
      </c>
      <c r="E3499" t="s">
        <v>2467</v>
      </c>
    </row>
    <row r="3500" spans="1:5" hidden="1" x14ac:dyDescent="0.25">
      <c r="A3500" t="s">
        <v>3471</v>
      </c>
      <c r="B3500" s="50" t="s">
        <v>3532</v>
      </c>
      <c r="C3500">
        <v>28207167</v>
      </c>
      <c r="D3500" t="s">
        <v>2463</v>
      </c>
      <c r="E3500" t="s">
        <v>2467</v>
      </c>
    </row>
    <row r="3501" spans="1:5" hidden="1" x14ac:dyDescent="0.25">
      <c r="A3501" t="s">
        <v>3471</v>
      </c>
      <c r="B3501" s="50" t="s">
        <v>3533</v>
      </c>
      <c r="C3501">
        <v>28207168</v>
      </c>
      <c r="D3501" t="s">
        <v>2463</v>
      </c>
      <c r="E3501" t="s">
        <v>2467</v>
      </c>
    </row>
    <row r="3502" spans="1:5" hidden="1" x14ac:dyDescent="0.25">
      <c r="A3502" t="s">
        <v>3471</v>
      </c>
      <c r="B3502" s="50" t="s">
        <v>3534</v>
      </c>
      <c r="C3502">
        <v>28207169</v>
      </c>
      <c r="D3502" t="s">
        <v>2463</v>
      </c>
      <c r="E3502" t="s">
        <v>2467</v>
      </c>
    </row>
    <row r="3503" spans="1:5" hidden="1" x14ac:dyDescent="0.25">
      <c r="A3503" t="s">
        <v>3471</v>
      </c>
      <c r="B3503" s="50" t="s">
        <v>3535</v>
      </c>
      <c r="C3503">
        <v>28207170</v>
      </c>
      <c r="D3503" t="s">
        <v>2593</v>
      </c>
      <c r="E3503" t="s">
        <v>2467</v>
      </c>
    </row>
    <row r="3504" spans="1:5" hidden="1" x14ac:dyDescent="0.25">
      <c r="A3504" t="s">
        <v>3471</v>
      </c>
      <c r="B3504" s="50" t="s">
        <v>3536</v>
      </c>
      <c r="C3504">
        <v>28207171</v>
      </c>
      <c r="D3504" t="s">
        <v>2463</v>
      </c>
      <c r="E3504" t="s">
        <v>2473</v>
      </c>
    </row>
    <row r="3505" spans="1:5" hidden="1" x14ac:dyDescent="0.25">
      <c r="A3505" t="s">
        <v>3471</v>
      </c>
      <c r="B3505" s="50" t="s">
        <v>3537</v>
      </c>
      <c r="C3505">
        <v>28207172</v>
      </c>
      <c r="D3505" t="s">
        <v>2593</v>
      </c>
      <c r="E3505" t="s">
        <v>2473</v>
      </c>
    </row>
    <row r="3506" spans="1:5" hidden="1" x14ac:dyDescent="0.25">
      <c r="A3506" t="s">
        <v>3471</v>
      </c>
      <c r="B3506" s="50" t="s">
        <v>3538</v>
      </c>
      <c r="C3506">
        <v>28207173</v>
      </c>
      <c r="D3506" t="s">
        <v>2464</v>
      </c>
      <c r="E3506" t="s">
        <v>2473</v>
      </c>
    </row>
    <row r="3507" spans="1:5" hidden="1" x14ac:dyDescent="0.25">
      <c r="A3507" t="s">
        <v>3471</v>
      </c>
      <c r="B3507" s="50" t="s">
        <v>3539</v>
      </c>
      <c r="C3507">
        <v>28207174</v>
      </c>
      <c r="D3507" t="s">
        <v>2464</v>
      </c>
      <c r="E3507" t="s">
        <v>2473</v>
      </c>
    </row>
    <row r="3508" spans="1:5" hidden="1" x14ac:dyDescent="0.25">
      <c r="A3508" t="s">
        <v>3471</v>
      </c>
      <c r="B3508" s="50" t="s">
        <v>3540</v>
      </c>
      <c r="C3508">
        <v>28207175</v>
      </c>
      <c r="D3508" t="s">
        <v>2593</v>
      </c>
      <c r="E3508" t="s">
        <v>2473</v>
      </c>
    </row>
    <row r="3509" spans="1:5" hidden="1" x14ac:dyDescent="0.25">
      <c r="A3509" t="s">
        <v>3471</v>
      </c>
      <c r="B3509" s="50" t="s">
        <v>3541</v>
      </c>
      <c r="C3509">
        <v>28207176</v>
      </c>
      <c r="D3509" t="s">
        <v>2464</v>
      </c>
      <c r="E3509" t="s">
        <v>2467</v>
      </c>
    </row>
    <row r="3510" spans="1:5" hidden="1" x14ac:dyDescent="0.25">
      <c r="A3510" t="s">
        <v>3471</v>
      </c>
      <c r="B3510" s="50" t="s">
        <v>3542</v>
      </c>
      <c r="C3510">
        <v>28207177</v>
      </c>
      <c r="D3510" t="s">
        <v>2464</v>
      </c>
      <c r="E3510" t="s">
        <v>2473</v>
      </c>
    </row>
    <row r="3511" spans="1:5" hidden="1" x14ac:dyDescent="0.25">
      <c r="A3511" t="s">
        <v>3471</v>
      </c>
      <c r="B3511" s="50" t="s">
        <v>3543</v>
      </c>
      <c r="C3511">
        <v>28207178</v>
      </c>
      <c r="D3511" t="s">
        <v>2464</v>
      </c>
      <c r="E3511" t="s">
        <v>2467</v>
      </c>
    </row>
    <row r="3512" spans="1:5" hidden="1" x14ac:dyDescent="0.25">
      <c r="A3512" t="s">
        <v>3471</v>
      </c>
      <c r="B3512" s="50" t="s">
        <v>3544</v>
      </c>
      <c r="C3512">
        <v>28207179</v>
      </c>
      <c r="D3512" t="s">
        <v>2464</v>
      </c>
      <c r="E3512" t="s">
        <v>2467</v>
      </c>
    </row>
    <row r="3513" spans="1:5" hidden="1" x14ac:dyDescent="0.25">
      <c r="A3513" t="s">
        <v>3471</v>
      </c>
      <c r="B3513" s="50" t="s">
        <v>3545</v>
      </c>
      <c r="C3513">
        <v>28207180</v>
      </c>
      <c r="D3513" t="s">
        <v>2593</v>
      </c>
      <c r="E3513" t="s">
        <v>2467</v>
      </c>
    </row>
    <row r="3514" spans="1:5" hidden="1" x14ac:dyDescent="0.25">
      <c r="A3514" t="s">
        <v>3471</v>
      </c>
      <c r="B3514" s="50" t="s">
        <v>3546</v>
      </c>
      <c r="C3514">
        <v>28207181</v>
      </c>
      <c r="D3514" t="s">
        <v>2463</v>
      </c>
      <c r="E3514" t="s">
        <v>2467</v>
      </c>
    </row>
    <row r="3515" spans="1:5" hidden="1" x14ac:dyDescent="0.25">
      <c r="A3515" t="s">
        <v>3471</v>
      </c>
      <c r="B3515" s="50" t="s">
        <v>3547</v>
      </c>
      <c r="C3515">
        <v>28207182</v>
      </c>
      <c r="D3515" t="s">
        <v>2593</v>
      </c>
      <c r="E3515" t="s">
        <v>2467</v>
      </c>
    </row>
    <row r="3516" spans="1:5" hidden="1" x14ac:dyDescent="0.25">
      <c r="A3516" t="s">
        <v>3471</v>
      </c>
      <c r="B3516" s="50" t="s">
        <v>3548</v>
      </c>
      <c r="C3516">
        <v>28207183</v>
      </c>
      <c r="D3516" t="s">
        <v>2593</v>
      </c>
      <c r="E3516" t="s">
        <v>2467</v>
      </c>
    </row>
    <row r="3517" spans="1:5" hidden="1" x14ac:dyDescent="0.25">
      <c r="A3517" t="s">
        <v>3471</v>
      </c>
      <c r="B3517" s="50" t="s">
        <v>3549</v>
      </c>
      <c r="C3517">
        <v>28207184</v>
      </c>
      <c r="D3517" t="s">
        <v>2463</v>
      </c>
      <c r="E3517" t="s">
        <v>2473</v>
      </c>
    </row>
    <row r="3518" spans="1:5" hidden="1" x14ac:dyDescent="0.25">
      <c r="A3518" t="s">
        <v>3471</v>
      </c>
      <c r="B3518" s="50" t="s">
        <v>3550</v>
      </c>
      <c r="C3518">
        <v>28207185</v>
      </c>
      <c r="D3518" t="s">
        <v>2463</v>
      </c>
      <c r="E3518" t="s">
        <v>2473</v>
      </c>
    </row>
    <row r="3519" spans="1:5" hidden="1" x14ac:dyDescent="0.25">
      <c r="A3519" t="s">
        <v>3471</v>
      </c>
      <c r="B3519" s="50" t="s">
        <v>3551</v>
      </c>
      <c r="C3519">
        <v>28207186</v>
      </c>
      <c r="D3519" t="s">
        <v>2464</v>
      </c>
      <c r="E3519" t="s">
        <v>2473</v>
      </c>
    </row>
    <row r="3520" spans="1:5" hidden="1" x14ac:dyDescent="0.25">
      <c r="A3520" t="s">
        <v>3471</v>
      </c>
      <c r="B3520" s="50" t="s">
        <v>3552</v>
      </c>
      <c r="C3520">
        <v>28207187</v>
      </c>
      <c r="D3520" t="s">
        <v>2463</v>
      </c>
      <c r="E3520" t="s">
        <v>2473</v>
      </c>
    </row>
    <row r="3521" spans="1:5" hidden="1" x14ac:dyDescent="0.25">
      <c r="A3521" t="s">
        <v>3471</v>
      </c>
      <c r="B3521" s="50" t="s">
        <v>3553</v>
      </c>
      <c r="C3521">
        <v>28207188</v>
      </c>
      <c r="D3521" t="s">
        <v>2463</v>
      </c>
      <c r="E3521" t="s">
        <v>2467</v>
      </c>
    </row>
    <row r="3522" spans="1:5" hidden="1" x14ac:dyDescent="0.25">
      <c r="A3522" t="s">
        <v>3471</v>
      </c>
      <c r="B3522" s="50" t="s">
        <v>3554</v>
      </c>
      <c r="C3522">
        <v>28207189</v>
      </c>
      <c r="D3522" t="s">
        <v>2463</v>
      </c>
      <c r="E3522" t="s">
        <v>2467</v>
      </c>
    </row>
    <row r="3523" spans="1:5" hidden="1" x14ac:dyDescent="0.25">
      <c r="A3523" t="s">
        <v>3471</v>
      </c>
      <c r="B3523" s="50" t="s">
        <v>3555</v>
      </c>
      <c r="C3523">
        <v>28207190</v>
      </c>
      <c r="D3523" t="s">
        <v>2463</v>
      </c>
      <c r="E3523" t="s">
        <v>2473</v>
      </c>
    </row>
    <row r="3524" spans="1:5" hidden="1" x14ac:dyDescent="0.25">
      <c r="A3524" t="s">
        <v>3471</v>
      </c>
      <c r="B3524" s="50" t="s">
        <v>3556</v>
      </c>
      <c r="C3524">
        <v>28207191</v>
      </c>
      <c r="D3524" t="s">
        <v>2466</v>
      </c>
      <c r="E3524" t="s">
        <v>2473</v>
      </c>
    </row>
    <row r="3525" spans="1:5" hidden="1" x14ac:dyDescent="0.25">
      <c r="A3525" t="s">
        <v>3471</v>
      </c>
      <c r="B3525" s="50" t="s">
        <v>3557</v>
      </c>
      <c r="C3525">
        <v>28207192</v>
      </c>
      <c r="D3525" t="s">
        <v>2463</v>
      </c>
      <c r="E3525" t="s">
        <v>2473</v>
      </c>
    </row>
    <row r="3526" spans="1:5" hidden="1" x14ac:dyDescent="0.25">
      <c r="A3526" t="s">
        <v>3471</v>
      </c>
      <c r="B3526" s="50" t="s">
        <v>3558</v>
      </c>
      <c r="C3526">
        <v>28207193</v>
      </c>
      <c r="D3526" t="s">
        <v>2463</v>
      </c>
      <c r="E3526" t="s">
        <v>2473</v>
      </c>
    </row>
    <row r="3527" spans="1:5" hidden="1" x14ac:dyDescent="0.25">
      <c r="A3527" t="s">
        <v>3471</v>
      </c>
      <c r="B3527" s="50" t="s">
        <v>3559</v>
      </c>
      <c r="C3527">
        <v>28207194</v>
      </c>
      <c r="D3527" t="s">
        <v>2463</v>
      </c>
      <c r="E3527" t="s">
        <v>2473</v>
      </c>
    </row>
    <row r="3528" spans="1:5" hidden="1" x14ac:dyDescent="0.25">
      <c r="A3528" t="s">
        <v>3471</v>
      </c>
      <c r="B3528" s="50" t="s">
        <v>3560</v>
      </c>
      <c r="C3528">
        <v>28207195</v>
      </c>
      <c r="D3528" t="s">
        <v>2466</v>
      </c>
      <c r="E3528" t="s">
        <v>2473</v>
      </c>
    </row>
    <row r="3529" spans="1:5" hidden="1" x14ac:dyDescent="0.25">
      <c r="A3529" t="s">
        <v>3471</v>
      </c>
      <c r="B3529" s="50" t="s">
        <v>3561</v>
      </c>
      <c r="C3529">
        <v>28207196</v>
      </c>
      <c r="D3529" t="s">
        <v>2593</v>
      </c>
      <c r="E3529" t="s">
        <v>2467</v>
      </c>
    </row>
    <row r="3530" spans="1:5" hidden="1" x14ac:dyDescent="0.25">
      <c r="A3530" t="s">
        <v>3471</v>
      </c>
      <c r="B3530" s="50" t="s">
        <v>3562</v>
      </c>
      <c r="C3530">
        <v>28207197</v>
      </c>
      <c r="D3530" t="s">
        <v>2463</v>
      </c>
      <c r="E3530" t="s">
        <v>2467</v>
      </c>
    </row>
    <row r="3531" spans="1:5" hidden="1" x14ac:dyDescent="0.25">
      <c r="A3531" t="s">
        <v>3471</v>
      </c>
      <c r="B3531" s="50" t="s">
        <v>3563</v>
      </c>
      <c r="C3531">
        <v>28207198</v>
      </c>
      <c r="D3531" t="s">
        <v>2463</v>
      </c>
    </row>
    <row r="3532" spans="1:5" hidden="1" x14ac:dyDescent="0.25">
      <c r="A3532" t="s">
        <v>3471</v>
      </c>
      <c r="B3532" s="50" t="s">
        <v>3564</v>
      </c>
      <c r="C3532">
        <v>28207199</v>
      </c>
      <c r="D3532" t="s">
        <v>2463</v>
      </c>
      <c r="E3532" t="s">
        <v>2467</v>
      </c>
    </row>
    <row r="3533" spans="1:5" hidden="1" x14ac:dyDescent="0.25">
      <c r="A3533" t="s">
        <v>3471</v>
      </c>
      <c r="B3533" s="50" t="s">
        <v>3565</v>
      </c>
      <c r="C3533">
        <v>28207200</v>
      </c>
      <c r="D3533" t="s">
        <v>2463</v>
      </c>
      <c r="E3533" t="s">
        <v>2467</v>
      </c>
    </row>
    <row r="3534" spans="1:5" hidden="1" x14ac:dyDescent="0.25">
      <c r="A3534" t="s">
        <v>3471</v>
      </c>
      <c r="B3534" s="50" t="s">
        <v>3566</v>
      </c>
      <c r="C3534">
        <v>28207201</v>
      </c>
      <c r="D3534" t="s">
        <v>2463</v>
      </c>
      <c r="E3534" t="s">
        <v>2478</v>
      </c>
    </row>
    <row r="3535" spans="1:5" hidden="1" x14ac:dyDescent="0.25">
      <c r="A3535" t="s">
        <v>3471</v>
      </c>
      <c r="B3535" s="50" t="s">
        <v>3567</v>
      </c>
      <c r="C3535">
        <v>28207202</v>
      </c>
      <c r="D3535" t="s">
        <v>2463</v>
      </c>
      <c r="E3535" t="s">
        <v>2478</v>
      </c>
    </row>
    <row r="3536" spans="1:5" hidden="1" x14ac:dyDescent="0.25">
      <c r="A3536" t="s">
        <v>3471</v>
      </c>
      <c r="B3536" s="50" t="s">
        <v>3568</v>
      </c>
      <c r="C3536">
        <v>28207203</v>
      </c>
      <c r="D3536" t="s">
        <v>2463</v>
      </c>
      <c r="E3536" t="s">
        <v>2467</v>
      </c>
    </row>
    <row r="3537" spans="1:5" hidden="1" x14ac:dyDescent="0.25">
      <c r="A3537" t="s">
        <v>3471</v>
      </c>
      <c r="B3537" s="50" t="s">
        <v>3569</v>
      </c>
      <c r="C3537">
        <v>28207204</v>
      </c>
      <c r="D3537" t="s">
        <v>2593</v>
      </c>
      <c r="E3537" t="s">
        <v>2467</v>
      </c>
    </row>
    <row r="3538" spans="1:5" hidden="1" x14ac:dyDescent="0.25">
      <c r="A3538" t="s">
        <v>3471</v>
      </c>
      <c r="B3538" s="50" t="s">
        <v>3570</v>
      </c>
      <c r="C3538">
        <v>28207205</v>
      </c>
      <c r="D3538" t="s">
        <v>2593</v>
      </c>
      <c r="E3538" t="s">
        <v>2467</v>
      </c>
    </row>
    <row r="3539" spans="1:5" hidden="1" x14ac:dyDescent="0.25">
      <c r="A3539" t="s">
        <v>3471</v>
      </c>
      <c r="B3539" s="50" t="s">
        <v>3571</v>
      </c>
      <c r="C3539">
        <v>28207206</v>
      </c>
      <c r="D3539" t="s">
        <v>2593</v>
      </c>
      <c r="E3539" t="s">
        <v>2467</v>
      </c>
    </row>
    <row r="3540" spans="1:5" hidden="1" x14ac:dyDescent="0.25">
      <c r="A3540" t="s">
        <v>3471</v>
      </c>
      <c r="B3540" s="50" t="s">
        <v>3572</v>
      </c>
      <c r="C3540">
        <v>28207207</v>
      </c>
      <c r="D3540" t="s">
        <v>2593</v>
      </c>
      <c r="E3540" t="s">
        <v>2467</v>
      </c>
    </row>
    <row r="3541" spans="1:5" hidden="1" x14ac:dyDescent="0.25">
      <c r="A3541" t="s">
        <v>3471</v>
      </c>
      <c r="B3541" s="50" t="s">
        <v>3573</v>
      </c>
      <c r="C3541">
        <v>28207208</v>
      </c>
      <c r="D3541" t="s">
        <v>2463</v>
      </c>
      <c r="E3541" t="s">
        <v>2467</v>
      </c>
    </row>
    <row r="3542" spans="1:5" hidden="1" x14ac:dyDescent="0.25">
      <c r="A3542" t="s">
        <v>3471</v>
      </c>
      <c r="B3542" s="50" t="s">
        <v>3574</v>
      </c>
      <c r="C3542">
        <v>28207209</v>
      </c>
      <c r="D3542" t="s">
        <v>2593</v>
      </c>
      <c r="E3542" t="s">
        <v>2467</v>
      </c>
    </row>
    <row r="3543" spans="1:5" hidden="1" x14ac:dyDescent="0.25">
      <c r="A3543" t="s">
        <v>3471</v>
      </c>
      <c r="B3543" s="50" t="s">
        <v>3575</v>
      </c>
      <c r="C3543">
        <v>28207210</v>
      </c>
      <c r="D3543" t="s">
        <v>2463</v>
      </c>
      <c r="E3543" t="s">
        <v>2467</v>
      </c>
    </row>
    <row r="3544" spans="1:5" hidden="1" x14ac:dyDescent="0.25">
      <c r="A3544" t="s">
        <v>3471</v>
      </c>
      <c r="B3544" s="50" t="s">
        <v>3576</v>
      </c>
      <c r="C3544">
        <v>28207211</v>
      </c>
      <c r="D3544" t="s">
        <v>2593</v>
      </c>
      <c r="E3544" t="s">
        <v>2467</v>
      </c>
    </row>
    <row r="3545" spans="1:5" hidden="1" x14ac:dyDescent="0.25">
      <c r="A3545" t="s">
        <v>3471</v>
      </c>
      <c r="B3545" s="50" t="s">
        <v>3577</v>
      </c>
      <c r="C3545">
        <v>28207212</v>
      </c>
      <c r="D3545" t="s">
        <v>2463</v>
      </c>
      <c r="E3545" t="s">
        <v>2467</v>
      </c>
    </row>
    <row r="3546" spans="1:5" hidden="1" x14ac:dyDescent="0.25">
      <c r="A3546" t="s">
        <v>3471</v>
      </c>
      <c r="B3546" s="50" t="s">
        <v>3578</v>
      </c>
      <c r="C3546">
        <v>28207213</v>
      </c>
      <c r="D3546" t="s">
        <v>2463</v>
      </c>
      <c r="E3546" t="s">
        <v>2467</v>
      </c>
    </row>
    <row r="3547" spans="1:5" hidden="1" x14ac:dyDescent="0.25">
      <c r="A3547" t="s">
        <v>3471</v>
      </c>
      <c r="B3547" s="50" t="s">
        <v>3579</v>
      </c>
      <c r="C3547">
        <v>28207214</v>
      </c>
      <c r="D3547" t="s">
        <v>2463</v>
      </c>
      <c r="E3547" t="s">
        <v>2467</v>
      </c>
    </row>
    <row r="3548" spans="1:5" hidden="1" x14ac:dyDescent="0.25">
      <c r="A3548" t="s">
        <v>3471</v>
      </c>
      <c r="B3548" s="50" t="s">
        <v>3580</v>
      </c>
      <c r="C3548">
        <v>28207215</v>
      </c>
      <c r="D3548" t="s">
        <v>2463</v>
      </c>
      <c r="E3548" t="s">
        <v>2467</v>
      </c>
    </row>
    <row r="3549" spans="1:5" hidden="1" x14ac:dyDescent="0.25">
      <c r="A3549" t="s">
        <v>3471</v>
      </c>
      <c r="B3549" s="50" t="s">
        <v>3581</v>
      </c>
      <c r="C3549">
        <v>28207216</v>
      </c>
      <c r="D3549" t="s">
        <v>2463</v>
      </c>
      <c r="E3549" t="s">
        <v>2467</v>
      </c>
    </row>
    <row r="3550" spans="1:5" hidden="1" x14ac:dyDescent="0.25">
      <c r="A3550" t="s">
        <v>3471</v>
      </c>
      <c r="B3550" s="50" t="s">
        <v>3582</v>
      </c>
      <c r="C3550">
        <v>28207217</v>
      </c>
      <c r="D3550" t="s">
        <v>2593</v>
      </c>
      <c r="E3550" t="s">
        <v>2467</v>
      </c>
    </row>
    <row r="3551" spans="1:5" hidden="1" x14ac:dyDescent="0.25">
      <c r="A3551" t="s">
        <v>3471</v>
      </c>
      <c r="B3551" s="50" t="s">
        <v>3583</v>
      </c>
      <c r="C3551">
        <v>28207218</v>
      </c>
      <c r="D3551" t="s">
        <v>2463</v>
      </c>
      <c r="E3551" t="s">
        <v>2467</v>
      </c>
    </row>
    <row r="3552" spans="1:5" hidden="1" x14ac:dyDescent="0.25">
      <c r="A3552" t="s">
        <v>3471</v>
      </c>
      <c r="B3552" s="50" t="s">
        <v>3584</v>
      </c>
      <c r="C3552">
        <v>28207219</v>
      </c>
      <c r="D3552" t="s">
        <v>2463</v>
      </c>
      <c r="E3552" t="s">
        <v>2478</v>
      </c>
    </row>
    <row r="3553" spans="1:5" hidden="1" x14ac:dyDescent="0.25">
      <c r="A3553" t="s">
        <v>3471</v>
      </c>
      <c r="B3553" s="50" t="s">
        <v>3585</v>
      </c>
      <c r="C3553">
        <v>28207220</v>
      </c>
      <c r="D3553" t="s">
        <v>2593</v>
      </c>
      <c r="E3553" t="s">
        <v>2467</v>
      </c>
    </row>
    <row r="3554" spans="1:5" hidden="1" x14ac:dyDescent="0.25">
      <c r="A3554" t="s">
        <v>3471</v>
      </c>
      <c r="B3554" s="50" t="s">
        <v>3586</v>
      </c>
      <c r="C3554">
        <v>28207221</v>
      </c>
      <c r="D3554" t="s">
        <v>2463</v>
      </c>
      <c r="E3554" t="s">
        <v>2467</v>
      </c>
    </row>
    <row r="3555" spans="1:5" hidden="1" x14ac:dyDescent="0.25">
      <c r="A3555" t="s">
        <v>3471</v>
      </c>
      <c r="B3555" s="50" t="s">
        <v>3587</v>
      </c>
      <c r="C3555">
        <v>28207222</v>
      </c>
      <c r="D3555" t="s">
        <v>2593</v>
      </c>
      <c r="E3555" t="s">
        <v>2467</v>
      </c>
    </row>
    <row r="3556" spans="1:5" hidden="1" x14ac:dyDescent="0.25">
      <c r="A3556" t="s">
        <v>3471</v>
      </c>
      <c r="B3556" s="50" t="s">
        <v>3588</v>
      </c>
      <c r="C3556">
        <v>28207223</v>
      </c>
      <c r="E3556" t="s">
        <v>2467</v>
      </c>
    </row>
    <row r="3557" spans="1:5" hidden="1" x14ac:dyDescent="0.25">
      <c r="A3557" t="s">
        <v>3471</v>
      </c>
      <c r="B3557" s="50" t="s">
        <v>3589</v>
      </c>
      <c r="C3557">
        <v>28207224</v>
      </c>
      <c r="D3557" t="s">
        <v>2593</v>
      </c>
      <c r="E3557" t="s">
        <v>2473</v>
      </c>
    </row>
    <row r="3558" spans="1:5" hidden="1" x14ac:dyDescent="0.25">
      <c r="A3558" t="s">
        <v>3471</v>
      </c>
      <c r="B3558" s="50" t="s">
        <v>3590</v>
      </c>
      <c r="C3558">
        <v>28207225</v>
      </c>
      <c r="D3558" t="s">
        <v>2464</v>
      </c>
      <c r="E3558" t="s">
        <v>2473</v>
      </c>
    </row>
    <row r="3559" spans="1:5" hidden="1" x14ac:dyDescent="0.25">
      <c r="A3559" t="s">
        <v>3471</v>
      </c>
      <c r="B3559" s="50" t="s">
        <v>3591</v>
      </c>
      <c r="C3559">
        <v>28207226</v>
      </c>
      <c r="D3559" t="s">
        <v>2593</v>
      </c>
      <c r="E3559" t="s">
        <v>2467</v>
      </c>
    </row>
    <row r="3560" spans="1:5" hidden="1" x14ac:dyDescent="0.25">
      <c r="A3560" t="s">
        <v>3471</v>
      </c>
      <c r="B3560" s="50" t="s">
        <v>3592</v>
      </c>
      <c r="C3560">
        <v>28207227</v>
      </c>
      <c r="D3560" t="s">
        <v>2463</v>
      </c>
      <c r="E3560" t="s">
        <v>2473</v>
      </c>
    </row>
    <row r="3561" spans="1:5" hidden="1" x14ac:dyDescent="0.25">
      <c r="A3561" t="s">
        <v>3471</v>
      </c>
      <c r="B3561" s="50" t="s">
        <v>3593</v>
      </c>
      <c r="C3561">
        <v>28207228</v>
      </c>
      <c r="D3561" t="s">
        <v>2463</v>
      </c>
      <c r="E3561" t="s">
        <v>2467</v>
      </c>
    </row>
    <row r="3562" spans="1:5" hidden="1" x14ac:dyDescent="0.25">
      <c r="A3562" t="s">
        <v>3471</v>
      </c>
      <c r="B3562" s="50" t="s">
        <v>3594</v>
      </c>
      <c r="C3562">
        <v>28207229</v>
      </c>
      <c r="D3562" t="s">
        <v>2463</v>
      </c>
      <c r="E3562" t="s">
        <v>2467</v>
      </c>
    </row>
    <row r="3563" spans="1:5" hidden="1" x14ac:dyDescent="0.25">
      <c r="A3563" t="s">
        <v>3471</v>
      </c>
      <c r="B3563" s="50" t="s">
        <v>3595</v>
      </c>
      <c r="C3563">
        <v>28207230</v>
      </c>
      <c r="D3563" t="s">
        <v>2463</v>
      </c>
      <c r="E3563" t="s">
        <v>2467</v>
      </c>
    </row>
    <row r="3564" spans="1:5" hidden="1" x14ac:dyDescent="0.25">
      <c r="A3564" t="s">
        <v>3471</v>
      </c>
      <c r="B3564" s="50" t="s">
        <v>3596</v>
      </c>
      <c r="C3564">
        <v>28207231</v>
      </c>
      <c r="D3564" t="s">
        <v>2464</v>
      </c>
      <c r="E3564" t="s">
        <v>2473</v>
      </c>
    </row>
    <row r="3565" spans="1:5" hidden="1" x14ac:dyDescent="0.25">
      <c r="A3565" t="s">
        <v>3471</v>
      </c>
      <c r="B3565" s="50" t="s">
        <v>3597</v>
      </c>
      <c r="C3565">
        <v>28207232</v>
      </c>
      <c r="D3565" t="s">
        <v>2463</v>
      </c>
      <c r="E3565" t="s">
        <v>2473</v>
      </c>
    </row>
    <row r="3566" spans="1:5" hidden="1" x14ac:dyDescent="0.25">
      <c r="A3566" t="s">
        <v>3471</v>
      </c>
      <c r="B3566" s="50" t="s">
        <v>3598</v>
      </c>
      <c r="C3566">
        <v>28207233</v>
      </c>
      <c r="D3566" t="s">
        <v>2463</v>
      </c>
      <c r="E3566" t="s">
        <v>2478</v>
      </c>
    </row>
    <row r="3567" spans="1:5" hidden="1" x14ac:dyDescent="0.25">
      <c r="A3567" t="s">
        <v>3471</v>
      </c>
      <c r="B3567" s="50" t="s">
        <v>3599</v>
      </c>
      <c r="C3567">
        <v>28207234</v>
      </c>
      <c r="D3567" t="s">
        <v>2593</v>
      </c>
      <c r="E3567" t="s">
        <v>2467</v>
      </c>
    </row>
    <row r="3568" spans="1:5" hidden="1" x14ac:dyDescent="0.25">
      <c r="A3568" t="s">
        <v>3471</v>
      </c>
      <c r="B3568" s="50" t="s">
        <v>3600</v>
      </c>
      <c r="C3568">
        <v>28207235</v>
      </c>
      <c r="D3568" t="s">
        <v>2463</v>
      </c>
      <c r="E3568" t="s">
        <v>2467</v>
      </c>
    </row>
    <row r="3569" spans="1:5" hidden="1" x14ac:dyDescent="0.25">
      <c r="A3569" t="s">
        <v>3471</v>
      </c>
      <c r="B3569" s="50" t="s">
        <v>3601</v>
      </c>
      <c r="C3569">
        <v>28207236</v>
      </c>
      <c r="D3569" t="s">
        <v>2463</v>
      </c>
      <c r="E3569" t="s">
        <v>2478</v>
      </c>
    </row>
    <row r="3570" spans="1:5" hidden="1" x14ac:dyDescent="0.25">
      <c r="A3570" t="s">
        <v>3471</v>
      </c>
      <c r="B3570" s="50" t="s">
        <v>3602</v>
      </c>
      <c r="C3570">
        <v>28207237</v>
      </c>
      <c r="D3570" t="s">
        <v>2463</v>
      </c>
    </row>
    <row r="3571" spans="1:5" hidden="1" x14ac:dyDescent="0.25">
      <c r="A3571" t="s">
        <v>3471</v>
      </c>
      <c r="B3571" s="50" t="s">
        <v>3603</v>
      </c>
      <c r="C3571">
        <v>28207238</v>
      </c>
      <c r="D3571" t="s">
        <v>2463</v>
      </c>
      <c r="E3571" t="s">
        <v>2467</v>
      </c>
    </row>
    <row r="3572" spans="1:5" hidden="1" x14ac:dyDescent="0.25">
      <c r="A3572" t="s">
        <v>3471</v>
      </c>
      <c r="B3572" s="50" t="s">
        <v>3604</v>
      </c>
      <c r="C3572">
        <v>28207239</v>
      </c>
      <c r="D3572" t="s">
        <v>2463</v>
      </c>
      <c r="E3572" t="s">
        <v>2478</v>
      </c>
    </row>
    <row r="3573" spans="1:5" hidden="1" x14ac:dyDescent="0.25">
      <c r="A3573" t="s">
        <v>3471</v>
      </c>
      <c r="B3573" s="50" t="s">
        <v>3605</v>
      </c>
      <c r="C3573">
        <v>28207240</v>
      </c>
      <c r="D3573" t="s">
        <v>2464</v>
      </c>
      <c r="E3573" t="s">
        <v>2473</v>
      </c>
    </row>
    <row r="3574" spans="1:5" hidden="1" x14ac:dyDescent="0.25">
      <c r="A3574" t="s">
        <v>3471</v>
      </c>
      <c r="B3574" s="50" t="s">
        <v>3606</v>
      </c>
      <c r="C3574">
        <v>28207241</v>
      </c>
      <c r="D3574" t="s">
        <v>2463</v>
      </c>
      <c r="E3574" t="s">
        <v>2478</v>
      </c>
    </row>
    <row r="3575" spans="1:5" hidden="1" x14ac:dyDescent="0.25">
      <c r="A3575" t="s">
        <v>3471</v>
      </c>
      <c r="B3575" s="50" t="s">
        <v>3607</v>
      </c>
      <c r="C3575">
        <v>28207242</v>
      </c>
      <c r="D3575" t="s">
        <v>2463</v>
      </c>
      <c r="E3575" t="s">
        <v>2478</v>
      </c>
    </row>
    <row r="3576" spans="1:5" hidden="1" x14ac:dyDescent="0.25">
      <c r="A3576" t="s">
        <v>3471</v>
      </c>
      <c r="B3576" s="50" t="s">
        <v>3608</v>
      </c>
      <c r="C3576">
        <v>28207243</v>
      </c>
      <c r="D3576" t="s">
        <v>2463</v>
      </c>
      <c r="E3576" t="s">
        <v>2478</v>
      </c>
    </row>
    <row r="3577" spans="1:5" hidden="1" x14ac:dyDescent="0.25">
      <c r="A3577" t="s">
        <v>3471</v>
      </c>
      <c r="B3577" s="50" t="s">
        <v>3609</v>
      </c>
      <c r="C3577">
        <v>28207244</v>
      </c>
      <c r="D3577" t="s">
        <v>2463</v>
      </c>
      <c r="E3577" t="s">
        <v>2478</v>
      </c>
    </row>
    <row r="3578" spans="1:5" hidden="1" x14ac:dyDescent="0.25">
      <c r="A3578" t="s">
        <v>3471</v>
      </c>
      <c r="B3578" s="50" t="s">
        <v>3610</v>
      </c>
      <c r="C3578">
        <v>28207245</v>
      </c>
      <c r="D3578" t="s">
        <v>2463</v>
      </c>
      <c r="E3578" t="s">
        <v>2467</v>
      </c>
    </row>
    <row r="3579" spans="1:5" hidden="1" x14ac:dyDescent="0.25">
      <c r="A3579" t="s">
        <v>3471</v>
      </c>
      <c r="B3579" s="50" t="s">
        <v>3611</v>
      </c>
      <c r="C3579">
        <v>28207246</v>
      </c>
      <c r="D3579" t="s">
        <v>2593</v>
      </c>
      <c r="E3579" t="s">
        <v>2467</v>
      </c>
    </row>
    <row r="3580" spans="1:5" hidden="1" x14ac:dyDescent="0.25">
      <c r="A3580" t="s">
        <v>3471</v>
      </c>
      <c r="B3580" s="50" t="s">
        <v>3612</v>
      </c>
      <c r="C3580">
        <v>28207247</v>
      </c>
      <c r="D3580" t="s">
        <v>2463</v>
      </c>
      <c r="E3580" t="s">
        <v>2478</v>
      </c>
    </row>
    <row r="3581" spans="1:5" hidden="1" x14ac:dyDescent="0.25">
      <c r="A3581" t="s">
        <v>3471</v>
      </c>
      <c r="B3581" s="50" t="s">
        <v>3613</v>
      </c>
      <c r="C3581">
        <v>28207248</v>
      </c>
      <c r="D3581" t="s">
        <v>2593</v>
      </c>
      <c r="E3581" t="s">
        <v>2467</v>
      </c>
    </row>
    <row r="3582" spans="1:5" hidden="1" x14ac:dyDescent="0.25">
      <c r="A3582" t="s">
        <v>3183</v>
      </c>
      <c r="B3582" s="50" t="s">
        <v>3614</v>
      </c>
      <c r="C3582">
        <v>28207249</v>
      </c>
      <c r="D3582" t="s">
        <v>2593</v>
      </c>
      <c r="E3582" t="s">
        <v>2467</v>
      </c>
    </row>
    <row r="3583" spans="1:5" hidden="1" x14ac:dyDescent="0.25">
      <c r="A3583" t="s">
        <v>3183</v>
      </c>
      <c r="B3583" s="50" t="s">
        <v>3615</v>
      </c>
      <c r="C3583">
        <v>28207250</v>
      </c>
      <c r="D3583" t="s">
        <v>2593</v>
      </c>
      <c r="E3583" t="s">
        <v>2467</v>
      </c>
    </row>
    <row r="3584" spans="1:5" hidden="1" x14ac:dyDescent="0.25">
      <c r="A3584" t="s">
        <v>3183</v>
      </c>
      <c r="B3584" s="50" t="s">
        <v>3616</v>
      </c>
      <c r="C3584">
        <v>28207251</v>
      </c>
      <c r="D3584" t="s">
        <v>2593</v>
      </c>
      <c r="E3584" t="s">
        <v>2467</v>
      </c>
    </row>
    <row r="3585" spans="1:5" hidden="1" x14ac:dyDescent="0.25">
      <c r="A3585" t="s">
        <v>3183</v>
      </c>
      <c r="B3585" s="50" t="s">
        <v>3617</v>
      </c>
      <c r="C3585">
        <v>28207252</v>
      </c>
      <c r="D3585" t="s">
        <v>2593</v>
      </c>
      <c r="E3585" t="s">
        <v>2467</v>
      </c>
    </row>
    <row r="3586" spans="1:5" hidden="1" x14ac:dyDescent="0.25">
      <c r="A3586" t="s">
        <v>3183</v>
      </c>
      <c r="B3586" s="50" t="s">
        <v>3618</v>
      </c>
      <c r="C3586">
        <v>28207253</v>
      </c>
      <c r="D3586" t="s">
        <v>2593</v>
      </c>
      <c r="E3586" t="s">
        <v>2467</v>
      </c>
    </row>
    <row r="3587" spans="1:5" hidden="1" x14ac:dyDescent="0.25">
      <c r="A3587" t="s">
        <v>3183</v>
      </c>
      <c r="B3587" s="50" t="s">
        <v>3619</v>
      </c>
      <c r="C3587">
        <v>28207254</v>
      </c>
      <c r="D3587" t="s">
        <v>2593</v>
      </c>
      <c r="E3587" t="s">
        <v>2467</v>
      </c>
    </row>
    <row r="3588" spans="1:5" hidden="1" x14ac:dyDescent="0.25">
      <c r="A3588" t="s">
        <v>3183</v>
      </c>
      <c r="B3588" s="50" t="s">
        <v>3620</v>
      </c>
      <c r="C3588">
        <v>28207255</v>
      </c>
      <c r="D3588" t="s">
        <v>2593</v>
      </c>
      <c r="E3588" t="s">
        <v>2467</v>
      </c>
    </row>
    <row r="3589" spans="1:5" hidden="1" x14ac:dyDescent="0.25">
      <c r="A3589" t="s">
        <v>3183</v>
      </c>
      <c r="B3589" s="50" t="s">
        <v>3621</v>
      </c>
      <c r="C3589">
        <v>28207256</v>
      </c>
      <c r="D3589" t="s">
        <v>2593</v>
      </c>
      <c r="E3589" t="s">
        <v>2467</v>
      </c>
    </row>
    <row r="3590" spans="1:5" hidden="1" x14ac:dyDescent="0.25">
      <c r="A3590" t="s">
        <v>3183</v>
      </c>
      <c r="B3590" s="50" t="s">
        <v>3622</v>
      </c>
      <c r="C3590">
        <v>28207257</v>
      </c>
      <c r="D3590" t="s">
        <v>2593</v>
      </c>
      <c r="E3590" t="s">
        <v>2467</v>
      </c>
    </row>
    <row r="3591" spans="1:5" hidden="1" x14ac:dyDescent="0.25">
      <c r="A3591" t="s">
        <v>3183</v>
      </c>
      <c r="B3591" s="50" t="s">
        <v>3623</v>
      </c>
      <c r="C3591">
        <v>28207258</v>
      </c>
      <c r="D3591" t="s">
        <v>2593</v>
      </c>
      <c r="E3591" t="s">
        <v>2467</v>
      </c>
    </row>
    <row r="3592" spans="1:5" hidden="1" x14ac:dyDescent="0.25">
      <c r="A3592" t="s">
        <v>3183</v>
      </c>
      <c r="B3592" s="50" t="s">
        <v>3624</v>
      </c>
      <c r="C3592">
        <v>28207259</v>
      </c>
      <c r="D3592" t="s">
        <v>2593</v>
      </c>
      <c r="E3592" t="s">
        <v>2467</v>
      </c>
    </row>
    <row r="3593" spans="1:5" hidden="1" x14ac:dyDescent="0.25">
      <c r="A3593" t="s">
        <v>3183</v>
      </c>
      <c r="B3593" s="50" t="s">
        <v>3625</v>
      </c>
      <c r="C3593">
        <v>28207260</v>
      </c>
      <c r="D3593" t="s">
        <v>2593</v>
      </c>
      <c r="E3593" t="s">
        <v>2467</v>
      </c>
    </row>
    <row r="3594" spans="1:5" hidden="1" x14ac:dyDescent="0.25">
      <c r="A3594" t="s">
        <v>3183</v>
      </c>
      <c r="B3594" s="50" t="s">
        <v>3626</v>
      </c>
      <c r="C3594">
        <v>28207261</v>
      </c>
      <c r="D3594" t="s">
        <v>2593</v>
      </c>
      <c r="E3594" t="s">
        <v>2467</v>
      </c>
    </row>
    <row r="3595" spans="1:5" hidden="1" x14ac:dyDescent="0.25">
      <c r="A3595" t="s">
        <v>3183</v>
      </c>
      <c r="B3595" s="50" t="s">
        <v>3627</v>
      </c>
      <c r="C3595">
        <v>28207262</v>
      </c>
      <c r="D3595" t="s">
        <v>2593</v>
      </c>
      <c r="E3595" t="s">
        <v>2467</v>
      </c>
    </row>
    <row r="3596" spans="1:5" hidden="1" x14ac:dyDescent="0.25">
      <c r="A3596" t="s">
        <v>3183</v>
      </c>
      <c r="B3596" s="50" t="s">
        <v>3628</v>
      </c>
      <c r="C3596">
        <v>28207263</v>
      </c>
      <c r="E3596" t="s">
        <v>2467</v>
      </c>
    </row>
    <row r="3597" spans="1:5" hidden="1" x14ac:dyDescent="0.25">
      <c r="A3597" t="s">
        <v>3183</v>
      </c>
      <c r="B3597" s="50" t="s">
        <v>3629</v>
      </c>
      <c r="C3597">
        <v>28207264</v>
      </c>
      <c r="D3597" t="s">
        <v>2593</v>
      </c>
      <c r="E3597" t="s">
        <v>2467</v>
      </c>
    </row>
    <row r="3598" spans="1:5" hidden="1" x14ac:dyDescent="0.25">
      <c r="A3598" t="s">
        <v>3183</v>
      </c>
      <c r="B3598" s="50" t="s">
        <v>3630</v>
      </c>
      <c r="C3598">
        <v>28207265</v>
      </c>
      <c r="D3598" t="s">
        <v>2593</v>
      </c>
      <c r="E3598" t="s">
        <v>2467</v>
      </c>
    </row>
    <row r="3599" spans="1:5" hidden="1" x14ac:dyDescent="0.25">
      <c r="A3599" t="s">
        <v>3183</v>
      </c>
      <c r="B3599" s="50" t="s">
        <v>3631</v>
      </c>
      <c r="C3599">
        <v>28207266</v>
      </c>
      <c r="D3599" t="s">
        <v>2593</v>
      </c>
      <c r="E3599" t="s">
        <v>2467</v>
      </c>
    </row>
    <row r="3600" spans="1:5" hidden="1" x14ac:dyDescent="0.25">
      <c r="A3600" t="s">
        <v>3183</v>
      </c>
      <c r="B3600" s="50" t="s">
        <v>3632</v>
      </c>
      <c r="C3600">
        <v>28207267</v>
      </c>
      <c r="D3600" t="s">
        <v>2593</v>
      </c>
      <c r="E3600" t="s">
        <v>2467</v>
      </c>
    </row>
    <row r="3601" spans="1:5" hidden="1" x14ac:dyDescent="0.25">
      <c r="A3601" t="s">
        <v>3183</v>
      </c>
      <c r="B3601" s="50" t="s">
        <v>3633</v>
      </c>
      <c r="C3601">
        <v>28207268</v>
      </c>
      <c r="D3601" t="s">
        <v>2593</v>
      </c>
      <c r="E3601" t="s">
        <v>2467</v>
      </c>
    </row>
    <row r="3602" spans="1:5" hidden="1" x14ac:dyDescent="0.25">
      <c r="A3602" t="s">
        <v>3183</v>
      </c>
      <c r="B3602" s="50" t="s">
        <v>3634</v>
      </c>
      <c r="C3602">
        <v>28207269</v>
      </c>
      <c r="D3602" t="s">
        <v>2593</v>
      </c>
      <c r="E3602" t="s">
        <v>2467</v>
      </c>
    </row>
    <row r="3603" spans="1:5" hidden="1" x14ac:dyDescent="0.25">
      <c r="A3603" t="s">
        <v>3183</v>
      </c>
      <c r="B3603" s="50" t="s">
        <v>3635</v>
      </c>
      <c r="C3603">
        <v>28207270</v>
      </c>
      <c r="D3603" t="s">
        <v>2593</v>
      </c>
      <c r="E3603" t="s">
        <v>2467</v>
      </c>
    </row>
    <row r="3604" spans="1:5" hidden="1" x14ac:dyDescent="0.25">
      <c r="A3604" t="s">
        <v>3183</v>
      </c>
      <c r="B3604" s="50" t="s">
        <v>3636</v>
      </c>
      <c r="C3604">
        <v>28207271</v>
      </c>
      <c r="D3604" t="s">
        <v>2593</v>
      </c>
      <c r="E3604" t="s">
        <v>2467</v>
      </c>
    </row>
    <row r="3605" spans="1:5" hidden="1" x14ac:dyDescent="0.25">
      <c r="A3605" t="s">
        <v>3183</v>
      </c>
      <c r="B3605" s="50" t="s">
        <v>3637</v>
      </c>
      <c r="C3605">
        <v>28207272</v>
      </c>
      <c r="D3605" t="s">
        <v>2593</v>
      </c>
      <c r="E3605" t="s">
        <v>2467</v>
      </c>
    </row>
    <row r="3606" spans="1:5" hidden="1" x14ac:dyDescent="0.25">
      <c r="A3606" t="s">
        <v>3183</v>
      </c>
      <c r="B3606" s="50" t="s">
        <v>3638</v>
      </c>
      <c r="C3606">
        <v>28207273</v>
      </c>
      <c r="D3606" t="s">
        <v>2593</v>
      </c>
      <c r="E3606" t="s">
        <v>2467</v>
      </c>
    </row>
    <row r="3607" spans="1:5" hidden="1" x14ac:dyDescent="0.25">
      <c r="A3607" t="s">
        <v>3183</v>
      </c>
      <c r="B3607" s="50" t="s">
        <v>3639</v>
      </c>
      <c r="C3607">
        <v>28207274</v>
      </c>
      <c r="D3607" t="s">
        <v>2593</v>
      </c>
      <c r="E3607" t="s">
        <v>2467</v>
      </c>
    </row>
    <row r="3608" spans="1:5" hidden="1" x14ac:dyDescent="0.25">
      <c r="A3608" t="s">
        <v>3183</v>
      </c>
      <c r="B3608" s="50" t="s">
        <v>3640</v>
      </c>
      <c r="C3608">
        <v>28207275</v>
      </c>
      <c r="D3608" t="s">
        <v>2593</v>
      </c>
      <c r="E3608" t="s">
        <v>2467</v>
      </c>
    </row>
    <row r="3609" spans="1:5" hidden="1" x14ac:dyDescent="0.25">
      <c r="A3609" t="s">
        <v>3183</v>
      </c>
      <c r="B3609" s="50" t="s">
        <v>3641</v>
      </c>
      <c r="C3609">
        <v>28207276</v>
      </c>
      <c r="D3609" t="s">
        <v>2593</v>
      </c>
      <c r="E3609" t="s">
        <v>2467</v>
      </c>
    </row>
    <row r="3610" spans="1:5" hidden="1" x14ac:dyDescent="0.25">
      <c r="A3610" t="s">
        <v>3183</v>
      </c>
      <c r="B3610" s="50" t="s">
        <v>3642</v>
      </c>
      <c r="C3610">
        <v>28207277</v>
      </c>
      <c r="D3610" t="s">
        <v>2593</v>
      </c>
      <c r="E3610" t="s">
        <v>2467</v>
      </c>
    </row>
    <row r="3611" spans="1:5" hidden="1" x14ac:dyDescent="0.25">
      <c r="A3611" t="s">
        <v>3183</v>
      </c>
      <c r="B3611" s="50" t="s">
        <v>3643</v>
      </c>
      <c r="C3611">
        <v>28207278</v>
      </c>
      <c r="D3611" t="s">
        <v>2593</v>
      </c>
      <c r="E3611" t="s">
        <v>2467</v>
      </c>
    </row>
    <row r="3612" spans="1:5" hidden="1" x14ac:dyDescent="0.25">
      <c r="A3612" t="s">
        <v>3183</v>
      </c>
      <c r="B3612" s="50" t="s">
        <v>3644</v>
      </c>
      <c r="C3612">
        <v>28207279</v>
      </c>
      <c r="D3612" t="s">
        <v>2593</v>
      </c>
      <c r="E3612" t="s">
        <v>2467</v>
      </c>
    </row>
    <row r="3613" spans="1:5" hidden="1" x14ac:dyDescent="0.25">
      <c r="A3613" t="s">
        <v>3183</v>
      </c>
      <c r="B3613" s="50" t="s">
        <v>3645</v>
      </c>
      <c r="C3613">
        <v>28207280</v>
      </c>
      <c r="D3613" t="s">
        <v>2593</v>
      </c>
      <c r="E3613" t="s">
        <v>2467</v>
      </c>
    </row>
    <row r="3614" spans="1:5" hidden="1" x14ac:dyDescent="0.25">
      <c r="A3614" t="s">
        <v>3183</v>
      </c>
      <c r="B3614" s="50" t="s">
        <v>3646</v>
      </c>
      <c r="C3614">
        <v>28207281</v>
      </c>
      <c r="D3614" t="s">
        <v>2593</v>
      </c>
      <c r="E3614" t="s">
        <v>2467</v>
      </c>
    </row>
    <row r="3615" spans="1:5" hidden="1" x14ac:dyDescent="0.25">
      <c r="A3615" t="s">
        <v>3183</v>
      </c>
      <c r="B3615" s="50" t="s">
        <v>3647</v>
      </c>
      <c r="C3615">
        <v>28207282</v>
      </c>
      <c r="D3615" t="s">
        <v>2593</v>
      </c>
      <c r="E3615" t="s">
        <v>2467</v>
      </c>
    </row>
    <row r="3616" spans="1:5" hidden="1" x14ac:dyDescent="0.25">
      <c r="A3616" t="s">
        <v>3183</v>
      </c>
      <c r="B3616" s="50" t="s">
        <v>3648</v>
      </c>
      <c r="C3616">
        <v>28207283</v>
      </c>
      <c r="D3616" t="s">
        <v>2593</v>
      </c>
      <c r="E3616" t="s">
        <v>2467</v>
      </c>
    </row>
    <row r="3617" spans="1:5" hidden="1" x14ac:dyDescent="0.25">
      <c r="A3617" t="s">
        <v>3183</v>
      </c>
      <c r="B3617" s="50" t="s">
        <v>3649</v>
      </c>
      <c r="C3617">
        <v>28207284</v>
      </c>
      <c r="D3617" t="s">
        <v>2593</v>
      </c>
      <c r="E3617" t="s">
        <v>2467</v>
      </c>
    </row>
    <row r="3618" spans="1:5" hidden="1" x14ac:dyDescent="0.25">
      <c r="A3618" t="s">
        <v>3183</v>
      </c>
      <c r="B3618" s="50" t="s">
        <v>3650</v>
      </c>
      <c r="C3618">
        <v>28207285</v>
      </c>
      <c r="D3618" t="s">
        <v>2593</v>
      </c>
      <c r="E3618" t="s">
        <v>2467</v>
      </c>
    </row>
    <row r="3619" spans="1:5" hidden="1" x14ac:dyDescent="0.25">
      <c r="A3619" t="s">
        <v>3183</v>
      </c>
      <c r="B3619" s="50" t="s">
        <v>3651</v>
      </c>
      <c r="C3619">
        <v>28207286</v>
      </c>
      <c r="D3619" t="s">
        <v>2593</v>
      </c>
      <c r="E3619" t="s">
        <v>2467</v>
      </c>
    </row>
    <row r="3620" spans="1:5" hidden="1" x14ac:dyDescent="0.25">
      <c r="A3620" t="s">
        <v>3183</v>
      </c>
      <c r="B3620" s="50" t="s">
        <v>3652</v>
      </c>
      <c r="C3620">
        <v>28207287</v>
      </c>
      <c r="D3620" t="s">
        <v>2593</v>
      </c>
      <c r="E3620" t="s">
        <v>2467</v>
      </c>
    </row>
    <row r="3621" spans="1:5" hidden="1" x14ac:dyDescent="0.25">
      <c r="A3621" t="s">
        <v>3183</v>
      </c>
      <c r="B3621" s="50" t="s">
        <v>3653</v>
      </c>
      <c r="C3621">
        <v>28207288</v>
      </c>
      <c r="D3621" t="s">
        <v>2593</v>
      </c>
      <c r="E3621" t="s">
        <v>2467</v>
      </c>
    </row>
    <row r="3622" spans="1:5" hidden="1" x14ac:dyDescent="0.25">
      <c r="A3622" t="s">
        <v>3183</v>
      </c>
      <c r="B3622" s="50" t="s">
        <v>3654</v>
      </c>
      <c r="C3622">
        <v>28207289</v>
      </c>
      <c r="D3622" t="s">
        <v>2593</v>
      </c>
      <c r="E3622" t="s">
        <v>2467</v>
      </c>
    </row>
    <row r="3623" spans="1:5" hidden="1" x14ac:dyDescent="0.25">
      <c r="A3623" t="s">
        <v>3183</v>
      </c>
      <c r="B3623" s="50" t="s">
        <v>3655</v>
      </c>
      <c r="C3623">
        <v>28207290</v>
      </c>
      <c r="D3623" t="s">
        <v>2593</v>
      </c>
      <c r="E3623" t="s">
        <v>2467</v>
      </c>
    </row>
    <row r="3624" spans="1:5" hidden="1" x14ac:dyDescent="0.25">
      <c r="A3624" t="s">
        <v>3183</v>
      </c>
      <c r="B3624" s="50" t="s">
        <v>3656</v>
      </c>
      <c r="C3624">
        <v>28207291</v>
      </c>
      <c r="D3624" t="s">
        <v>2593</v>
      </c>
      <c r="E3624" t="s">
        <v>2467</v>
      </c>
    </row>
    <row r="3625" spans="1:5" hidden="1" x14ac:dyDescent="0.25">
      <c r="A3625" t="s">
        <v>3183</v>
      </c>
      <c r="B3625" s="50" t="s">
        <v>3657</v>
      </c>
      <c r="C3625">
        <v>28207292</v>
      </c>
      <c r="D3625" t="s">
        <v>2593</v>
      </c>
      <c r="E3625" t="s">
        <v>2467</v>
      </c>
    </row>
    <row r="3626" spans="1:5" hidden="1" x14ac:dyDescent="0.25">
      <c r="A3626" t="s">
        <v>3183</v>
      </c>
      <c r="B3626" s="50" t="s">
        <v>3658</v>
      </c>
      <c r="C3626">
        <v>28207293</v>
      </c>
      <c r="D3626" t="s">
        <v>2593</v>
      </c>
      <c r="E3626" t="s">
        <v>2467</v>
      </c>
    </row>
    <row r="3627" spans="1:5" hidden="1" x14ac:dyDescent="0.25">
      <c r="A3627" t="s">
        <v>3183</v>
      </c>
      <c r="B3627" s="50" t="s">
        <v>3659</v>
      </c>
      <c r="C3627">
        <v>28207294</v>
      </c>
      <c r="D3627" t="s">
        <v>2593</v>
      </c>
      <c r="E3627" t="s">
        <v>2467</v>
      </c>
    </row>
    <row r="3628" spans="1:5" hidden="1" x14ac:dyDescent="0.25">
      <c r="A3628" t="s">
        <v>3183</v>
      </c>
      <c r="B3628" s="50" t="s">
        <v>3660</v>
      </c>
      <c r="C3628">
        <v>28207295</v>
      </c>
      <c r="D3628" t="s">
        <v>2593</v>
      </c>
      <c r="E3628" t="s">
        <v>2467</v>
      </c>
    </row>
    <row r="3629" spans="1:5" hidden="1" x14ac:dyDescent="0.25">
      <c r="A3629" t="s">
        <v>3183</v>
      </c>
      <c r="B3629" s="50" t="s">
        <v>3661</v>
      </c>
      <c r="C3629">
        <v>28207296</v>
      </c>
      <c r="D3629" t="s">
        <v>2593</v>
      </c>
      <c r="E3629" t="s">
        <v>2467</v>
      </c>
    </row>
    <row r="3630" spans="1:5" hidden="1" x14ac:dyDescent="0.25">
      <c r="A3630" t="s">
        <v>3183</v>
      </c>
      <c r="B3630" s="50" t="s">
        <v>3662</v>
      </c>
      <c r="C3630">
        <v>28207297</v>
      </c>
      <c r="D3630" t="s">
        <v>2593</v>
      </c>
      <c r="E3630" t="s">
        <v>2467</v>
      </c>
    </row>
    <row r="3631" spans="1:5" hidden="1" x14ac:dyDescent="0.25">
      <c r="A3631" t="s">
        <v>3183</v>
      </c>
      <c r="B3631" s="50" t="s">
        <v>3663</v>
      </c>
      <c r="C3631">
        <v>28207298</v>
      </c>
      <c r="D3631" t="s">
        <v>2593</v>
      </c>
      <c r="E3631" t="s">
        <v>2467</v>
      </c>
    </row>
    <row r="3632" spans="1:5" hidden="1" x14ac:dyDescent="0.25">
      <c r="A3632" t="s">
        <v>3183</v>
      </c>
      <c r="B3632" s="50" t="s">
        <v>3664</v>
      </c>
      <c r="C3632">
        <v>28207299</v>
      </c>
      <c r="D3632" t="s">
        <v>2593</v>
      </c>
      <c r="E3632" t="s">
        <v>2467</v>
      </c>
    </row>
    <row r="3633" spans="1:5" hidden="1" x14ac:dyDescent="0.25">
      <c r="A3633" t="s">
        <v>3183</v>
      </c>
      <c r="B3633" s="50" t="s">
        <v>3665</v>
      </c>
      <c r="C3633">
        <v>28207300</v>
      </c>
      <c r="D3633" t="s">
        <v>2593</v>
      </c>
      <c r="E3633" t="s">
        <v>2467</v>
      </c>
    </row>
    <row r="3634" spans="1:5" hidden="1" x14ac:dyDescent="0.25">
      <c r="A3634" t="s">
        <v>3389</v>
      </c>
      <c r="B3634" s="50" t="s">
        <v>3666</v>
      </c>
      <c r="C3634">
        <v>28207301</v>
      </c>
      <c r="D3634" t="s">
        <v>2463</v>
      </c>
      <c r="E3634" t="s">
        <v>2473</v>
      </c>
    </row>
    <row r="3635" spans="1:5" hidden="1" x14ac:dyDescent="0.25">
      <c r="A3635" t="s">
        <v>3389</v>
      </c>
      <c r="B3635" s="50" t="s">
        <v>3667</v>
      </c>
      <c r="C3635">
        <v>28207302</v>
      </c>
      <c r="D3635" t="s">
        <v>2463</v>
      </c>
      <c r="E3635" t="s">
        <v>2478</v>
      </c>
    </row>
    <row r="3636" spans="1:5" hidden="1" x14ac:dyDescent="0.25">
      <c r="A3636" t="s">
        <v>3389</v>
      </c>
      <c r="B3636" s="50" t="s">
        <v>3668</v>
      </c>
      <c r="C3636">
        <v>28207303</v>
      </c>
      <c r="E3636" t="s">
        <v>2478</v>
      </c>
    </row>
    <row r="3637" spans="1:5" hidden="1" x14ac:dyDescent="0.25">
      <c r="A3637" t="s">
        <v>3389</v>
      </c>
      <c r="B3637" s="50" t="s">
        <v>3669</v>
      </c>
      <c r="C3637">
        <v>28207304</v>
      </c>
      <c r="E3637" t="s">
        <v>2478</v>
      </c>
    </row>
    <row r="3638" spans="1:5" hidden="1" x14ac:dyDescent="0.25">
      <c r="A3638" t="s">
        <v>3389</v>
      </c>
      <c r="B3638" s="50" t="s">
        <v>3670</v>
      </c>
      <c r="C3638">
        <v>28207305</v>
      </c>
      <c r="D3638" t="s">
        <v>2593</v>
      </c>
      <c r="E3638" t="s">
        <v>2473</v>
      </c>
    </row>
    <row r="3639" spans="1:5" hidden="1" x14ac:dyDescent="0.25">
      <c r="A3639" t="s">
        <v>3389</v>
      </c>
      <c r="B3639" s="50" t="s">
        <v>3671</v>
      </c>
      <c r="C3639">
        <v>28207306</v>
      </c>
      <c r="D3639" t="s">
        <v>2463</v>
      </c>
      <c r="E3639" t="s">
        <v>2473</v>
      </c>
    </row>
    <row r="3640" spans="1:5" hidden="1" x14ac:dyDescent="0.25">
      <c r="A3640" t="s">
        <v>3389</v>
      </c>
      <c r="B3640" s="50" t="s">
        <v>3672</v>
      </c>
      <c r="C3640">
        <v>28207307</v>
      </c>
      <c r="D3640" t="s">
        <v>2593</v>
      </c>
      <c r="E3640" t="s">
        <v>2467</v>
      </c>
    </row>
    <row r="3641" spans="1:5" hidden="1" x14ac:dyDescent="0.25">
      <c r="A3641" t="s">
        <v>3389</v>
      </c>
      <c r="B3641" s="50" t="s">
        <v>3673</v>
      </c>
      <c r="C3641">
        <v>28207308</v>
      </c>
      <c r="D3641" t="s">
        <v>2463</v>
      </c>
      <c r="E3641" t="s">
        <v>2473</v>
      </c>
    </row>
    <row r="3642" spans="1:5" hidden="1" x14ac:dyDescent="0.25">
      <c r="A3642" t="s">
        <v>3389</v>
      </c>
      <c r="B3642" s="50" t="s">
        <v>3674</v>
      </c>
      <c r="C3642">
        <v>28207309</v>
      </c>
      <c r="D3642" t="s">
        <v>2463</v>
      </c>
      <c r="E3642" t="s">
        <v>2473</v>
      </c>
    </row>
    <row r="3643" spans="1:5" hidden="1" x14ac:dyDescent="0.25">
      <c r="A3643" t="s">
        <v>3389</v>
      </c>
      <c r="B3643" s="50" t="s">
        <v>3675</v>
      </c>
      <c r="C3643">
        <v>28207310</v>
      </c>
      <c r="D3643" t="s">
        <v>2463</v>
      </c>
      <c r="E3643" t="s">
        <v>2473</v>
      </c>
    </row>
    <row r="3644" spans="1:5" hidden="1" x14ac:dyDescent="0.25">
      <c r="A3644" t="s">
        <v>3389</v>
      </c>
      <c r="B3644" s="50" t="s">
        <v>3676</v>
      </c>
      <c r="C3644">
        <v>28207311</v>
      </c>
      <c r="D3644" t="s">
        <v>2463</v>
      </c>
      <c r="E3644" t="s">
        <v>2473</v>
      </c>
    </row>
    <row r="3645" spans="1:5" hidden="1" x14ac:dyDescent="0.25">
      <c r="A3645" t="s">
        <v>3389</v>
      </c>
      <c r="B3645" s="50" t="s">
        <v>3677</v>
      </c>
      <c r="C3645">
        <v>28207312</v>
      </c>
      <c r="D3645" t="s">
        <v>2593</v>
      </c>
      <c r="E3645" t="s">
        <v>2467</v>
      </c>
    </row>
    <row r="3646" spans="1:5" hidden="1" x14ac:dyDescent="0.25">
      <c r="A3646" t="s">
        <v>3389</v>
      </c>
      <c r="B3646" s="50" t="s">
        <v>3678</v>
      </c>
      <c r="C3646">
        <v>28207313</v>
      </c>
      <c r="D3646" t="s">
        <v>2593</v>
      </c>
      <c r="E3646" t="s">
        <v>2467</v>
      </c>
    </row>
    <row r="3647" spans="1:5" hidden="1" x14ac:dyDescent="0.25">
      <c r="A3647" t="s">
        <v>3389</v>
      </c>
      <c r="B3647" s="50" t="s">
        <v>3679</v>
      </c>
      <c r="C3647">
        <v>28207314</v>
      </c>
      <c r="D3647" t="s">
        <v>2593</v>
      </c>
      <c r="E3647" t="s">
        <v>2467</v>
      </c>
    </row>
    <row r="3648" spans="1:5" hidden="1" x14ac:dyDescent="0.25">
      <c r="A3648" t="s">
        <v>3389</v>
      </c>
      <c r="B3648" s="50" t="s">
        <v>3680</v>
      </c>
      <c r="C3648">
        <v>28207315</v>
      </c>
      <c r="D3648" t="s">
        <v>2593</v>
      </c>
      <c r="E3648" t="s">
        <v>2467</v>
      </c>
    </row>
    <row r="3649" spans="1:5" hidden="1" x14ac:dyDescent="0.25">
      <c r="A3649" t="s">
        <v>3389</v>
      </c>
      <c r="B3649" s="50" t="s">
        <v>3681</v>
      </c>
      <c r="C3649">
        <v>28207316</v>
      </c>
      <c r="D3649" t="s">
        <v>2593</v>
      </c>
      <c r="E3649" t="s">
        <v>2467</v>
      </c>
    </row>
    <row r="3650" spans="1:5" hidden="1" x14ac:dyDescent="0.25">
      <c r="A3650" t="s">
        <v>3389</v>
      </c>
      <c r="B3650" s="50" t="s">
        <v>3682</v>
      </c>
      <c r="C3650">
        <v>28207317</v>
      </c>
      <c r="D3650" t="s">
        <v>2593</v>
      </c>
      <c r="E3650" t="s">
        <v>2467</v>
      </c>
    </row>
    <row r="3651" spans="1:5" hidden="1" x14ac:dyDescent="0.25">
      <c r="A3651" t="s">
        <v>3389</v>
      </c>
      <c r="B3651" s="50" t="s">
        <v>3683</v>
      </c>
      <c r="C3651">
        <v>28207318</v>
      </c>
      <c r="D3651" t="s">
        <v>2593</v>
      </c>
      <c r="E3651" t="s">
        <v>2467</v>
      </c>
    </row>
    <row r="3652" spans="1:5" hidden="1" x14ac:dyDescent="0.25">
      <c r="A3652" t="s">
        <v>3389</v>
      </c>
      <c r="B3652" s="50" t="s">
        <v>3684</v>
      </c>
      <c r="C3652">
        <v>28207319</v>
      </c>
      <c r="D3652" t="s">
        <v>2463</v>
      </c>
      <c r="E3652" t="s">
        <v>2478</v>
      </c>
    </row>
    <row r="3653" spans="1:5" hidden="1" x14ac:dyDescent="0.25">
      <c r="A3653" t="s">
        <v>3389</v>
      </c>
      <c r="B3653" s="50" t="s">
        <v>3685</v>
      </c>
      <c r="C3653">
        <v>28207320</v>
      </c>
      <c r="D3653" t="s">
        <v>2463</v>
      </c>
      <c r="E3653" t="s">
        <v>2478</v>
      </c>
    </row>
    <row r="3654" spans="1:5" hidden="1" x14ac:dyDescent="0.25">
      <c r="A3654" t="s">
        <v>3389</v>
      </c>
      <c r="B3654" s="50" t="s">
        <v>3686</v>
      </c>
      <c r="C3654">
        <v>28207321</v>
      </c>
      <c r="D3654" t="s">
        <v>2463</v>
      </c>
      <c r="E3654" t="s">
        <v>2473</v>
      </c>
    </row>
    <row r="3655" spans="1:5" hidden="1" x14ac:dyDescent="0.25">
      <c r="A3655" t="s">
        <v>3389</v>
      </c>
      <c r="B3655" s="50" t="s">
        <v>3687</v>
      </c>
      <c r="C3655">
        <v>28207322</v>
      </c>
      <c r="D3655" t="s">
        <v>2593</v>
      </c>
      <c r="E3655" t="s">
        <v>2467</v>
      </c>
    </row>
    <row r="3656" spans="1:5" hidden="1" x14ac:dyDescent="0.25">
      <c r="A3656" t="s">
        <v>3389</v>
      </c>
      <c r="B3656" s="50" t="s">
        <v>3688</v>
      </c>
      <c r="C3656">
        <v>28207323</v>
      </c>
      <c r="D3656" t="s">
        <v>2463</v>
      </c>
      <c r="E3656" t="s">
        <v>2467</v>
      </c>
    </row>
    <row r="3657" spans="1:5" hidden="1" x14ac:dyDescent="0.25">
      <c r="A3657" t="s">
        <v>3389</v>
      </c>
      <c r="B3657" s="50" t="s">
        <v>3689</v>
      </c>
      <c r="C3657">
        <v>28207324</v>
      </c>
      <c r="D3657" t="s">
        <v>2463</v>
      </c>
      <c r="E3657" t="s">
        <v>2473</v>
      </c>
    </row>
    <row r="3658" spans="1:5" hidden="1" x14ac:dyDescent="0.25">
      <c r="A3658" t="s">
        <v>3389</v>
      </c>
      <c r="B3658" s="50" t="s">
        <v>3690</v>
      </c>
      <c r="C3658">
        <v>28207325</v>
      </c>
      <c r="D3658" t="s">
        <v>2463</v>
      </c>
      <c r="E3658" t="s">
        <v>2473</v>
      </c>
    </row>
    <row r="3659" spans="1:5" hidden="1" x14ac:dyDescent="0.25">
      <c r="A3659" t="s">
        <v>3389</v>
      </c>
      <c r="B3659" s="50" t="s">
        <v>3691</v>
      </c>
      <c r="C3659">
        <v>28207326</v>
      </c>
      <c r="D3659" t="s">
        <v>2593</v>
      </c>
      <c r="E3659" t="s">
        <v>2467</v>
      </c>
    </row>
    <row r="3660" spans="1:5" hidden="1" x14ac:dyDescent="0.25">
      <c r="A3660" t="s">
        <v>3389</v>
      </c>
      <c r="B3660" s="50" t="s">
        <v>3692</v>
      </c>
      <c r="C3660">
        <v>28207327</v>
      </c>
      <c r="D3660" t="s">
        <v>2593</v>
      </c>
      <c r="E3660" t="s">
        <v>2467</v>
      </c>
    </row>
    <row r="3661" spans="1:5" hidden="1" x14ac:dyDescent="0.25">
      <c r="A3661" t="s">
        <v>3389</v>
      </c>
      <c r="B3661" s="50" t="s">
        <v>3693</v>
      </c>
      <c r="C3661">
        <v>28207328</v>
      </c>
      <c r="D3661" t="s">
        <v>2593</v>
      </c>
      <c r="E3661" t="s">
        <v>2467</v>
      </c>
    </row>
    <row r="3662" spans="1:5" hidden="1" x14ac:dyDescent="0.25">
      <c r="A3662" t="s">
        <v>3389</v>
      </c>
      <c r="B3662" s="50" t="s">
        <v>3694</v>
      </c>
      <c r="C3662">
        <v>28207329</v>
      </c>
      <c r="D3662" t="s">
        <v>2593</v>
      </c>
      <c r="E3662" t="s">
        <v>2467</v>
      </c>
    </row>
    <row r="3663" spans="1:5" hidden="1" x14ac:dyDescent="0.25">
      <c r="A3663" t="s">
        <v>3389</v>
      </c>
      <c r="B3663" s="50" t="s">
        <v>3695</v>
      </c>
      <c r="C3663">
        <v>28207330</v>
      </c>
      <c r="D3663" t="s">
        <v>2593</v>
      </c>
      <c r="E3663" t="s">
        <v>2467</v>
      </c>
    </row>
    <row r="3664" spans="1:5" hidden="1" x14ac:dyDescent="0.25">
      <c r="A3664" t="s">
        <v>3389</v>
      </c>
      <c r="B3664" s="50" t="s">
        <v>3696</v>
      </c>
      <c r="C3664">
        <v>28207331</v>
      </c>
      <c r="D3664" t="s">
        <v>2593</v>
      </c>
      <c r="E3664" t="s">
        <v>2467</v>
      </c>
    </row>
    <row r="3665" spans="1:5" hidden="1" x14ac:dyDescent="0.25">
      <c r="A3665" t="s">
        <v>3389</v>
      </c>
      <c r="B3665" s="50" t="s">
        <v>3697</v>
      </c>
      <c r="C3665">
        <v>28207332</v>
      </c>
      <c r="D3665" t="s">
        <v>2593</v>
      </c>
      <c r="E3665" t="s">
        <v>2467</v>
      </c>
    </row>
    <row r="3666" spans="1:5" hidden="1" x14ac:dyDescent="0.25">
      <c r="A3666" t="s">
        <v>3389</v>
      </c>
      <c r="B3666" s="50" t="s">
        <v>3698</v>
      </c>
      <c r="C3666">
        <v>28207333</v>
      </c>
      <c r="E3666" t="s">
        <v>2473</v>
      </c>
    </row>
    <row r="3667" spans="1:5" hidden="1" x14ac:dyDescent="0.25">
      <c r="A3667" t="s">
        <v>3389</v>
      </c>
      <c r="B3667" s="50" t="s">
        <v>3699</v>
      </c>
      <c r="C3667">
        <v>28207334</v>
      </c>
      <c r="D3667" t="s">
        <v>2593</v>
      </c>
      <c r="E3667" t="s">
        <v>2478</v>
      </c>
    </row>
    <row r="3668" spans="1:5" hidden="1" x14ac:dyDescent="0.25">
      <c r="A3668" t="s">
        <v>3389</v>
      </c>
      <c r="B3668" s="50" t="s">
        <v>3700</v>
      </c>
      <c r="C3668">
        <v>28207335</v>
      </c>
      <c r="D3668" t="s">
        <v>2466</v>
      </c>
      <c r="E3668" t="s">
        <v>2478</v>
      </c>
    </row>
    <row r="3669" spans="1:5" hidden="1" x14ac:dyDescent="0.25">
      <c r="A3669" t="s">
        <v>3389</v>
      </c>
      <c r="B3669" s="50" t="s">
        <v>3701</v>
      </c>
      <c r="C3669">
        <v>28207336</v>
      </c>
      <c r="D3669" t="s">
        <v>2593</v>
      </c>
      <c r="E3669" t="s">
        <v>2467</v>
      </c>
    </row>
    <row r="3670" spans="1:5" hidden="1" x14ac:dyDescent="0.25">
      <c r="A3670" t="s">
        <v>3389</v>
      </c>
      <c r="B3670" s="50" t="s">
        <v>3702</v>
      </c>
      <c r="C3670">
        <v>28207337</v>
      </c>
      <c r="D3670" t="s">
        <v>2593</v>
      </c>
    </row>
    <row r="3671" spans="1:5" hidden="1" x14ac:dyDescent="0.25">
      <c r="A3671" t="s">
        <v>3389</v>
      </c>
      <c r="B3671" s="50" t="s">
        <v>3703</v>
      </c>
      <c r="C3671">
        <v>28207338</v>
      </c>
      <c r="D3671" t="s">
        <v>2593</v>
      </c>
      <c r="E3671" t="s">
        <v>2467</v>
      </c>
    </row>
    <row r="3672" spans="1:5" hidden="1" x14ac:dyDescent="0.25">
      <c r="A3672" t="s">
        <v>3389</v>
      </c>
      <c r="B3672" s="50" t="s">
        <v>3704</v>
      </c>
      <c r="C3672">
        <v>28207339</v>
      </c>
      <c r="D3672" t="s">
        <v>2593</v>
      </c>
      <c r="E3672" t="s">
        <v>2467</v>
      </c>
    </row>
    <row r="3673" spans="1:5" hidden="1" x14ac:dyDescent="0.25">
      <c r="A3673" t="s">
        <v>3389</v>
      </c>
      <c r="B3673" s="50" t="s">
        <v>3705</v>
      </c>
      <c r="C3673">
        <v>28207340</v>
      </c>
      <c r="D3673" t="s">
        <v>2593</v>
      </c>
      <c r="E3673" t="s">
        <v>2467</v>
      </c>
    </row>
    <row r="3674" spans="1:5" hidden="1" x14ac:dyDescent="0.25">
      <c r="A3674" t="s">
        <v>3389</v>
      </c>
      <c r="B3674" s="50" t="s">
        <v>3706</v>
      </c>
      <c r="C3674">
        <v>28207341</v>
      </c>
      <c r="D3674" t="s">
        <v>2593</v>
      </c>
      <c r="E3674" t="s">
        <v>2467</v>
      </c>
    </row>
    <row r="3675" spans="1:5" hidden="1" x14ac:dyDescent="0.25">
      <c r="A3675" t="s">
        <v>3389</v>
      </c>
      <c r="B3675" s="50" t="s">
        <v>3707</v>
      </c>
      <c r="C3675">
        <v>28207342</v>
      </c>
      <c r="D3675" t="s">
        <v>2593</v>
      </c>
      <c r="E3675" t="s">
        <v>2467</v>
      </c>
    </row>
    <row r="3676" spans="1:5" hidden="1" x14ac:dyDescent="0.25">
      <c r="A3676" t="s">
        <v>3389</v>
      </c>
      <c r="B3676" s="50" t="s">
        <v>3708</v>
      </c>
      <c r="C3676">
        <v>28207343</v>
      </c>
      <c r="D3676" t="s">
        <v>2593</v>
      </c>
      <c r="E3676" t="s">
        <v>2467</v>
      </c>
    </row>
    <row r="3677" spans="1:5" hidden="1" x14ac:dyDescent="0.25">
      <c r="A3677" t="s">
        <v>3389</v>
      </c>
      <c r="B3677" s="50" t="s">
        <v>3709</v>
      </c>
      <c r="C3677">
        <v>28207344</v>
      </c>
    </row>
    <row r="3678" spans="1:5" hidden="1" x14ac:dyDescent="0.25">
      <c r="A3678" t="s">
        <v>3389</v>
      </c>
      <c r="B3678" s="50" t="s">
        <v>3710</v>
      </c>
      <c r="C3678">
        <v>28207345</v>
      </c>
      <c r="D3678" t="s">
        <v>2593</v>
      </c>
      <c r="E3678" t="s">
        <v>2467</v>
      </c>
    </row>
    <row r="3679" spans="1:5" hidden="1" x14ac:dyDescent="0.25">
      <c r="A3679" t="s">
        <v>3389</v>
      </c>
      <c r="B3679" s="50" t="s">
        <v>3711</v>
      </c>
      <c r="C3679">
        <v>28207346</v>
      </c>
      <c r="E3679" t="s">
        <v>2473</v>
      </c>
    </row>
    <row r="3680" spans="1:5" hidden="1" x14ac:dyDescent="0.25">
      <c r="A3680" t="s">
        <v>3389</v>
      </c>
      <c r="B3680" s="50" t="s">
        <v>3712</v>
      </c>
      <c r="C3680">
        <v>28207347</v>
      </c>
      <c r="D3680" t="s">
        <v>2593</v>
      </c>
      <c r="E3680" t="s">
        <v>2467</v>
      </c>
    </row>
    <row r="3681" spans="1:5" hidden="1" x14ac:dyDescent="0.25">
      <c r="A3681" t="s">
        <v>3389</v>
      </c>
      <c r="B3681" s="50" t="s">
        <v>3713</v>
      </c>
      <c r="C3681">
        <v>28207348</v>
      </c>
      <c r="D3681" t="s">
        <v>2593</v>
      </c>
      <c r="E3681" t="s">
        <v>2467</v>
      </c>
    </row>
    <row r="3682" spans="1:5" hidden="1" x14ac:dyDescent="0.25">
      <c r="A3682" t="s">
        <v>3389</v>
      </c>
      <c r="B3682" s="50" t="s">
        <v>3714</v>
      </c>
      <c r="C3682">
        <v>28207349</v>
      </c>
      <c r="D3682" t="s">
        <v>2466</v>
      </c>
      <c r="E3682" t="s">
        <v>2478</v>
      </c>
    </row>
    <row r="3683" spans="1:5" hidden="1" x14ac:dyDescent="0.25">
      <c r="A3683" t="s">
        <v>3389</v>
      </c>
      <c r="B3683" s="50" t="s">
        <v>3715</v>
      </c>
      <c r="C3683">
        <v>28207350</v>
      </c>
      <c r="D3683" t="s">
        <v>2466</v>
      </c>
      <c r="E3683" t="s">
        <v>2478</v>
      </c>
    </row>
    <row r="3684" spans="1:5" hidden="1" x14ac:dyDescent="0.25">
      <c r="A3684" t="s">
        <v>3389</v>
      </c>
      <c r="B3684" s="50" t="s">
        <v>3716</v>
      </c>
      <c r="C3684">
        <v>28207351</v>
      </c>
      <c r="D3684" t="s">
        <v>2463</v>
      </c>
      <c r="E3684" t="s">
        <v>2473</v>
      </c>
    </row>
    <row r="3685" spans="1:5" hidden="1" x14ac:dyDescent="0.25">
      <c r="A3685" t="s">
        <v>3389</v>
      </c>
      <c r="B3685" s="50" t="s">
        <v>3717</v>
      </c>
      <c r="C3685">
        <v>28207352</v>
      </c>
      <c r="D3685" t="s">
        <v>2593</v>
      </c>
      <c r="E3685" t="s">
        <v>2473</v>
      </c>
    </row>
    <row r="3686" spans="1:5" hidden="1" x14ac:dyDescent="0.25">
      <c r="A3686" t="s">
        <v>3389</v>
      </c>
      <c r="B3686" s="50" t="s">
        <v>3718</v>
      </c>
      <c r="C3686">
        <v>28207353</v>
      </c>
      <c r="D3686" t="s">
        <v>2593</v>
      </c>
      <c r="E3686" t="s">
        <v>2467</v>
      </c>
    </row>
    <row r="3687" spans="1:5" hidden="1" x14ac:dyDescent="0.25">
      <c r="A3687" t="s">
        <v>3389</v>
      </c>
      <c r="B3687" s="50" t="s">
        <v>3719</v>
      </c>
      <c r="C3687">
        <v>28207354</v>
      </c>
      <c r="D3687" t="s">
        <v>2463</v>
      </c>
      <c r="E3687" t="s">
        <v>2467</v>
      </c>
    </row>
    <row r="3688" spans="1:5" hidden="1" x14ac:dyDescent="0.25">
      <c r="A3688" t="s">
        <v>3389</v>
      </c>
      <c r="B3688" s="50" t="s">
        <v>3720</v>
      </c>
      <c r="C3688">
        <v>28207355</v>
      </c>
      <c r="D3688" t="s">
        <v>2593</v>
      </c>
      <c r="E3688" t="s">
        <v>2467</v>
      </c>
    </row>
    <row r="3689" spans="1:5" hidden="1" x14ac:dyDescent="0.25">
      <c r="A3689" t="s">
        <v>3389</v>
      </c>
      <c r="B3689" s="50" t="s">
        <v>3721</v>
      </c>
      <c r="C3689">
        <v>28207356</v>
      </c>
      <c r="D3689" t="s">
        <v>2463</v>
      </c>
      <c r="E3689" t="s">
        <v>2478</v>
      </c>
    </row>
    <row r="3690" spans="1:5" hidden="1" x14ac:dyDescent="0.25">
      <c r="A3690" t="s">
        <v>3389</v>
      </c>
      <c r="B3690" s="50" t="s">
        <v>3722</v>
      </c>
      <c r="C3690">
        <v>28207357</v>
      </c>
      <c r="D3690" t="s">
        <v>2593</v>
      </c>
      <c r="E3690" t="s">
        <v>2467</v>
      </c>
    </row>
    <row r="3691" spans="1:5" hidden="1" x14ac:dyDescent="0.25">
      <c r="A3691" t="s">
        <v>3389</v>
      </c>
      <c r="B3691" s="50" t="s">
        <v>3723</v>
      </c>
      <c r="C3691">
        <v>28207358</v>
      </c>
      <c r="D3691" t="s">
        <v>2593</v>
      </c>
      <c r="E3691" t="s">
        <v>2473</v>
      </c>
    </row>
    <row r="3692" spans="1:5" hidden="1" x14ac:dyDescent="0.25">
      <c r="A3692" t="s">
        <v>3389</v>
      </c>
      <c r="B3692" s="50" t="s">
        <v>3724</v>
      </c>
      <c r="C3692">
        <v>28207359</v>
      </c>
      <c r="D3692" t="s">
        <v>2463</v>
      </c>
      <c r="E3692" t="s">
        <v>2478</v>
      </c>
    </row>
    <row r="3693" spans="1:5" hidden="1" x14ac:dyDescent="0.25">
      <c r="A3693" t="s">
        <v>3389</v>
      </c>
      <c r="B3693" s="50" t="s">
        <v>3725</v>
      </c>
      <c r="C3693">
        <v>28207360</v>
      </c>
    </row>
    <row r="3694" spans="1:5" hidden="1" x14ac:dyDescent="0.25">
      <c r="A3694" t="s">
        <v>3389</v>
      </c>
      <c r="B3694" s="50" t="s">
        <v>3726</v>
      </c>
      <c r="C3694">
        <v>28207361</v>
      </c>
      <c r="D3694" t="s">
        <v>2593</v>
      </c>
      <c r="E3694" t="s">
        <v>2467</v>
      </c>
    </row>
    <row r="3695" spans="1:5" hidden="1" x14ac:dyDescent="0.25">
      <c r="A3695" t="s">
        <v>100</v>
      </c>
      <c r="B3695" s="50" t="s">
        <v>2615</v>
      </c>
      <c r="C3695">
        <v>28216754</v>
      </c>
      <c r="D3695" t="s">
        <v>2593</v>
      </c>
      <c r="E3695" t="s">
        <v>2467</v>
      </c>
    </row>
    <row r="3696" spans="1:5" hidden="1" x14ac:dyDescent="0.25">
      <c r="A3696" t="s">
        <v>3389</v>
      </c>
      <c r="B3696" s="50" t="s">
        <v>3590</v>
      </c>
      <c r="C3696">
        <v>28216755</v>
      </c>
      <c r="D3696" t="s">
        <v>2463</v>
      </c>
      <c r="E3696" t="s">
        <v>2478</v>
      </c>
    </row>
    <row r="3697" spans="1:5" hidden="1" x14ac:dyDescent="0.25">
      <c r="A3697" t="s">
        <v>33</v>
      </c>
      <c r="B3697" s="50" t="s">
        <v>2754</v>
      </c>
      <c r="C3697">
        <v>28216760</v>
      </c>
      <c r="D3697" t="s">
        <v>2463</v>
      </c>
      <c r="E3697" t="s">
        <v>2467</v>
      </c>
    </row>
    <row r="3698" spans="1:5" hidden="1" x14ac:dyDescent="0.25">
      <c r="A3698" t="s">
        <v>33</v>
      </c>
      <c r="B3698" s="50" t="s">
        <v>2975</v>
      </c>
      <c r="C3698">
        <v>28216761</v>
      </c>
      <c r="D3698" t="s">
        <v>2593</v>
      </c>
      <c r="E3698" t="s">
        <v>2478</v>
      </c>
    </row>
    <row r="3699" spans="1:5" hidden="1" x14ac:dyDescent="0.25">
      <c r="A3699" t="s">
        <v>33</v>
      </c>
      <c r="B3699" s="50" t="s">
        <v>2609</v>
      </c>
      <c r="C3699">
        <v>28216762</v>
      </c>
      <c r="D3699" t="s">
        <v>2463</v>
      </c>
      <c r="E3699" t="s">
        <v>2478</v>
      </c>
    </row>
    <row r="3700" spans="1:5" hidden="1" x14ac:dyDescent="0.25">
      <c r="A3700" t="s">
        <v>33</v>
      </c>
      <c r="B3700" s="50" t="s">
        <v>2610</v>
      </c>
      <c r="C3700">
        <v>28216763</v>
      </c>
      <c r="D3700" t="s">
        <v>2463</v>
      </c>
      <c r="E3700" t="s">
        <v>2467</v>
      </c>
    </row>
    <row r="3701" spans="1:5" hidden="1" x14ac:dyDescent="0.25">
      <c r="A3701" t="s">
        <v>33</v>
      </c>
      <c r="B3701" s="50" t="s">
        <v>2611</v>
      </c>
      <c r="C3701">
        <v>28216764</v>
      </c>
      <c r="D3701" t="s">
        <v>2463</v>
      </c>
      <c r="E3701" t="s">
        <v>2467</v>
      </c>
    </row>
    <row r="3702" spans="1:5" hidden="1" x14ac:dyDescent="0.25">
      <c r="A3702" t="s">
        <v>33</v>
      </c>
      <c r="B3702" s="50" t="s">
        <v>2977</v>
      </c>
      <c r="C3702">
        <v>28216765</v>
      </c>
      <c r="D3702" t="s">
        <v>2463</v>
      </c>
      <c r="E3702" t="s">
        <v>2467</v>
      </c>
    </row>
    <row r="3703" spans="1:5" hidden="1" x14ac:dyDescent="0.25">
      <c r="A3703" t="s">
        <v>33</v>
      </c>
      <c r="B3703" s="50" t="s">
        <v>2979</v>
      </c>
      <c r="C3703">
        <v>28216766</v>
      </c>
      <c r="D3703" t="s">
        <v>2463</v>
      </c>
      <c r="E3703" t="s">
        <v>2478</v>
      </c>
    </row>
    <row r="3704" spans="1:5" hidden="1" x14ac:dyDescent="0.25">
      <c r="A3704" t="s">
        <v>33</v>
      </c>
      <c r="B3704" s="50" t="s">
        <v>2980</v>
      </c>
      <c r="C3704">
        <v>28216767</v>
      </c>
      <c r="D3704" t="s">
        <v>2593</v>
      </c>
      <c r="E3704" t="s">
        <v>2473</v>
      </c>
    </row>
    <row r="3705" spans="1:5" hidden="1" x14ac:dyDescent="0.25">
      <c r="A3705" t="s">
        <v>42</v>
      </c>
      <c r="B3705" s="50" t="s">
        <v>2526</v>
      </c>
      <c r="C3705">
        <v>34218241</v>
      </c>
      <c r="D3705" t="s">
        <v>2593</v>
      </c>
      <c r="E3705" t="s">
        <v>3204</v>
      </c>
    </row>
    <row r="3706" spans="1:5" hidden="1" x14ac:dyDescent="0.25">
      <c r="A3706" t="s">
        <v>42</v>
      </c>
      <c r="B3706" s="50" t="s">
        <v>2529</v>
      </c>
      <c r="C3706">
        <v>34218242</v>
      </c>
      <c r="D3706" t="s">
        <v>2593</v>
      </c>
      <c r="E3706" t="s">
        <v>3204</v>
      </c>
    </row>
    <row r="3707" spans="1:5" hidden="1" x14ac:dyDescent="0.25">
      <c r="A3707" t="s">
        <v>42</v>
      </c>
      <c r="B3707" s="50" t="s">
        <v>2530</v>
      </c>
      <c r="C3707">
        <v>34218243</v>
      </c>
      <c r="D3707" t="s">
        <v>2593</v>
      </c>
      <c r="E3707" t="s">
        <v>3204</v>
      </c>
    </row>
    <row r="3708" spans="1:5" hidden="1" x14ac:dyDescent="0.25">
      <c r="A3708" t="s">
        <v>42</v>
      </c>
      <c r="B3708" s="50" t="s">
        <v>2532</v>
      </c>
      <c r="C3708">
        <v>34218244</v>
      </c>
      <c r="D3708" t="s">
        <v>2463</v>
      </c>
      <c r="E3708" t="s">
        <v>3204</v>
      </c>
    </row>
    <row r="3709" spans="1:5" hidden="1" x14ac:dyDescent="0.25">
      <c r="A3709" t="s">
        <v>42</v>
      </c>
      <c r="B3709" s="50" t="s">
        <v>2534</v>
      </c>
      <c r="C3709">
        <v>34218245</v>
      </c>
      <c r="D3709" t="s">
        <v>2463</v>
      </c>
      <c r="E3709" t="s">
        <v>3204</v>
      </c>
    </row>
    <row r="3710" spans="1:5" hidden="1" x14ac:dyDescent="0.25">
      <c r="A3710" t="s">
        <v>42</v>
      </c>
      <c r="B3710" s="50" t="s">
        <v>2537</v>
      </c>
      <c r="C3710">
        <v>34218246</v>
      </c>
      <c r="D3710" t="s">
        <v>2463</v>
      </c>
      <c r="E3710" t="s">
        <v>3204</v>
      </c>
    </row>
    <row r="3711" spans="1:5" hidden="1" x14ac:dyDescent="0.25">
      <c r="A3711" t="s">
        <v>42</v>
      </c>
      <c r="B3711" s="50" t="s">
        <v>2539</v>
      </c>
      <c r="C3711">
        <v>34218247</v>
      </c>
      <c r="D3711" t="s">
        <v>2593</v>
      </c>
      <c r="E3711" t="s">
        <v>3204</v>
      </c>
    </row>
    <row r="3712" spans="1:5" hidden="1" x14ac:dyDescent="0.25">
      <c r="A3712" t="s">
        <v>42</v>
      </c>
      <c r="B3712" s="50" t="s">
        <v>2540</v>
      </c>
      <c r="C3712">
        <v>34218248</v>
      </c>
      <c r="D3712" t="s">
        <v>2593</v>
      </c>
      <c r="E3712" t="s">
        <v>3204</v>
      </c>
    </row>
    <row r="3713" spans="1:5" hidden="1" x14ac:dyDescent="0.25">
      <c r="A3713" t="s">
        <v>42</v>
      </c>
      <c r="B3713" s="50" t="s">
        <v>2541</v>
      </c>
      <c r="C3713">
        <v>34218249</v>
      </c>
      <c r="D3713" t="s">
        <v>2593</v>
      </c>
      <c r="E3713" t="s">
        <v>3204</v>
      </c>
    </row>
    <row r="3714" spans="1:5" hidden="1" x14ac:dyDescent="0.25">
      <c r="A3714" t="s">
        <v>42</v>
      </c>
      <c r="B3714" s="50" t="s">
        <v>2542</v>
      </c>
      <c r="C3714">
        <v>34218250</v>
      </c>
      <c r="D3714" t="s">
        <v>2593</v>
      </c>
      <c r="E3714" t="s">
        <v>2478</v>
      </c>
    </row>
    <row r="3715" spans="1:5" hidden="1" x14ac:dyDescent="0.25">
      <c r="A3715" t="s">
        <v>42</v>
      </c>
      <c r="B3715" s="50" t="s">
        <v>2543</v>
      </c>
      <c r="C3715">
        <v>34218251</v>
      </c>
      <c r="D3715" t="s">
        <v>2593</v>
      </c>
      <c r="E3715" t="s">
        <v>3204</v>
      </c>
    </row>
    <row r="3716" spans="1:5" hidden="1" x14ac:dyDescent="0.25">
      <c r="A3716" t="s">
        <v>42</v>
      </c>
      <c r="B3716" s="50" t="s">
        <v>2544</v>
      </c>
      <c r="C3716">
        <v>34218252</v>
      </c>
      <c r="D3716" t="s">
        <v>2593</v>
      </c>
      <c r="E3716" t="s">
        <v>3204</v>
      </c>
    </row>
    <row r="3717" spans="1:5" hidden="1" x14ac:dyDescent="0.25">
      <c r="A3717" t="s">
        <v>42</v>
      </c>
      <c r="B3717" s="50" t="s">
        <v>2546</v>
      </c>
      <c r="C3717">
        <v>34218253</v>
      </c>
      <c r="D3717" t="s">
        <v>2593</v>
      </c>
      <c r="E3717" t="s">
        <v>3204</v>
      </c>
    </row>
    <row r="3718" spans="1:5" hidden="1" x14ac:dyDescent="0.25">
      <c r="A3718" t="s">
        <v>42</v>
      </c>
      <c r="B3718" s="50" t="s">
        <v>2547</v>
      </c>
      <c r="C3718">
        <v>34218254</v>
      </c>
      <c r="D3718" t="s">
        <v>2593</v>
      </c>
      <c r="E3718" t="s">
        <v>3204</v>
      </c>
    </row>
    <row r="3719" spans="1:5" hidden="1" x14ac:dyDescent="0.25">
      <c r="A3719" t="s">
        <v>42</v>
      </c>
      <c r="B3719" s="50" t="s">
        <v>2548</v>
      </c>
      <c r="C3719">
        <v>34218255</v>
      </c>
      <c r="D3719" t="s">
        <v>2593</v>
      </c>
      <c r="E3719" t="s">
        <v>3204</v>
      </c>
    </row>
    <row r="3720" spans="1:5" hidden="1" x14ac:dyDescent="0.25">
      <c r="A3720" t="s">
        <v>42</v>
      </c>
      <c r="B3720" s="50" t="s">
        <v>2549</v>
      </c>
      <c r="C3720">
        <v>34218256</v>
      </c>
      <c r="D3720" t="s">
        <v>2593</v>
      </c>
      <c r="E3720" t="s">
        <v>3204</v>
      </c>
    </row>
    <row r="3721" spans="1:5" hidden="1" x14ac:dyDescent="0.25">
      <c r="A3721" t="s">
        <v>42</v>
      </c>
      <c r="B3721" s="50" t="s">
        <v>2550</v>
      </c>
      <c r="C3721">
        <v>34218257</v>
      </c>
      <c r="D3721" t="s">
        <v>2593</v>
      </c>
      <c r="E3721" t="s">
        <v>3204</v>
      </c>
    </row>
    <row r="3722" spans="1:5" hidden="1" x14ac:dyDescent="0.25">
      <c r="A3722" t="s">
        <v>42</v>
      </c>
      <c r="B3722" s="50" t="s">
        <v>2551</v>
      </c>
      <c r="C3722">
        <v>34218258</v>
      </c>
      <c r="D3722" t="s">
        <v>2463</v>
      </c>
      <c r="E3722" t="s">
        <v>3204</v>
      </c>
    </row>
    <row r="3723" spans="1:5" hidden="1" x14ac:dyDescent="0.25">
      <c r="A3723" t="s">
        <v>42</v>
      </c>
      <c r="B3723" s="50" t="s">
        <v>2552</v>
      </c>
      <c r="C3723">
        <v>34218259</v>
      </c>
      <c r="D3723" t="s">
        <v>2463</v>
      </c>
      <c r="E3723" t="s">
        <v>3204</v>
      </c>
    </row>
    <row r="3724" spans="1:5" hidden="1" x14ac:dyDescent="0.25">
      <c r="A3724" t="s">
        <v>42</v>
      </c>
      <c r="B3724" s="50" t="s">
        <v>2553</v>
      </c>
      <c r="C3724">
        <v>34218260</v>
      </c>
      <c r="D3724" t="s">
        <v>2463</v>
      </c>
      <c r="E3724" t="s">
        <v>3204</v>
      </c>
    </row>
    <row r="3725" spans="1:5" hidden="1" x14ac:dyDescent="0.25">
      <c r="A3725" t="s">
        <v>42</v>
      </c>
      <c r="B3725" s="50" t="s">
        <v>2555</v>
      </c>
      <c r="C3725">
        <v>34218261</v>
      </c>
      <c r="E3725" t="s">
        <v>3204</v>
      </c>
    </row>
    <row r="3726" spans="1:5" hidden="1" x14ac:dyDescent="0.25">
      <c r="A3726" t="s">
        <v>42</v>
      </c>
      <c r="B3726" s="50" t="s">
        <v>2581</v>
      </c>
      <c r="C3726">
        <v>34218262</v>
      </c>
      <c r="D3726" t="s">
        <v>2593</v>
      </c>
      <c r="E3726" t="s">
        <v>3204</v>
      </c>
    </row>
    <row r="3727" spans="1:5" hidden="1" x14ac:dyDescent="0.25">
      <c r="A3727" t="s">
        <v>42</v>
      </c>
      <c r="B3727" s="50" t="s">
        <v>2582</v>
      </c>
      <c r="C3727">
        <v>34218263</v>
      </c>
      <c r="D3727" t="s">
        <v>2593</v>
      </c>
      <c r="E3727" t="s">
        <v>2691</v>
      </c>
    </row>
    <row r="3728" spans="1:5" hidden="1" x14ac:dyDescent="0.25">
      <c r="A3728" t="s">
        <v>42</v>
      </c>
      <c r="B3728" s="50" t="s">
        <v>2583</v>
      </c>
      <c r="C3728">
        <v>34218264</v>
      </c>
      <c r="D3728" t="s">
        <v>2593</v>
      </c>
      <c r="E3728" t="s">
        <v>3204</v>
      </c>
    </row>
    <row r="3729" spans="1:5" hidden="1" x14ac:dyDescent="0.25">
      <c r="A3729" t="s">
        <v>35</v>
      </c>
      <c r="B3729" s="50" t="s">
        <v>2526</v>
      </c>
      <c r="C3729">
        <v>281911739</v>
      </c>
      <c r="D3729" t="s">
        <v>2463</v>
      </c>
      <c r="E3729" t="s">
        <v>2467</v>
      </c>
    </row>
    <row r="3730" spans="1:5" hidden="1" x14ac:dyDescent="0.25">
      <c r="A3730" t="s">
        <v>35</v>
      </c>
      <c r="B3730" s="50" t="s">
        <v>2528</v>
      </c>
      <c r="C3730">
        <v>281911740</v>
      </c>
      <c r="D3730" t="s">
        <v>2593</v>
      </c>
      <c r="E3730" t="s">
        <v>2467</v>
      </c>
    </row>
    <row r="3731" spans="1:5" hidden="1" x14ac:dyDescent="0.25">
      <c r="A3731" t="s">
        <v>35</v>
      </c>
      <c r="B3731" s="50" t="s">
        <v>2529</v>
      </c>
      <c r="C3731">
        <v>281911741</v>
      </c>
      <c r="D3731" t="s">
        <v>2463</v>
      </c>
      <c r="E3731" t="s">
        <v>2467</v>
      </c>
    </row>
    <row r="3732" spans="1:5" hidden="1" x14ac:dyDescent="0.25">
      <c r="A3732" t="s">
        <v>35</v>
      </c>
      <c r="B3732" s="50" t="s">
        <v>2530</v>
      </c>
      <c r="C3732">
        <v>281911742</v>
      </c>
      <c r="D3732" t="s">
        <v>2463</v>
      </c>
      <c r="E3732" t="s">
        <v>2467</v>
      </c>
    </row>
    <row r="3733" spans="1:5" hidden="1" x14ac:dyDescent="0.25">
      <c r="A3733" t="s">
        <v>35</v>
      </c>
      <c r="B3733" s="50" t="s">
        <v>2532</v>
      </c>
      <c r="C3733">
        <v>281911743</v>
      </c>
      <c r="D3733" t="s">
        <v>2463</v>
      </c>
      <c r="E3733" t="s">
        <v>2467</v>
      </c>
    </row>
    <row r="3734" spans="1:5" hidden="1" x14ac:dyDescent="0.25">
      <c r="A3734" t="s">
        <v>35</v>
      </c>
      <c r="B3734" s="50" t="s">
        <v>2534</v>
      </c>
      <c r="C3734">
        <v>281911744</v>
      </c>
      <c r="D3734" t="s">
        <v>2463</v>
      </c>
      <c r="E3734" t="s">
        <v>2467</v>
      </c>
    </row>
    <row r="3735" spans="1:5" hidden="1" x14ac:dyDescent="0.25">
      <c r="A3735" t="s">
        <v>35</v>
      </c>
      <c r="B3735" s="50" t="s">
        <v>2536</v>
      </c>
      <c r="C3735">
        <v>281911745</v>
      </c>
      <c r="D3735" t="s">
        <v>2593</v>
      </c>
      <c r="E3735" t="s">
        <v>2467</v>
      </c>
    </row>
    <row r="3736" spans="1:5" hidden="1" x14ac:dyDescent="0.25">
      <c r="A3736" t="s">
        <v>35</v>
      </c>
      <c r="B3736" s="50" t="s">
        <v>2537</v>
      </c>
      <c r="C3736">
        <v>281911746</v>
      </c>
      <c r="D3736" t="s">
        <v>2593</v>
      </c>
      <c r="E3736" t="s">
        <v>2467</v>
      </c>
    </row>
    <row r="3737" spans="1:5" hidden="1" x14ac:dyDescent="0.25">
      <c r="A3737" t="s">
        <v>35</v>
      </c>
      <c r="B3737" s="50" t="s">
        <v>2539</v>
      </c>
      <c r="C3737">
        <v>281911747</v>
      </c>
      <c r="D3737" t="s">
        <v>2593</v>
      </c>
    </row>
    <row r="3738" spans="1:5" hidden="1" x14ac:dyDescent="0.25">
      <c r="A3738" t="s">
        <v>35</v>
      </c>
      <c r="B3738" s="50" t="s">
        <v>2540</v>
      </c>
      <c r="C3738">
        <v>281911748</v>
      </c>
      <c r="D3738" t="s">
        <v>2463</v>
      </c>
      <c r="E3738" t="s">
        <v>2467</v>
      </c>
    </row>
    <row r="3739" spans="1:5" hidden="1" x14ac:dyDescent="0.25">
      <c r="A3739" t="s">
        <v>35</v>
      </c>
      <c r="B3739" s="50" t="s">
        <v>2541</v>
      </c>
      <c r="C3739">
        <v>281911749</v>
      </c>
      <c r="D3739" t="s">
        <v>2463</v>
      </c>
      <c r="E3739" t="s">
        <v>2467</v>
      </c>
    </row>
    <row r="3740" spans="1:5" hidden="1" x14ac:dyDescent="0.25">
      <c r="A3740" t="s">
        <v>35</v>
      </c>
      <c r="B3740" s="50" t="s">
        <v>2543</v>
      </c>
      <c r="C3740">
        <v>281911750</v>
      </c>
      <c r="D3740" t="s">
        <v>2691</v>
      </c>
      <c r="E3740" t="s">
        <v>2473</v>
      </c>
    </row>
    <row r="3741" spans="1:5" hidden="1" x14ac:dyDescent="0.25">
      <c r="A3741" t="s">
        <v>35</v>
      </c>
      <c r="B3741" s="50" t="s">
        <v>2544</v>
      </c>
      <c r="C3741">
        <v>281911751</v>
      </c>
      <c r="D3741" t="s">
        <v>2593</v>
      </c>
      <c r="E3741" t="s">
        <v>2467</v>
      </c>
    </row>
    <row r="3742" spans="1:5" hidden="1" x14ac:dyDescent="0.25">
      <c r="A3742" t="s">
        <v>35</v>
      </c>
      <c r="B3742" s="50" t="s">
        <v>2546</v>
      </c>
      <c r="C3742">
        <v>281911752</v>
      </c>
      <c r="D3742" t="s">
        <v>2593</v>
      </c>
      <c r="E3742" t="s">
        <v>2467</v>
      </c>
    </row>
    <row r="3743" spans="1:5" hidden="1" x14ac:dyDescent="0.25">
      <c r="A3743" t="s">
        <v>35</v>
      </c>
      <c r="B3743" s="50" t="s">
        <v>2547</v>
      </c>
      <c r="C3743">
        <v>281911753</v>
      </c>
      <c r="D3743" t="s">
        <v>2593</v>
      </c>
      <c r="E3743" t="s">
        <v>2467</v>
      </c>
    </row>
    <row r="3744" spans="1:5" hidden="1" x14ac:dyDescent="0.25">
      <c r="A3744" t="s">
        <v>35</v>
      </c>
      <c r="B3744" s="50" t="s">
        <v>2548</v>
      </c>
      <c r="C3744">
        <v>281911754</v>
      </c>
      <c r="D3744" t="s">
        <v>2593</v>
      </c>
      <c r="E3744" t="s">
        <v>2467</v>
      </c>
    </row>
    <row r="3745" spans="1:5" hidden="1" x14ac:dyDescent="0.25">
      <c r="A3745" t="s">
        <v>35</v>
      </c>
      <c r="B3745" s="50" t="s">
        <v>2549</v>
      </c>
      <c r="C3745">
        <v>281911755</v>
      </c>
      <c r="D3745" t="s">
        <v>2593</v>
      </c>
      <c r="E3745" t="s">
        <v>2467</v>
      </c>
    </row>
    <row r="3746" spans="1:5" hidden="1" x14ac:dyDescent="0.25">
      <c r="A3746" t="s">
        <v>35</v>
      </c>
      <c r="B3746" s="50" t="s">
        <v>2550</v>
      </c>
      <c r="C3746">
        <v>281911756</v>
      </c>
      <c r="D3746" t="s">
        <v>2593</v>
      </c>
      <c r="E3746" t="s">
        <v>2467</v>
      </c>
    </row>
    <row r="3747" spans="1:5" hidden="1" x14ac:dyDescent="0.25">
      <c r="A3747" t="s">
        <v>35</v>
      </c>
      <c r="B3747" s="50" t="s">
        <v>2552</v>
      </c>
      <c r="C3747">
        <v>281911757</v>
      </c>
      <c r="D3747" t="s">
        <v>2463</v>
      </c>
      <c r="E3747" t="s">
        <v>2467</v>
      </c>
    </row>
    <row r="3748" spans="1:5" hidden="1" x14ac:dyDescent="0.25">
      <c r="A3748" t="s">
        <v>35</v>
      </c>
      <c r="B3748" s="50" t="s">
        <v>2553</v>
      </c>
      <c r="C3748">
        <v>281911758</v>
      </c>
      <c r="D3748" t="s">
        <v>2463</v>
      </c>
      <c r="E3748" t="s">
        <v>2467</v>
      </c>
    </row>
    <row r="3749" spans="1:5" hidden="1" x14ac:dyDescent="0.25">
      <c r="A3749" t="s">
        <v>35</v>
      </c>
      <c r="B3749" s="50" t="s">
        <v>2554</v>
      </c>
      <c r="C3749">
        <v>281911759</v>
      </c>
      <c r="D3749" t="s">
        <v>2463</v>
      </c>
      <c r="E3749" t="s">
        <v>2467</v>
      </c>
    </row>
    <row r="3750" spans="1:5" hidden="1" x14ac:dyDescent="0.25">
      <c r="A3750" t="s">
        <v>35</v>
      </c>
      <c r="B3750" s="50" t="s">
        <v>2555</v>
      </c>
      <c r="C3750">
        <v>281911760</v>
      </c>
      <c r="D3750" t="s">
        <v>2973</v>
      </c>
      <c r="E3750" t="s">
        <v>2467</v>
      </c>
    </row>
    <row r="3751" spans="1:5" hidden="1" x14ac:dyDescent="0.25">
      <c r="A3751" t="s">
        <v>35</v>
      </c>
      <c r="B3751" s="50" t="s">
        <v>2581</v>
      </c>
      <c r="C3751">
        <v>281911761</v>
      </c>
      <c r="D3751" t="s">
        <v>2463</v>
      </c>
      <c r="E3751" t="s">
        <v>2467</v>
      </c>
    </row>
    <row r="3752" spans="1:5" hidden="1" x14ac:dyDescent="0.25">
      <c r="A3752" t="s">
        <v>35</v>
      </c>
      <c r="B3752" s="50" t="s">
        <v>2582</v>
      </c>
      <c r="C3752">
        <v>281911762</v>
      </c>
      <c r="D3752" t="s">
        <v>2593</v>
      </c>
      <c r="E3752" t="s">
        <v>2467</v>
      </c>
    </row>
    <row r="3753" spans="1:5" hidden="1" x14ac:dyDescent="0.25">
      <c r="A3753" t="s">
        <v>35</v>
      </c>
      <c r="B3753" s="50" t="s">
        <v>2583</v>
      </c>
      <c r="C3753">
        <v>281911763</v>
      </c>
      <c r="D3753" t="s">
        <v>2463</v>
      </c>
      <c r="E3753" t="s">
        <v>2467</v>
      </c>
    </row>
    <row r="3754" spans="1:5" hidden="1" x14ac:dyDescent="0.25">
      <c r="A3754" t="s">
        <v>35</v>
      </c>
      <c r="B3754" s="50" t="s">
        <v>2584</v>
      </c>
      <c r="C3754">
        <v>281911764</v>
      </c>
      <c r="D3754" t="s">
        <v>2463</v>
      </c>
      <c r="E3754" t="s">
        <v>2467</v>
      </c>
    </row>
    <row r="3755" spans="1:5" hidden="1" x14ac:dyDescent="0.25">
      <c r="A3755" t="s">
        <v>35</v>
      </c>
      <c r="B3755" s="50" t="s">
        <v>2585</v>
      </c>
      <c r="C3755">
        <v>281911765</v>
      </c>
      <c r="D3755" t="s">
        <v>2593</v>
      </c>
      <c r="E3755" t="s">
        <v>2467</v>
      </c>
    </row>
    <row r="3756" spans="1:5" hidden="1" x14ac:dyDescent="0.25">
      <c r="A3756" t="s">
        <v>35</v>
      </c>
      <c r="B3756" s="50" t="s">
        <v>2586</v>
      </c>
      <c r="C3756">
        <v>281911766</v>
      </c>
      <c r="D3756" t="s">
        <v>2463</v>
      </c>
      <c r="E3756" t="s">
        <v>2467</v>
      </c>
    </row>
    <row r="3757" spans="1:5" hidden="1" x14ac:dyDescent="0.25">
      <c r="A3757" t="s">
        <v>35</v>
      </c>
      <c r="B3757" s="50" t="s">
        <v>2587</v>
      </c>
      <c r="C3757">
        <v>281911767</v>
      </c>
      <c r="D3757" t="s">
        <v>2593</v>
      </c>
      <c r="E3757" t="s">
        <v>2467</v>
      </c>
    </row>
    <row r="3758" spans="1:5" hidden="1" x14ac:dyDescent="0.25">
      <c r="A3758" t="s">
        <v>35</v>
      </c>
      <c r="B3758" s="50" t="s">
        <v>2588</v>
      </c>
      <c r="C3758">
        <v>281911768</v>
      </c>
      <c r="D3758" t="s">
        <v>2593</v>
      </c>
      <c r="E3758" t="s">
        <v>2467</v>
      </c>
    </row>
    <row r="3759" spans="1:5" hidden="1" x14ac:dyDescent="0.25">
      <c r="A3759" t="s">
        <v>35</v>
      </c>
      <c r="B3759" s="50" t="s">
        <v>2589</v>
      </c>
      <c r="C3759">
        <v>281911769</v>
      </c>
      <c r="D3759" t="s">
        <v>2593</v>
      </c>
    </row>
    <row r="3760" spans="1:5" hidden="1" x14ac:dyDescent="0.25">
      <c r="A3760" t="s">
        <v>35</v>
      </c>
      <c r="B3760" s="50" t="s">
        <v>2590</v>
      </c>
      <c r="C3760">
        <v>281911770</v>
      </c>
      <c r="D3760" t="s">
        <v>2463</v>
      </c>
      <c r="E3760" t="s">
        <v>2467</v>
      </c>
    </row>
    <row r="3761" spans="1:5" hidden="1" x14ac:dyDescent="0.25">
      <c r="A3761" t="s">
        <v>35</v>
      </c>
      <c r="B3761" s="50" t="s">
        <v>2595</v>
      </c>
      <c r="C3761">
        <v>281911771</v>
      </c>
      <c r="D3761" t="s">
        <v>2593</v>
      </c>
      <c r="E3761" t="s">
        <v>2467</v>
      </c>
    </row>
    <row r="3762" spans="1:5" hidden="1" x14ac:dyDescent="0.25">
      <c r="A3762" t="s">
        <v>35</v>
      </c>
      <c r="B3762" s="50" t="s">
        <v>2629</v>
      </c>
      <c r="C3762">
        <v>281911772</v>
      </c>
      <c r="D3762" t="s">
        <v>2593</v>
      </c>
      <c r="E3762" t="s">
        <v>2467</v>
      </c>
    </row>
    <row r="3763" spans="1:5" hidden="1" x14ac:dyDescent="0.25">
      <c r="A3763" t="s">
        <v>35</v>
      </c>
      <c r="B3763" s="50" t="s">
        <v>2630</v>
      </c>
      <c r="C3763">
        <v>281911773</v>
      </c>
      <c r="D3763" t="s">
        <v>2593</v>
      </c>
      <c r="E3763" t="s">
        <v>2467</v>
      </c>
    </row>
    <row r="3764" spans="1:5" hidden="1" x14ac:dyDescent="0.25">
      <c r="A3764" t="s">
        <v>35</v>
      </c>
      <c r="B3764" s="50" t="s">
        <v>2597</v>
      </c>
      <c r="C3764">
        <v>281911774</v>
      </c>
      <c r="D3764" t="s">
        <v>2691</v>
      </c>
      <c r="E3764" t="s">
        <v>2973</v>
      </c>
    </row>
    <row r="3765" spans="1:5" hidden="1" x14ac:dyDescent="0.25">
      <c r="A3765" t="s">
        <v>35</v>
      </c>
      <c r="B3765" s="50" t="s">
        <v>2598</v>
      </c>
      <c r="C3765">
        <v>281911775</v>
      </c>
      <c r="D3765" t="s">
        <v>2593</v>
      </c>
      <c r="E3765" t="s">
        <v>2467</v>
      </c>
    </row>
    <row r="3766" spans="1:5" hidden="1" x14ac:dyDescent="0.25">
      <c r="A3766" t="s">
        <v>35</v>
      </c>
      <c r="B3766" s="50" t="s">
        <v>2599</v>
      </c>
      <c r="C3766">
        <v>281911776</v>
      </c>
      <c r="E3766" t="s">
        <v>2467</v>
      </c>
    </row>
    <row r="3767" spans="1:5" hidden="1" x14ac:dyDescent="0.25">
      <c r="A3767" t="s">
        <v>35</v>
      </c>
      <c r="B3767" s="50" t="s">
        <v>2631</v>
      </c>
      <c r="C3767">
        <v>281911777</v>
      </c>
      <c r="D3767" t="s">
        <v>2463</v>
      </c>
      <c r="E3767" t="s">
        <v>2467</v>
      </c>
    </row>
    <row r="3768" spans="1:5" hidden="1" x14ac:dyDescent="0.25">
      <c r="A3768" t="s">
        <v>35</v>
      </c>
      <c r="B3768" s="50" t="s">
        <v>2600</v>
      </c>
      <c r="C3768">
        <v>281911778</v>
      </c>
      <c r="D3768" t="s">
        <v>2593</v>
      </c>
      <c r="E3768" t="s">
        <v>2467</v>
      </c>
    </row>
    <row r="3769" spans="1:5" hidden="1" x14ac:dyDescent="0.25">
      <c r="A3769" t="s">
        <v>35</v>
      </c>
      <c r="B3769" s="50" t="s">
        <v>2601</v>
      </c>
      <c r="C3769">
        <v>281911779</v>
      </c>
      <c r="D3769" t="s">
        <v>2463</v>
      </c>
      <c r="E3769" t="s">
        <v>2691</v>
      </c>
    </row>
    <row r="3770" spans="1:5" hidden="1" x14ac:dyDescent="0.25">
      <c r="A3770" t="s">
        <v>35</v>
      </c>
      <c r="B3770" s="50" t="s">
        <v>2602</v>
      </c>
      <c r="C3770">
        <v>281911780</v>
      </c>
      <c r="D3770" t="s">
        <v>2463</v>
      </c>
      <c r="E3770" t="s">
        <v>2473</v>
      </c>
    </row>
    <row r="3771" spans="1:5" hidden="1" x14ac:dyDescent="0.25">
      <c r="A3771" t="s">
        <v>35</v>
      </c>
      <c r="B3771" s="50" t="s">
        <v>2603</v>
      </c>
      <c r="C3771">
        <v>281911781</v>
      </c>
      <c r="D3771" t="s">
        <v>2593</v>
      </c>
      <c r="E3771" t="s">
        <v>2473</v>
      </c>
    </row>
    <row r="3772" spans="1:5" hidden="1" x14ac:dyDescent="0.25">
      <c r="A3772" t="s">
        <v>35</v>
      </c>
      <c r="B3772" s="50" t="s">
        <v>2604</v>
      </c>
      <c r="C3772">
        <v>281911782</v>
      </c>
      <c r="D3772" t="s">
        <v>2463</v>
      </c>
      <c r="E3772" t="s">
        <v>2473</v>
      </c>
    </row>
    <row r="3773" spans="1:5" hidden="1" x14ac:dyDescent="0.25">
      <c r="A3773" t="s">
        <v>35</v>
      </c>
      <c r="B3773" s="50" t="s">
        <v>2605</v>
      </c>
      <c r="C3773">
        <v>281911783</v>
      </c>
      <c r="D3773" t="s">
        <v>2463</v>
      </c>
      <c r="E3773" t="s">
        <v>2473</v>
      </c>
    </row>
    <row r="3774" spans="1:5" hidden="1" x14ac:dyDescent="0.25">
      <c r="A3774" t="s">
        <v>35</v>
      </c>
      <c r="B3774" s="50" t="s">
        <v>2606</v>
      </c>
      <c r="C3774">
        <v>281911784</v>
      </c>
      <c r="D3774" t="s">
        <v>2691</v>
      </c>
    </row>
    <row r="3775" spans="1:5" hidden="1" x14ac:dyDescent="0.25">
      <c r="A3775" t="s">
        <v>35</v>
      </c>
      <c r="B3775" s="50" t="s">
        <v>2622</v>
      </c>
      <c r="C3775">
        <v>281911785</v>
      </c>
      <c r="D3775" t="s">
        <v>2463</v>
      </c>
      <c r="E3775" t="s">
        <v>2473</v>
      </c>
    </row>
    <row r="3776" spans="1:5" hidden="1" x14ac:dyDescent="0.25">
      <c r="A3776" t="s">
        <v>35</v>
      </c>
      <c r="B3776" s="50" t="s">
        <v>2607</v>
      </c>
      <c r="C3776">
        <v>281911786</v>
      </c>
      <c r="D3776" t="s">
        <v>2691</v>
      </c>
      <c r="E3776" t="s">
        <v>2473</v>
      </c>
    </row>
    <row r="3777" spans="1:5" hidden="1" x14ac:dyDescent="0.25">
      <c r="A3777" t="s">
        <v>35</v>
      </c>
      <c r="B3777" s="50" t="s">
        <v>2608</v>
      </c>
      <c r="C3777">
        <v>281911787</v>
      </c>
      <c r="D3777" t="s">
        <v>2463</v>
      </c>
      <c r="E3777" t="s">
        <v>2473</v>
      </c>
    </row>
    <row r="3778" spans="1:5" hidden="1" x14ac:dyDescent="0.25">
      <c r="A3778" t="s">
        <v>35</v>
      </c>
      <c r="B3778" s="50" t="s">
        <v>2623</v>
      </c>
      <c r="C3778">
        <v>281911788</v>
      </c>
      <c r="D3778" t="s">
        <v>2463</v>
      </c>
      <c r="E3778" t="s">
        <v>2473</v>
      </c>
    </row>
    <row r="3779" spans="1:5" hidden="1" x14ac:dyDescent="0.25">
      <c r="A3779" t="s">
        <v>35</v>
      </c>
      <c r="B3779" s="50" t="s">
        <v>2624</v>
      </c>
      <c r="C3779">
        <v>281911789</v>
      </c>
      <c r="D3779" t="s">
        <v>2463</v>
      </c>
      <c r="E3779" t="s">
        <v>2473</v>
      </c>
    </row>
    <row r="3780" spans="1:5" hidden="1" x14ac:dyDescent="0.25">
      <c r="A3780" t="s">
        <v>35</v>
      </c>
      <c r="B3780" s="50" t="s">
        <v>2625</v>
      </c>
      <c r="C3780">
        <v>281911790</v>
      </c>
      <c r="D3780" t="s">
        <v>2593</v>
      </c>
      <c r="E3780" t="s">
        <v>2467</v>
      </c>
    </row>
    <row r="3781" spans="1:5" hidden="1" x14ac:dyDescent="0.25">
      <c r="A3781" t="s">
        <v>35</v>
      </c>
      <c r="B3781" s="50" t="s">
        <v>2626</v>
      </c>
      <c r="C3781">
        <v>281911791</v>
      </c>
      <c r="D3781" t="s">
        <v>2593</v>
      </c>
      <c r="E3781" t="s">
        <v>2467</v>
      </c>
    </row>
    <row r="3782" spans="1:5" hidden="1" x14ac:dyDescent="0.25">
      <c r="A3782" t="s">
        <v>35</v>
      </c>
      <c r="B3782" s="50" t="s">
        <v>2754</v>
      </c>
      <c r="C3782">
        <v>281911792</v>
      </c>
      <c r="D3782" t="s">
        <v>2463</v>
      </c>
      <c r="E3782" t="s">
        <v>2467</v>
      </c>
    </row>
    <row r="3783" spans="1:5" hidden="1" x14ac:dyDescent="0.25">
      <c r="A3783" t="s">
        <v>35</v>
      </c>
      <c r="B3783" s="50" t="s">
        <v>2632</v>
      </c>
      <c r="C3783">
        <v>281911793</v>
      </c>
      <c r="D3783" t="s">
        <v>2593</v>
      </c>
      <c r="E3783" t="s">
        <v>2467</v>
      </c>
    </row>
    <row r="3784" spans="1:5" hidden="1" x14ac:dyDescent="0.25">
      <c r="A3784" t="s">
        <v>35</v>
      </c>
      <c r="B3784" s="50" t="s">
        <v>2633</v>
      </c>
      <c r="C3784">
        <v>281911794</v>
      </c>
      <c r="D3784" t="s">
        <v>2463</v>
      </c>
      <c r="E3784" t="s">
        <v>2473</v>
      </c>
    </row>
    <row r="3785" spans="1:5" hidden="1" x14ac:dyDescent="0.25">
      <c r="A3785" t="s">
        <v>35</v>
      </c>
      <c r="B3785" s="50" t="s">
        <v>2634</v>
      </c>
      <c r="C3785">
        <v>281911795</v>
      </c>
      <c r="D3785" t="s">
        <v>2463</v>
      </c>
      <c r="E3785" t="s">
        <v>2473</v>
      </c>
    </row>
    <row r="3786" spans="1:5" hidden="1" x14ac:dyDescent="0.25">
      <c r="A3786" t="s">
        <v>35</v>
      </c>
      <c r="B3786" s="50" t="s">
        <v>2635</v>
      </c>
      <c r="C3786">
        <v>281911796</v>
      </c>
      <c r="D3786" t="s">
        <v>2593</v>
      </c>
      <c r="E3786" t="s">
        <v>2467</v>
      </c>
    </row>
    <row r="3787" spans="1:5" hidden="1" x14ac:dyDescent="0.25">
      <c r="A3787" t="s">
        <v>35</v>
      </c>
      <c r="B3787" s="50" t="s">
        <v>2755</v>
      </c>
      <c r="C3787">
        <v>281911797</v>
      </c>
      <c r="D3787" t="s">
        <v>2691</v>
      </c>
      <c r="E3787" t="s">
        <v>2473</v>
      </c>
    </row>
    <row r="3788" spans="1:5" hidden="1" x14ac:dyDescent="0.25">
      <c r="A3788" t="s">
        <v>35</v>
      </c>
      <c r="B3788" s="50" t="s">
        <v>2636</v>
      </c>
      <c r="C3788">
        <v>281911798</v>
      </c>
      <c r="D3788" t="s">
        <v>2463</v>
      </c>
    </row>
    <row r="3789" spans="1:5" hidden="1" x14ac:dyDescent="0.25">
      <c r="A3789" t="s">
        <v>35</v>
      </c>
      <c r="B3789" s="50" t="s">
        <v>2968</v>
      </c>
      <c r="C3789">
        <v>281911799</v>
      </c>
      <c r="D3789" t="s">
        <v>2973</v>
      </c>
      <c r="E3789" t="s">
        <v>2467</v>
      </c>
    </row>
    <row r="3790" spans="1:5" hidden="1" x14ac:dyDescent="0.25">
      <c r="A3790" t="s">
        <v>35</v>
      </c>
      <c r="B3790" s="50" t="s">
        <v>2969</v>
      </c>
      <c r="C3790">
        <v>281911800</v>
      </c>
      <c r="D3790" t="s">
        <v>2463</v>
      </c>
      <c r="E3790" t="s">
        <v>2473</v>
      </c>
    </row>
    <row r="3791" spans="1:5" hidden="1" x14ac:dyDescent="0.25">
      <c r="A3791" t="s">
        <v>35</v>
      </c>
      <c r="B3791" s="50" t="s">
        <v>2637</v>
      </c>
      <c r="C3791">
        <v>281911801</v>
      </c>
      <c r="D3791" t="s">
        <v>2593</v>
      </c>
      <c r="E3791" t="s">
        <v>2467</v>
      </c>
    </row>
    <row r="3792" spans="1:5" hidden="1" x14ac:dyDescent="0.25">
      <c r="A3792" t="s">
        <v>35</v>
      </c>
      <c r="B3792" s="50" t="s">
        <v>2638</v>
      </c>
      <c r="C3792">
        <v>281911802</v>
      </c>
      <c r="D3792" t="s">
        <v>2593</v>
      </c>
      <c r="E3792" t="s">
        <v>2467</v>
      </c>
    </row>
    <row r="3793" spans="1:5" hidden="1" x14ac:dyDescent="0.25">
      <c r="A3793" t="s">
        <v>35</v>
      </c>
      <c r="B3793" s="50" t="s">
        <v>2639</v>
      </c>
      <c r="C3793">
        <v>281911803</v>
      </c>
      <c r="D3793" t="s">
        <v>2593</v>
      </c>
      <c r="E3793" t="s">
        <v>2467</v>
      </c>
    </row>
    <row r="3794" spans="1:5" hidden="1" x14ac:dyDescent="0.25">
      <c r="A3794" t="s">
        <v>35</v>
      </c>
      <c r="B3794" s="50" t="s">
        <v>2970</v>
      </c>
      <c r="C3794">
        <v>281911804</v>
      </c>
      <c r="D3794" t="s">
        <v>2593</v>
      </c>
      <c r="E3794" t="s">
        <v>2467</v>
      </c>
    </row>
    <row r="3795" spans="1:5" hidden="1" x14ac:dyDescent="0.25">
      <c r="A3795" t="s">
        <v>35</v>
      </c>
      <c r="B3795" s="50" t="s">
        <v>2971</v>
      </c>
      <c r="C3795">
        <v>281911805</v>
      </c>
      <c r="D3795" t="s">
        <v>2593</v>
      </c>
    </row>
    <row r="3796" spans="1:5" hidden="1" x14ac:dyDescent="0.25">
      <c r="A3796" t="s">
        <v>35</v>
      </c>
      <c r="B3796" s="50" t="s">
        <v>2972</v>
      </c>
      <c r="C3796">
        <v>281911806</v>
      </c>
      <c r="D3796" t="s">
        <v>2463</v>
      </c>
      <c r="E3796" t="s">
        <v>2473</v>
      </c>
    </row>
    <row r="3797" spans="1:5" hidden="1" x14ac:dyDescent="0.25">
      <c r="A3797" t="s">
        <v>35</v>
      </c>
      <c r="B3797" s="50" t="s">
        <v>2974</v>
      </c>
      <c r="C3797">
        <v>281911807</v>
      </c>
      <c r="D3797" t="s">
        <v>2463</v>
      </c>
      <c r="E3797" t="s">
        <v>2473</v>
      </c>
    </row>
    <row r="3798" spans="1:5" hidden="1" x14ac:dyDescent="0.25">
      <c r="A3798" t="s">
        <v>35</v>
      </c>
      <c r="B3798" s="50" t="s">
        <v>2609</v>
      </c>
      <c r="C3798">
        <v>281911808</v>
      </c>
      <c r="D3798" t="s">
        <v>2463</v>
      </c>
      <c r="E3798" t="s">
        <v>2473</v>
      </c>
    </row>
    <row r="3799" spans="1:5" hidden="1" x14ac:dyDescent="0.25">
      <c r="A3799" t="s">
        <v>35</v>
      </c>
      <c r="B3799" s="50" t="s">
        <v>2613</v>
      </c>
      <c r="C3799">
        <v>281911809</v>
      </c>
      <c r="D3799" t="s">
        <v>2463</v>
      </c>
      <c r="E3799" t="s">
        <v>2473</v>
      </c>
    </row>
    <row r="3800" spans="1:5" hidden="1" x14ac:dyDescent="0.25">
      <c r="A3800" t="s">
        <v>35</v>
      </c>
      <c r="B3800" s="50" t="s">
        <v>2976</v>
      </c>
      <c r="C3800">
        <v>281911810</v>
      </c>
      <c r="D3800" t="s">
        <v>2463</v>
      </c>
      <c r="E3800" t="s">
        <v>2467</v>
      </c>
    </row>
    <row r="3801" spans="1:5" hidden="1" x14ac:dyDescent="0.25">
      <c r="A3801" t="s">
        <v>35</v>
      </c>
      <c r="B3801" s="50" t="s">
        <v>2977</v>
      </c>
      <c r="C3801">
        <v>281911811</v>
      </c>
      <c r="D3801" t="s">
        <v>2463</v>
      </c>
      <c r="E3801" t="s">
        <v>2473</v>
      </c>
    </row>
    <row r="3802" spans="1:5" hidden="1" x14ac:dyDescent="0.25">
      <c r="A3802" t="s">
        <v>35</v>
      </c>
      <c r="B3802" s="50" t="s">
        <v>2978</v>
      </c>
      <c r="C3802">
        <v>281911812</v>
      </c>
      <c r="D3802" t="s">
        <v>2593</v>
      </c>
      <c r="E3802" t="s">
        <v>2467</v>
      </c>
    </row>
    <row r="3803" spans="1:5" hidden="1" x14ac:dyDescent="0.25">
      <c r="A3803" t="s">
        <v>35</v>
      </c>
      <c r="B3803" s="50" t="s">
        <v>2640</v>
      </c>
      <c r="C3803">
        <v>281911813</v>
      </c>
      <c r="D3803" t="s">
        <v>2463</v>
      </c>
      <c r="E3803" t="s">
        <v>2473</v>
      </c>
    </row>
    <row r="3804" spans="1:5" hidden="1" x14ac:dyDescent="0.25">
      <c r="A3804" t="s">
        <v>35</v>
      </c>
      <c r="B3804" s="50" t="s">
        <v>2641</v>
      </c>
      <c r="C3804">
        <v>281911814</v>
      </c>
      <c r="D3804" t="s">
        <v>2593</v>
      </c>
      <c r="E3804" t="s">
        <v>2467</v>
      </c>
    </row>
    <row r="3805" spans="1:5" hidden="1" x14ac:dyDescent="0.25">
      <c r="A3805" t="s">
        <v>35</v>
      </c>
      <c r="B3805" s="50" t="s">
        <v>2979</v>
      </c>
      <c r="C3805">
        <v>281911815</v>
      </c>
      <c r="D3805" t="s">
        <v>2463</v>
      </c>
      <c r="E3805" t="s">
        <v>2473</v>
      </c>
    </row>
    <row r="3806" spans="1:5" hidden="1" x14ac:dyDescent="0.25">
      <c r="A3806" t="s">
        <v>35</v>
      </c>
      <c r="B3806" s="50" t="s">
        <v>2980</v>
      </c>
      <c r="C3806">
        <v>281911816</v>
      </c>
      <c r="D3806" t="s">
        <v>2691</v>
      </c>
      <c r="E3806" t="s">
        <v>2467</v>
      </c>
    </row>
    <row r="3807" spans="1:5" hidden="1" x14ac:dyDescent="0.25">
      <c r="A3807" t="s">
        <v>35</v>
      </c>
      <c r="B3807" s="50" t="s">
        <v>2642</v>
      </c>
      <c r="C3807">
        <v>281911817</v>
      </c>
      <c r="D3807" t="s">
        <v>2463</v>
      </c>
      <c r="E3807" t="s">
        <v>2473</v>
      </c>
    </row>
    <row r="3808" spans="1:5" hidden="1" x14ac:dyDescent="0.25">
      <c r="A3808" t="s">
        <v>35</v>
      </c>
      <c r="B3808" s="50" t="s">
        <v>2981</v>
      </c>
      <c r="C3808">
        <v>281911818</v>
      </c>
      <c r="D3808" t="s">
        <v>2463</v>
      </c>
      <c r="E3808" t="s">
        <v>2473</v>
      </c>
    </row>
    <row r="3809" spans="1:5" hidden="1" x14ac:dyDescent="0.25">
      <c r="A3809" t="s">
        <v>35</v>
      </c>
      <c r="B3809" s="50" t="s">
        <v>2615</v>
      </c>
      <c r="C3809">
        <v>281911819</v>
      </c>
      <c r="D3809" t="s">
        <v>2691</v>
      </c>
      <c r="E3809" t="s">
        <v>2473</v>
      </c>
    </row>
    <row r="3810" spans="1:5" hidden="1" x14ac:dyDescent="0.25">
      <c r="A3810" t="s">
        <v>35</v>
      </c>
      <c r="B3810" s="50" t="s">
        <v>2616</v>
      </c>
      <c r="C3810">
        <v>281911820</v>
      </c>
      <c r="D3810" t="s">
        <v>2593</v>
      </c>
      <c r="E3810" t="s">
        <v>2467</v>
      </c>
    </row>
    <row r="3811" spans="1:5" hidden="1" x14ac:dyDescent="0.25">
      <c r="A3811" t="s">
        <v>35</v>
      </c>
      <c r="B3811" s="50" t="s">
        <v>2617</v>
      </c>
      <c r="C3811">
        <v>281911821</v>
      </c>
      <c r="D3811" t="s">
        <v>2593</v>
      </c>
      <c r="E3811" t="s">
        <v>2473</v>
      </c>
    </row>
    <row r="3812" spans="1:5" hidden="1" x14ac:dyDescent="0.25">
      <c r="A3812" t="s">
        <v>35</v>
      </c>
      <c r="B3812" s="50" t="s">
        <v>2628</v>
      </c>
      <c r="C3812">
        <v>281911822</v>
      </c>
      <c r="D3812" t="s">
        <v>2593</v>
      </c>
      <c r="E3812" t="s">
        <v>2473</v>
      </c>
    </row>
    <row r="3813" spans="1:5" hidden="1" x14ac:dyDescent="0.25">
      <c r="A3813" t="s">
        <v>35</v>
      </c>
      <c r="B3813" s="50" t="s">
        <v>2982</v>
      </c>
      <c r="C3813">
        <v>281911823</v>
      </c>
      <c r="D3813" t="s">
        <v>2593</v>
      </c>
      <c r="E3813" t="s">
        <v>2473</v>
      </c>
    </row>
    <row r="3814" spans="1:5" hidden="1" x14ac:dyDescent="0.25">
      <c r="A3814" t="s">
        <v>35</v>
      </c>
      <c r="B3814" s="50" t="s">
        <v>2984</v>
      </c>
      <c r="C3814">
        <v>281911824</v>
      </c>
      <c r="D3814" t="s">
        <v>2463</v>
      </c>
      <c r="E3814" t="s">
        <v>2473</v>
      </c>
    </row>
    <row r="3815" spans="1:5" hidden="1" x14ac:dyDescent="0.25">
      <c r="A3815" t="s">
        <v>35</v>
      </c>
      <c r="B3815" s="50" t="s">
        <v>2985</v>
      </c>
      <c r="C3815">
        <v>281911825</v>
      </c>
      <c r="D3815" t="s">
        <v>2463</v>
      </c>
      <c r="E3815" t="s">
        <v>2473</v>
      </c>
    </row>
    <row r="3816" spans="1:5" hidden="1" x14ac:dyDescent="0.25">
      <c r="A3816" t="s">
        <v>35</v>
      </c>
      <c r="B3816" s="50" t="s">
        <v>2987</v>
      </c>
      <c r="C3816">
        <v>281911826</v>
      </c>
      <c r="D3816" t="s">
        <v>2463</v>
      </c>
      <c r="E3816" t="s">
        <v>2473</v>
      </c>
    </row>
    <row r="3817" spans="1:5" hidden="1" x14ac:dyDescent="0.25">
      <c r="A3817" t="s">
        <v>35</v>
      </c>
      <c r="B3817" s="50" t="s">
        <v>2990</v>
      </c>
      <c r="C3817">
        <v>281911827</v>
      </c>
      <c r="D3817" t="s">
        <v>2463</v>
      </c>
      <c r="E3817" t="s">
        <v>2473</v>
      </c>
    </row>
    <row r="3818" spans="1:5" hidden="1" x14ac:dyDescent="0.25">
      <c r="A3818" t="s">
        <v>35</v>
      </c>
      <c r="B3818" s="50" t="s">
        <v>2991</v>
      </c>
      <c r="C3818">
        <v>281911828</v>
      </c>
      <c r="D3818" t="s">
        <v>2463</v>
      </c>
      <c r="E3818" t="s">
        <v>2691</v>
      </c>
    </row>
    <row r="3819" spans="1:5" hidden="1" x14ac:dyDescent="0.25">
      <c r="A3819" t="s">
        <v>35</v>
      </c>
      <c r="B3819" s="50" t="s">
        <v>2992</v>
      </c>
      <c r="C3819">
        <v>281911829</v>
      </c>
      <c r="D3819" t="s">
        <v>2463</v>
      </c>
      <c r="E3819" t="s">
        <v>2473</v>
      </c>
    </row>
    <row r="3820" spans="1:5" hidden="1" x14ac:dyDescent="0.25">
      <c r="A3820" t="s">
        <v>35</v>
      </c>
      <c r="B3820" s="50" t="s">
        <v>2993</v>
      </c>
      <c r="C3820">
        <v>281911830</v>
      </c>
      <c r="D3820" t="s">
        <v>2463</v>
      </c>
      <c r="E3820" t="s">
        <v>2473</v>
      </c>
    </row>
    <row r="3821" spans="1:5" hidden="1" x14ac:dyDescent="0.25">
      <c r="A3821" t="s">
        <v>35</v>
      </c>
      <c r="B3821" s="50" t="s">
        <v>2994</v>
      </c>
      <c r="C3821">
        <v>281911831</v>
      </c>
      <c r="D3821" t="s">
        <v>2593</v>
      </c>
      <c r="E3821" t="s">
        <v>2473</v>
      </c>
    </row>
    <row r="3822" spans="1:5" hidden="1" x14ac:dyDescent="0.25">
      <c r="A3822" t="s">
        <v>35</v>
      </c>
      <c r="B3822" s="50" t="s">
        <v>2995</v>
      </c>
      <c r="C3822">
        <v>281911832</v>
      </c>
      <c r="D3822" t="s">
        <v>2593</v>
      </c>
      <c r="E3822" t="s">
        <v>2467</v>
      </c>
    </row>
    <row r="3823" spans="1:5" hidden="1" x14ac:dyDescent="0.25">
      <c r="A3823" t="s">
        <v>35</v>
      </c>
      <c r="B3823" s="50" t="s">
        <v>2557</v>
      </c>
      <c r="C3823">
        <v>281911833</v>
      </c>
      <c r="D3823" t="s">
        <v>2463</v>
      </c>
      <c r="E3823" t="s">
        <v>2473</v>
      </c>
    </row>
    <row r="3824" spans="1:5" hidden="1" x14ac:dyDescent="0.25">
      <c r="A3824" t="s">
        <v>35</v>
      </c>
      <c r="B3824" s="50" t="s">
        <v>2559</v>
      </c>
      <c r="C3824">
        <v>281911834</v>
      </c>
      <c r="D3824" t="s">
        <v>2593</v>
      </c>
      <c r="E3824" t="s">
        <v>2467</v>
      </c>
    </row>
    <row r="3825" spans="1:5" hidden="1" x14ac:dyDescent="0.25">
      <c r="A3825" t="s">
        <v>35</v>
      </c>
      <c r="B3825" s="50" t="s">
        <v>2560</v>
      </c>
      <c r="C3825">
        <v>281911835</v>
      </c>
      <c r="D3825" t="s">
        <v>2593</v>
      </c>
      <c r="E3825" t="s">
        <v>2467</v>
      </c>
    </row>
    <row r="3826" spans="1:5" hidden="1" x14ac:dyDescent="0.25">
      <c r="A3826" t="s">
        <v>111</v>
      </c>
      <c r="B3826" s="50" t="s">
        <v>2526</v>
      </c>
      <c r="C3826">
        <v>281911836</v>
      </c>
      <c r="D3826" t="s">
        <v>2463</v>
      </c>
      <c r="E3826" t="s">
        <v>2467</v>
      </c>
    </row>
    <row r="3827" spans="1:5" hidden="1" x14ac:dyDescent="0.25">
      <c r="A3827" t="s">
        <v>111</v>
      </c>
      <c r="B3827" s="50" t="s">
        <v>2528</v>
      </c>
      <c r="C3827">
        <v>281911837</v>
      </c>
      <c r="D3827" t="s">
        <v>3149</v>
      </c>
      <c r="E3827" t="s">
        <v>2467</v>
      </c>
    </row>
    <row r="3828" spans="1:5" hidden="1" x14ac:dyDescent="0.25">
      <c r="A3828" t="s">
        <v>111</v>
      </c>
      <c r="B3828" s="50" t="s">
        <v>2529</v>
      </c>
      <c r="C3828">
        <v>281911838</v>
      </c>
      <c r="D3828" t="s">
        <v>2593</v>
      </c>
      <c r="E3828" t="s">
        <v>2467</v>
      </c>
    </row>
    <row r="3829" spans="1:5" hidden="1" x14ac:dyDescent="0.25">
      <c r="A3829" t="s">
        <v>111</v>
      </c>
      <c r="B3829" s="50" t="s">
        <v>2530</v>
      </c>
      <c r="C3829">
        <v>281911839</v>
      </c>
      <c r="D3829" t="s">
        <v>2463</v>
      </c>
      <c r="E3829" t="s">
        <v>2467</v>
      </c>
    </row>
    <row r="3830" spans="1:5" hidden="1" x14ac:dyDescent="0.25">
      <c r="A3830" t="s">
        <v>111</v>
      </c>
      <c r="B3830" s="50" t="s">
        <v>2532</v>
      </c>
      <c r="C3830">
        <v>281911840</v>
      </c>
      <c r="D3830" t="s">
        <v>2463</v>
      </c>
      <c r="E3830" t="s">
        <v>2467</v>
      </c>
    </row>
    <row r="3831" spans="1:5" hidden="1" x14ac:dyDescent="0.25">
      <c r="A3831" t="s">
        <v>111</v>
      </c>
      <c r="B3831" s="50" t="s">
        <v>2534</v>
      </c>
      <c r="C3831">
        <v>281911841</v>
      </c>
      <c r="D3831" t="s">
        <v>2463</v>
      </c>
      <c r="E3831" t="s">
        <v>2467</v>
      </c>
    </row>
    <row r="3832" spans="1:5" hidden="1" x14ac:dyDescent="0.25">
      <c r="A3832" t="s">
        <v>111</v>
      </c>
      <c r="B3832" s="50" t="s">
        <v>2535</v>
      </c>
      <c r="C3832">
        <v>281911842</v>
      </c>
      <c r="E3832" t="s">
        <v>2467</v>
      </c>
    </row>
    <row r="3833" spans="1:5" hidden="1" x14ac:dyDescent="0.25">
      <c r="A3833" t="s">
        <v>111</v>
      </c>
      <c r="B3833" s="50" t="s">
        <v>2536</v>
      </c>
      <c r="C3833">
        <v>281911843</v>
      </c>
      <c r="D3833" t="s">
        <v>2463</v>
      </c>
      <c r="E3833" t="s">
        <v>2467</v>
      </c>
    </row>
    <row r="3834" spans="1:5" hidden="1" x14ac:dyDescent="0.25">
      <c r="A3834" t="s">
        <v>111</v>
      </c>
      <c r="B3834" s="50" t="s">
        <v>2537</v>
      </c>
      <c r="C3834">
        <v>281911844</v>
      </c>
      <c r="D3834" t="s">
        <v>2593</v>
      </c>
      <c r="E3834" t="s">
        <v>2467</v>
      </c>
    </row>
    <row r="3835" spans="1:5" hidden="1" x14ac:dyDescent="0.25">
      <c r="A3835" t="s">
        <v>111</v>
      </c>
      <c r="B3835" s="50" t="s">
        <v>2539</v>
      </c>
      <c r="C3835">
        <v>281911845</v>
      </c>
      <c r="D3835" t="s">
        <v>2463</v>
      </c>
      <c r="E3835" t="s">
        <v>2467</v>
      </c>
    </row>
    <row r="3836" spans="1:5" hidden="1" x14ac:dyDescent="0.25">
      <c r="A3836" t="s">
        <v>111</v>
      </c>
      <c r="B3836" s="50" t="s">
        <v>2540</v>
      </c>
      <c r="C3836">
        <v>281911846</v>
      </c>
      <c r="D3836" t="s">
        <v>2593</v>
      </c>
      <c r="E3836" t="s">
        <v>2473</v>
      </c>
    </row>
    <row r="3837" spans="1:5" hidden="1" x14ac:dyDescent="0.25">
      <c r="A3837" t="s">
        <v>111</v>
      </c>
      <c r="B3837" s="50" t="s">
        <v>2541</v>
      </c>
      <c r="C3837">
        <v>281911847</v>
      </c>
      <c r="D3837" t="s">
        <v>2593</v>
      </c>
      <c r="E3837" t="s">
        <v>2467</v>
      </c>
    </row>
    <row r="3838" spans="1:5" hidden="1" x14ac:dyDescent="0.25">
      <c r="A3838" t="s">
        <v>111</v>
      </c>
      <c r="B3838" s="50" t="s">
        <v>2542</v>
      </c>
      <c r="C3838">
        <v>281911848</v>
      </c>
      <c r="D3838" t="s">
        <v>2463</v>
      </c>
      <c r="E3838" t="s">
        <v>2467</v>
      </c>
    </row>
    <row r="3839" spans="1:5" hidden="1" x14ac:dyDescent="0.25">
      <c r="A3839" t="s">
        <v>111</v>
      </c>
      <c r="B3839" s="50" t="s">
        <v>2543</v>
      </c>
      <c r="C3839">
        <v>281911849</v>
      </c>
      <c r="E3839" t="s">
        <v>2467</v>
      </c>
    </row>
    <row r="3840" spans="1:5" hidden="1" x14ac:dyDescent="0.25">
      <c r="A3840" t="s">
        <v>111</v>
      </c>
      <c r="B3840" s="50" t="s">
        <v>2544</v>
      </c>
      <c r="C3840">
        <v>281911850</v>
      </c>
      <c r="E3840" t="s">
        <v>2467</v>
      </c>
    </row>
    <row r="3841" spans="1:5" hidden="1" x14ac:dyDescent="0.25">
      <c r="A3841" t="s">
        <v>111</v>
      </c>
      <c r="B3841" s="50" t="s">
        <v>2546</v>
      </c>
      <c r="C3841">
        <v>281911851</v>
      </c>
      <c r="D3841" t="s">
        <v>2463</v>
      </c>
      <c r="E3841" t="s">
        <v>2467</v>
      </c>
    </row>
    <row r="3842" spans="1:5" hidden="1" x14ac:dyDescent="0.25">
      <c r="A3842" t="s">
        <v>111</v>
      </c>
      <c r="B3842" s="50" t="s">
        <v>2547</v>
      </c>
      <c r="C3842">
        <v>281911852</v>
      </c>
      <c r="D3842" t="s">
        <v>2463</v>
      </c>
      <c r="E3842" t="s">
        <v>2467</v>
      </c>
    </row>
    <row r="3843" spans="1:5" hidden="1" x14ac:dyDescent="0.25">
      <c r="A3843" t="s">
        <v>111</v>
      </c>
      <c r="B3843" s="50" t="s">
        <v>2548</v>
      </c>
      <c r="C3843">
        <v>281911853</v>
      </c>
      <c r="D3843" t="s">
        <v>2463</v>
      </c>
      <c r="E3843" t="s">
        <v>2473</v>
      </c>
    </row>
    <row r="3844" spans="1:5" hidden="1" x14ac:dyDescent="0.25">
      <c r="A3844" t="s">
        <v>111</v>
      </c>
      <c r="B3844" s="50" t="s">
        <v>2549</v>
      </c>
      <c r="C3844">
        <v>281911854</v>
      </c>
      <c r="D3844" t="s">
        <v>2463</v>
      </c>
      <c r="E3844" t="s">
        <v>2478</v>
      </c>
    </row>
    <row r="3845" spans="1:5" hidden="1" x14ac:dyDescent="0.25">
      <c r="A3845" t="s">
        <v>111</v>
      </c>
      <c r="B3845" s="50" t="s">
        <v>2550</v>
      </c>
      <c r="C3845">
        <v>281911855</v>
      </c>
      <c r="D3845" t="s">
        <v>2593</v>
      </c>
      <c r="E3845" t="s">
        <v>2467</v>
      </c>
    </row>
    <row r="3846" spans="1:5" hidden="1" x14ac:dyDescent="0.25">
      <c r="A3846" t="s">
        <v>111</v>
      </c>
      <c r="B3846" s="50" t="s">
        <v>2551</v>
      </c>
      <c r="C3846">
        <v>281911856</v>
      </c>
      <c r="D3846" t="s">
        <v>2593</v>
      </c>
      <c r="E3846" t="s">
        <v>2467</v>
      </c>
    </row>
    <row r="3847" spans="1:5" hidden="1" x14ac:dyDescent="0.25">
      <c r="A3847" t="s">
        <v>111</v>
      </c>
      <c r="B3847" s="50" t="s">
        <v>2552</v>
      </c>
      <c r="C3847">
        <v>281911857</v>
      </c>
      <c r="D3847" t="s">
        <v>2463</v>
      </c>
    </row>
    <row r="3848" spans="1:5" hidden="1" x14ac:dyDescent="0.25">
      <c r="A3848" t="s">
        <v>111</v>
      </c>
      <c r="B3848" s="50" t="s">
        <v>2553</v>
      </c>
      <c r="C3848">
        <v>281911858</v>
      </c>
      <c r="E3848" t="s">
        <v>2473</v>
      </c>
    </row>
    <row r="3849" spans="1:5" hidden="1" x14ac:dyDescent="0.25">
      <c r="A3849" t="s">
        <v>111</v>
      </c>
      <c r="B3849" s="50" t="s">
        <v>2554</v>
      </c>
      <c r="C3849">
        <v>281911859</v>
      </c>
      <c r="D3849" t="s">
        <v>2463</v>
      </c>
      <c r="E3849" t="s">
        <v>2467</v>
      </c>
    </row>
    <row r="3850" spans="1:5" hidden="1" x14ac:dyDescent="0.25">
      <c r="A3850" t="s">
        <v>111</v>
      </c>
      <c r="B3850" s="50" t="s">
        <v>2555</v>
      </c>
      <c r="C3850">
        <v>281911860</v>
      </c>
      <c r="D3850" t="s">
        <v>2463</v>
      </c>
      <c r="E3850" t="s">
        <v>2473</v>
      </c>
    </row>
    <row r="3851" spans="1:5" hidden="1" x14ac:dyDescent="0.25">
      <c r="A3851" t="s">
        <v>111</v>
      </c>
      <c r="B3851" s="50" t="s">
        <v>2581</v>
      </c>
      <c r="C3851">
        <v>281911861</v>
      </c>
      <c r="E3851" t="s">
        <v>2467</v>
      </c>
    </row>
    <row r="3852" spans="1:5" hidden="1" x14ac:dyDescent="0.25">
      <c r="A3852" t="s">
        <v>111</v>
      </c>
      <c r="B3852" s="50" t="s">
        <v>2582</v>
      </c>
      <c r="C3852">
        <v>281911862</v>
      </c>
      <c r="D3852" t="s">
        <v>2463</v>
      </c>
      <c r="E3852" t="s">
        <v>2473</v>
      </c>
    </row>
    <row r="3853" spans="1:5" hidden="1" x14ac:dyDescent="0.25">
      <c r="A3853" t="s">
        <v>111</v>
      </c>
      <c r="B3853" s="50" t="s">
        <v>2583</v>
      </c>
      <c r="C3853">
        <v>281911863</v>
      </c>
      <c r="D3853" t="s">
        <v>2463</v>
      </c>
      <c r="E3853" t="s">
        <v>2467</v>
      </c>
    </row>
    <row r="3854" spans="1:5" hidden="1" x14ac:dyDescent="0.25">
      <c r="A3854" t="s">
        <v>111</v>
      </c>
      <c r="B3854" s="50" t="s">
        <v>2584</v>
      </c>
      <c r="C3854">
        <v>281911864</v>
      </c>
      <c r="D3854" t="s">
        <v>2593</v>
      </c>
      <c r="E3854" t="s">
        <v>2467</v>
      </c>
    </row>
    <row r="3855" spans="1:5" hidden="1" x14ac:dyDescent="0.25">
      <c r="A3855" t="s">
        <v>111</v>
      </c>
      <c r="B3855" s="50" t="s">
        <v>2585</v>
      </c>
      <c r="C3855">
        <v>281911865</v>
      </c>
      <c r="D3855" t="s">
        <v>2463</v>
      </c>
      <c r="E3855" t="s">
        <v>2473</v>
      </c>
    </row>
    <row r="3856" spans="1:5" hidden="1" x14ac:dyDescent="0.25">
      <c r="A3856" t="s">
        <v>111</v>
      </c>
      <c r="B3856" s="50" t="s">
        <v>2586</v>
      </c>
      <c r="C3856">
        <v>281911866</v>
      </c>
      <c r="D3856" t="s">
        <v>2593</v>
      </c>
      <c r="E3856" t="s">
        <v>2467</v>
      </c>
    </row>
    <row r="3857" spans="1:5" hidden="1" x14ac:dyDescent="0.25">
      <c r="A3857" t="s">
        <v>111</v>
      </c>
      <c r="B3857" s="50" t="s">
        <v>2587</v>
      </c>
      <c r="C3857">
        <v>281911867</v>
      </c>
      <c r="D3857" t="s">
        <v>2463</v>
      </c>
      <c r="E3857" t="s">
        <v>2467</v>
      </c>
    </row>
    <row r="3858" spans="1:5" hidden="1" x14ac:dyDescent="0.25">
      <c r="A3858" t="s">
        <v>111</v>
      </c>
      <c r="B3858" s="50" t="s">
        <v>2588</v>
      </c>
      <c r="C3858">
        <v>281911868</v>
      </c>
      <c r="D3858" t="s">
        <v>2463</v>
      </c>
      <c r="E3858" t="s">
        <v>2467</v>
      </c>
    </row>
    <row r="3859" spans="1:5" hidden="1" x14ac:dyDescent="0.25">
      <c r="A3859" t="s">
        <v>111</v>
      </c>
      <c r="B3859" s="50" t="s">
        <v>2589</v>
      </c>
      <c r="C3859">
        <v>281911869</v>
      </c>
      <c r="D3859" t="s">
        <v>2593</v>
      </c>
      <c r="E3859" t="s">
        <v>2467</v>
      </c>
    </row>
    <row r="3860" spans="1:5" hidden="1" x14ac:dyDescent="0.25">
      <c r="A3860" t="s">
        <v>111</v>
      </c>
      <c r="B3860" s="50" t="s">
        <v>2590</v>
      </c>
      <c r="C3860">
        <v>281911870</v>
      </c>
      <c r="D3860" t="s">
        <v>2463</v>
      </c>
      <c r="E3860" t="s">
        <v>2467</v>
      </c>
    </row>
    <row r="3861" spans="1:5" hidden="1" x14ac:dyDescent="0.25">
      <c r="A3861" t="s">
        <v>111</v>
      </c>
      <c r="B3861" s="50" t="s">
        <v>2595</v>
      </c>
      <c r="C3861">
        <v>281911871</v>
      </c>
      <c r="D3861" t="s">
        <v>2466</v>
      </c>
      <c r="E3861" t="s">
        <v>2467</v>
      </c>
    </row>
    <row r="3862" spans="1:5" hidden="1" x14ac:dyDescent="0.25">
      <c r="A3862" t="s">
        <v>111</v>
      </c>
      <c r="B3862" s="50" t="s">
        <v>2629</v>
      </c>
      <c r="C3862">
        <v>281911872</v>
      </c>
      <c r="D3862" t="s">
        <v>2463</v>
      </c>
      <c r="E3862" t="s">
        <v>2467</v>
      </c>
    </row>
    <row r="3863" spans="1:5" hidden="1" x14ac:dyDescent="0.25">
      <c r="A3863" t="s">
        <v>111</v>
      </c>
      <c r="B3863" s="50" t="s">
        <v>2630</v>
      </c>
      <c r="C3863">
        <v>281911873</v>
      </c>
      <c r="E3863" t="s">
        <v>2467</v>
      </c>
    </row>
    <row r="3864" spans="1:5" hidden="1" x14ac:dyDescent="0.25">
      <c r="A3864" t="s">
        <v>111</v>
      </c>
      <c r="B3864" s="50" t="s">
        <v>2597</v>
      </c>
      <c r="C3864">
        <v>281911874</v>
      </c>
      <c r="E3864" t="s">
        <v>2467</v>
      </c>
    </row>
    <row r="3865" spans="1:5" hidden="1" x14ac:dyDescent="0.25">
      <c r="A3865" t="s">
        <v>111</v>
      </c>
      <c r="B3865" s="50" t="s">
        <v>2598</v>
      </c>
      <c r="C3865">
        <v>281911875</v>
      </c>
      <c r="D3865" t="s">
        <v>2593</v>
      </c>
      <c r="E3865" t="s">
        <v>2467</v>
      </c>
    </row>
    <row r="3866" spans="1:5" hidden="1" x14ac:dyDescent="0.25">
      <c r="A3866" t="s">
        <v>111</v>
      </c>
      <c r="B3866" s="50" t="s">
        <v>2599</v>
      </c>
      <c r="C3866">
        <v>281911876</v>
      </c>
      <c r="D3866" t="s">
        <v>2463</v>
      </c>
      <c r="E3866" t="s">
        <v>2467</v>
      </c>
    </row>
    <row r="3867" spans="1:5" hidden="1" x14ac:dyDescent="0.25">
      <c r="A3867" t="s">
        <v>111</v>
      </c>
      <c r="B3867" s="50" t="s">
        <v>2631</v>
      </c>
      <c r="C3867">
        <v>281911877</v>
      </c>
      <c r="D3867" t="s">
        <v>2463</v>
      </c>
      <c r="E3867" t="s">
        <v>2467</v>
      </c>
    </row>
    <row r="3868" spans="1:5" hidden="1" x14ac:dyDescent="0.25">
      <c r="A3868" t="s">
        <v>111</v>
      </c>
      <c r="B3868" s="50" t="s">
        <v>2600</v>
      </c>
      <c r="C3868">
        <v>281911878</v>
      </c>
      <c r="D3868" t="s">
        <v>2593</v>
      </c>
      <c r="E3868" t="s">
        <v>2467</v>
      </c>
    </row>
    <row r="3869" spans="1:5" hidden="1" x14ac:dyDescent="0.25">
      <c r="A3869" t="s">
        <v>111</v>
      </c>
      <c r="B3869" s="50" t="s">
        <v>2601</v>
      </c>
      <c r="C3869">
        <v>281911879</v>
      </c>
      <c r="D3869" t="s">
        <v>2463</v>
      </c>
      <c r="E3869" t="s">
        <v>2467</v>
      </c>
    </row>
    <row r="3870" spans="1:5" hidden="1" x14ac:dyDescent="0.25">
      <c r="A3870" t="s">
        <v>111</v>
      </c>
      <c r="B3870" s="50" t="s">
        <v>2602</v>
      </c>
      <c r="C3870">
        <v>281911880</v>
      </c>
      <c r="E3870" t="s">
        <v>2467</v>
      </c>
    </row>
    <row r="3871" spans="1:5" hidden="1" x14ac:dyDescent="0.25">
      <c r="A3871" t="s">
        <v>111</v>
      </c>
      <c r="B3871" s="50" t="s">
        <v>2603</v>
      </c>
      <c r="C3871">
        <v>281911881</v>
      </c>
      <c r="D3871" t="s">
        <v>2463</v>
      </c>
      <c r="E3871" t="s">
        <v>2467</v>
      </c>
    </row>
    <row r="3872" spans="1:5" hidden="1" x14ac:dyDescent="0.25">
      <c r="A3872" t="s">
        <v>111</v>
      </c>
      <c r="B3872" s="50" t="s">
        <v>2604</v>
      </c>
      <c r="C3872">
        <v>281911882</v>
      </c>
      <c r="D3872" t="s">
        <v>2463</v>
      </c>
      <c r="E3872" t="s">
        <v>2467</v>
      </c>
    </row>
    <row r="3873" spans="1:5" hidden="1" x14ac:dyDescent="0.25">
      <c r="A3873" t="s">
        <v>111</v>
      </c>
      <c r="B3873" s="50" t="s">
        <v>2605</v>
      </c>
      <c r="C3873">
        <v>281911883</v>
      </c>
      <c r="D3873" t="s">
        <v>2463</v>
      </c>
      <c r="E3873" t="s">
        <v>2467</v>
      </c>
    </row>
    <row r="3874" spans="1:5" hidden="1" x14ac:dyDescent="0.25">
      <c r="A3874" t="s">
        <v>111</v>
      </c>
      <c r="B3874" s="50" t="s">
        <v>2606</v>
      </c>
      <c r="C3874">
        <v>281911884</v>
      </c>
      <c r="D3874" t="s">
        <v>3149</v>
      </c>
      <c r="E3874" t="s">
        <v>2467</v>
      </c>
    </row>
    <row r="3875" spans="1:5" hidden="1" x14ac:dyDescent="0.25">
      <c r="A3875" t="s">
        <v>111</v>
      </c>
      <c r="B3875" s="50" t="s">
        <v>2622</v>
      </c>
      <c r="C3875">
        <v>281911885</v>
      </c>
      <c r="D3875" t="s">
        <v>2463</v>
      </c>
      <c r="E3875" t="s">
        <v>2467</v>
      </c>
    </row>
    <row r="3876" spans="1:5" hidden="1" x14ac:dyDescent="0.25">
      <c r="A3876" t="s">
        <v>111</v>
      </c>
      <c r="B3876" s="50" t="s">
        <v>2607</v>
      </c>
      <c r="C3876">
        <v>281911886</v>
      </c>
      <c r="D3876" t="s">
        <v>2463</v>
      </c>
      <c r="E3876" t="s">
        <v>2467</v>
      </c>
    </row>
    <row r="3877" spans="1:5" hidden="1" x14ac:dyDescent="0.25">
      <c r="A3877" t="s">
        <v>111</v>
      </c>
      <c r="B3877" s="50" t="s">
        <v>2608</v>
      </c>
      <c r="C3877">
        <v>281911887</v>
      </c>
      <c r="E3877" t="s">
        <v>2467</v>
      </c>
    </row>
    <row r="3878" spans="1:5" hidden="1" x14ac:dyDescent="0.25">
      <c r="A3878" t="s">
        <v>111</v>
      </c>
      <c r="B3878" s="50" t="s">
        <v>2623</v>
      </c>
      <c r="C3878">
        <v>281911888</v>
      </c>
      <c r="D3878" t="s">
        <v>2463</v>
      </c>
      <c r="E3878" t="s">
        <v>2467</v>
      </c>
    </row>
    <row r="3879" spans="1:5" hidden="1" x14ac:dyDescent="0.25">
      <c r="A3879" t="s">
        <v>111</v>
      </c>
      <c r="B3879" s="50" t="s">
        <v>2624</v>
      </c>
      <c r="C3879">
        <v>281911889</v>
      </c>
      <c r="D3879" t="s">
        <v>2593</v>
      </c>
      <c r="E3879" t="s">
        <v>2473</v>
      </c>
    </row>
    <row r="3880" spans="1:5" hidden="1" x14ac:dyDescent="0.25">
      <c r="A3880" t="s">
        <v>111</v>
      </c>
      <c r="B3880" s="50" t="s">
        <v>2625</v>
      </c>
      <c r="C3880">
        <v>281911890</v>
      </c>
      <c r="D3880" t="s">
        <v>2463</v>
      </c>
      <c r="E3880" t="s">
        <v>2467</v>
      </c>
    </row>
    <row r="3881" spans="1:5" hidden="1" x14ac:dyDescent="0.25">
      <c r="A3881" t="s">
        <v>111</v>
      </c>
      <c r="B3881" s="50" t="s">
        <v>2626</v>
      </c>
      <c r="C3881">
        <v>281911891</v>
      </c>
      <c r="D3881" t="s">
        <v>2463</v>
      </c>
      <c r="E3881" t="s">
        <v>2467</v>
      </c>
    </row>
    <row r="3882" spans="1:5" hidden="1" x14ac:dyDescent="0.25">
      <c r="A3882" t="s">
        <v>111</v>
      </c>
      <c r="B3882" s="50" t="s">
        <v>2754</v>
      </c>
      <c r="C3882">
        <v>281911892</v>
      </c>
      <c r="D3882" t="s">
        <v>2593</v>
      </c>
      <c r="E3882" t="s">
        <v>2473</v>
      </c>
    </row>
    <row r="3883" spans="1:5" hidden="1" x14ac:dyDescent="0.25">
      <c r="A3883" t="s">
        <v>111</v>
      </c>
      <c r="B3883" s="50" t="s">
        <v>2632</v>
      </c>
      <c r="C3883">
        <v>281911893</v>
      </c>
      <c r="E3883" t="s">
        <v>2467</v>
      </c>
    </row>
    <row r="3884" spans="1:5" hidden="1" x14ac:dyDescent="0.25">
      <c r="A3884" t="s">
        <v>111</v>
      </c>
      <c r="B3884" s="50" t="s">
        <v>2633</v>
      </c>
      <c r="C3884">
        <v>281911894</v>
      </c>
      <c r="D3884" t="s">
        <v>2463</v>
      </c>
      <c r="E3884" t="s">
        <v>2467</v>
      </c>
    </row>
    <row r="3885" spans="1:5" hidden="1" x14ac:dyDescent="0.25">
      <c r="A3885" t="s">
        <v>111</v>
      </c>
      <c r="B3885" s="50" t="s">
        <v>2634</v>
      </c>
      <c r="C3885">
        <v>281911895</v>
      </c>
      <c r="D3885" t="s">
        <v>2463</v>
      </c>
      <c r="E3885" t="s">
        <v>2467</v>
      </c>
    </row>
    <row r="3886" spans="1:5" hidden="1" x14ac:dyDescent="0.25">
      <c r="A3886" t="s">
        <v>111</v>
      </c>
      <c r="B3886" s="50" t="s">
        <v>2635</v>
      </c>
      <c r="C3886">
        <v>281911896</v>
      </c>
      <c r="D3886" t="s">
        <v>3149</v>
      </c>
      <c r="E3886" t="s">
        <v>2467</v>
      </c>
    </row>
    <row r="3887" spans="1:5" hidden="1" x14ac:dyDescent="0.25">
      <c r="A3887" t="s">
        <v>111</v>
      </c>
      <c r="B3887" s="50" t="s">
        <v>2755</v>
      </c>
      <c r="C3887">
        <v>281911897</v>
      </c>
      <c r="D3887" t="s">
        <v>2463</v>
      </c>
      <c r="E3887" t="s">
        <v>2467</v>
      </c>
    </row>
    <row r="3888" spans="1:5" hidden="1" x14ac:dyDescent="0.25">
      <c r="A3888" t="s">
        <v>111</v>
      </c>
      <c r="B3888" s="50" t="s">
        <v>2636</v>
      </c>
      <c r="C3888">
        <v>281911898</v>
      </c>
      <c r="E3888" t="s">
        <v>2473</v>
      </c>
    </row>
    <row r="3889" spans="1:5" hidden="1" x14ac:dyDescent="0.25">
      <c r="A3889" t="s">
        <v>111</v>
      </c>
      <c r="B3889" s="50" t="s">
        <v>2968</v>
      </c>
      <c r="C3889">
        <v>281911899</v>
      </c>
      <c r="D3889" t="s">
        <v>2593</v>
      </c>
      <c r="E3889" t="s">
        <v>2473</v>
      </c>
    </row>
    <row r="3890" spans="1:5" hidden="1" x14ac:dyDescent="0.25">
      <c r="A3890" t="s">
        <v>111</v>
      </c>
      <c r="B3890" s="50" t="s">
        <v>2969</v>
      </c>
      <c r="C3890">
        <v>281911900</v>
      </c>
      <c r="D3890" t="s">
        <v>2463</v>
      </c>
      <c r="E3890" t="s">
        <v>2467</v>
      </c>
    </row>
    <row r="3891" spans="1:5" hidden="1" x14ac:dyDescent="0.25">
      <c r="A3891" t="s">
        <v>1510</v>
      </c>
      <c r="B3891" s="50" t="s">
        <v>1359</v>
      </c>
      <c r="C3891">
        <v>281912144</v>
      </c>
      <c r="D3891" t="s">
        <v>2593</v>
      </c>
      <c r="E3891" t="s">
        <v>2467</v>
      </c>
    </row>
    <row r="3892" spans="1:5" hidden="1" x14ac:dyDescent="0.25">
      <c r="A3892" t="s">
        <v>1510</v>
      </c>
      <c r="B3892" s="50" t="s">
        <v>3727</v>
      </c>
      <c r="C3892">
        <v>281912145</v>
      </c>
      <c r="D3892" t="s">
        <v>2593</v>
      </c>
      <c r="E3892" t="s">
        <v>2467</v>
      </c>
    </row>
    <row r="3893" spans="1:5" hidden="1" x14ac:dyDescent="0.25">
      <c r="A3893" t="s">
        <v>1510</v>
      </c>
      <c r="B3893" s="50" t="s">
        <v>1511</v>
      </c>
      <c r="C3893">
        <v>281912146</v>
      </c>
      <c r="D3893" t="s">
        <v>2593</v>
      </c>
      <c r="E3893" t="s">
        <v>2467</v>
      </c>
    </row>
    <row r="3894" spans="1:5" x14ac:dyDescent="0.25">
      <c r="A3894" t="s">
        <v>41</v>
      </c>
      <c r="B3894" s="50" t="s">
        <v>2526</v>
      </c>
      <c r="C3894">
        <v>282012550</v>
      </c>
      <c r="D3894" t="s">
        <v>2593</v>
      </c>
      <c r="E3894" t="s">
        <v>2478</v>
      </c>
    </row>
    <row r="3895" spans="1:5" x14ac:dyDescent="0.25">
      <c r="A3895" t="s">
        <v>41</v>
      </c>
      <c r="B3895" s="50" t="s">
        <v>2528</v>
      </c>
      <c r="C3895">
        <v>282012551</v>
      </c>
      <c r="D3895" t="s">
        <v>2593</v>
      </c>
      <c r="E3895" t="s">
        <v>2473</v>
      </c>
    </row>
    <row r="3896" spans="1:5" x14ac:dyDescent="0.25">
      <c r="A3896" t="s">
        <v>41</v>
      </c>
      <c r="B3896" s="50" t="s">
        <v>2529</v>
      </c>
      <c r="C3896">
        <v>282012552</v>
      </c>
      <c r="D3896" t="s">
        <v>2593</v>
      </c>
      <c r="E3896" t="s">
        <v>2478</v>
      </c>
    </row>
    <row r="3897" spans="1:5" x14ac:dyDescent="0.25">
      <c r="A3897" t="s">
        <v>41</v>
      </c>
      <c r="B3897" s="50" t="s">
        <v>2530</v>
      </c>
      <c r="C3897">
        <v>282012553</v>
      </c>
      <c r="D3897" t="s">
        <v>2593</v>
      </c>
      <c r="E3897" t="s">
        <v>2467</v>
      </c>
    </row>
    <row r="3898" spans="1:5" x14ac:dyDescent="0.25">
      <c r="A3898" t="s">
        <v>41</v>
      </c>
      <c r="B3898" s="50" t="s">
        <v>2532</v>
      </c>
      <c r="C3898">
        <v>282012554</v>
      </c>
      <c r="D3898" t="s">
        <v>2593</v>
      </c>
      <c r="E3898" t="s">
        <v>2467</v>
      </c>
    </row>
    <row r="3899" spans="1:5" x14ac:dyDescent="0.25">
      <c r="A3899" t="s">
        <v>41</v>
      </c>
      <c r="B3899" s="50" t="s">
        <v>2534</v>
      </c>
      <c r="C3899">
        <v>282012555</v>
      </c>
      <c r="D3899" t="s">
        <v>2593</v>
      </c>
      <c r="E3899" t="s">
        <v>2473</v>
      </c>
    </row>
    <row r="3900" spans="1:5" x14ac:dyDescent="0.25">
      <c r="A3900" t="s">
        <v>41</v>
      </c>
      <c r="B3900" s="50" t="s">
        <v>2535</v>
      </c>
      <c r="C3900">
        <v>282012556</v>
      </c>
      <c r="D3900" t="s">
        <v>2593</v>
      </c>
      <c r="E3900" t="s">
        <v>2473</v>
      </c>
    </row>
    <row r="3901" spans="1:5" x14ac:dyDescent="0.25">
      <c r="A3901" t="s">
        <v>41</v>
      </c>
      <c r="B3901" s="50" t="s">
        <v>2536</v>
      </c>
      <c r="C3901">
        <v>282012557</v>
      </c>
      <c r="D3901" t="s">
        <v>2593</v>
      </c>
      <c r="E3901" t="s">
        <v>2478</v>
      </c>
    </row>
    <row r="3902" spans="1:5" x14ac:dyDescent="0.25">
      <c r="A3902" t="s">
        <v>41</v>
      </c>
      <c r="B3902" s="50" t="s">
        <v>2539</v>
      </c>
      <c r="C3902">
        <v>282012558</v>
      </c>
      <c r="D3902" t="s">
        <v>2593</v>
      </c>
      <c r="E3902" t="s">
        <v>2473</v>
      </c>
    </row>
    <row r="3903" spans="1:5" x14ac:dyDescent="0.25">
      <c r="A3903" t="s">
        <v>41</v>
      </c>
      <c r="B3903" s="50" t="s">
        <v>2540</v>
      </c>
      <c r="C3903">
        <v>282012559</v>
      </c>
      <c r="D3903" t="s">
        <v>2463</v>
      </c>
      <c r="E3903" t="s">
        <v>2467</v>
      </c>
    </row>
    <row r="3904" spans="1:5" x14ac:dyDescent="0.25">
      <c r="A3904" t="s">
        <v>41</v>
      </c>
      <c r="B3904" s="50" t="s">
        <v>2541</v>
      </c>
      <c r="C3904">
        <v>282012560</v>
      </c>
      <c r="D3904" t="s">
        <v>2593</v>
      </c>
      <c r="E3904" t="s">
        <v>2473</v>
      </c>
    </row>
    <row r="3905" spans="1:5" x14ac:dyDescent="0.25">
      <c r="A3905" t="s">
        <v>41</v>
      </c>
      <c r="B3905" s="50" t="s">
        <v>2542</v>
      </c>
      <c r="C3905">
        <v>282012561</v>
      </c>
      <c r="D3905" t="s">
        <v>2593</v>
      </c>
      <c r="E3905" t="s">
        <v>2467</v>
      </c>
    </row>
    <row r="3906" spans="1:5" x14ac:dyDescent="0.25">
      <c r="A3906" t="s">
        <v>41</v>
      </c>
      <c r="B3906" s="50" t="s">
        <v>2544</v>
      </c>
      <c r="C3906">
        <v>282012562</v>
      </c>
      <c r="D3906" t="s">
        <v>2593</v>
      </c>
      <c r="E3906" t="s">
        <v>2467</v>
      </c>
    </row>
    <row r="3907" spans="1:5" x14ac:dyDescent="0.25">
      <c r="A3907" t="s">
        <v>41</v>
      </c>
      <c r="B3907" s="50" t="s">
        <v>2546</v>
      </c>
      <c r="C3907">
        <v>282012563</v>
      </c>
      <c r="D3907" t="s">
        <v>2593</v>
      </c>
      <c r="E3907" t="s">
        <v>2473</v>
      </c>
    </row>
    <row r="3908" spans="1:5" x14ac:dyDescent="0.25">
      <c r="A3908" t="s">
        <v>41</v>
      </c>
      <c r="B3908" s="50" t="s">
        <v>2547</v>
      </c>
      <c r="C3908">
        <v>282012564</v>
      </c>
      <c r="D3908" t="s">
        <v>2593</v>
      </c>
      <c r="E3908" t="s">
        <v>2473</v>
      </c>
    </row>
    <row r="3909" spans="1:5" x14ac:dyDescent="0.25">
      <c r="A3909" t="s">
        <v>41</v>
      </c>
      <c r="B3909" s="50" t="s">
        <v>2548</v>
      </c>
      <c r="C3909">
        <v>282012565</v>
      </c>
      <c r="D3909" t="s">
        <v>2593</v>
      </c>
      <c r="E3909" t="s">
        <v>2473</v>
      </c>
    </row>
    <row r="3910" spans="1:5" x14ac:dyDescent="0.25">
      <c r="A3910" t="s">
        <v>41</v>
      </c>
      <c r="B3910" s="50" t="s">
        <v>2549</v>
      </c>
      <c r="C3910">
        <v>282012566</v>
      </c>
      <c r="D3910" t="s">
        <v>2593</v>
      </c>
      <c r="E3910" t="s">
        <v>2473</v>
      </c>
    </row>
    <row r="3911" spans="1:5" x14ac:dyDescent="0.25">
      <c r="A3911" t="s">
        <v>41</v>
      </c>
      <c r="B3911" s="50" t="s">
        <v>2551</v>
      </c>
      <c r="C3911">
        <v>282012567</v>
      </c>
      <c r="D3911" t="s">
        <v>2593</v>
      </c>
      <c r="E3911" t="s">
        <v>2478</v>
      </c>
    </row>
    <row r="3912" spans="1:5" x14ac:dyDescent="0.25">
      <c r="A3912" t="s">
        <v>41</v>
      </c>
      <c r="B3912" s="50" t="s">
        <v>2552</v>
      </c>
      <c r="C3912">
        <v>282012568</v>
      </c>
      <c r="D3912" t="s">
        <v>2593</v>
      </c>
      <c r="E3912" t="s">
        <v>2473</v>
      </c>
    </row>
    <row r="3913" spans="1:5" x14ac:dyDescent="0.25">
      <c r="A3913" t="s">
        <v>41</v>
      </c>
      <c r="B3913" s="50" t="s">
        <v>2553</v>
      </c>
      <c r="C3913">
        <v>282012569</v>
      </c>
      <c r="D3913" t="s">
        <v>2593</v>
      </c>
      <c r="E3913" t="s">
        <v>2478</v>
      </c>
    </row>
    <row r="3914" spans="1:5" x14ac:dyDescent="0.25">
      <c r="A3914" t="s">
        <v>41</v>
      </c>
      <c r="B3914" s="50" t="s">
        <v>2582</v>
      </c>
      <c r="C3914">
        <v>282012570</v>
      </c>
      <c r="D3914" t="s">
        <v>2593</v>
      </c>
      <c r="E3914" t="s">
        <v>2467</v>
      </c>
    </row>
    <row r="3915" spans="1:5" x14ac:dyDescent="0.25">
      <c r="A3915" t="s">
        <v>41</v>
      </c>
      <c r="B3915" s="50" t="s">
        <v>2583</v>
      </c>
      <c r="C3915">
        <v>282012571</v>
      </c>
      <c r="D3915" t="s">
        <v>2593</v>
      </c>
      <c r="E3915" t="s">
        <v>2467</v>
      </c>
    </row>
    <row r="3916" spans="1:5" x14ac:dyDescent="0.25">
      <c r="A3916" t="s">
        <v>41</v>
      </c>
      <c r="B3916" s="50" t="s">
        <v>2584</v>
      </c>
      <c r="C3916">
        <v>282012572</v>
      </c>
      <c r="D3916" t="s">
        <v>2593</v>
      </c>
      <c r="E3916" t="s">
        <v>2467</v>
      </c>
    </row>
    <row r="3917" spans="1:5" x14ac:dyDescent="0.25">
      <c r="A3917" t="s">
        <v>41</v>
      </c>
      <c r="B3917" s="50" t="s">
        <v>2586</v>
      </c>
      <c r="C3917">
        <v>282012573</v>
      </c>
      <c r="D3917" t="s">
        <v>2593</v>
      </c>
      <c r="E3917" t="s">
        <v>2473</v>
      </c>
    </row>
    <row r="3918" spans="1:5" x14ac:dyDescent="0.25">
      <c r="A3918" t="s">
        <v>41</v>
      </c>
      <c r="B3918" s="50" t="s">
        <v>2587</v>
      </c>
      <c r="C3918">
        <v>282012574</v>
      </c>
      <c r="D3918" t="s">
        <v>2593</v>
      </c>
      <c r="E3918" t="s">
        <v>2467</v>
      </c>
    </row>
    <row r="3919" spans="1:5" x14ac:dyDescent="0.25">
      <c r="A3919" t="s">
        <v>41</v>
      </c>
      <c r="B3919" s="50" t="s">
        <v>2588</v>
      </c>
      <c r="C3919">
        <v>282012575</v>
      </c>
      <c r="D3919" t="s">
        <v>2593</v>
      </c>
      <c r="E3919" t="s">
        <v>2473</v>
      </c>
    </row>
    <row r="3920" spans="1:5" x14ac:dyDescent="0.25">
      <c r="A3920" t="s">
        <v>41</v>
      </c>
      <c r="B3920" s="50" t="s">
        <v>2590</v>
      </c>
      <c r="C3920">
        <v>282012576</v>
      </c>
      <c r="D3920" t="s">
        <v>2593</v>
      </c>
      <c r="E3920" t="s">
        <v>2473</v>
      </c>
    </row>
    <row r="3921" spans="1:5" x14ac:dyDescent="0.25">
      <c r="A3921" t="s">
        <v>41</v>
      </c>
      <c r="B3921" s="50" t="s">
        <v>2595</v>
      </c>
      <c r="C3921">
        <v>282012577</v>
      </c>
      <c r="D3921" t="s">
        <v>2593</v>
      </c>
      <c r="E3921" t="s">
        <v>2473</v>
      </c>
    </row>
    <row r="3922" spans="1:5" x14ac:dyDescent="0.25">
      <c r="A3922" t="s">
        <v>41</v>
      </c>
      <c r="B3922" s="50" t="s">
        <v>2629</v>
      </c>
      <c r="C3922">
        <v>282012578</v>
      </c>
      <c r="D3922" t="s">
        <v>2593</v>
      </c>
      <c r="E3922" t="s">
        <v>2473</v>
      </c>
    </row>
    <row r="3923" spans="1:5" x14ac:dyDescent="0.25">
      <c r="A3923" t="s">
        <v>41</v>
      </c>
      <c r="B3923" s="50" t="s">
        <v>2598</v>
      </c>
      <c r="C3923">
        <v>282012579</v>
      </c>
      <c r="D3923" t="s">
        <v>2463</v>
      </c>
      <c r="E3923" t="s">
        <v>2467</v>
      </c>
    </row>
    <row r="3924" spans="1:5" x14ac:dyDescent="0.25">
      <c r="A3924" t="s">
        <v>41</v>
      </c>
      <c r="B3924" s="50" t="s">
        <v>2599</v>
      </c>
      <c r="C3924">
        <v>282012580</v>
      </c>
      <c r="D3924" t="s">
        <v>2593</v>
      </c>
      <c r="E3924" t="s">
        <v>2467</v>
      </c>
    </row>
    <row r="3925" spans="1:5" x14ac:dyDescent="0.25">
      <c r="A3925" t="s">
        <v>41</v>
      </c>
      <c r="B3925" s="50" t="s">
        <v>2600</v>
      </c>
      <c r="C3925">
        <v>282012581</v>
      </c>
      <c r="D3925" t="s">
        <v>2593</v>
      </c>
      <c r="E3925" t="s">
        <v>2467</v>
      </c>
    </row>
    <row r="3926" spans="1:5" x14ac:dyDescent="0.25">
      <c r="A3926" t="s">
        <v>41</v>
      </c>
      <c r="B3926" s="50" t="s">
        <v>2601</v>
      </c>
      <c r="C3926">
        <v>282012582</v>
      </c>
      <c r="D3926" t="s">
        <v>2593</v>
      </c>
      <c r="E3926" t="s">
        <v>2467</v>
      </c>
    </row>
    <row r="3927" spans="1:5" x14ac:dyDescent="0.25">
      <c r="A3927" t="s">
        <v>41</v>
      </c>
      <c r="B3927" s="50" t="s">
        <v>2603</v>
      </c>
      <c r="C3927">
        <v>282012583</v>
      </c>
      <c r="D3927" t="s">
        <v>2593</v>
      </c>
    </row>
    <row r="3928" spans="1:5" x14ac:dyDescent="0.25">
      <c r="A3928" t="s">
        <v>41</v>
      </c>
      <c r="B3928" s="50" t="s">
        <v>2605</v>
      </c>
      <c r="C3928">
        <v>282012584</v>
      </c>
      <c r="D3928" t="s">
        <v>2593</v>
      </c>
      <c r="E3928" t="s">
        <v>2473</v>
      </c>
    </row>
    <row r="3929" spans="1:5" x14ac:dyDescent="0.25">
      <c r="A3929" t="s">
        <v>41</v>
      </c>
      <c r="B3929" s="50" t="s">
        <v>2606</v>
      </c>
      <c r="C3929">
        <v>282012585</v>
      </c>
      <c r="D3929" t="s">
        <v>2463</v>
      </c>
      <c r="E3929" t="s">
        <v>2473</v>
      </c>
    </row>
    <row r="3930" spans="1:5" x14ac:dyDescent="0.25">
      <c r="A3930" t="s">
        <v>41</v>
      </c>
      <c r="B3930" s="50" t="s">
        <v>2622</v>
      </c>
      <c r="C3930">
        <v>282012586</v>
      </c>
      <c r="D3930" t="s">
        <v>2593</v>
      </c>
      <c r="E3930" t="s">
        <v>2467</v>
      </c>
    </row>
    <row r="3931" spans="1:5" x14ac:dyDescent="0.25">
      <c r="A3931" t="s">
        <v>41</v>
      </c>
      <c r="B3931" s="50" t="s">
        <v>2633</v>
      </c>
      <c r="C3931">
        <v>282012587</v>
      </c>
      <c r="D3931" t="s">
        <v>2593</v>
      </c>
      <c r="E3931" t="s">
        <v>2473</v>
      </c>
    </row>
    <row r="3932" spans="1:5" x14ac:dyDescent="0.25">
      <c r="A3932" t="s">
        <v>41</v>
      </c>
      <c r="B3932" s="50" t="s">
        <v>2634</v>
      </c>
      <c r="C3932">
        <v>282012588</v>
      </c>
      <c r="D3932" t="s">
        <v>2463</v>
      </c>
      <c r="E3932" t="s">
        <v>2473</v>
      </c>
    </row>
    <row r="3933" spans="1:5" x14ac:dyDescent="0.25">
      <c r="A3933" t="s">
        <v>41</v>
      </c>
      <c r="B3933" s="50" t="s">
        <v>2636</v>
      </c>
      <c r="C3933">
        <v>282012589</v>
      </c>
      <c r="D3933" t="s">
        <v>2593</v>
      </c>
      <c r="E3933" t="s">
        <v>2467</v>
      </c>
    </row>
    <row r="3934" spans="1:5" x14ac:dyDescent="0.25">
      <c r="A3934" t="s">
        <v>41</v>
      </c>
      <c r="B3934" s="50" t="s">
        <v>2968</v>
      </c>
      <c r="C3934">
        <v>282012590</v>
      </c>
      <c r="D3934" t="s">
        <v>2593</v>
      </c>
      <c r="E3934" t="s">
        <v>2473</v>
      </c>
    </row>
    <row r="3935" spans="1:5" x14ac:dyDescent="0.25">
      <c r="A3935" t="s">
        <v>41</v>
      </c>
      <c r="B3935" s="50" t="s">
        <v>2969</v>
      </c>
      <c r="C3935">
        <v>282012591</v>
      </c>
      <c r="D3935" t="s">
        <v>2463</v>
      </c>
      <c r="E3935" t="s">
        <v>2467</v>
      </c>
    </row>
    <row r="3936" spans="1:5" x14ac:dyDescent="0.25">
      <c r="A3936" t="s">
        <v>41</v>
      </c>
      <c r="B3936" s="50" t="s">
        <v>2637</v>
      </c>
      <c r="C3936">
        <v>282012592</v>
      </c>
      <c r="D3936" t="s">
        <v>2463</v>
      </c>
      <c r="E3936" t="s">
        <v>2467</v>
      </c>
    </row>
    <row r="3937" spans="1:5" x14ac:dyDescent="0.25">
      <c r="A3937" t="s">
        <v>41</v>
      </c>
      <c r="B3937" s="50" t="s">
        <v>2638</v>
      </c>
      <c r="C3937">
        <v>282012593</v>
      </c>
      <c r="D3937" t="s">
        <v>2973</v>
      </c>
      <c r="E3937" t="s">
        <v>2467</v>
      </c>
    </row>
    <row r="3938" spans="1:5" x14ac:dyDescent="0.25">
      <c r="A3938" t="s">
        <v>41</v>
      </c>
      <c r="B3938" s="50" t="s">
        <v>2639</v>
      </c>
      <c r="C3938">
        <v>282012594</v>
      </c>
      <c r="D3938" t="s">
        <v>2973</v>
      </c>
      <c r="E3938" t="s">
        <v>2467</v>
      </c>
    </row>
    <row r="3939" spans="1:5" x14ac:dyDescent="0.25">
      <c r="A3939" t="s">
        <v>41</v>
      </c>
      <c r="B3939" s="50" t="s">
        <v>2970</v>
      </c>
      <c r="C3939">
        <v>282012595</v>
      </c>
      <c r="D3939" t="s">
        <v>2973</v>
      </c>
      <c r="E3939" t="s">
        <v>2467</v>
      </c>
    </row>
    <row r="3940" spans="1:5" x14ac:dyDescent="0.25">
      <c r="A3940" t="s">
        <v>41</v>
      </c>
      <c r="B3940" s="50" t="s">
        <v>2971</v>
      </c>
      <c r="C3940">
        <v>282012596</v>
      </c>
      <c r="D3940" t="s">
        <v>2691</v>
      </c>
      <c r="E3940" t="s">
        <v>2691</v>
      </c>
    </row>
    <row r="3941" spans="1:5" x14ac:dyDescent="0.25">
      <c r="A3941" t="s">
        <v>41</v>
      </c>
      <c r="B3941" s="50" t="s">
        <v>2972</v>
      </c>
      <c r="C3941">
        <v>282012597</v>
      </c>
      <c r="D3941" t="s">
        <v>2463</v>
      </c>
      <c r="E3941" t="s">
        <v>2467</v>
      </c>
    </row>
    <row r="3942" spans="1:5" x14ac:dyDescent="0.25">
      <c r="A3942" t="s">
        <v>41</v>
      </c>
      <c r="B3942" s="50" t="s">
        <v>2974</v>
      </c>
      <c r="C3942">
        <v>282012598</v>
      </c>
      <c r="D3942" t="s">
        <v>2593</v>
      </c>
      <c r="E3942" t="s">
        <v>2467</v>
      </c>
    </row>
    <row r="3943" spans="1:5" x14ac:dyDescent="0.25">
      <c r="A3943" t="s">
        <v>41</v>
      </c>
      <c r="B3943" s="50" t="s">
        <v>2975</v>
      </c>
      <c r="C3943">
        <v>282012599</v>
      </c>
      <c r="D3943" t="s">
        <v>2973</v>
      </c>
      <c r="E3943" t="s">
        <v>2467</v>
      </c>
    </row>
    <row r="3944" spans="1:5" x14ac:dyDescent="0.25">
      <c r="A3944" t="s">
        <v>41</v>
      </c>
      <c r="B3944" s="50" t="s">
        <v>2609</v>
      </c>
      <c r="C3944">
        <v>282012600</v>
      </c>
      <c r="D3944" t="s">
        <v>2593</v>
      </c>
      <c r="E3944" t="s">
        <v>2478</v>
      </c>
    </row>
    <row r="3945" spans="1:5" x14ac:dyDescent="0.25">
      <c r="A3945" t="s">
        <v>41</v>
      </c>
      <c r="B3945" s="50" t="s">
        <v>2610</v>
      </c>
      <c r="C3945">
        <v>282012601</v>
      </c>
      <c r="D3945" t="s">
        <v>2593</v>
      </c>
      <c r="E3945" t="s">
        <v>2473</v>
      </c>
    </row>
    <row r="3946" spans="1:5" x14ac:dyDescent="0.25">
      <c r="A3946" t="s">
        <v>41</v>
      </c>
      <c r="B3946" s="50" t="s">
        <v>2611</v>
      </c>
      <c r="C3946">
        <v>282012602</v>
      </c>
      <c r="D3946" t="s">
        <v>2593</v>
      </c>
      <c r="E3946" t="s">
        <v>2467</v>
      </c>
    </row>
    <row r="3947" spans="1:5" x14ac:dyDescent="0.25">
      <c r="A3947" t="s">
        <v>41</v>
      </c>
      <c r="B3947" s="50" t="s">
        <v>2612</v>
      </c>
      <c r="C3947">
        <v>282012603</v>
      </c>
      <c r="D3947" t="s">
        <v>2593</v>
      </c>
      <c r="E3947" t="s">
        <v>2473</v>
      </c>
    </row>
    <row r="3948" spans="1:5" x14ac:dyDescent="0.25">
      <c r="A3948" t="s">
        <v>41</v>
      </c>
      <c r="B3948" s="50" t="s">
        <v>2613</v>
      </c>
      <c r="C3948">
        <v>282012604</v>
      </c>
      <c r="D3948" t="s">
        <v>2593</v>
      </c>
      <c r="E3948" t="s">
        <v>2467</v>
      </c>
    </row>
    <row r="3949" spans="1:5" x14ac:dyDescent="0.25">
      <c r="A3949" t="s">
        <v>41</v>
      </c>
      <c r="B3949" s="50" t="s">
        <v>2976</v>
      </c>
      <c r="C3949">
        <v>282012605</v>
      </c>
      <c r="D3949" t="s">
        <v>2593</v>
      </c>
      <c r="E3949" t="s">
        <v>2473</v>
      </c>
    </row>
    <row r="3950" spans="1:5" x14ac:dyDescent="0.25">
      <c r="A3950" t="s">
        <v>41</v>
      </c>
      <c r="B3950" s="50" t="s">
        <v>2640</v>
      </c>
      <c r="C3950">
        <v>282012606</v>
      </c>
      <c r="D3950" t="s">
        <v>2593</v>
      </c>
      <c r="E3950" t="s">
        <v>2467</v>
      </c>
    </row>
    <row r="3951" spans="1:5" x14ac:dyDescent="0.25">
      <c r="A3951" t="s">
        <v>41</v>
      </c>
      <c r="B3951" s="50" t="s">
        <v>2641</v>
      </c>
      <c r="C3951">
        <v>282012607</v>
      </c>
      <c r="D3951" t="s">
        <v>2593</v>
      </c>
      <c r="E3951" t="s">
        <v>2473</v>
      </c>
    </row>
    <row r="3952" spans="1:5" x14ac:dyDescent="0.25">
      <c r="A3952" t="s">
        <v>41</v>
      </c>
      <c r="B3952" s="50" t="s">
        <v>2979</v>
      </c>
      <c r="C3952">
        <v>282012608</v>
      </c>
      <c r="D3952" t="s">
        <v>2593</v>
      </c>
      <c r="E3952" t="s">
        <v>2467</v>
      </c>
    </row>
    <row r="3953" spans="1:5" x14ac:dyDescent="0.25">
      <c r="A3953" t="s">
        <v>41</v>
      </c>
      <c r="B3953" s="50" t="s">
        <v>2982</v>
      </c>
      <c r="C3953">
        <v>282012609</v>
      </c>
      <c r="D3953" t="s">
        <v>2463</v>
      </c>
      <c r="E3953" t="s">
        <v>2467</v>
      </c>
    </row>
    <row r="3954" spans="1:5" x14ac:dyDescent="0.25">
      <c r="A3954" t="s">
        <v>41</v>
      </c>
      <c r="B3954" s="50" t="s">
        <v>2985</v>
      </c>
      <c r="C3954">
        <v>282012610</v>
      </c>
      <c r="D3954" t="s">
        <v>2593</v>
      </c>
      <c r="E3954" t="s">
        <v>2473</v>
      </c>
    </row>
    <row r="3955" spans="1:5" x14ac:dyDescent="0.25">
      <c r="A3955" t="s">
        <v>41</v>
      </c>
      <c r="B3955" s="50" t="s">
        <v>2986</v>
      </c>
      <c r="C3955">
        <v>282012611</v>
      </c>
      <c r="D3955" t="s">
        <v>2593</v>
      </c>
      <c r="E3955" t="s">
        <v>2473</v>
      </c>
    </row>
    <row r="3956" spans="1:5" x14ac:dyDescent="0.25">
      <c r="A3956" t="s">
        <v>41</v>
      </c>
      <c r="B3956" s="50" t="s">
        <v>2988</v>
      </c>
      <c r="C3956">
        <v>282012612</v>
      </c>
      <c r="D3956" t="s">
        <v>2593</v>
      </c>
      <c r="E3956" t="s">
        <v>2478</v>
      </c>
    </row>
    <row r="3957" spans="1:5" x14ac:dyDescent="0.25">
      <c r="A3957" t="s">
        <v>41</v>
      </c>
      <c r="B3957" s="50" t="s">
        <v>2989</v>
      </c>
      <c r="C3957">
        <v>282012613</v>
      </c>
      <c r="D3957" t="s">
        <v>2593</v>
      </c>
      <c r="E3957" t="s">
        <v>2473</v>
      </c>
    </row>
    <row r="3958" spans="1:5" x14ac:dyDescent="0.25">
      <c r="A3958" t="s">
        <v>41</v>
      </c>
      <c r="B3958" s="50" t="s">
        <v>2991</v>
      </c>
      <c r="C3958">
        <v>282012614</v>
      </c>
      <c r="D3958" t="s">
        <v>2593</v>
      </c>
      <c r="E3958" t="s">
        <v>2473</v>
      </c>
    </row>
    <row r="3959" spans="1:5" x14ac:dyDescent="0.25">
      <c r="A3959" t="s">
        <v>41</v>
      </c>
      <c r="B3959" s="50" t="s">
        <v>2992</v>
      </c>
      <c r="C3959">
        <v>282012615</v>
      </c>
      <c r="D3959" t="s">
        <v>2463</v>
      </c>
      <c r="E3959" t="s">
        <v>2467</v>
      </c>
    </row>
    <row r="3960" spans="1:5" x14ac:dyDescent="0.25">
      <c r="A3960" t="s">
        <v>41</v>
      </c>
      <c r="B3960" s="50" t="s">
        <v>2993</v>
      </c>
      <c r="C3960">
        <v>282012616</v>
      </c>
      <c r="D3960" t="s">
        <v>2463</v>
      </c>
      <c r="E3960" t="s">
        <v>2467</v>
      </c>
    </row>
    <row r="3961" spans="1:5" hidden="1" x14ac:dyDescent="0.25">
      <c r="A3961" t="s">
        <v>39</v>
      </c>
      <c r="B3961" s="50" t="s">
        <v>1362</v>
      </c>
      <c r="C3961">
        <v>282014179</v>
      </c>
      <c r="D3961" t="s">
        <v>2593</v>
      </c>
      <c r="E3961" t="s">
        <v>2467</v>
      </c>
    </row>
    <row r="3962" spans="1:5" hidden="1" x14ac:dyDescent="0.25">
      <c r="A3962" t="s">
        <v>39</v>
      </c>
      <c r="B3962" s="50" t="s">
        <v>1367</v>
      </c>
      <c r="C3962">
        <v>282014180</v>
      </c>
      <c r="D3962" t="s">
        <v>2593</v>
      </c>
      <c r="E3962" t="s">
        <v>2467</v>
      </c>
    </row>
    <row r="3963" spans="1:5" hidden="1" x14ac:dyDescent="0.25">
      <c r="A3963" t="s">
        <v>39</v>
      </c>
      <c r="B3963" s="50" t="s">
        <v>3728</v>
      </c>
      <c r="C3963">
        <v>282014181</v>
      </c>
      <c r="D3963" t="s">
        <v>2593</v>
      </c>
      <c r="E3963" t="s">
        <v>2467</v>
      </c>
    </row>
    <row r="3964" spans="1:5" hidden="1" x14ac:dyDescent="0.25">
      <c r="A3964" t="s">
        <v>39</v>
      </c>
      <c r="B3964" s="50" t="s">
        <v>1372</v>
      </c>
      <c r="C3964">
        <v>282014182</v>
      </c>
      <c r="D3964" t="s">
        <v>2593</v>
      </c>
      <c r="E3964" t="s">
        <v>2467</v>
      </c>
    </row>
    <row r="3965" spans="1:5" hidden="1" x14ac:dyDescent="0.25">
      <c r="A3965" t="s">
        <v>39</v>
      </c>
      <c r="B3965" s="50" t="s">
        <v>3729</v>
      </c>
      <c r="C3965">
        <v>282014183</v>
      </c>
      <c r="D3965" t="s">
        <v>2593</v>
      </c>
      <c r="E3965" t="s">
        <v>2467</v>
      </c>
    </row>
    <row r="3966" spans="1:5" hidden="1" x14ac:dyDescent="0.25">
      <c r="A3966" t="s">
        <v>39</v>
      </c>
      <c r="B3966" s="50" t="s">
        <v>1511</v>
      </c>
      <c r="C3966">
        <v>282014184</v>
      </c>
      <c r="D3966" t="s">
        <v>2593</v>
      </c>
      <c r="E3966" t="s">
        <v>2467</v>
      </c>
    </row>
    <row r="3967" spans="1:5" hidden="1" x14ac:dyDescent="0.25">
      <c r="A3967" t="s">
        <v>39</v>
      </c>
      <c r="B3967" s="50" t="s">
        <v>1525</v>
      </c>
      <c r="C3967">
        <v>282014185</v>
      </c>
      <c r="D3967" t="s">
        <v>2593</v>
      </c>
      <c r="E3967" t="s">
        <v>2467</v>
      </c>
    </row>
    <row r="3968" spans="1:5" hidden="1" x14ac:dyDescent="0.25">
      <c r="A3968" t="s">
        <v>39</v>
      </c>
      <c r="B3968" s="50" t="s">
        <v>1527</v>
      </c>
      <c r="C3968">
        <v>282014186</v>
      </c>
      <c r="D3968" t="s">
        <v>2593</v>
      </c>
      <c r="E3968" t="s">
        <v>2467</v>
      </c>
    </row>
    <row r="3969" spans="1:5" hidden="1" x14ac:dyDescent="0.25">
      <c r="A3969" t="s">
        <v>39</v>
      </c>
      <c r="B3969" s="50" t="s">
        <v>3730</v>
      </c>
      <c r="C3969">
        <v>282014187</v>
      </c>
      <c r="D3969" t="s">
        <v>2593</v>
      </c>
      <c r="E3969" t="s">
        <v>2467</v>
      </c>
    </row>
    <row r="3970" spans="1:5" hidden="1" x14ac:dyDescent="0.25">
      <c r="A3970" t="s">
        <v>39</v>
      </c>
      <c r="B3970" s="50" t="s">
        <v>3731</v>
      </c>
      <c r="C3970">
        <v>282014188</v>
      </c>
      <c r="D3970" t="s">
        <v>2593</v>
      </c>
      <c r="E3970" t="s">
        <v>2467</v>
      </c>
    </row>
    <row r="3971" spans="1:5" hidden="1" x14ac:dyDescent="0.25">
      <c r="A3971" t="s">
        <v>39</v>
      </c>
      <c r="B3971" s="50" t="s">
        <v>3732</v>
      </c>
      <c r="C3971">
        <v>282014189</v>
      </c>
      <c r="D3971" t="s">
        <v>2593</v>
      </c>
      <c r="E3971" t="s">
        <v>2467</v>
      </c>
    </row>
    <row r="3972" spans="1:5" hidden="1" x14ac:dyDescent="0.25">
      <c r="A3972" t="s">
        <v>39</v>
      </c>
      <c r="B3972" s="50" t="s">
        <v>1549</v>
      </c>
      <c r="C3972">
        <v>282014190</v>
      </c>
      <c r="D3972" t="s">
        <v>2593</v>
      </c>
      <c r="E3972" t="s">
        <v>2467</v>
      </c>
    </row>
    <row r="3973" spans="1:5" hidden="1" x14ac:dyDescent="0.25">
      <c r="A3973" t="s">
        <v>39</v>
      </c>
      <c r="B3973" s="50" t="s">
        <v>1551</v>
      </c>
      <c r="C3973">
        <v>282014191</v>
      </c>
      <c r="D3973" t="s">
        <v>2593</v>
      </c>
      <c r="E3973" t="s">
        <v>2467</v>
      </c>
    </row>
    <row r="3974" spans="1:5" hidden="1" x14ac:dyDescent="0.25">
      <c r="A3974" t="s">
        <v>39</v>
      </c>
      <c r="B3974" s="50" t="s">
        <v>1555</v>
      </c>
      <c r="C3974">
        <v>282014192</v>
      </c>
      <c r="D3974" t="s">
        <v>2593</v>
      </c>
      <c r="E3974" t="s">
        <v>2467</v>
      </c>
    </row>
    <row r="3975" spans="1:5" hidden="1" x14ac:dyDescent="0.25">
      <c r="A3975" t="s">
        <v>39</v>
      </c>
      <c r="B3975" s="50" t="s">
        <v>1557</v>
      </c>
      <c r="C3975">
        <v>282014193</v>
      </c>
      <c r="D3975" t="s">
        <v>2593</v>
      </c>
      <c r="E3975" t="s">
        <v>2478</v>
      </c>
    </row>
    <row r="3976" spans="1:5" hidden="1" x14ac:dyDescent="0.25">
      <c r="A3976" t="s">
        <v>39</v>
      </c>
      <c r="B3976" s="50" t="s">
        <v>3733</v>
      </c>
      <c r="C3976">
        <v>282014194</v>
      </c>
      <c r="D3976" t="s">
        <v>2593</v>
      </c>
      <c r="E3976" t="s">
        <v>2467</v>
      </c>
    </row>
    <row r="3977" spans="1:5" hidden="1" x14ac:dyDescent="0.25">
      <c r="A3977" t="s">
        <v>39</v>
      </c>
      <c r="B3977" s="50" t="s">
        <v>1563</v>
      </c>
      <c r="C3977">
        <v>282014195</v>
      </c>
      <c r="D3977" t="s">
        <v>2463</v>
      </c>
      <c r="E3977" t="s">
        <v>2467</v>
      </c>
    </row>
    <row r="3978" spans="1:5" hidden="1" x14ac:dyDescent="0.25">
      <c r="A3978" t="s">
        <v>39</v>
      </c>
      <c r="B3978" s="50" t="s">
        <v>1585</v>
      </c>
      <c r="C3978">
        <v>282014196</v>
      </c>
      <c r="D3978" t="s">
        <v>2593</v>
      </c>
      <c r="E3978" t="s">
        <v>2478</v>
      </c>
    </row>
    <row r="3979" spans="1:5" hidden="1" x14ac:dyDescent="0.25">
      <c r="A3979" t="s">
        <v>39</v>
      </c>
      <c r="B3979" s="50" t="s">
        <v>3129</v>
      </c>
      <c r="C3979">
        <v>282014197</v>
      </c>
      <c r="D3979" t="s">
        <v>2691</v>
      </c>
      <c r="E3979" t="s">
        <v>2478</v>
      </c>
    </row>
    <row r="3980" spans="1:5" hidden="1" x14ac:dyDescent="0.25">
      <c r="A3980" t="s">
        <v>39</v>
      </c>
      <c r="B3980" s="50" t="s">
        <v>3135</v>
      </c>
      <c r="C3980">
        <v>282014198</v>
      </c>
      <c r="D3980" t="s">
        <v>2593</v>
      </c>
      <c r="E3980" t="s">
        <v>2478</v>
      </c>
    </row>
    <row r="3981" spans="1:5" hidden="1" x14ac:dyDescent="0.25">
      <c r="A3981" t="s">
        <v>39</v>
      </c>
      <c r="B3981" s="50" t="s">
        <v>3132</v>
      </c>
      <c r="C3981">
        <v>282014199</v>
      </c>
      <c r="D3981" t="s">
        <v>2463</v>
      </c>
      <c r="E3981" t="s">
        <v>2467</v>
      </c>
    </row>
    <row r="3982" spans="1:5" hidden="1" x14ac:dyDescent="0.25">
      <c r="A3982" t="s">
        <v>39</v>
      </c>
      <c r="B3982" s="50" t="s">
        <v>1616</v>
      </c>
      <c r="C3982">
        <v>282014200</v>
      </c>
      <c r="D3982" t="s">
        <v>2593</v>
      </c>
      <c r="E3982" t="s">
        <v>2473</v>
      </c>
    </row>
    <row r="3983" spans="1:5" hidden="1" x14ac:dyDescent="0.25">
      <c r="A3983" t="s">
        <v>39</v>
      </c>
      <c r="B3983" s="50" t="s">
        <v>1621</v>
      </c>
      <c r="C3983">
        <v>282014201</v>
      </c>
      <c r="D3983" t="s">
        <v>2691</v>
      </c>
      <c r="E3983" t="s">
        <v>2478</v>
      </c>
    </row>
    <row r="3984" spans="1:5" hidden="1" x14ac:dyDescent="0.25">
      <c r="A3984" t="s">
        <v>39</v>
      </c>
      <c r="B3984" s="50" t="s">
        <v>1627</v>
      </c>
      <c r="C3984">
        <v>282014202</v>
      </c>
      <c r="D3984" t="s">
        <v>2463</v>
      </c>
      <c r="E3984" t="s">
        <v>2467</v>
      </c>
    </row>
    <row r="3985" spans="1:5" hidden="1" x14ac:dyDescent="0.25">
      <c r="A3985" t="s">
        <v>39</v>
      </c>
      <c r="B3985" s="50" t="s">
        <v>1637</v>
      </c>
      <c r="C3985">
        <v>282014203</v>
      </c>
      <c r="D3985" t="s">
        <v>2593</v>
      </c>
      <c r="E3985" t="s">
        <v>2473</v>
      </c>
    </row>
    <row r="3986" spans="1:5" hidden="1" x14ac:dyDescent="0.25">
      <c r="A3986" t="s">
        <v>39</v>
      </c>
      <c r="B3986" s="50" t="s">
        <v>1644</v>
      </c>
      <c r="C3986">
        <v>282014204</v>
      </c>
      <c r="D3986" t="s">
        <v>2593</v>
      </c>
      <c r="E3986" t="s">
        <v>2467</v>
      </c>
    </row>
    <row r="3987" spans="1:5" hidden="1" x14ac:dyDescent="0.25">
      <c r="A3987" t="s">
        <v>39</v>
      </c>
      <c r="B3987" s="50" t="s">
        <v>3371</v>
      </c>
      <c r="C3987">
        <v>282014205</v>
      </c>
      <c r="D3987" t="s">
        <v>2463</v>
      </c>
      <c r="E3987" t="s">
        <v>2467</v>
      </c>
    </row>
    <row r="3988" spans="1:5" hidden="1" x14ac:dyDescent="0.25">
      <c r="A3988" t="s">
        <v>39</v>
      </c>
      <c r="B3988" s="50" t="s">
        <v>1647</v>
      </c>
      <c r="C3988">
        <v>282014206</v>
      </c>
      <c r="D3988" t="s">
        <v>2463</v>
      </c>
      <c r="E3988" t="s">
        <v>2467</v>
      </c>
    </row>
    <row r="3989" spans="1:5" hidden="1" x14ac:dyDescent="0.25">
      <c r="A3989" t="s">
        <v>39</v>
      </c>
      <c r="B3989" s="50" t="s">
        <v>1649</v>
      </c>
      <c r="C3989">
        <v>282014207</v>
      </c>
      <c r="D3989" t="s">
        <v>2691</v>
      </c>
      <c r="E3989" t="s">
        <v>2467</v>
      </c>
    </row>
    <row r="3990" spans="1:5" hidden="1" x14ac:dyDescent="0.25">
      <c r="A3990" t="s">
        <v>39</v>
      </c>
      <c r="B3990" s="50" t="s">
        <v>3734</v>
      </c>
      <c r="C3990">
        <v>282014208</v>
      </c>
      <c r="D3990" t="s">
        <v>2463</v>
      </c>
      <c r="E3990" t="s">
        <v>2478</v>
      </c>
    </row>
    <row r="3991" spans="1:5" hidden="1" x14ac:dyDescent="0.25">
      <c r="A3991" t="s">
        <v>39</v>
      </c>
      <c r="B3991" s="50" t="s">
        <v>3735</v>
      </c>
      <c r="C3991">
        <v>282014209</v>
      </c>
      <c r="D3991" t="s">
        <v>2593</v>
      </c>
      <c r="E3991" t="s">
        <v>2467</v>
      </c>
    </row>
    <row r="3992" spans="1:5" hidden="1" x14ac:dyDescent="0.25">
      <c r="A3992" t="s">
        <v>39</v>
      </c>
      <c r="B3992" s="50" t="s">
        <v>3736</v>
      </c>
      <c r="C3992">
        <v>282014210</v>
      </c>
      <c r="D3992" t="s">
        <v>2593</v>
      </c>
      <c r="E3992" t="s">
        <v>2467</v>
      </c>
    </row>
    <row r="3993" spans="1:5" hidden="1" x14ac:dyDescent="0.25">
      <c r="A3993" t="s">
        <v>39</v>
      </c>
      <c r="B3993" s="50" t="s">
        <v>3373</v>
      </c>
      <c r="C3993">
        <v>282014211</v>
      </c>
      <c r="D3993" t="s">
        <v>2593</v>
      </c>
      <c r="E3993" t="s">
        <v>2467</v>
      </c>
    </row>
    <row r="3994" spans="1:5" hidden="1" x14ac:dyDescent="0.25">
      <c r="A3994" t="s">
        <v>39</v>
      </c>
      <c r="B3994" s="50" t="s">
        <v>3737</v>
      </c>
      <c r="C3994">
        <v>282014212</v>
      </c>
      <c r="D3994" t="s">
        <v>2691</v>
      </c>
      <c r="E3994" t="s">
        <v>2467</v>
      </c>
    </row>
    <row r="3995" spans="1:5" hidden="1" x14ac:dyDescent="0.25">
      <c r="A3995" t="s">
        <v>39</v>
      </c>
      <c r="B3995" s="50" t="s">
        <v>3738</v>
      </c>
      <c r="C3995">
        <v>282014213</v>
      </c>
      <c r="D3995" t="s">
        <v>2593</v>
      </c>
      <c r="E3995" t="s">
        <v>2467</v>
      </c>
    </row>
    <row r="3996" spans="1:5" hidden="1" x14ac:dyDescent="0.25">
      <c r="A3996" t="s">
        <v>39</v>
      </c>
      <c r="B3996" s="50" t="s">
        <v>3739</v>
      </c>
      <c r="C3996">
        <v>282014214</v>
      </c>
      <c r="D3996" t="s">
        <v>2593</v>
      </c>
      <c r="E3996" t="s">
        <v>2467</v>
      </c>
    </row>
    <row r="3997" spans="1:5" hidden="1" x14ac:dyDescent="0.25">
      <c r="A3997" t="s">
        <v>39</v>
      </c>
      <c r="B3997" s="50" t="s">
        <v>1658</v>
      </c>
      <c r="C3997">
        <v>282014215</v>
      </c>
      <c r="D3997" t="s">
        <v>2593</v>
      </c>
      <c r="E3997" t="s">
        <v>2467</v>
      </c>
    </row>
    <row r="3998" spans="1:5" hidden="1" x14ac:dyDescent="0.25">
      <c r="A3998" t="s">
        <v>39</v>
      </c>
      <c r="B3998" s="50" t="s">
        <v>1659</v>
      </c>
      <c r="C3998">
        <v>282014216</v>
      </c>
      <c r="D3998" t="s">
        <v>2463</v>
      </c>
      <c r="E3998" t="s">
        <v>2478</v>
      </c>
    </row>
    <row r="3999" spans="1:5" hidden="1" x14ac:dyDescent="0.25">
      <c r="A3999" t="s">
        <v>39</v>
      </c>
      <c r="B3999" s="50" t="s">
        <v>3740</v>
      </c>
      <c r="C3999">
        <v>282014217</v>
      </c>
      <c r="D3999" t="s">
        <v>2463</v>
      </c>
      <c r="E3999" t="s">
        <v>2478</v>
      </c>
    </row>
    <row r="4000" spans="1:5" hidden="1" x14ac:dyDescent="0.25">
      <c r="A4000" t="s">
        <v>39</v>
      </c>
      <c r="B4000" s="50" t="s">
        <v>1662</v>
      </c>
      <c r="C4000">
        <v>282014218</v>
      </c>
      <c r="D4000" t="s">
        <v>2463</v>
      </c>
      <c r="E4000" t="s">
        <v>2467</v>
      </c>
    </row>
    <row r="4001" spans="1:5" hidden="1" x14ac:dyDescent="0.25">
      <c r="A4001" t="s">
        <v>39</v>
      </c>
      <c r="B4001" s="50" t="s">
        <v>1664</v>
      </c>
      <c r="C4001">
        <v>282014219</v>
      </c>
      <c r="D4001" t="s">
        <v>2463</v>
      </c>
      <c r="E4001" t="s">
        <v>2478</v>
      </c>
    </row>
    <row r="4002" spans="1:5" hidden="1" x14ac:dyDescent="0.25">
      <c r="A4002" t="s">
        <v>39</v>
      </c>
      <c r="B4002" s="50" t="s">
        <v>1666</v>
      </c>
      <c r="C4002">
        <v>282014220</v>
      </c>
      <c r="D4002" t="s">
        <v>2593</v>
      </c>
      <c r="E4002" t="s">
        <v>2467</v>
      </c>
    </row>
    <row r="4003" spans="1:5" hidden="1" x14ac:dyDescent="0.25">
      <c r="A4003" t="s">
        <v>39</v>
      </c>
      <c r="B4003" s="50" t="s">
        <v>1668</v>
      </c>
      <c r="C4003">
        <v>282014221</v>
      </c>
      <c r="D4003" t="s">
        <v>2593</v>
      </c>
      <c r="E4003" t="s">
        <v>2467</v>
      </c>
    </row>
    <row r="4004" spans="1:5" hidden="1" x14ac:dyDescent="0.25">
      <c r="A4004" t="s">
        <v>39</v>
      </c>
      <c r="B4004" s="50" t="s">
        <v>1675</v>
      </c>
      <c r="C4004">
        <v>282014222</v>
      </c>
      <c r="D4004" t="s">
        <v>2593</v>
      </c>
      <c r="E4004" t="s">
        <v>2467</v>
      </c>
    </row>
    <row r="4005" spans="1:5" hidden="1" x14ac:dyDescent="0.25">
      <c r="A4005" t="s">
        <v>39</v>
      </c>
      <c r="B4005" s="50" t="s">
        <v>3741</v>
      </c>
      <c r="C4005">
        <v>282014223</v>
      </c>
      <c r="D4005" t="s">
        <v>2593</v>
      </c>
      <c r="E4005" t="s">
        <v>2467</v>
      </c>
    </row>
    <row r="4006" spans="1:5" hidden="1" x14ac:dyDescent="0.25">
      <c r="A4006" t="s">
        <v>39</v>
      </c>
      <c r="B4006" s="50" t="s">
        <v>1678</v>
      </c>
      <c r="C4006">
        <v>282014224</v>
      </c>
      <c r="D4006" t="s">
        <v>2593</v>
      </c>
      <c r="E4006" t="s">
        <v>2467</v>
      </c>
    </row>
    <row r="4007" spans="1:5" hidden="1" x14ac:dyDescent="0.25">
      <c r="A4007" t="s">
        <v>39</v>
      </c>
      <c r="B4007" s="50" t="s">
        <v>3742</v>
      </c>
      <c r="C4007">
        <v>282014225</v>
      </c>
      <c r="D4007" t="s">
        <v>2593</v>
      </c>
      <c r="E4007" t="s">
        <v>2467</v>
      </c>
    </row>
    <row r="4008" spans="1:5" hidden="1" x14ac:dyDescent="0.25">
      <c r="A4008" t="s">
        <v>39</v>
      </c>
      <c r="B4008" s="50" t="s">
        <v>3743</v>
      </c>
      <c r="C4008">
        <v>282014226</v>
      </c>
      <c r="D4008" t="s">
        <v>2593</v>
      </c>
      <c r="E4008" t="s">
        <v>2467</v>
      </c>
    </row>
    <row r="4009" spans="1:5" hidden="1" x14ac:dyDescent="0.25">
      <c r="A4009" t="s">
        <v>39</v>
      </c>
      <c r="B4009" s="50" t="s">
        <v>1680</v>
      </c>
      <c r="C4009">
        <v>282014227</v>
      </c>
      <c r="D4009" t="s">
        <v>2593</v>
      </c>
      <c r="E4009" t="s">
        <v>2467</v>
      </c>
    </row>
    <row r="4010" spans="1:5" hidden="1" x14ac:dyDescent="0.25">
      <c r="A4010" t="s">
        <v>39</v>
      </c>
      <c r="B4010" s="50" t="s">
        <v>3744</v>
      </c>
      <c r="C4010">
        <v>282014228</v>
      </c>
      <c r="D4010" t="s">
        <v>2593</v>
      </c>
      <c r="E4010" t="s">
        <v>2467</v>
      </c>
    </row>
    <row r="4011" spans="1:5" hidden="1" x14ac:dyDescent="0.25">
      <c r="A4011" t="s">
        <v>39</v>
      </c>
      <c r="B4011" s="50" t="s">
        <v>3745</v>
      </c>
      <c r="C4011">
        <v>282014229</v>
      </c>
      <c r="D4011" t="s">
        <v>2593</v>
      </c>
      <c r="E4011" t="s">
        <v>2467</v>
      </c>
    </row>
    <row r="4012" spans="1:5" hidden="1" x14ac:dyDescent="0.25">
      <c r="A4012" t="s">
        <v>39</v>
      </c>
      <c r="B4012" s="50" t="s">
        <v>3746</v>
      </c>
      <c r="C4012">
        <v>282014230</v>
      </c>
      <c r="D4012" t="s">
        <v>2593</v>
      </c>
      <c r="E4012" t="s">
        <v>2478</v>
      </c>
    </row>
    <row r="4013" spans="1:5" hidden="1" x14ac:dyDescent="0.25">
      <c r="A4013" t="s">
        <v>39</v>
      </c>
      <c r="B4013" s="50" t="s">
        <v>1682</v>
      </c>
      <c r="C4013">
        <v>282014231</v>
      </c>
      <c r="D4013" t="s">
        <v>2593</v>
      </c>
      <c r="E4013" t="s">
        <v>2467</v>
      </c>
    </row>
    <row r="4014" spans="1:5" hidden="1" x14ac:dyDescent="0.25">
      <c r="A4014" t="s">
        <v>39</v>
      </c>
      <c r="B4014" s="50" t="s">
        <v>1698</v>
      </c>
      <c r="C4014">
        <v>282014232</v>
      </c>
      <c r="E4014" t="s">
        <v>2467</v>
      </c>
    </row>
    <row r="4015" spans="1:5" hidden="1" x14ac:dyDescent="0.25">
      <c r="A4015" t="s">
        <v>39</v>
      </c>
      <c r="B4015" s="50" t="s">
        <v>1703</v>
      </c>
      <c r="C4015">
        <v>282014233</v>
      </c>
      <c r="D4015" t="s">
        <v>2593</v>
      </c>
      <c r="E4015" t="s">
        <v>2467</v>
      </c>
    </row>
    <row r="4016" spans="1:5" hidden="1" x14ac:dyDescent="0.25">
      <c r="A4016" t="s">
        <v>39</v>
      </c>
      <c r="B4016" s="50" t="s">
        <v>3747</v>
      </c>
      <c r="C4016">
        <v>282014234</v>
      </c>
      <c r="D4016" t="s">
        <v>2593</v>
      </c>
      <c r="E4016" t="s">
        <v>2467</v>
      </c>
    </row>
    <row r="4017" spans="1:5" hidden="1" x14ac:dyDescent="0.25">
      <c r="A4017" t="s">
        <v>39</v>
      </c>
      <c r="B4017" s="50" t="s">
        <v>3748</v>
      </c>
      <c r="C4017">
        <v>282014235</v>
      </c>
      <c r="D4017" t="s">
        <v>2593</v>
      </c>
      <c r="E4017" t="s">
        <v>2467</v>
      </c>
    </row>
    <row r="4018" spans="1:5" hidden="1" x14ac:dyDescent="0.25">
      <c r="A4018" t="s">
        <v>39</v>
      </c>
      <c r="B4018" s="50" t="s">
        <v>3749</v>
      </c>
      <c r="C4018">
        <v>282014236</v>
      </c>
      <c r="D4018" t="s">
        <v>2593</v>
      </c>
      <c r="E4018" t="s">
        <v>2467</v>
      </c>
    </row>
    <row r="4019" spans="1:5" hidden="1" x14ac:dyDescent="0.25">
      <c r="A4019" t="s">
        <v>39</v>
      </c>
      <c r="B4019" s="50" t="s">
        <v>1707</v>
      </c>
      <c r="C4019">
        <v>282014237</v>
      </c>
      <c r="D4019" t="s">
        <v>2593</v>
      </c>
      <c r="E4019" t="s">
        <v>2478</v>
      </c>
    </row>
    <row r="4020" spans="1:5" hidden="1" x14ac:dyDescent="0.25">
      <c r="A4020" t="s">
        <v>39</v>
      </c>
      <c r="B4020" s="50" t="s">
        <v>3750</v>
      </c>
      <c r="C4020">
        <v>282014238</v>
      </c>
      <c r="D4020" t="s">
        <v>2593</v>
      </c>
      <c r="E4020" t="s">
        <v>2478</v>
      </c>
    </row>
    <row r="4021" spans="1:5" hidden="1" x14ac:dyDescent="0.25">
      <c r="A4021" t="s">
        <v>39</v>
      </c>
      <c r="B4021" s="50" t="s">
        <v>3751</v>
      </c>
      <c r="C4021">
        <v>282014239</v>
      </c>
      <c r="D4021" t="s">
        <v>2593</v>
      </c>
      <c r="E4021" t="s">
        <v>2467</v>
      </c>
    </row>
    <row r="4022" spans="1:5" hidden="1" x14ac:dyDescent="0.25">
      <c r="A4022" t="s">
        <v>39</v>
      </c>
      <c r="B4022" s="50" t="s">
        <v>3752</v>
      </c>
      <c r="C4022">
        <v>282014240</v>
      </c>
      <c r="D4022" t="s">
        <v>2593</v>
      </c>
      <c r="E4022" t="s">
        <v>2467</v>
      </c>
    </row>
    <row r="4023" spans="1:5" hidden="1" x14ac:dyDescent="0.25">
      <c r="A4023" t="s">
        <v>39</v>
      </c>
      <c r="B4023" s="50" t="s">
        <v>3753</v>
      </c>
      <c r="C4023">
        <v>282014241</v>
      </c>
      <c r="D4023" t="s">
        <v>2593</v>
      </c>
      <c r="E4023" t="s">
        <v>2467</v>
      </c>
    </row>
    <row r="4024" spans="1:5" hidden="1" x14ac:dyDescent="0.25">
      <c r="A4024" t="s">
        <v>39</v>
      </c>
      <c r="B4024" s="50" t="s">
        <v>1711</v>
      </c>
      <c r="C4024">
        <v>282014242</v>
      </c>
      <c r="D4024" t="s">
        <v>2593</v>
      </c>
      <c r="E4024" t="s">
        <v>2467</v>
      </c>
    </row>
    <row r="4025" spans="1:5" hidden="1" x14ac:dyDescent="0.25">
      <c r="A4025" t="s">
        <v>39</v>
      </c>
      <c r="B4025" s="50" t="s">
        <v>1718</v>
      </c>
      <c r="C4025">
        <v>282014243</v>
      </c>
      <c r="D4025" t="s">
        <v>2593</v>
      </c>
      <c r="E4025" t="s">
        <v>2467</v>
      </c>
    </row>
    <row r="4026" spans="1:5" hidden="1" x14ac:dyDescent="0.25">
      <c r="A4026" t="s">
        <v>39</v>
      </c>
      <c r="B4026" s="50" t="s">
        <v>1722</v>
      </c>
      <c r="C4026">
        <v>282014244</v>
      </c>
      <c r="D4026" t="s">
        <v>2593</v>
      </c>
      <c r="E4026" t="s">
        <v>2478</v>
      </c>
    </row>
    <row r="4027" spans="1:5" hidden="1" x14ac:dyDescent="0.25">
      <c r="A4027" t="s">
        <v>39</v>
      </c>
      <c r="B4027" s="50" t="s">
        <v>1724</v>
      </c>
      <c r="C4027">
        <v>282014245</v>
      </c>
      <c r="D4027" t="s">
        <v>2593</v>
      </c>
      <c r="E4027" t="s">
        <v>2478</v>
      </c>
    </row>
    <row r="4028" spans="1:5" hidden="1" x14ac:dyDescent="0.25">
      <c r="A4028" t="s">
        <v>39</v>
      </c>
      <c r="B4028" s="50" t="s">
        <v>1727</v>
      </c>
      <c r="C4028">
        <v>282014246</v>
      </c>
      <c r="D4028" t="s">
        <v>2593</v>
      </c>
      <c r="E4028" t="s">
        <v>2467</v>
      </c>
    </row>
    <row r="4029" spans="1:5" hidden="1" x14ac:dyDescent="0.25">
      <c r="A4029" t="s">
        <v>39</v>
      </c>
      <c r="B4029" s="50" t="s">
        <v>3148</v>
      </c>
      <c r="C4029">
        <v>282014247</v>
      </c>
      <c r="D4029" t="s">
        <v>2463</v>
      </c>
      <c r="E4029" t="s">
        <v>2467</v>
      </c>
    </row>
    <row r="4030" spans="1:5" hidden="1" x14ac:dyDescent="0.25">
      <c r="A4030" t="s">
        <v>39</v>
      </c>
      <c r="B4030" s="50" t="s">
        <v>3754</v>
      </c>
      <c r="C4030">
        <v>282014248</v>
      </c>
      <c r="D4030" t="s">
        <v>2593</v>
      </c>
      <c r="E4030" t="s">
        <v>2478</v>
      </c>
    </row>
    <row r="4031" spans="1:5" hidden="1" x14ac:dyDescent="0.25">
      <c r="A4031" t="s">
        <v>36</v>
      </c>
      <c r="B4031" s="50" t="s">
        <v>2526</v>
      </c>
      <c r="C4031">
        <v>342205113</v>
      </c>
      <c r="D4031" t="s">
        <v>2593</v>
      </c>
      <c r="E4031" t="s">
        <v>2478</v>
      </c>
    </row>
    <row r="4032" spans="1:5" hidden="1" x14ac:dyDescent="0.25">
      <c r="A4032" t="s">
        <v>36</v>
      </c>
      <c r="B4032" s="50" t="s">
        <v>2528</v>
      </c>
      <c r="C4032">
        <v>342205114</v>
      </c>
      <c r="D4032" t="s">
        <v>2593</v>
      </c>
      <c r="E4032" t="s">
        <v>2973</v>
      </c>
    </row>
    <row r="4033" spans="1:5" hidden="1" x14ac:dyDescent="0.25">
      <c r="A4033" t="s">
        <v>36</v>
      </c>
      <c r="B4033" s="50" t="s">
        <v>2529</v>
      </c>
      <c r="C4033">
        <v>342205115</v>
      </c>
      <c r="D4033" t="s">
        <v>2593</v>
      </c>
      <c r="E4033" t="s">
        <v>2478</v>
      </c>
    </row>
    <row r="4034" spans="1:5" hidden="1" x14ac:dyDescent="0.25">
      <c r="A4034" t="s">
        <v>36</v>
      </c>
      <c r="B4034" s="50" t="s">
        <v>2530</v>
      </c>
      <c r="C4034">
        <v>342205116</v>
      </c>
      <c r="D4034" t="s">
        <v>2463</v>
      </c>
      <c r="E4034" t="s">
        <v>2478</v>
      </c>
    </row>
    <row r="4035" spans="1:5" hidden="1" x14ac:dyDescent="0.25">
      <c r="A4035" t="s">
        <v>36</v>
      </c>
      <c r="B4035" s="50" t="s">
        <v>2536</v>
      </c>
      <c r="C4035">
        <v>342205117</v>
      </c>
      <c r="D4035" t="s">
        <v>2463</v>
      </c>
      <c r="E4035" t="s">
        <v>2478</v>
      </c>
    </row>
    <row r="4036" spans="1:5" hidden="1" x14ac:dyDescent="0.25">
      <c r="A4036" t="s">
        <v>36</v>
      </c>
      <c r="B4036" s="50" t="s">
        <v>2537</v>
      </c>
      <c r="C4036">
        <v>342205118</v>
      </c>
      <c r="D4036" t="s">
        <v>2593</v>
      </c>
      <c r="E4036" t="s">
        <v>2467</v>
      </c>
    </row>
    <row r="4037" spans="1:5" hidden="1" x14ac:dyDescent="0.25">
      <c r="A4037" t="s">
        <v>36</v>
      </c>
      <c r="B4037" s="50" t="s">
        <v>2539</v>
      </c>
      <c r="C4037">
        <v>342205119</v>
      </c>
      <c r="D4037" t="s">
        <v>2593</v>
      </c>
      <c r="E4037" t="s">
        <v>2467</v>
      </c>
    </row>
    <row r="4038" spans="1:5" hidden="1" x14ac:dyDescent="0.25">
      <c r="A4038" t="s">
        <v>36</v>
      </c>
      <c r="B4038" s="50" t="s">
        <v>2540</v>
      </c>
      <c r="C4038">
        <v>342205120</v>
      </c>
      <c r="D4038" t="s">
        <v>2593</v>
      </c>
      <c r="E4038" t="s">
        <v>2467</v>
      </c>
    </row>
    <row r="4039" spans="1:5" hidden="1" x14ac:dyDescent="0.25">
      <c r="A4039" t="s">
        <v>36</v>
      </c>
      <c r="B4039" s="50" t="s">
        <v>2541</v>
      </c>
      <c r="C4039">
        <v>342205121</v>
      </c>
      <c r="D4039" t="s">
        <v>2593</v>
      </c>
      <c r="E4039" t="s">
        <v>2478</v>
      </c>
    </row>
    <row r="4040" spans="1:5" hidden="1" x14ac:dyDescent="0.25">
      <c r="A4040" t="s">
        <v>36</v>
      </c>
      <c r="B4040" s="50" t="s">
        <v>2542</v>
      </c>
      <c r="C4040">
        <v>342205122</v>
      </c>
      <c r="D4040" t="s">
        <v>2463</v>
      </c>
      <c r="E4040" t="s">
        <v>2973</v>
      </c>
    </row>
    <row r="4041" spans="1:5" hidden="1" x14ac:dyDescent="0.25">
      <c r="A4041" t="s">
        <v>36</v>
      </c>
      <c r="B4041" s="50" t="s">
        <v>2543</v>
      </c>
      <c r="C4041">
        <v>342205123</v>
      </c>
      <c r="D4041" t="s">
        <v>2593</v>
      </c>
      <c r="E4041" t="s">
        <v>2478</v>
      </c>
    </row>
    <row r="4042" spans="1:5" hidden="1" x14ac:dyDescent="0.25">
      <c r="A4042" t="s">
        <v>36</v>
      </c>
      <c r="B4042" s="50" t="s">
        <v>2544</v>
      </c>
      <c r="C4042">
        <v>342205124</v>
      </c>
      <c r="D4042" t="s">
        <v>2593</v>
      </c>
      <c r="E4042" t="s">
        <v>2478</v>
      </c>
    </row>
    <row r="4043" spans="1:5" hidden="1" x14ac:dyDescent="0.25">
      <c r="A4043" t="s">
        <v>36</v>
      </c>
      <c r="B4043" s="50" t="s">
        <v>2546</v>
      </c>
      <c r="C4043">
        <v>342205125</v>
      </c>
      <c r="D4043" t="s">
        <v>2463</v>
      </c>
      <c r="E4043" t="s">
        <v>2478</v>
      </c>
    </row>
    <row r="4044" spans="1:5" hidden="1" x14ac:dyDescent="0.25">
      <c r="A4044" t="s">
        <v>36</v>
      </c>
      <c r="B4044" s="50" t="s">
        <v>2547</v>
      </c>
      <c r="C4044">
        <v>342205126</v>
      </c>
      <c r="D4044" t="s">
        <v>2593</v>
      </c>
      <c r="E4044" t="s">
        <v>2478</v>
      </c>
    </row>
    <row r="4045" spans="1:5" hidden="1" x14ac:dyDescent="0.25">
      <c r="A4045" t="s">
        <v>36</v>
      </c>
      <c r="B4045" s="50" t="s">
        <v>2548</v>
      </c>
      <c r="C4045">
        <v>342205127</v>
      </c>
      <c r="D4045" t="s">
        <v>2593</v>
      </c>
      <c r="E4045" t="s">
        <v>2478</v>
      </c>
    </row>
    <row r="4046" spans="1:5" hidden="1" x14ac:dyDescent="0.25">
      <c r="A4046" t="s">
        <v>36</v>
      </c>
      <c r="B4046" s="50" t="s">
        <v>2551</v>
      </c>
      <c r="C4046">
        <v>342205128</v>
      </c>
      <c r="D4046" t="s">
        <v>2463</v>
      </c>
      <c r="E4046" t="s">
        <v>2478</v>
      </c>
    </row>
    <row r="4047" spans="1:5" hidden="1" x14ac:dyDescent="0.25">
      <c r="A4047" t="s">
        <v>36</v>
      </c>
      <c r="B4047" s="50" t="s">
        <v>2552</v>
      </c>
      <c r="C4047">
        <v>342205129</v>
      </c>
      <c r="D4047" t="s">
        <v>2593</v>
      </c>
      <c r="E4047" t="s">
        <v>2478</v>
      </c>
    </row>
    <row r="4048" spans="1:5" hidden="1" x14ac:dyDescent="0.25">
      <c r="A4048" t="s">
        <v>36</v>
      </c>
      <c r="B4048" s="50" t="s">
        <v>2553</v>
      </c>
      <c r="C4048">
        <v>342205130</v>
      </c>
      <c r="D4048" t="s">
        <v>2593</v>
      </c>
      <c r="E4048" t="s">
        <v>2478</v>
      </c>
    </row>
    <row r="4049" spans="1:5" hidden="1" x14ac:dyDescent="0.25">
      <c r="A4049" t="s">
        <v>36</v>
      </c>
      <c r="B4049" s="50" t="s">
        <v>2554</v>
      </c>
      <c r="C4049">
        <v>342205131</v>
      </c>
      <c r="D4049" t="s">
        <v>2593</v>
      </c>
      <c r="E4049" t="s">
        <v>2478</v>
      </c>
    </row>
    <row r="4050" spans="1:5" hidden="1" x14ac:dyDescent="0.25">
      <c r="A4050" t="s">
        <v>36</v>
      </c>
      <c r="B4050" s="50" t="s">
        <v>2581</v>
      </c>
      <c r="C4050">
        <v>342205132</v>
      </c>
      <c r="D4050" t="s">
        <v>2593</v>
      </c>
      <c r="E4050" t="s">
        <v>2478</v>
      </c>
    </row>
    <row r="4051" spans="1:5" hidden="1" x14ac:dyDescent="0.25">
      <c r="A4051" t="s">
        <v>36</v>
      </c>
      <c r="B4051" s="50" t="s">
        <v>2582</v>
      </c>
      <c r="C4051">
        <v>342205133</v>
      </c>
      <c r="D4051" t="s">
        <v>2593</v>
      </c>
      <c r="E4051" t="s">
        <v>2478</v>
      </c>
    </row>
    <row r="4052" spans="1:5" hidden="1" x14ac:dyDescent="0.25">
      <c r="A4052" t="s">
        <v>36</v>
      </c>
      <c r="B4052" s="50" t="s">
        <v>2583</v>
      </c>
      <c r="C4052">
        <v>342205134</v>
      </c>
      <c r="D4052" t="s">
        <v>2593</v>
      </c>
      <c r="E4052" t="s">
        <v>2478</v>
      </c>
    </row>
    <row r="4053" spans="1:5" hidden="1" x14ac:dyDescent="0.25">
      <c r="A4053" t="s">
        <v>36</v>
      </c>
      <c r="B4053" s="50" t="s">
        <v>2584</v>
      </c>
      <c r="C4053">
        <v>342205135</v>
      </c>
      <c r="D4053" t="s">
        <v>2593</v>
      </c>
      <c r="E4053" t="s">
        <v>2478</v>
      </c>
    </row>
    <row r="4054" spans="1:5" hidden="1" x14ac:dyDescent="0.25">
      <c r="A4054" t="s">
        <v>36</v>
      </c>
      <c r="B4054" s="50" t="s">
        <v>2585</v>
      </c>
      <c r="C4054">
        <v>342205136</v>
      </c>
      <c r="D4054" t="s">
        <v>2593</v>
      </c>
      <c r="E4054" t="s">
        <v>2478</v>
      </c>
    </row>
    <row r="4055" spans="1:5" hidden="1" x14ac:dyDescent="0.25">
      <c r="A4055" t="s">
        <v>36</v>
      </c>
      <c r="B4055" s="50" t="s">
        <v>2586</v>
      </c>
      <c r="C4055">
        <v>342205137</v>
      </c>
      <c r="D4055" t="s">
        <v>2593</v>
      </c>
      <c r="E4055" t="s">
        <v>2478</v>
      </c>
    </row>
    <row r="4056" spans="1:5" hidden="1" x14ac:dyDescent="0.25">
      <c r="A4056" t="s">
        <v>36</v>
      </c>
      <c r="B4056" s="50" t="s">
        <v>2587</v>
      </c>
      <c r="C4056">
        <v>342205138</v>
      </c>
      <c r="D4056" t="s">
        <v>2593</v>
      </c>
      <c r="E4056" t="s">
        <v>2478</v>
      </c>
    </row>
    <row r="4057" spans="1:5" hidden="1" x14ac:dyDescent="0.25">
      <c r="A4057" t="s">
        <v>36</v>
      </c>
      <c r="B4057" s="50" t="s">
        <v>2588</v>
      </c>
      <c r="C4057">
        <v>342345071</v>
      </c>
      <c r="D4057" t="s">
        <v>2593</v>
      </c>
      <c r="E4057" t="s">
        <v>2478</v>
      </c>
    </row>
    <row r="4058" spans="1:5" hidden="1" x14ac:dyDescent="0.25">
      <c r="A4058" t="s">
        <v>36</v>
      </c>
      <c r="B4058" s="50" t="s">
        <v>2589</v>
      </c>
      <c r="C4058">
        <v>342345072</v>
      </c>
      <c r="D4058" t="s">
        <v>2593</v>
      </c>
      <c r="E4058" t="s">
        <v>2478</v>
      </c>
    </row>
    <row r="4059" spans="1:5" hidden="1" x14ac:dyDescent="0.25">
      <c r="A4059" t="s">
        <v>36</v>
      </c>
      <c r="B4059" s="50" t="s">
        <v>2590</v>
      </c>
      <c r="C4059">
        <v>342345073</v>
      </c>
      <c r="D4059" t="s">
        <v>2593</v>
      </c>
      <c r="E4059" t="s">
        <v>2478</v>
      </c>
    </row>
    <row r="4060" spans="1:5" hidden="1" x14ac:dyDescent="0.25">
      <c r="A4060" t="s">
        <v>36</v>
      </c>
      <c r="B4060" s="50" t="s">
        <v>2595</v>
      </c>
      <c r="C4060">
        <v>342345074</v>
      </c>
      <c r="D4060" t="s">
        <v>2593</v>
      </c>
      <c r="E4060" t="s">
        <v>2478</v>
      </c>
    </row>
    <row r="4061" spans="1:5" hidden="1" x14ac:dyDescent="0.25">
      <c r="A4061" t="s">
        <v>36</v>
      </c>
      <c r="B4061" s="50" t="s">
        <v>2629</v>
      </c>
      <c r="C4061">
        <v>342345075</v>
      </c>
      <c r="D4061" t="s">
        <v>2593</v>
      </c>
      <c r="E4061" t="s">
        <v>2478</v>
      </c>
    </row>
    <row r="4062" spans="1:5" hidden="1" x14ac:dyDescent="0.25">
      <c r="A4062" t="s">
        <v>36</v>
      </c>
      <c r="B4062" s="50" t="s">
        <v>2602</v>
      </c>
      <c r="C4062">
        <v>342345076</v>
      </c>
      <c r="D4062" t="s">
        <v>2593</v>
      </c>
      <c r="E4062" t="s">
        <v>2973</v>
      </c>
    </row>
    <row r="4063" spans="1:5" hidden="1" x14ac:dyDescent="0.25">
      <c r="A4063" t="s">
        <v>36</v>
      </c>
      <c r="B4063" s="50" t="s">
        <v>2604</v>
      </c>
      <c r="C4063">
        <v>342345077</v>
      </c>
      <c r="D4063" t="s">
        <v>2593</v>
      </c>
      <c r="E4063" t="s">
        <v>2478</v>
      </c>
    </row>
    <row r="4064" spans="1:5" hidden="1" x14ac:dyDescent="0.25">
      <c r="A4064" t="s">
        <v>36</v>
      </c>
      <c r="B4064" s="50" t="s">
        <v>2605</v>
      </c>
      <c r="C4064">
        <v>342345078</v>
      </c>
      <c r="D4064" t="s">
        <v>2593</v>
      </c>
      <c r="E4064" t="s">
        <v>2478</v>
      </c>
    </row>
    <row r="4065" spans="1:5" hidden="1" x14ac:dyDescent="0.25">
      <c r="A4065" t="s">
        <v>36</v>
      </c>
      <c r="B4065" s="50" t="s">
        <v>2606</v>
      </c>
      <c r="C4065">
        <v>342345079</v>
      </c>
      <c r="D4065" t="s">
        <v>2593</v>
      </c>
      <c r="E4065" t="s">
        <v>2478</v>
      </c>
    </row>
    <row r="4066" spans="1:5" hidden="1" x14ac:dyDescent="0.25">
      <c r="A4066" t="s">
        <v>36</v>
      </c>
      <c r="B4066" s="50" t="s">
        <v>2622</v>
      </c>
      <c r="C4066">
        <v>342345080</v>
      </c>
      <c r="D4066" t="s">
        <v>2593</v>
      </c>
      <c r="E4066" t="s">
        <v>2478</v>
      </c>
    </row>
    <row r="4067" spans="1:5" hidden="1" x14ac:dyDescent="0.25">
      <c r="A4067" t="s">
        <v>36</v>
      </c>
      <c r="B4067" s="50" t="s">
        <v>2607</v>
      </c>
      <c r="C4067">
        <v>342345081</v>
      </c>
      <c r="D4067" t="s">
        <v>2593</v>
      </c>
      <c r="E4067" t="s">
        <v>2478</v>
      </c>
    </row>
    <row r="4068" spans="1:5" hidden="1" x14ac:dyDescent="0.25">
      <c r="A4068" t="s">
        <v>36</v>
      </c>
      <c r="B4068" s="50" t="s">
        <v>2608</v>
      </c>
      <c r="C4068">
        <v>342345082</v>
      </c>
      <c r="D4068" t="s">
        <v>2593</v>
      </c>
      <c r="E4068" t="s">
        <v>2478</v>
      </c>
    </row>
    <row r="4069" spans="1:5" hidden="1" x14ac:dyDescent="0.25">
      <c r="A4069" t="s">
        <v>36</v>
      </c>
      <c r="B4069" s="50" t="s">
        <v>2623</v>
      </c>
      <c r="C4069">
        <v>342345083</v>
      </c>
      <c r="D4069" t="s">
        <v>2463</v>
      </c>
      <c r="E4069" t="s">
        <v>2478</v>
      </c>
    </row>
    <row r="4070" spans="1:5" hidden="1" x14ac:dyDescent="0.25">
      <c r="A4070" t="s">
        <v>36</v>
      </c>
      <c r="B4070" s="50" t="s">
        <v>2632</v>
      </c>
      <c r="C4070">
        <v>342345084</v>
      </c>
      <c r="D4070" t="s">
        <v>2463</v>
      </c>
      <c r="E4070" t="s">
        <v>2478</v>
      </c>
    </row>
    <row r="4071" spans="1:5" hidden="1" x14ac:dyDescent="0.25">
      <c r="A4071" t="s">
        <v>36</v>
      </c>
      <c r="B4071" s="50" t="s">
        <v>2633</v>
      </c>
      <c r="C4071">
        <v>342345085</v>
      </c>
      <c r="D4071" t="s">
        <v>2463</v>
      </c>
      <c r="E4071" t="s">
        <v>2478</v>
      </c>
    </row>
    <row r="4072" spans="1:5" hidden="1" x14ac:dyDescent="0.25">
      <c r="A4072" t="s">
        <v>36</v>
      </c>
      <c r="B4072" s="50" t="s">
        <v>2634</v>
      </c>
      <c r="C4072">
        <v>342345086</v>
      </c>
      <c r="D4072" t="s">
        <v>2463</v>
      </c>
      <c r="E4072" t="s">
        <v>2973</v>
      </c>
    </row>
    <row r="4073" spans="1:5" hidden="1" x14ac:dyDescent="0.25">
      <c r="A4073" t="s">
        <v>36</v>
      </c>
      <c r="B4073" s="50" t="s">
        <v>2635</v>
      </c>
      <c r="C4073">
        <v>342345087</v>
      </c>
      <c r="D4073" t="s">
        <v>2463</v>
      </c>
      <c r="E4073" t="s">
        <v>2478</v>
      </c>
    </row>
    <row r="4074" spans="1:5" hidden="1" x14ac:dyDescent="0.25">
      <c r="A4074" t="s">
        <v>36</v>
      </c>
      <c r="B4074" s="50" t="s">
        <v>2755</v>
      </c>
      <c r="C4074">
        <v>342345088</v>
      </c>
      <c r="D4074" t="s">
        <v>2463</v>
      </c>
      <c r="E4074" t="s">
        <v>2478</v>
      </c>
    </row>
    <row r="4075" spans="1:5" hidden="1" x14ac:dyDescent="0.25">
      <c r="A4075" t="s">
        <v>36</v>
      </c>
      <c r="B4075" s="50" t="s">
        <v>2636</v>
      </c>
      <c r="C4075">
        <v>342345089</v>
      </c>
      <c r="D4075" t="s">
        <v>2593</v>
      </c>
      <c r="E4075" t="s">
        <v>2467</v>
      </c>
    </row>
    <row r="4076" spans="1:5" hidden="1" x14ac:dyDescent="0.25">
      <c r="A4076" t="s">
        <v>36</v>
      </c>
      <c r="B4076" s="50" t="s">
        <v>2968</v>
      </c>
      <c r="C4076">
        <v>342345090</v>
      </c>
      <c r="D4076" t="s">
        <v>2593</v>
      </c>
      <c r="E4076" t="s">
        <v>2973</v>
      </c>
    </row>
    <row r="4077" spans="1:5" hidden="1" x14ac:dyDescent="0.25">
      <c r="A4077" t="s">
        <v>36</v>
      </c>
      <c r="B4077" s="50" t="s">
        <v>2969</v>
      </c>
      <c r="C4077">
        <v>342345091</v>
      </c>
      <c r="D4077" t="s">
        <v>2593</v>
      </c>
      <c r="E4077" t="s">
        <v>2467</v>
      </c>
    </row>
    <row r="4078" spans="1:5" hidden="1" x14ac:dyDescent="0.25">
      <c r="A4078" t="s">
        <v>36</v>
      </c>
      <c r="B4078" s="50" t="s">
        <v>2637</v>
      </c>
      <c r="C4078">
        <v>342345092</v>
      </c>
      <c r="D4078" t="s">
        <v>2593</v>
      </c>
      <c r="E4078" t="s">
        <v>2478</v>
      </c>
    </row>
    <row r="4079" spans="1:5" hidden="1" x14ac:dyDescent="0.25">
      <c r="A4079" t="s">
        <v>36</v>
      </c>
      <c r="B4079" s="50" t="s">
        <v>2638</v>
      </c>
      <c r="C4079">
        <v>342345093</v>
      </c>
      <c r="D4079" t="s">
        <v>2463</v>
      </c>
      <c r="E4079" t="s">
        <v>2478</v>
      </c>
    </row>
    <row r="4080" spans="1:5" hidden="1" x14ac:dyDescent="0.25">
      <c r="A4080" t="s">
        <v>36</v>
      </c>
      <c r="B4080" s="50" t="s">
        <v>2970</v>
      </c>
      <c r="C4080">
        <v>342345094</v>
      </c>
      <c r="D4080" t="s">
        <v>2463</v>
      </c>
      <c r="E4080" t="s">
        <v>2467</v>
      </c>
    </row>
    <row r="4081" spans="1:5" hidden="1" x14ac:dyDescent="0.25">
      <c r="A4081" t="s">
        <v>36</v>
      </c>
      <c r="B4081" s="50" t="s">
        <v>2971</v>
      </c>
      <c r="C4081">
        <v>342345095</v>
      </c>
      <c r="D4081" t="s">
        <v>2593</v>
      </c>
      <c r="E4081" t="s">
        <v>2467</v>
      </c>
    </row>
    <row r="4082" spans="1:5" hidden="1" x14ac:dyDescent="0.25">
      <c r="A4082" t="s">
        <v>36</v>
      </c>
      <c r="B4082" s="50" t="s">
        <v>2972</v>
      </c>
      <c r="C4082">
        <v>342345096</v>
      </c>
      <c r="D4082" t="s">
        <v>2593</v>
      </c>
      <c r="E4082" t="s">
        <v>2467</v>
      </c>
    </row>
    <row r="4083" spans="1:5" hidden="1" x14ac:dyDescent="0.25">
      <c r="A4083" t="s">
        <v>36</v>
      </c>
      <c r="B4083" s="50" t="s">
        <v>2974</v>
      </c>
      <c r="C4083">
        <v>342345097</v>
      </c>
      <c r="D4083" t="s">
        <v>2463</v>
      </c>
      <c r="E4083" t="s">
        <v>2467</v>
      </c>
    </row>
    <row r="4084" spans="1:5" hidden="1" x14ac:dyDescent="0.25">
      <c r="A4084" t="s">
        <v>36</v>
      </c>
      <c r="B4084" s="50" t="s">
        <v>2975</v>
      </c>
      <c r="C4084">
        <v>342345098</v>
      </c>
      <c r="D4084" t="s">
        <v>2463</v>
      </c>
      <c r="E4084" t="s">
        <v>2478</v>
      </c>
    </row>
    <row r="4085" spans="1:5" hidden="1" x14ac:dyDescent="0.25">
      <c r="A4085" t="s">
        <v>36</v>
      </c>
      <c r="B4085" s="50" t="s">
        <v>2611</v>
      </c>
      <c r="C4085">
        <v>342345099</v>
      </c>
      <c r="D4085" t="s">
        <v>2463</v>
      </c>
      <c r="E4085" t="s">
        <v>2478</v>
      </c>
    </row>
    <row r="4086" spans="1:5" hidden="1" x14ac:dyDescent="0.25">
      <c r="A4086" t="s">
        <v>36</v>
      </c>
      <c r="B4086" s="50" t="s">
        <v>2613</v>
      </c>
      <c r="C4086">
        <v>342345100</v>
      </c>
      <c r="D4086" t="s">
        <v>2593</v>
      </c>
      <c r="E4086" t="s">
        <v>2478</v>
      </c>
    </row>
    <row r="4087" spans="1:5" hidden="1" x14ac:dyDescent="0.25">
      <c r="A4087" t="s">
        <v>36</v>
      </c>
      <c r="B4087" s="50" t="s">
        <v>2980</v>
      </c>
      <c r="C4087">
        <v>342345101</v>
      </c>
      <c r="D4087" t="s">
        <v>2463</v>
      </c>
      <c r="E4087" t="s">
        <v>2478</v>
      </c>
    </row>
    <row r="4088" spans="1:5" hidden="1" x14ac:dyDescent="0.25">
      <c r="A4088" t="s">
        <v>36</v>
      </c>
      <c r="B4088" s="50" t="s">
        <v>2982</v>
      </c>
      <c r="C4088">
        <v>342345102</v>
      </c>
      <c r="D4088" t="s">
        <v>2593</v>
      </c>
      <c r="E4088" t="s">
        <v>2467</v>
      </c>
    </row>
    <row r="4089" spans="1:5" hidden="1" x14ac:dyDescent="0.25">
      <c r="A4089" t="s">
        <v>36</v>
      </c>
      <c r="B4089" s="50" t="s">
        <v>2983</v>
      </c>
      <c r="C4089">
        <v>342345103</v>
      </c>
      <c r="D4089" t="s">
        <v>2593</v>
      </c>
      <c r="E4089" t="s">
        <v>2467</v>
      </c>
    </row>
    <row r="4090" spans="1:5" hidden="1" x14ac:dyDescent="0.25">
      <c r="A4090" t="s">
        <v>3755</v>
      </c>
      <c r="B4090" s="50" t="s">
        <v>2526</v>
      </c>
      <c r="C4090">
        <v>612346225</v>
      </c>
      <c r="D4090" t="s">
        <v>2593</v>
      </c>
      <c r="E4090" t="s">
        <v>2473</v>
      </c>
    </row>
    <row r="4091" spans="1:5" hidden="1" x14ac:dyDescent="0.25">
      <c r="A4091" t="s">
        <v>3755</v>
      </c>
      <c r="B4091" s="50" t="s">
        <v>2528</v>
      </c>
      <c r="C4091">
        <v>612346226</v>
      </c>
      <c r="D4091" t="s">
        <v>2593</v>
      </c>
      <c r="E4091" t="s">
        <v>2473</v>
      </c>
    </row>
    <row r="4092" spans="1:5" hidden="1" x14ac:dyDescent="0.25">
      <c r="A4092" t="s">
        <v>3755</v>
      </c>
      <c r="B4092" s="50" t="s">
        <v>2529</v>
      </c>
      <c r="C4092">
        <v>612346227</v>
      </c>
      <c r="D4092" t="s">
        <v>2593</v>
      </c>
      <c r="E4092" t="s">
        <v>2473</v>
      </c>
    </row>
    <row r="4093" spans="1:5" hidden="1" x14ac:dyDescent="0.25">
      <c r="A4093" t="s">
        <v>3755</v>
      </c>
      <c r="B4093" s="50" t="s">
        <v>2530</v>
      </c>
      <c r="C4093">
        <v>612346228</v>
      </c>
      <c r="D4093" t="s">
        <v>2593</v>
      </c>
      <c r="E4093" t="s">
        <v>2473</v>
      </c>
    </row>
    <row r="4094" spans="1:5" hidden="1" x14ac:dyDescent="0.25">
      <c r="A4094" t="s">
        <v>3755</v>
      </c>
      <c r="B4094" s="50" t="s">
        <v>2532</v>
      </c>
      <c r="C4094">
        <v>612346229</v>
      </c>
      <c r="D4094" t="s">
        <v>2593</v>
      </c>
      <c r="E4094" t="s">
        <v>2473</v>
      </c>
    </row>
    <row r="4095" spans="1:5" hidden="1" x14ac:dyDescent="0.25">
      <c r="A4095" t="s">
        <v>3755</v>
      </c>
      <c r="B4095" s="50" t="s">
        <v>2534</v>
      </c>
      <c r="C4095">
        <v>612346230</v>
      </c>
      <c r="D4095" t="s">
        <v>2593</v>
      </c>
      <c r="E4095" t="s">
        <v>2473</v>
      </c>
    </row>
    <row r="4096" spans="1:5" hidden="1" x14ac:dyDescent="0.25">
      <c r="A4096" t="s">
        <v>3755</v>
      </c>
      <c r="B4096" s="50" t="s">
        <v>2535</v>
      </c>
      <c r="C4096">
        <v>612346231</v>
      </c>
      <c r="D4096" t="s">
        <v>2593</v>
      </c>
      <c r="E4096" t="s">
        <v>2473</v>
      </c>
    </row>
    <row r="4097" spans="1:5" hidden="1" x14ac:dyDescent="0.25">
      <c r="A4097" t="s">
        <v>3755</v>
      </c>
      <c r="B4097" s="50" t="s">
        <v>2536</v>
      </c>
      <c r="C4097">
        <v>612346232</v>
      </c>
      <c r="D4097" t="s">
        <v>2593</v>
      </c>
      <c r="E4097" t="s">
        <v>2473</v>
      </c>
    </row>
    <row r="4098" spans="1:5" hidden="1" x14ac:dyDescent="0.25">
      <c r="A4098" t="s">
        <v>3755</v>
      </c>
      <c r="B4098" s="50" t="s">
        <v>2537</v>
      </c>
      <c r="C4098">
        <v>612346233</v>
      </c>
      <c r="D4098" t="s">
        <v>2593</v>
      </c>
      <c r="E4098" t="s">
        <v>2473</v>
      </c>
    </row>
    <row r="4099" spans="1:5" hidden="1" x14ac:dyDescent="0.25">
      <c r="A4099" t="s">
        <v>3755</v>
      </c>
      <c r="B4099" s="50" t="s">
        <v>2539</v>
      </c>
      <c r="C4099">
        <v>612346234</v>
      </c>
      <c r="D4099" t="s">
        <v>2593</v>
      </c>
      <c r="E4099" t="s">
        <v>2473</v>
      </c>
    </row>
    <row r="4100" spans="1:5" hidden="1" x14ac:dyDescent="0.25">
      <c r="A4100" t="s">
        <v>3755</v>
      </c>
      <c r="B4100" s="50" t="s">
        <v>2540</v>
      </c>
      <c r="C4100">
        <v>612346235</v>
      </c>
      <c r="D4100" t="s">
        <v>2593</v>
      </c>
      <c r="E4100" t="s">
        <v>2473</v>
      </c>
    </row>
    <row r="4101" spans="1:5" hidden="1" x14ac:dyDescent="0.25">
      <c r="A4101" t="s">
        <v>3755</v>
      </c>
      <c r="B4101" s="50" t="s">
        <v>2541</v>
      </c>
      <c r="C4101">
        <v>612346236</v>
      </c>
      <c r="D4101" t="s">
        <v>2593</v>
      </c>
      <c r="E4101" t="s">
        <v>2473</v>
      </c>
    </row>
    <row r="4102" spans="1:5" hidden="1" x14ac:dyDescent="0.25">
      <c r="A4102" t="s">
        <v>3755</v>
      </c>
      <c r="B4102" s="50" t="s">
        <v>2542</v>
      </c>
      <c r="C4102">
        <v>612346237</v>
      </c>
      <c r="D4102" t="s">
        <v>2593</v>
      </c>
      <c r="E4102" t="s">
        <v>2473</v>
      </c>
    </row>
    <row r="4103" spans="1:5" hidden="1" x14ac:dyDescent="0.25">
      <c r="A4103" t="s">
        <v>3755</v>
      </c>
      <c r="B4103" s="50" t="s">
        <v>2543</v>
      </c>
      <c r="C4103">
        <v>612346238</v>
      </c>
      <c r="D4103" t="s">
        <v>2593</v>
      </c>
      <c r="E4103" t="s">
        <v>2473</v>
      </c>
    </row>
    <row r="4104" spans="1:5" hidden="1" x14ac:dyDescent="0.25">
      <c r="A4104" t="s">
        <v>3755</v>
      </c>
      <c r="B4104" s="50" t="s">
        <v>2544</v>
      </c>
      <c r="C4104">
        <v>612346239</v>
      </c>
      <c r="D4104" t="s">
        <v>2593</v>
      </c>
      <c r="E4104" t="s">
        <v>2473</v>
      </c>
    </row>
    <row r="4105" spans="1:5" hidden="1" x14ac:dyDescent="0.25">
      <c r="A4105" t="s">
        <v>3755</v>
      </c>
      <c r="B4105" s="50" t="s">
        <v>2546</v>
      </c>
      <c r="C4105">
        <v>612346240</v>
      </c>
      <c r="D4105" t="s">
        <v>2593</v>
      </c>
      <c r="E4105" t="s">
        <v>2473</v>
      </c>
    </row>
    <row r="4106" spans="1:5" hidden="1" x14ac:dyDescent="0.25">
      <c r="A4106" t="s">
        <v>3755</v>
      </c>
      <c r="B4106" s="50" t="s">
        <v>2547</v>
      </c>
      <c r="C4106">
        <v>612346241</v>
      </c>
      <c r="D4106" t="s">
        <v>2593</v>
      </c>
      <c r="E4106" t="s">
        <v>2473</v>
      </c>
    </row>
    <row r="4107" spans="1:5" hidden="1" x14ac:dyDescent="0.25">
      <c r="A4107" t="s">
        <v>3755</v>
      </c>
      <c r="B4107" s="50" t="s">
        <v>2548</v>
      </c>
      <c r="C4107">
        <v>612346242</v>
      </c>
      <c r="D4107" t="s">
        <v>2593</v>
      </c>
      <c r="E4107" t="s">
        <v>2473</v>
      </c>
    </row>
    <row r="4108" spans="1:5" hidden="1" x14ac:dyDescent="0.25">
      <c r="A4108" t="s">
        <v>3755</v>
      </c>
      <c r="B4108" s="50" t="s">
        <v>2549</v>
      </c>
      <c r="C4108">
        <v>612346243</v>
      </c>
      <c r="D4108" t="s">
        <v>2593</v>
      </c>
      <c r="E4108" t="s">
        <v>2473</v>
      </c>
    </row>
    <row r="4109" spans="1:5" hidden="1" x14ac:dyDescent="0.25">
      <c r="A4109" t="s">
        <v>3755</v>
      </c>
      <c r="B4109" s="50" t="s">
        <v>2550</v>
      </c>
      <c r="C4109">
        <v>612346244</v>
      </c>
      <c r="D4109" t="s">
        <v>2593</v>
      </c>
      <c r="E4109" t="s">
        <v>2473</v>
      </c>
    </row>
    <row r="4110" spans="1:5" hidden="1" x14ac:dyDescent="0.25">
      <c r="A4110" t="s">
        <v>3755</v>
      </c>
      <c r="B4110" s="50" t="s">
        <v>2551</v>
      </c>
      <c r="C4110">
        <v>612346245</v>
      </c>
      <c r="D4110" t="s">
        <v>2593</v>
      </c>
      <c r="E4110" t="s">
        <v>2473</v>
      </c>
    </row>
    <row r="4111" spans="1:5" hidden="1" x14ac:dyDescent="0.25">
      <c r="A4111" t="s">
        <v>3755</v>
      </c>
      <c r="B4111" s="50" t="s">
        <v>2552</v>
      </c>
      <c r="C4111">
        <v>612346246</v>
      </c>
      <c r="D4111" t="s">
        <v>2593</v>
      </c>
      <c r="E4111" t="s">
        <v>2473</v>
      </c>
    </row>
    <row r="4112" spans="1:5" hidden="1" x14ac:dyDescent="0.25">
      <c r="A4112" t="s">
        <v>3755</v>
      </c>
      <c r="B4112" s="50" t="s">
        <v>2553</v>
      </c>
      <c r="C4112">
        <v>612346247</v>
      </c>
      <c r="D4112" t="s">
        <v>2593</v>
      </c>
      <c r="E4112" t="s">
        <v>2473</v>
      </c>
    </row>
    <row r="4113" spans="1:5" hidden="1" x14ac:dyDescent="0.25">
      <c r="A4113" t="s">
        <v>3755</v>
      </c>
      <c r="B4113" s="50" t="s">
        <v>2554</v>
      </c>
      <c r="C4113">
        <v>612346248</v>
      </c>
      <c r="D4113" t="s">
        <v>2593</v>
      </c>
      <c r="E4113" t="s">
        <v>2473</v>
      </c>
    </row>
    <row r="4114" spans="1:5" hidden="1" x14ac:dyDescent="0.25">
      <c r="A4114" t="s">
        <v>3755</v>
      </c>
      <c r="B4114" s="50" t="s">
        <v>2555</v>
      </c>
      <c r="C4114">
        <v>612346249</v>
      </c>
      <c r="D4114" t="s">
        <v>2593</v>
      </c>
      <c r="E4114" t="s">
        <v>2473</v>
      </c>
    </row>
    <row r="4115" spans="1:5" hidden="1" x14ac:dyDescent="0.25">
      <c r="A4115" t="s">
        <v>3755</v>
      </c>
      <c r="B4115" s="50" t="s">
        <v>2581</v>
      </c>
      <c r="C4115">
        <v>612346250</v>
      </c>
      <c r="D4115" t="s">
        <v>2593</v>
      </c>
      <c r="E4115" t="s">
        <v>2473</v>
      </c>
    </row>
    <row r="4116" spans="1:5" hidden="1" x14ac:dyDescent="0.25">
      <c r="A4116" t="s">
        <v>3755</v>
      </c>
      <c r="B4116" s="50" t="s">
        <v>2582</v>
      </c>
      <c r="C4116">
        <v>612346251</v>
      </c>
      <c r="D4116" t="s">
        <v>2593</v>
      </c>
      <c r="E4116" t="s">
        <v>2473</v>
      </c>
    </row>
    <row r="4117" spans="1:5" hidden="1" x14ac:dyDescent="0.25">
      <c r="A4117" t="s">
        <v>3755</v>
      </c>
      <c r="B4117" s="50" t="s">
        <v>2583</v>
      </c>
      <c r="C4117">
        <v>612346252</v>
      </c>
      <c r="D4117" t="s">
        <v>2593</v>
      </c>
      <c r="E4117" t="s">
        <v>2473</v>
      </c>
    </row>
    <row r="4118" spans="1:5" hidden="1" x14ac:dyDescent="0.25">
      <c r="A4118" t="s">
        <v>3755</v>
      </c>
      <c r="B4118" s="50" t="s">
        <v>2584</v>
      </c>
      <c r="C4118">
        <v>612346253</v>
      </c>
      <c r="D4118" t="s">
        <v>2593</v>
      </c>
      <c r="E4118" t="s">
        <v>2473</v>
      </c>
    </row>
    <row r="4119" spans="1:5" hidden="1" x14ac:dyDescent="0.25">
      <c r="A4119" t="s">
        <v>3755</v>
      </c>
      <c r="B4119" s="50" t="s">
        <v>2585</v>
      </c>
      <c r="C4119">
        <v>612346254</v>
      </c>
      <c r="D4119" t="s">
        <v>2593</v>
      </c>
      <c r="E4119" t="s">
        <v>2473</v>
      </c>
    </row>
    <row r="4120" spans="1:5" hidden="1" x14ac:dyDescent="0.25">
      <c r="A4120" t="s">
        <v>3755</v>
      </c>
      <c r="B4120" s="50" t="s">
        <v>2586</v>
      </c>
      <c r="C4120">
        <v>612346255</v>
      </c>
      <c r="D4120" t="s">
        <v>2593</v>
      </c>
      <c r="E4120" t="s">
        <v>2473</v>
      </c>
    </row>
    <row r="4121" spans="1:5" hidden="1" x14ac:dyDescent="0.25">
      <c r="A4121" t="s">
        <v>3755</v>
      </c>
      <c r="B4121" s="50" t="s">
        <v>2587</v>
      </c>
      <c r="C4121">
        <v>612346256</v>
      </c>
      <c r="D4121" t="s">
        <v>2593</v>
      </c>
      <c r="E4121" t="s">
        <v>2473</v>
      </c>
    </row>
    <row r="4122" spans="1:5" hidden="1" x14ac:dyDescent="0.25">
      <c r="A4122" t="s">
        <v>7507</v>
      </c>
      <c r="B4122" s="50" t="s">
        <v>2588</v>
      </c>
      <c r="C4122">
        <v>612446476</v>
      </c>
      <c r="D4122" t="s">
        <v>2593</v>
      </c>
      <c r="E4122" t="s">
        <v>2478</v>
      </c>
    </row>
    <row r="4123" spans="1:5" hidden="1" x14ac:dyDescent="0.25">
      <c r="A4123" t="s">
        <v>7507</v>
      </c>
      <c r="B4123" s="50" t="s">
        <v>2589</v>
      </c>
      <c r="C4123">
        <v>612446477</v>
      </c>
      <c r="D4123" t="s">
        <v>2593</v>
      </c>
      <c r="E4123" t="s">
        <v>2473</v>
      </c>
    </row>
    <row r="4124" spans="1:5" hidden="1" x14ac:dyDescent="0.25">
      <c r="A4124" t="s">
        <v>7507</v>
      </c>
      <c r="B4124" s="50" t="s">
        <v>2590</v>
      </c>
      <c r="C4124">
        <v>612446478</v>
      </c>
      <c r="D4124" t="s">
        <v>2593</v>
      </c>
      <c r="E4124" t="s">
        <v>2473</v>
      </c>
    </row>
    <row r="4125" spans="1:5" hidden="1" x14ac:dyDescent="0.25">
      <c r="A4125" t="s">
        <v>7507</v>
      </c>
      <c r="B4125" s="50" t="s">
        <v>2595</v>
      </c>
      <c r="C4125">
        <v>612446479</v>
      </c>
      <c r="D4125" t="s">
        <v>2593</v>
      </c>
      <c r="E4125" t="s">
        <v>2473</v>
      </c>
    </row>
    <row r="4126" spans="1:5" hidden="1" x14ac:dyDescent="0.25">
      <c r="A4126" t="s">
        <v>7507</v>
      </c>
      <c r="B4126" s="50" t="s">
        <v>2629</v>
      </c>
      <c r="C4126">
        <v>612446480</v>
      </c>
      <c r="D4126" t="s">
        <v>2463</v>
      </c>
      <c r="E4126" t="s">
        <v>2473</v>
      </c>
    </row>
    <row r="4127" spans="1:5" hidden="1" x14ac:dyDescent="0.25">
      <c r="A4127" t="s">
        <v>7507</v>
      </c>
      <c r="B4127" s="50" t="s">
        <v>2630</v>
      </c>
      <c r="C4127">
        <v>612446481</v>
      </c>
      <c r="D4127" t="s">
        <v>2593</v>
      </c>
      <c r="E4127" t="s">
        <v>2478</v>
      </c>
    </row>
    <row r="4128" spans="1:5" hidden="1" x14ac:dyDescent="0.25">
      <c r="A4128" t="s">
        <v>7507</v>
      </c>
      <c r="B4128" s="50" t="s">
        <v>2597</v>
      </c>
      <c r="C4128">
        <v>612446482</v>
      </c>
      <c r="D4128" t="s">
        <v>2593</v>
      </c>
      <c r="E4128" t="s">
        <v>2473</v>
      </c>
    </row>
    <row r="4129" spans="1:5" hidden="1" x14ac:dyDescent="0.25">
      <c r="A4129" t="s">
        <v>7507</v>
      </c>
      <c r="B4129" s="50" t="s">
        <v>2598</v>
      </c>
      <c r="C4129">
        <v>612446483</v>
      </c>
      <c r="D4129" t="s">
        <v>2463</v>
      </c>
      <c r="E4129" t="s">
        <v>2473</v>
      </c>
    </row>
    <row r="4130" spans="1:5" hidden="1" x14ac:dyDescent="0.25">
      <c r="A4130" t="s">
        <v>7507</v>
      </c>
      <c r="B4130" s="50" t="s">
        <v>2599</v>
      </c>
      <c r="C4130">
        <v>612446484</v>
      </c>
      <c r="D4130" t="s">
        <v>2463</v>
      </c>
      <c r="E4130" t="s">
        <v>2473</v>
      </c>
    </row>
    <row r="4131" spans="1:5" hidden="1" x14ac:dyDescent="0.25">
      <c r="A4131" t="s">
        <v>7507</v>
      </c>
      <c r="B4131" s="50" t="s">
        <v>2631</v>
      </c>
      <c r="C4131">
        <v>612446485</v>
      </c>
      <c r="D4131" t="s">
        <v>2463</v>
      </c>
      <c r="E4131" t="s">
        <v>2473</v>
      </c>
    </row>
    <row r="4132" spans="1:5" hidden="1" x14ac:dyDescent="0.25">
      <c r="A4132" t="s">
        <v>7507</v>
      </c>
      <c r="B4132" s="50" t="s">
        <v>2600</v>
      </c>
      <c r="C4132">
        <v>612446486</v>
      </c>
      <c r="D4132" t="s">
        <v>2593</v>
      </c>
      <c r="E4132" t="s">
        <v>2478</v>
      </c>
    </row>
    <row r="4133" spans="1:5" hidden="1" x14ac:dyDescent="0.25">
      <c r="A4133" t="s">
        <v>7507</v>
      </c>
      <c r="B4133" s="50" t="s">
        <v>2601</v>
      </c>
      <c r="C4133">
        <v>612446487</v>
      </c>
      <c r="D4133" t="s">
        <v>2593</v>
      </c>
    </row>
    <row r="4134" spans="1:5" hidden="1" x14ac:dyDescent="0.25">
      <c r="A4134" t="s">
        <v>7507</v>
      </c>
      <c r="B4134" s="50" t="s">
        <v>2602</v>
      </c>
      <c r="C4134">
        <v>612446488</v>
      </c>
      <c r="D4134" t="s">
        <v>2463</v>
      </c>
      <c r="E4134" t="s">
        <v>2473</v>
      </c>
    </row>
    <row r="4135" spans="1:5" hidden="1" x14ac:dyDescent="0.25">
      <c r="A4135" t="s">
        <v>7507</v>
      </c>
      <c r="B4135" s="50" t="s">
        <v>2603</v>
      </c>
      <c r="C4135">
        <v>612446489</v>
      </c>
      <c r="D4135" t="s">
        <v>2593</v>
      </c>
      <c r="E4135" t="s">
        <v>2478</v>
      </c>
    </row>
    <row r="4136" spans="1:5" hidden="1" x14ac:dyDescent="0.25">
      <c r="A4136" t="s">
        <v>7507</v>
      </c>
      <c r="B4136" s="50" t="s">
        <v>2604</v>
      </c>
      <c r="C4136">
        <v>612446490</v>
      </c>
      <c r="D4136" t="s">
        <v>2593</v>
      </c>
      <c r="E4136" t="s">
        <v>2478</v>
      </c>
    </row>
    <row r="4137" spans="1:5" hidden="1" x14ac:dyDescent="0.25">
      <c r="A4137" t="s">
        <v>7507</v>
      </c>
      <c r="B4137" s="50" t="s">
        <v>2605</v>
      </c>
      <c r="C4137">
        <v>612446491</v>
      </c>
      <c r="D4137" t="s">
        <v>2463</v>
      </c>
      <c r="E4137" t="s">
        <v>2473</v>
      </c>
    </row>
    <row r="4138" spans="1:5" hidden="1" x14ac:dyDescent="0.25">
      <c r="A4138" t="s">
        <v>7507</v>
      </c>
      <c r="B4138" s="50" t="s">
        <v>2606</v>
      </c>
      <c r="C4138">
        <v>612446492</v>
      </c>
      <c r="D4138" t="s">
        <v>2463</v>
      </c>
      <c r="E4138" t="s">
        <v>2473</v>
      </c>
    </row>
    <row r="4139" spans="1:5" hidden="1" x14ac:dyDescent="0.25">
      <c r="A4139" t="s">
        <v>7507</v>
      </c>
      <c r="B4139" s="50" t="s">
        <v>2622</v>
      </c>
      <c r="C4139">
        <v>612446493</v>
      </c>
      <c r="D4139" t="s">
        <v>2593</v>
      </c>
      <c r="E4139" t="s">
        <v>2473</v>
      </c>
    </row>
    <row r="4140" spans="1:5" hidden="1" x14ac:dyDescent="0.25">
      <c r="A4140" t="s">
        <v>7507</v>
      </c>
      <c r="B4140" s="50" t="s">
        <v>2607</v>
      </c>
      <c r="C4140">
        <v>612446494</v>
      </c>
      <c r="D4140" t="s">
        <v>2593</v>
      </c>
      <c r="E4140" t="s">
        <v>2478</v>
      </c>
    </row>
    <row r="4141" spans="1:5" hidden="1" x14ac:dyDescent="0.25">
      <c r="A4141" t="s">
        <v>7507</v>
      </c>
      <c r="B4141" s="50" t="s">
        <v>2608</v>
      </c>
      <c r="C4141">
        <v>612446495</v>
      </c>
      <c r="D4141" t="s">
        <v>2593</v>
      </c>
      <c r="E4141" t="s">
        <v>2478</v>
      </c>
    </row>
    <row r="4142" spans="1:5" hidden="1" x14ac:dyDescent="0.25">
      <c r="A4142" t="s">
        <v>7507</v>
      </c>
      <c r="B4142" s="50" t="s">
        <v>2623</v>
      </c>
      <c r="C4142">
        <v>612446496</v>
      </c>
      <c r="D4142" t="s">
        <v>2463</v>
      </c>
      <c r="E4142" t="s">
        <v>2473</v>
      </c>
    </row>
    <row r="4143" spans="1:5" hidden="1" x14ac:dyDescent="0.25">
      <c r="A4143" t="s">
        <v>7507</v>
      </c>
      <c r="B4143" s="50" t="s">
        <v>2624</v>
      </c>
      <c r="C4143">
        <v>612446497</v>
      </c>
      <c r="D4143" t="s">
        <v>2463</v>
      </c>
      <c r="E4143" t="s">
        <v>2473</v>
      </c>
    </row>
    <row r="4144" spans="1:5" hidden="1" x14ac:dyDescent="0.25">
      <c r="A4144" t="s">
        <v>7507</v>
      </c>
      <c r="B4144" s="50" t="s">
        <v>2625</v>
      </c>
      <c r="C4144">
        <v>612446498</v>
      </c>
      <c r="D4144" t="s">
        <v>2463</v>
      </c>
      <c r="E4144" t="s">
        <v>2473</v>
      </c>
    </row>
    <row r="4145" spans="1:5" hidden="1" x14ac:dyDescent="0.25">
      <c r="A4145" t="s">
        <v>7507</v>
      </c>
      <c r="B4145" s="50" t="s">
        <v>2626</v>
      </c>
      <c r="C4145">
        <v>612446499</v>
      </c>
      <c r="D4145" t="s">
        <v>2463</v>
      </c>
      <c r="E4145" t="s">
        <v>2473</v>
      </c>
    </row>
    <row r="4146" spans="1:5" hidden="1" x14ac:dyDescent="0.25">
      <c r="A4146" t="s">
        <v>7507</v>
      </c>
      <c r="B4146" s="50" t="s">
        <v>2754</v>
      </c>
      <c r="C4146">
        <v>612446500</v>
      </c>
      <c r="D4146" t="s">
        <v>2593</v>
      </c>
      <c r="E4146" t="s">
        <v>2478</v>
      </c>
    </row>
    <row r="4147" spans="1:5" hidden="1" x14ac:dyDescent="0.25">
      <c r="A4147" t="s">
        <v>7507</v>
      </c>
      <c r="B4147" s="50" t="s">
        <v>2632</v>
      </c>
      <c r="C4147">
        <v>612446501</v>
      </c>
      <c r="D4147" t="s">
        <v>2593</v>
      </c>
      <c r="E4147" t="s">
        <v>2473</v>
      </c>
    </row>
    <row r="4148" spans="1:5" hidden="1" x14ac:dyDescent="0.25">
      <c r="A4148" t="s">
        <v>7507</v>
      </c>
      <c r="B4148" s="50" t="s">
        <v>2633</v>
      </c>
      <c r="C4148">
        <v>612446502</v>
      </c>
      <c r="D4148" t="s">
        <v>2593</v>
      </c>
      <c r="E4148" t="s">
        <v>2473</v>
      </c>
    </row>
    <row r="4149" spans="1:5" hidden="1" x14ac:dyDescent="0.25">
      <c r="A4149" t="s">
        <v>7507</v>
      </c>
      <c r="B4149" s="50" t="s">
        <v>2634</v>
      </c>
      <c r="C4149">
        <v>612446503</v>
      </c>
      <c r="D4149" t="s">
        <v>2463</v>
      </c>
      <c r="E4149" t="s">
        <v>2473</v>
      </c>
    </row>
    <row r="4150" spans="1:5" hidden="1" x14ac:dyDescent="0.25">
      <c r="A4150" t="s">
        <v>7507</v>
      </c>
      <c r="B4150" s="50" t="s">
        <v>2635</v>
      </c>
      <c r="C4150">
        <v>612446504</v>
      </c>
      <c r="D4150" t="s">
        <v>2463</v>
      </c>
      <c r="E4150" t="s">
        <v>2473</v>
      </c>
    </row>
    <row r="4151" spans="1:5" hidden="1" x14ac:dyDescent="0.25">
      <c r="A4151" t="s">
        <v>7507</v>
      </c>
      <c r="B4151" s="50" t="s">
        <v>2755</v>
      </c>
      <c r="C4151">
        <v>612446505</v>
      </c>
      <c r="D4151" t="s">
        <v>2593</v>
      </c>
      <c r="E4151" t="s">
        <v>2473</v>
      </c>
    </row>
    <row r="4152" spans="1:5" hidden="1" x14ac:dyDescent="0.25">
      <c r="A4152" t="s">
        <v>7507</v>
      </c>
      <c r="B4152" s="50" t="s">
        <v>2636</v>
      </c>
      <c r="C4152">
        <v>612446506</v>
      </c>
      <c r="D4152" t="s">
        <v>2593</v>
      </c>
      <c r="E4152" t="s">
        <v>2478</v>
      </c>
    </row>
    <row r="4153" spans="1:5" hidden="1" x14ac:dyDescent="0.25">
      <c r="A4153" t="s">
        <v>7507</v>
      </c>
      <c r="B4153" s="50" t="s">
        <v>2968</v>
      </c>
      <c r="C4153">
        <v>612446507</v>
      </c>
      <c r="D4153" t="s">
        <v>2593</v>
      </c>
      <c r="E4153" t="s">
        <v>2478</v>
      </c>
    </row>
    <row r="4154" spans="1:5" hidden="1" x14ac:dyDescent="0.25">
      <c r="A4154" t="s">
        <v>7507</v>
      </c>
      <c r="B4154" s="50" t="s">
        <v>2969</v>
      </c>
      <c r="C4154">
        <v>612446508</v>
      </c>
      <c r="D4154" t="s">
        <v>2593</v>
      </c>
      <c r="E4154" t="s">
        <v>2473</v>
      </c>
    </row>
    <row r="4155" spans="1:5" hidden="1" x14ac:dyDescent="0.25">
      <c r="A4155" t="s">
        <v>7507</v>
      </c>
      <c r="B4155" s="50" t="s">
        <v>2637</v>
      </c>
      <c r="C4155">
        <v>612446509</v>
      </c>
      <c r="D4155" t="s">
        <v>2593</v>
      </c>
      <c r="E4155" t="s">
        <v>2473</v>
      </c>
    </row>
    <row r="4156" spans="1:5" hidden="1" x14ac:dyDescent="0.25">
      <c r="A4156" t="s">
        <v>7507</v>
      </c>
      <c r="B4156" s="50" t="s">
        <v>2638</v>
      </c>
      <c r="C4156">
        <v>612446510</v>
      </c>
      <c r="D4156" t="s">
        <v>2593</v>
      </c>
      <c r="E4156" t="s">
        <v>2473</v>
      </c>
    </row>
    <row r="4157" spans="1:5" hidden="1" x14ac:dyDescent="0.25">
      <c r="A4157" t="s">
        <v>7507</v>
      </c>
      <c r="B4157" s="50" t="s">
        <v>2639</v>
      </c>
      <c r="C4157">
        <v>612446511</v>
      </c>
      <c r="D4157" t="s">
        <v>2593</v>
      </c>
      <c r="E4157" t="s">
        <v>2473</v>
      </c>
    </row>
    <row r="4158" spans="1:5" hidden="1" x14ac:dyDescent="0.25">
      <c r="A4158" t="s">
        <v>7507</v>
      </c>
      <c r="B4158" s="50" t="s">
        <v>2970</v>
      </c>
      <c r="C4158">
        <v>612446512</v>
      </c>
      <c r="D4158" t="s">
        <v>2593</v>
      </c>
      <c r="E4158" t="s">
        <v>2473</v>
      </c>
    </row>
    <row r="4159" spans="1:5" hidden="1" x14ac:dyDescent="0.25">
      <c r="A4159" t="s">
        <v>7507</v>
      </c>
      <c r="B4159" s="50" t="s">
        <v>2971</v>
      </c>
      <c r="C4159">
        <v>612446513</v>
      </c>
      <c r="D4159" t="s">
        <v>2593</v>
      </c>
      <c r="E4159" t="s">
        <v>2473</v>
      </c>
    </row>
    <row r="4160" spans="1:5" hidden="1" x14ac:dyDescent="0.25">
      <c r="A4160" t="s">
        <v>7507</v>
      </c>
      <c r="B4160" s="50" t="s">
        <v>2972</v>
      </c>
      <c r="C4160">
        <v>612446514</v>
      </c>
      <c r="D4160" t="s">
        <v>2593</v>
      </c>
      <c r="E4160" t="s">
        <v>2473</v>
      </c>
    </row>
    <row r="4161" spans="1:5" hidden="1" x14ac:dyDescent="0.25">
      <c r="A4161" t="s">
        <v>7507</v>
      </c>
      <c r="B4161" s="50" t="s">
        <v>2974</v>
      </c>
      <c r="C4161">
        <v>612446515</v>
      </c>
      <c r="D4161" t="s">
        <v>2593</v>
      </c>
      <c r="E4161" t="s">
        <v>2473</v>
      </c>
    </row>
    <row r="4162" spans="1:5" hidden="1" x14ac:dyDescent="0.25">
      <c r="A4162" t="s">
        <v>7507</v>
      </c>
      <c r="B4162" s="50" t="s">
        <v>2975</v>
      </c>
      <c r="C4162">
        <v>612446516</v>
      </c>
      <c r="D4162" t="s">
        <v>2593</v>
      </c>
      <c r="E4162" t="s">
        <v>2473</v>
      </c>
    </row>
    <row r="4163" spans="1:5" hidden="1" x14ac:dyDescent="0.25">
      <c r="A4163" t="s">
        <v>7507</v>
      </c>
      <c r="B4163" s="50" t="s">
        <v>2609</v>
      </c>
      <c r="C4163">
        <v>612446517</v>
      </c>
      <c r="D4163" t="s">
        <v>2593</v>
      </c>
      <c r="E4163" t="s">
        <v>2473</v>
      </c>
    </row>
    <row r="4164" spans="1:5" hidden="1" x14ac:dyDescent="0.25">
      <c r="A4164" t="s">
        <v>7507</v>
      </c>
      <c r="B4164" s="50" t="s">
        <v>2610</v>
      </c>
      <c r="C4164">
        <v>612446518</v>
      </c>
      <c r="D4164" t="s">
        <v>2463</v>
      </c>
      <c r="E4164" t="s">
        <v>2473</v>
      </c>
    </row>
    <row r="4165" spans="1:5" hidden="1" x14ac:dyDescent="0.25">
      <c r="A4165" t="s">
        <v>7507</v>
      </c>
      <c r="B4165" s="50" t="s">
        <v>2611</v>
      </c>
      <c r="C4165">
        <v>612446519</v>
      </c>
      <c r="D4165" t="s">
        <v>2593</v>
      </c>
      <c r="E4165" t="s">
        <v>2473</v>
      </c>
    </row>
    <row r="4166" spans="1:5" hidden="1" x14ac:dyDescent="0.25">
      <c r="A4166" t="s">
        <v>7507</v>
      </c>
      <c r="B4166" s="50" t="s">
        <v>2612</v>
      </c>
      <c r="C4166">
        <v>612446520</v>
      </c>
      <c r="D4166" t="s">
        <v>2463</v>
      </c>
      <c r="E4166" t="s">
        <v>2473</v>
      </c>
    </row>
    <row r="4167" spans="1:5" hidden="1" x14ac:dyDescent="0.25">
      <c r="A4167" t="s">
        <v>7507</v>
      </c>
      <c r="B4167" s="50" t="s">
        <v>2613</v>
      </c>
      <c r="C4167">
        <v>612446521</v>
      </c>
      <c r="D4167" t="s">
        <v>2463</v>
      </c>
      <c r="E4167" t="s">
        <v>2473</v>
      </c>
    </row>
    <row r="4168" spans="1:5" hidden="1" x14ac:dyDescent="0.25">
      <c r="A4168" t="s">
        <v>7507</v>
      </c>
      <c r="B4168" s="50" t="s">
        <v>2976</v>
      </c>
      <c r="C4168">
        <v>612446522</v>
      </c>
      <c r="D4168" t="s">
        <v>2593</v>
      </c>
      <c r="E4168" t="s">
        <v>2473</v>
      </c>
    </row>
    <row r="4169" spans="1:5" hidden="1" x14ac:dyDescent="0.25">
      <c r="A4169" t="s">
        <v>7507</v>
      </c>
      <c r="B4169" s="50" t="s">
        <v>2977</v>
      </c>
      <c r="C4169">
        <v>612446523</v>
      </c>
      <c r="D4169" t="s">
        <v>2463</v>
      </c>
      <c r="E4169" t="s">
        <v>2478</v>
      </c>
    </row>
    <row r="4170" spans="1:5" hidden="1" x14ac:dyDescent="0.25">
      <c r="A4170" t="s">
        <v>7507</v>
      </c>
      <c r="B4170" s="50" t="s">
        <v>2978</v>
      </c>
      <c r="C4170">
        <v>612446524</v>
      </c>
      <c r="D4170" t="s">
        <v>2463</v>
      </c>
      <c r="E4170" t="s">
        <v>2473</v>
      </c>
    </row>
    <row r="4171" spans="1:5" hidden="1" x14ac:dyDescent="0.25">
      <c r="A4171" t="s">
        <v>7507</v>
      </c>
      <c r="B4171" s="50" t="s">
        <v>2640</v>
      </c>
      <c r="C4171">
        <v>612446525</v>
      </c>
      <c r="D4171" t="s">
        <v>2463</v>
      </c>
      <c r="E4171" t="s">
        <v>2478</v>
      </c>
    </row>
    <row r="4172" spans="1:5" hidden="1" x14ac:dyDescent="0.25">
      <c r="A4172" t="s">
        <v>7507</v>
      </c>
      <c r="B4172" s="50" t="s">
        <v>2641</v>
      </c>
      <c r="C4172">
        <v>612446526</v>
      </c>
      <c r="D4172" t="s">
        <v>2463</v>
      </c>
      <c r="E4172" t="s">
        <v>2473</v>
      </c>
    </row>
    <row r="4173" spans="1:5" hidden="1" x14ac:dyDescent="0.25">
      <c r="A4173" t="s">
        <v>7507</v>
      </c>
      <c r="B4173" s="50" t="s">
        <v>2979</v>
      </c>
      <c r="C4173">
        <v>612446527</v>
      </c>
      <c r="D4173" t="s">
        <v>2593</v>
      </c>
      <c r="E4173" t="s">
        <v>2478</v>
      </c>
    </row>
    <row r="4174" spans="1:5" hidden="1" x14ac:dyDescent="0.25">
      <c r="A4174" t="s">
        <v>7507</v>
      </c>
      <c r="B4174" s="50" t="s">
        <v>2980</v>
      </c>
      <c r="C4174">
        <v>612446528</v>
      </c>
      <c r="D4174" t="s">
        <v>2593</v>
      </c>
      <c r="E4174" t="s">
        <v>2478</v>
      </c>
    </row>
    <row r="4175" spans="1:5" hidden="1" x14ac:dyDescent="0.25">
      <c r="A4175" t="s">
        <v>7507</v>
      </c>
      <c r="B4175" s="50" t="s">
        <v>2642</v>
      </c>
      <c r="C4175">
        <v>612446529</v>
      </c>
      <c r="D4175" t="s">
        <v>2593</v>
      </c>
      <c r="E4175" t="s">
        <v>2478</v>
      </c>
    </row>
    <row r="4176" spans="1:5" hidden="1" x14ac:dyDescent="0.25">
      <c r="A4176" t="s">
        <v>7507</v>
      </c>
      <c r="B4176" s="50" t="s">
        <v>2981</v>
      </c>
      <c r="C4176">
        <v>612446530</v>
      </c>
      <c r="D4176" t="s">
        <v>2593</v>
      </c>
      <c r="E4176" t="s">
        <v>2478</v>
      </c>
    </row>
    <row r="4177" spans="1:5" hidden="1" x14ac:dyDescent="0.25">
      <c r="A4177" t="s">
        <v>7507</v>
      </c>
      <c r="B4177" s="50" t="s">
        <v>2615</v>
      </c>
      <c r="C4177">
        <v>612446531</v>
      </c>
      <c r="D4177" t="s">
        <v>2593</v>
      </c>
      <c r="E4177" t="s">
        <v>2478</v>
      </c>
    </row>
    <row r="4178" spans="1:5" hidden="1" x14ac:dyDescent="0.25">
      <c r="A4178" t="s">
        <v>7507</v>
      </c>
      <c r="B4178" s="50" t="s">
        <v>2616</v>
      </c>
      <c r="C4178">
        <v>612446532</v>
      </c>
      <c r="D4178" t="s">
        <v>2463</v>
      </c>
    </row>
    <row r="4179" spans="1:5" hidden="1" x14ac:dyDescent="0.25">
      <c r="A4179" t="s">
        <v>7507</v>
      </c>
      <c r="B4179" s="50" t="s">
        <v>2617</v>
      </c>
      <c r="C4179">
        <v>612446533</v>
      </c>
      <c r="D4179" t="s">
        <v>2593</v>
      </c>
      <c r="E4179" t="s">
        <v>2478</v>
      </c>
    </row>
    <row r="4180" spans="1:5" hidden="1" x14ac:dyDescent="0.25">
      <c r="A4180" t="s">
        <v>7507</v>
      </c>
      <c r="B4180" s="50" t="s">
        <v>2628</v>
      </c>
      <c r="C4180">
        <v>612446534</v>
      </c>
      <c r="D4180" t="s">
        <v>2463</v>
      </c>
      <c r="E4180" t="s">
        <v>2478</v>
      </c>
    </row>
    <row r="4181" spans="1:5" hidden="1" x14ac:dyDescent="0.25">
      <c r="A4181" t="s">
        <v>7507</v>
      </c>
      <c r="B4181" s="50" t="s">
        <v>2982</v>
      </c>
      <c r="C4181">
        <v>612446535</v>
      </c>
      <c r="D4181" t="s">
        <v>2463</v>
      </c>
      <c r="E4181" t="s">
        <v>2478</v>
      </c>
    </row>
    <row r="4182" spans="1:5" hidden="1" x14ac:dyDescent="0.25">
      <c r="A4182" t="s">
        <v>7507</v>
      </c>
      <c r="B4182" s="50" t="s">
        <v>2983</v>
      </c>
      <c r="C4182">
        <v>612446536</v>
      </c>
      <c r="D4182" t="s">
        <v>2463</v>
      </c>
    </row>
    <row r="4183" spans="1:5" hidden="1" x14ac:dyDescent="0.25">
      <c r="A4183" t="s">
        <v>7507</v>
      </c>
      <c r="B4183" s="50" t="s">
        <v>2984</v>
      </c>
      <c r="C4183">
        <v>612446537</v>
      </c>
      <c r="D4183" t="s">
        <v>2593</v>
      </c>
      <c r="E4183" t="s">
        <v>2473</v>
      </c>
    </row>
    <row r="4184" spans="1:5" hidden="1" x14ac:dyDescent="0.25">
      <c r="A4184" t="s">
        <v>7507</v>
      </c>
      <c r="B4184" s="50" t="s">
        <v>2985</v>
      </c>
      <c r="C4184">
        <v>612446538</v>
      </c>
      <c r="D4184" t="s">
        <v>2463</v>
      </c>
      <c r="E4184" t="s">
        <v>2478</v>
      </c>
    </row>
    <row r="4185" spans="1:5" hidden="1" x14ac:dyDescent="0.25">
      <c r="A4185" t="s">
        <v>7507</v>
      </c>
      <c r="B4185" s="50" t="s">
        <v>2986</v>
      </c>
      <c r="C4185">
        <v>612446539</v>
      </c>
      <c r="D4185" t="s">
        <v>2463</v>
      </c>
      <c r="E4185" t="s">
        <v>2473</v>
      </c>
    </row>
    <row r="4186" spans="1:5" hidden="1" x14ac:dyDescent="0.25">
      <c r="A4186" t="s">
        <v>7507</v>
      </c>
      <c r="B4186" s="50" t="s">
        <v>2987</v>
      </c>
      <c r="C4186">
        <v>612446540</v>
      </c>
      <c r="D4186" t="s">
        <v>2463</v>
      </c>
      <c r="E4186" t="s">
        <v>2478</v>
      </c>
    </row>
    <row r="4187" spans="1:5" hidden="1" x14ac:dyDescent="0.25">
      <c r="A4187" t="s">
        <v>7507</v>
      </c>
      <c r="B4187" s="50" t="s">
        <v>2988</v>
      </c>
      <c r="C4187">
        <v>612446541</v>
      </c>
      <c r="D4187" t="s">
        <v>2463</v>
      </c>
      <c r="E4187" t="s">
        <v>2478</v>
      </c>
    </row>
    <row r="4188" spans="1:5" hidden="1" x14ac:dyDescent="0.25">
      <c r="A4188" t="s">
        <v>3002</v>
      </c>
      <c r="B4188" s="50" t="s">
        <v>2605</v>
      </c>
      <c r="C4188">
        <v>714609048</v>
      </c>
      <c r="D4188" t="s">
        <v>2464</v>
      </c>
      <c r="E4188" t="s">
        <v>2478</v>
      </c>
    </row>
    <row r="4189" spans="1:5" hidden="1" x14ac:dyDescent="0.25">
      <c r="A4189" t="s">
        <v>3002</v>
      </c>
      <c r="B4189" s="50" t="s">
        <v>2606</v>
      </c>
      <c r="C4189">
        <v>714609049</v>
      </c>
      <c r="D4189" t="s">
        <v>2593</v>
      </c>
      <c r="E4189" t="s">
        <v>2478</v>
      </c>
    </row>
    <row r="4190" spans="1:5" hidden="1" x14ac:dyDescent="0.25">
      <c r="A4190" t="s">
        <v>3002</v>
      </c>
      <c r="B4190" s="50" t="s">
        <v>2622</v>
      </c>
      <c r="C4190">
        <v>714609050</v>
      </c>
      <c r="D4190" t="s">
        <v>2464</v>
      </c>
      <c r="E4190" t="s">
        <v>2478</v>
      </c>
    </row>
    <row r="4191" spans="1:5" hidden="1" x14ac:dyDescent="0.25">
      <c r="A4191" t="s">
        <v>3002</v>
      </c>
      <c r="B4191" s="50" t="s">
        <v>2607</v>
      </c>
      <c r="C4191">
        <v>714609051</v>
      </c>
      <c r="D4191" t="s">
        <v>2466</v>
      </c>
      <c r="E4191" t="s">
        <v>2478</v>
      </c>
    </row>
    <row r="4192" spans="1:5" hidden="1" x14ac:dyDescent="0.25">
      <c r="A4192" t="s">
        <v>3002</v>
      </c>
      <c r="B4192" s="50" t="s">
        <v>2608</v>
      </c>
      <c r="C4192">
        <v>714609052</v>
      </c>
      <c r="E4192" t="s">
        <v>2478</v>
      </c>
    </row>
    <row r="4193" spans="1:5" hidden="1" x14ac:dyDescent="0.25">
      <c r="A4193" t="s">
        <v>3002</v>
      </c>
      <c r="B4193" s="50" t="s">
        <v>2623</v>
      </c>
      <c r="C4193">
        <v>714609053</v>
      </c>
      <c r="D4193" t="s">
        <v>2464</v>
      </c>
      <c r="E4193" t="s">
        <v>2478</v>
      </c>
    </row>
    <row r="4194" spans="1:5" hidden="1" x14ac:dyDescent="0.25">
      <c r="A4194" t="s">
        <v>3002</v>
      </c>
      <c r="B4194" s="50" t="s">
        <v>2624</v>
      </c>
      <c r="C4194">
        <v>714609054</v>
      </c>
      <c r="D4194" t="s">
        <v>2464</v>
      </c>
      <c r="E4194" t="s">
        <v>2478</v>
      </c>
    </row>
    <row r="4195" spans="1:5" hidden="1" x14ac:dyDescent="0.25">
      <c r="A4195" t="s">
        <v>3002</v>
      </c>
      <c r="B4195" s="50" t="s">
        <v>2625</v>
      </c>
      <c r="C4195">
        <v>714609055</v>
      </c>
      <c r="D4195" t="s">
        <v>2464</v>
      </c>
      <c r="E4195" t="s">
        <v>2478</v>
      </c>
    </row>
    <row r="4196" spans="1:5" hidden="1" x14ac:dyDescent="0.25">
      <c r="A4196" t="s">
        <v>3002</v>
      </c>
      <c r="B4196" s="50" t="s">
        <v>2626</v>
      </c>
      <c r="C4196">
        <v>714609056</v>
      </c>
      <c r="E4196" t="s">
        <v>2478</v>
      </c>
    </row>
    <row r="4197" spans="1:5" hidden="1" x14ac:dyDescent="0.25">
      <c r="A4197" t="s">
        <v>3002</v>
      </c>
      <c r="B4197" s="50" t="s">
        <v>2633</v>
      </c>
      <c r="C4197">
        <v>714609059</v>
      </c>
      <c r="D4197" t="s">
        <v>2464</v>
      </c>
      <c r="E4197" t="s">
        <v>2478</v>
      </c>
    </row>
    <row r="4198" spans="1:5" hidden="1" x14ac:dyDescent="0.25">
      <c r="A4198" t="s">
        <v>3002</v>
      </c>
      <c r="B4198" s="50" t="s">
        <v>2634</v>
      </c>
      <c r="C4198">
        <v>714609060</v>
      </c>
      <c r="E4198" t="s">
        <v>2478</v>
      </c>
    </row>
    <row r="4199" spans="1:5" hidden="1" x14ac:dyDescent="0.25">
      <c r="A4199" t="s">
        <v>3002</v>
      </c>
      <c r="B4199" s="50" t="s">
        <v>2635</v>
      </c>
      <c r="C4199">
        <v>714609061</v>
      </c>
      <c r="D4199" t="s">
        <v>2593</v>
      </c>
      <c r="E4199" t="s">
        <v>2478</v>
      </c>
    </row>
    <row r="4200" spans="1:5" hidden="1" x14ac:dyDescent="0.25">
      <c r="A4200" t="s">
        <v>3002</v>
      </c>
      <c r="B4200" s="50" t="s">
        <v>2975</v>
      </c>
      <c r="C4200">
        <v>714609073</v>
      </c>
      <c r="D4200" t="s">
        <v>2464</v>
      </c>
      <c r="E4200" t="s">
        <v>2478</v>
      </c>
    </row>
    <row r="4201" spans="1:5" hidden="1" x14ac:dyDescent="0.25">
      <c r="A4201" t="s">
        <v>3002</v>
      </c>
      <c r="B4201" s="50" t="s">
        <v>2609</v>
      </c>
      <c r="C4201">
        <v>714609074</v>
      </c>
      <c r="D4201" t="s">
        <v>2464</v>
      </c>
      <c r="E4201" t="s">
        <v>2478</v>
      </c>
    </row>
    <row r="4202" spans="1:5" hidden="1" x14ac:dyDescent="0.25">
      <c r="A4202" t="s">
        <v>3002</v>
      </c>
      <c r="B4202" s="50" t="s">
        <v>2610</v>
      </c>
      <c r="C4202">
        <v>714609075</v>
      </c>
      <c r="D4202" t="s">
        <v>2593</v>
      </c>
      <c r="E4202" t="s">
        <v>2478</v>
      </c>
    </row>
    <row r="4203" spans="1:5" hidden="1" x14ac:dyDescent="0.25">
      <c r="A4203" t="s">
        <v>3002</v>
      </c>
      <c r="B4203" s="50" t="s">
        <v>2611</v>
      </c>
      <c r="C4203">
        <v>714609076</v>
      </c>
      <c r="D4203" t="s">
        <v>2464</v>
      </c>
      <c r="E4203" t="s">
        <v>2478</v>
      </c>
    </row>
    <row r="4204" spans="1:5" hidden="1" x14ac:dyDescent="0.25">
      <c r="A4204" t="s">
        <v>3002</v>
      </c>
      <c r="B4204" s="50" t="s">
        <v>2612</v>
      </c>
      <c r="C4204">
        <v>714609077</v>
      </c>
      <c r="D4204" t="s">
        <v>2464</v>
      </c>
      <c r="E4204" t="s">
        <v>2478</v>
      </c>
    </row>
    <row r="4205" spans="1:5" hidden="1" x14ac:dyDescent="0.25">
      <c r="A4205" t="s">
        <v>3002</v>
      </c>
      <c r="B4205" s="50" t="s">
        <v>2613</v>
      </c>
      <c r="C4205">
        <v>714609078</v>
      </c>
      <c r="E4205" t="s">
        <v>2478</v>
      </c>
    </row>
    <row r="4206" spans="1:5" hidden="1" x14ac:dyDescent="0.25">
      <c r="A4206" t="s">
        <v>3002</v>
      </c>
      <c r="B4206" s="50" t="s">
        <v>2976</v>
      </c>
      <c r="C4206">
        <v>714609079</v>
      </c>
      <c r="E4206" t="s">
        <v>2478</v>
      </c>
    </row>
    <row r="4207" spans="1:5" hidden="1" x14ac:dyDescent="0.25">
      <c r="A4207" t="s">
        <v>3002</v>
      </c>
      <c r="B4207" s="50" t="s">
        <v>2982</v>
      </c>
      <c r="C4207">
        <v>714609092</v>
      </c>
      <c r="E4207" t="s">
        <v>2478</v>
      </c>
    </row>
    <row r="4208" spans="1:5" hidden="1" x14ac:dyDescent="0.25">
      <c r="A4208" t="s">
        <v>3002</v>
      </c>
      <c r="B4208" s="50" t="s">
        <v>2983</v>
      </c>
      <c r="C4208">
        <v>714609093</v>
      </c>
      <c r="E4208" t="s">
        <v>2478</v>
      </c>
    </row>
    <row r="4209" spans="1:5" hidden="1" x14ac:dyDescent="0.25">
      <c r="A4209" t="s">
        <v>3002</v>
      </c>
      <c r="B4209" s="50" t="s">
        <v>2563</v>
      </c>
      <c r="C4209">
        <v>714609111</v>
      </c>
      <c r="E4209" t="s">
        <v>2478</v>
      </c>
    </row>
    <row r="4210" spans="1:5" hidden="1" x14ac:dyDescent="0.25">
      <c r="A4210" t="s">
        <v>3002</v>
      </c>
      <c r="B4210" s="50" t="s">
        <v>2564</v>
      </c>
      <c r="C4210">
        <v>714609112</v>
      </c>
      <c r="D4210" t="s">
        <v>2593</v>
      </c>
      <c r="E4210" t="s">
        <v>2478</v>
      </c>
    </row>
    <row r="4211" spans="1:5" hidden="1" x14ac:dyDescent="0.25">
      <c r="A4211" t="s">
        <v>3002</v>
      </c>
      <c r="B4211" s="50" t="s">
        <v>2571</v>
      </c>
      <c r="C4211">
        <v>714609119</v>
      </c>
      <c r="E4211" t="s">
        <v>2478</v>
      </c>
    </row>
    <row r="4212" spans="1:5" hidden="1" x14ac:dyDescent="0.25">
      <c r="A4212" t="s">
        <v>3002</v>
      </c>
      <c r="B4212" s="50" t="s">
        <v>2572</v>
      </c>
      <c r="C4212">
        <v>714609120</v>
      </c>
      <c r="E4212" t="s">
        <v>2478</v>
      </c>
    </row>
    <row r="4213" spans="1:5" hidden="1" x14ac:dyDescent="0.25">
      <c r="A4213" t="s">
        <v>3002</v>
      </c>
      <c r="B4213" s="50" t="s">
        <v>2573</v>
      </c>
      <c r="C4213">
        <v>714609121</v>
      </c>
      <c r="E4213" t="s">
        <v>2478</v>
      </c>
    </row>
    <row r="4214" spans="1:5" hidden="1" x14ac:dyDescent="0.25">
      <c r="A4214" t="s">
        <v>3002</v>
      </c>
      <c r="B4214" s="50" t="s">
        <v>2575</v>
      </c>
      <c r="C4214">
        <v>714609123</v>
      </c>
      <c r="E4214" t="s">
        <v>2478</v>
      </c>
    </row>
    <row r="4215" spans="1:5" hidden="1" x14ac:dyDescent="0.25">
      <c r="A4215" t="s">
        <v>3002</v>
      </c>
      <c r="B4215" s="50" t="s">
        <v>2576</v>
      </c>
      <c r="C4215">
        <v>714609124</v>
      </c>
      <c r="E4215" t="s">
        <v>2478</v>
      </c>
    </row>
    <row r="4216" spans="1:5" hidden="1" x14ac:dyDescent="0.25">
      <c r="A4216" t="s">
        <v>3002</v>
      </c>
      <c r="B4216" s="50" t="s">
        <v>2577</v>
      </c>
      <c r="C4216">
        <v>714609125</v>
      </c>
      <c r="E4216" t="s">
        <v>2478</v>
      </c>
    </row>
    <row r="4217" spans="1:5" hidden="1" x14ac:dyDescent="0.25">
      <c r="A4217" t="s">
        <v>3002</v>
      </c>
      <c r="B4217" s="50" t="s">
        <v>2578</v>
      </c>
      <c r="C4217">
        <v>714609126</v>
      </c>
      <c r="E4217" t="s">
        <v>2478</v>
      </c>
    </row>
    <row r="4218" spans="1:5" hidden="1" x14ac:dyDescent="0.25">
      <c r="A4218" t="s">
        <v>3002</v>
      </c>
      <c r="B4218" s="50" t="s">
        <v>2579</v>
      </c>
      <c r="C4218">
        <v>714609127</v>
      </c>
      <c r="E4218" t="s">
        <v>2478</v>
      </c>
    </row>
    <row r="4219" spans="1:5" hidden="1" x14ac:dyDescent="0.25">
      <c r="A4219" t="s">
        <v>3002</v>
      </c>
      <c r="B4219" s="50" t="s">
        <v>2999</v>
      </c>
      <c r="C4219">
        <v>714609131</v>
      </c>
      <c r="E4219" t="s">
        <v>2478</v>
      </c>
    </row>
    <row r="4220" spans="1:5" hidden="1" x14ac:dyDescent="0.25">
      <c r="A4220" t="s">
        <v>3002</v>
      </c>
      <c r="B4220" s="50" t="s">
        <v>3000</v>
      </c>
      <c r="C4220">
        <v>714609132</v>
      </c>
      <c r="D4220" t="s">
        <v>2593</v>
      </c>
      <c r="E4220" t="s">
        <v>2478</v>
      </c>
    </row>
    <row r="4221" spans="1:5" hidden="1" x14ac:dyDescent="0.25">
      <c r="A4221" t="s">
        <v>3002</v>
      </c>
      <c r="B4221" s="50" t="s">
        <v>3001</v>
      </c>
      <c r="C4221">
        <v>714609133</v>
      </c>
      <c r="E4221" t="s">
        <v>2478</v>
      </c>
    </row>
    <row r="4222" spans="1:5" hidden="1" x14ac:dyDescent="0.25">
      <c r="A4222" t="s">
        <v>3756</v>
      </c>
      <c r="B4222" s="50" t="s">
        <v>2526</v>
      </c>
      <c r="C4222">
        <v>840031001</v>
      </c>
      <c r="D4222" t="s">
        <v>2464</v>
      </c>
      <c r="E4222" t="s">
        <v>2473</v>
      </c>
    </row>
    <row r="4223" spans="1:5" hidden="1" x14ac:dyDescent="0.25">
      <c r="A4223" t="s">
        <v>3756</v>
      </c>
      <c r="B4223" s="50" t="s">
        <v>2528</v>
      </c>
      <c r="C4223">
        <v>840031002</v>
      </c>
      <c r="D4223" t="s">
        <v>2464</v>
      </c>
      <c r="E4223" t="s">
        <v>2478</v>
      </c>
    </row>
    <row r="4224" spans="1:5" hidden="1" x14ac:dyDescent="0.25">
      <c r="A4224" t="s">
        <v>3756</v>
      </c>
      <c r="B4224" s="50" t="s">
        <v>2529</v>
      </c>
      <c r="C4224">
        <v>840031003</v>
      </c>
      <c r="D4224" t="s">
        <v>2464</v>
      </c>
      <c r="E4224" t="s">
        <v>2478</v>
      </c>
    </row>
    <row r="4225" spans="1:5" hidden="1" x14ac:dyDescent="0.25">
      <c r="A4225" t="s">
        <v>3756</v>
      </c>
      <c r="B4225" s="50" t="s">
        <v>2530</v>
      </c>
      <c r="C4225">
        <v>840031004</v>
      </c>
      <c r="D4225" t="s">
        <v>2464</v>
      </c>
      <c r="E4225" t="s">
        <v>2478</v>
      </c>
    </row>
    <row r="4226" spans="1:5" hidden="1" x14ac:dyDescent="0.25">
      <c r="A4226" t="s">
        <v>3756</v>
      </c>
      <c r="B4226" s="50" t="s">
        <v>2532</v>
      </c>
      <c r="C4226">
        <v>840031005</v>
      </c>
      <c r="D4226" t="s">
        <v>2464</v>
      </c>
      <c r="E4226" t="s">
        <v>2478</v>
      </c>
    </row>
    <row r="4227" spans="1:5" hidden="1" x14ac:dyDescent="0.25">
      <c r="A4227" t="s">
        <v>3756</v>
      </c>
      <c r="B4227" s="50" t="s">
        <v>2534</v>
      </c>
      <c r="C4227">
        <v>840031006</v>
      </c>
      <c r="D4227" t="s">
        <v>2464</v>
      </c>
      <c r="E4227" t="s">
        <v>2478</v>
      </c>
    </row>
    <row r="4228" spans="1:5" hidden="1" x14ac:dyDescent="0.25">
      <c r="A4228" t="s">
        <v>3756</v>
      </c>
      <c r="B4228" s="50" t="s">
        <v>2535</v>
      </c>
      <c r="C4228">
        <v>840031007</v>
      </c>
      <c r="D4228" t="s">
        <v>2464</v>
      </c>
      <c r="E4228" t="s">
        <v>2467</v>
      </c>
    </row>
    <row r="4229" spans="1:5" hidden="1" x14ac:dyDescent="0.25">
      <c r="A4229" t="s">
        <v>3756</v>
      </c>
      <c r="B4229" s="50" t="s">
        <v>2536</v>
      </c>
      <c r="C4229">
        <v>840031008</v>
      </c>
      <c r="D4229" t="s">
        <v>2464</v>
      </c>
      <c r="E4229" t="s">
        <v>2467</v>
      </c>
    </row>
    <row r="4230" spans="1:5" hidden="1" x14ac:dyDescent="0.25">
      <c r="A4230" t="s">
        <v>3756</v>
      </c>
      <c r="B4230" s="50" t="s">
        <v>2537</v>
      </c>
      <c r="C4230">
        <v>840031009</v>
      </c>
      <c r="D4230" t="s">
        <v>2464</v>
      </c>
      <c r="E4230" t="s">
        <v>2478</v>
      </c>
    </row>
    <row r="4231" spans="1:5" hidden="1" x14ac:dyDescent="0.25">
      <c r="A4231" t="s">
        <v>3756</v>
      </c>
      <c r="B4231" s="50" t="s">
        <v>2539</v>
      </c>
      <c r="C4231">
        <v>840031010</v>
      </c>
      <c r="D4231" t="s">
        <v>2464</v>
      </c>
      <c r="E4231" t="s">
        <v>2478</v>
      </c>
    </row>
    <row r="4232" spans="1:5" hidden="1" x14ac:dyDescent="0.25">
      <c r="A4232" t="s">
        <v>3756</v>
      </c>
      <c r="B4232" s="50" t="s">
        <v>2540</v>
      </c>
      <c r="C4232">
        <v>840031011</v>
      </c>
      <c r="D4232" t="s">
        <v>2593</v>
      </c>
      <c r="E4232" t="s">
        <v>2533</v>
      </c>
    </row>
    <row r="4233" spans="1:5" hidden="1" x14ac:dyDescent="0.25">
      <c r="A4233" t="s">
        <v>3756</v>
      </c>
      <c r="B4233" s="50" t="s">
        <v>2541</v>
      </c>
      <c r="C4233">
        <v>840031012</v>
      </c>
      <c r="D4233" t="s">
        <v>2464</v>
      </c>
      <c r="E4233" t="s">
        <v>2467</v>
      </c>
    </row>
    <row r="4234" spans="1:5" hidden="1" x14ac:dyDescent="0.25">
      <c r="A4234" t="s">
        <v>3756</v>
      </c>
      <c r="B4234" s="50" t="s">
        <v>2542</v>
      </c>
      <c r="C4234">
        <v>840031013</v>
      </c>
      <c r="D4234" t="s">
        <v>2464</v>
      </c>
      <c r="E4234" t="s">
        <v>2756</v>
      </c>
    </row>
    <row r="4235" spans="1:5" hidden="1" x14ac:dyDescent="0.25">
      <c r="A4235" t="s">
        <v>3756</v>
      </c>
      <c r="B4235" s="50" t="s">
        <v>2543</v>
      </c>
      <c r="C4235">
        <v>840031014</v>
      </c>
      <c r="D4235" t="s">
        <v>2464</v>
      </c>
      <c r="E4235" t="s">
        <v>2478</v>
      </c>
    </row>
    <row r="4236" spans="1:5" hidden="1" x14ac:dyDescent="0.25">
      <c r="A4236" t="s">
        <v>3756</v>
      </c>
      <c r="B4236" s="50" t="s">
        <v>2544</v>
      </c>
      <c r="C4236">
        <v>840031015</v>
      </c>
      <c r="D4236" t="s">
        <v>2464</v>
      </c>
      <c r="E4236" t="s">
        <v>2478</v>
      </c>
    </row>
    <row r="4237" spans="1:5" hidden="1" x14ac:dyDescent="0.25">
      <c r="A4237" t="s">
        <v>3756</v>
      </c>
      <c r="B4237" s="50" t="s">
        <v>2546</v>
      </c>
      <c r="C4237">
        <v>840031016</v>
      </c>
      <c r="D4237" t="s">
        <v>2464</v>
      </c>
      <c r="E4237" t="s">
        <v>2478</v>
      </c>
    </row>
    <row r="4238" spans="1:5" hidden="1" x14ac:dyDescent="0.25">
      <c r="A4238" t="s">
        <v>3756</v>
      </c>
      <c r="B4238" s="50" t="s">
        <v>2547</v>
      </c>
      <c r="C4238">
        <v>840031017</v>
      </c>
      <c r="D4238" t="s">
        <v>2464</v>
      </c>
      <c r="E4238" t="s">
        <v>2473</v>
      </c>
    </row>
    <row r="4239" spans="1:5" hidden="1" x14ac:dyDescent="0.25">
      <c r="A4239" t="s">
        <v>3756</v>
      </c>
      <c r="B4239" s="50" t="s">
        <v>2548</v>
      </c>
      <c r="C4239">
        <v>840031018</v>
      </c>
      <c r="D4239" t="s">
        <v>2464</v>
      </c>
      <c r="E4239" t="s">
        <v>2478</v>
      </c>
    </row>
    <row r="4240" spans="1:5" hidden="1" x14ac:dyDescent="0.25">
      <c r="A4240" t="s">
        <v>3756</v>
      </c>
      <c r="B4240" s="50" t="s">
        <v>2549</v>
      </c>
      <c r="C4240">
        <v>840031019</v>
      </c>
      <c r="D4240" t="s">
        <v>2464</v>
      </c>
      <c r="E4240" t="s">
        <v>2478</v>
      </c>
    </row>
    <row r="4241" spans="1:5" hidden="1" x14ac:dyDescent="0.25">
      <c r="A4241" t="s">
        <v>3756</v>
      </c>
      <c r="B4241" s="50" t="s">
        <v>2550</v>
      </c>
      <c r="C4241">
        <v>840031020</v>
      </c>
      <c r="D4241" t="s">
        <v>2464</v>
      </c>
      <c r="E4241" t="s">
        <v>2467</v>
      </c>
    </row>
    <row r="4242" spans="1:5" hidden="1" x14ac:dyDescent="0.25">
      <c r="A4242" t="s">
        <v>3756</v>
      </c>
      <c r="B4242" s="50" t="s">
        <v>2551</v>
      </c>
      <c r="C4242">
        <v>840031021</v>
      </c>
      <c r="D4242" t="s">
        <v>2464</v>
      </c>
      <c r="E4242" t="s">
        <v>2691</v>
      </c>
    </row>
    <row r="4243" spans="1:5" hidden="1" x14ac:dyDescent="0.25">
      <c r="A4243" t="s">
        <v>3756</v>
      </c>
      <c r="B4243" s="50" t="s">
        <v>2552</v>
      </c>
      <c r="C4243">
        <v>840031022</v>
      </c>
      <c r="D4243" t="s">
        <v>2464</v>
      </c>
      <c r="E4243" t="s">
        <v>2478</v>
      </c>
    </row>
    <row r="4244" spans="1:5" hidden="1" x14ac:dyDescent="0.25">
      <c r="A4244" t="s">
        <v>3756</v>
      </c>
      <c r="B4244" s="50" t="s">
        <v>2553</v>
      </c>
      <c r="C4244">
        <v>840031023</v>
      </c>
      <c r="D4244" t="s">
        <v>2464</v>
      </c>
      <c r="E4244" t="s">
        <v>2478</v>
      </c>
    </row>
    <row r="4245" spans="1:5" hidden="1" x14ac:dyDescent="0.25">
      <c r="A4245" t="s">
        <v>3756</v>
      </c>
      <c r="B4245" s="50" t="s">
        <v>2554</v>
      </c>
      <c r="C4245">
        <v>840031024</v>
      </c>
      <c r="D4245" t="s">
        <v>2464</v>
      </c>
      <c r="E4245" t="s">
        <v>2478</v>
      </c>
    </row>
    <row r="4246" spans="1:5" hidden="1" x14ac:dyDescent="0.25">
      <c r="A4246" t="s">
        <v>3756</v>
      </c>
      <c r="B4246" s="50" t="s">
        <v>2555</v>
      </c>
      <c r="C4246">
        <v>840031025</v>
      </c>
      <c r="D4246" t="s">
        <v>2464</v>
      </c>
      <c r="E4246" t="s">
        <v>2756</v>
      </c>
    </row>
    <row r="4247" spans="1:5" hidden="1" x14ac:dyDescent="0.25">
      <c r="A4247" t="s">
        <v>3756</v>
      </c>
      <c r="B4247" s="50" t="s">
        <v>2581</v>
      </c>
      <c r="C4247">
        <v>840031026</v>
      </c>
      <c r="D4247" t="s">
        <v>2464</v>
      </c>
      <c r="E4247" t="s">
        <v>2973</v>
      </c>
    </row>
    <row r="4248" spans="1:5" hidden="1" x14ac:dyDescent="0.25">
      <c r="A4248" t="s">
        <v>3756</v>
      </c>
      <c r="B4248" s="50" t="s">
        <v>2582</v>
      </c>
      <c r="C4248">
        <v>840031027</v>
      </c>
      <c r="D4248" t="s">
        <v>2464</v>
      </c>
      <c r="E4248" t="s">
        <v>2478</v>
      </c>
    </row>
    <row r="4249" spans="1:5" hidden="1" x14ac:dyDescent="0.25">
      <c r="A4249" t="s">
        <v>3756</v>
      </c>
      <c r="B4249" s="50" t="s">
        <v>2583</v>
      </c>
      <c r="C4249">
        <v>840031028</v>
      </c>
      <c r="D4249" t="s">
        <v>2464</v>
      </c>
      <c r="E4249" t="s">
        <v>2478</v>
      </c>
    </row>
    <row r="4250" spans="1:5" hidden="1" x14ac:dyDescent="0.25">
      <c r="A4250" t="s">
        <v>3756</v>
      </c>
      <c r="B4250" s="50" t="s">
        <v>2584</v>
      </c>
      <c r="C4250">
        <v>840031029</v>
      </c>
      <c r="D4250" t="s">
        <v>2464</v>
      </c>
      <c r="E4250" t="s">
        <v>2473</v>
      </c>
    </row>
    <row r="4251" spans="1:5" hidden="1" x14ac:dyDescent="0.25">
      <c r="A4251" t="s">
        <v>3756</v>
      </c>
      <c r="B4251" s="50" t="s">
        <v>2585</v>
      </c>
      <c r="C4251">
        <v>840031030</v>
      </c>
      <c r="D4251" t="s">
        <v>2466</v>
      </c>
      <c r="E4251" t="s">
        <v>2478</v>
      </c>
    </row>
    <row r="4252" spans="1:5" hidden="1" x14ac:dyDescent="0.25">
      <c r="A4252" t="s">
        <v>3756</v>
      </c>
      <c r="B4252" s="50" t="s">
        <v>2586</v>
      </c>
      <c r="C4252">
        <v>840031031</v>
      </c>
      <c r="D4252" t="s">
        <v>2464</v>
      </c>
      <c r="E4252" t="s">
        <v>2478</v>
      </c>
    </row>
    <row r="4253" spans="1:5" hidden="1" x14ac:dyDescent="0.25">
      <c r="A4253" t="s">
        <v>3756</v>
      </c>
      <c r="B4253" s="50" t="s">
        <v>2587</v>
      </c>
      <c r="C4253">
        <v>840031032</v>
      </c>
      <c r="D4253" t="s">
        <v>2464</v>
      </c>
      <c r="E4253" t="s">
        <v>2478</v>
      </c>
    </row>
    <row r="4254" spans="1:5" hidden="1" x14ac:dyDescent="0.25">
      <c r="A4254" t="s">
        <v>3756</v>
      </c>
      <c r="B4254" s="50" t="s">
        <v>2588</v>
      </c>
      <c r="C4254">
        <v>840031033</v>
      </c>
      <c r="D4254" t="s">
        <v>2464</v>
      </c>
      <c r="E4254" t="s">
        <v>2478</v>
      </c>
    </row>
    <row r="4255" spans="1:5" hidden="1" x14ac:dyDescent="0.25">
      <c r="A4255" t="s">
        <v>3756</v>
      </c>
      <c r="B4255" s="50" t="s">
        <v>2589</v>
      </c>
      <c r="C4255">
        <v>840031034</v>
      </c>
      <c r="D4255" t="s">
        <v>2464</v>
      </c>
      <c r="E4255" t="s">
        <v>2691</v>
      </c>
    </row>
    <row r="4256" spans="1:5" hidden="1" x14ac:dyDescent="0.25">
      <c r="A4256" t="s">
        <v>3756</v>
      </c>
      <c r="B4256" s="50" t="s">
        <v>2590</v>
      </c>
      <c r="C4256">
        <v>840031035</v>
      </c>
      <c r="D4256" t="s">
        <v>2593</v>
      </c>
      <c r="E4256" t="s">
        <v>2467</v>
      </c>
    </row>
    <row r="4257" spans="1:5" hidden="1" x14ac:dyDescent="0.25">
      <c r="A4257" t="s">
        <v>3756</v>
      </c>
      <c r="B4257" s="50" t="s">
        <v>2595</v>
      </c>
      <c r="C4257">
        <v>840031036</v>
      </c>
      <c r="D4257" t="s">
        <v>2464</v>
      </c>
      <c r="E4257" t="s">
        <v>2478</v>
      </c>
    </row>
    <row r="4258" spans="1:5" hidden="1" x14ac:dyDescent="0.25">
      <c r="A4258" t="s">
        <v>3756</v>
      </c>
      <c r="B4258" s="50" t="s">
        <v>2629</v>
      </c>
      <c r="C4258">
        <v>840031037</v>
      </c>
      <c r="D4258" t="s">
        <v>2464</v>
      </c>
      <c r="E4258" t="s">
        <v>2478</v>
      </c>
    </row>
    <row r="4259" spans="1:5" hidden="1" x14ac:dyDescent="0.25">
      <c r="A4259" t="s">
        <v>3756</v>
      </c>
      <c r="B4259" s="50" t="s">
        <v>2630</v>
      </c>
      <c r="C4259">
        <v>840031038</v>
      </c>
      <c r="D4259" t="s">
        <v>2464</v>
      </c>
      <c r="E4259" t="s">
        <v>2478</v>
      </c>
    </row>
    <row r="4260" spans="1:5" hidden="1" x14ac:dyDescent="0.25">
      <c r="A4260" t="s">
        <v>3756</v>
      </c>
      <c r="B4260" s="50" t="s">
        <v>2597</v>
      </c>
      <c r="C4260">
        <v>840031039</v>
      </c>
      <c r="D4260" t="s">
        <v>2464</v>
      </c>
      <c r="E4260" t="s">
        <v>2478</v>
      </c>
    </row>
    <row r="4261" spans="1:5" hidden="1" x14ac:dyDescent="0.25">
      <c r="A4261" t="s">
        <v>3756</v>
      </c>
      <c r="B4261" s="50" t="s">
        <v>2598</v>
      </c>
      <c r="C4261">
        <v>840031040</v>
      </c>
      <c r="D4261" t="s">
        <v>2464</v>
      </c>
      <c r="E4261" t="s">
        <v>2478</v>
      </c>
    </row>
    <row r="4262" spans="1:5" hidden="1" x14ac:dyDescent="0.25">
      <c r="A4262" t="s">
        <v>3756</v>
      </c>
      <c r="B4262" s="50" t="s">
        <v>2599</v>
      </c>
      <c r="C4262">
        <v>840031041</v>
      </c>
      <c r="D4262" t="s">
        <v>2593</v>
      </c>
      <c r="E4262" t="s">
        <v>2467</v>
      </c>
    </row>
    <row r="4263" spans="1:5" hidden="1" x14ac:dyDescent="0.25">
      <c r="A4263" t="s">
        <v>3756</v>
      </c>
      <c r="B4263" s="50" t="s">
        <v>2631</v>
      </c>
      <c r="C4263">
        <v>840031042</v>
      </c>
      <c r="D4263" t="s">
        <v>2593</v>
      </c>
      <c r="E4263" t="s">
        <v>2478</v>
      </c>
    </row>
    <row r="4264" spans="1:5" hidden="1" x14ac:dyDescent="0.25">
      <c r="A4264" t="s">
        <v>3756</v>
      </c>
      <c r="B4264" s="50" t="s">
        <v>2600</v>
      </c>
      <c r="C4264">
        <v>840031043</v>
      </c>
      <c r="D4264" t="s">
        <v>2464</v>
      </c>
      <c r="E4264" t="s">
        <v>2478</v>
      </c>
    </row>
    <row r="4265" spans="1:5" hidden="1" x14ac:dyDescent="0.25">
      <c r="A4265" t="s">
        <v>3756</v>
      </c>
      <c r="B4265" s="50" t="s">
        <v>2601</v>
      </c>
      <c r="C4265">
        <v>840031044</v>
      </c>
      <c r="D4265" t="s">
        <v>2593</v>
      </c>
      <c r="E4265" t="s">
        <v>2473</v>
      </c>
    </row>
    <row r="4266" spans="1:5" hidden="1" x14ac:dyDescent="0.25">
      <c r="A4266" t="s">
        <v>3756</v>
      </c>
      <c r="B4266" s="50" t="s">
        <v>2602</v>
      </c>
      <c r="C4266">
        <v>840031045</v>
      </c>
      <c r="D4266" t="s">
        <v>2593</v>
      </c>
      <c r="E4266" t="s">
        <v>2478</v>
      </c>
    </row>
    <row r="4267" spans="1:5" hidden="1" x14ac:dyDescent="0.25">
      <c r="A4267" t="s">
        <v>3756</v>
      </c>
      <c r="B4267" s="50" t="s">
        <v>2603</v>
      </c>
      <c r="C4267">
        <v>840031046</v>
      </c>
      <c r="D4267" t="s">
        <v>2593</v>
      </c>
      <c r="E4267" t="s">
        <v>2478</v>
      </c>
    </row>
    <row r="4268" spans="1:5" hidden="1" x14ac:dyDescent="0.25">
      <c r="A4268" t="s">
        <v>3756</v>
      </c>
      <c r="B4268" s="50" t="s">
        <v>2604</v>
      </c>
      <c r="C4268">
        <v>840031047</v>
      </c>
      <c r="D4268" t="s">
        <v>2593</v>
      </c>
      <c r="E4268" t="s">
        <v>2478</v>
      </c>
    </row>
    <row r="4269" spans="1:5" hidden="1" x14ac:dyDescent="0.25">
      <c r="A4269" t="s">
        <v>3756</v>
      </c>
      <c r="B4269" s="50" t="s">
        <v>2605</v>
      </c>
      <c r="C4269">
        <v>840031048</v>
      </c>
      <c r="D4269" t="s">
        <v>2466</v>
      </c>
      <c r="E4269" t="s">
        <v>2478</v>
      </c>
    </row>
    <row r="4270" spans="1:5" hidden="1" x14ac:dyDescent="0.25">
      <c r="A4270" t="s">
        <v>3756</v>
      </c>
      <c r="B4270" s="50" t="s">
        <v>2606</v>
      </c>
      <c r="C4270">
        <v>840031049</v>
      </c>
      <c r="D4270" t="s">
        <v>2593</v>
      </c>
      <c r="E4270" t="s">
        <v>2478</v>
      </c>
    </row>
    <row r="4271" spans="1:5" hidden="1" x14ac:dyDescent="0.25">
      <c r="A4271" t="s">
        <v>3756</v>
      </c>
      <c r="B4271" s="50" t="s">
        <v>2622</v>
      </c>
      <c r="C4271">
        <v>840031050</v>
      </c>
      <c r="D4271" t="s">
        <v>2593</v>
      </c>
      <c r="E4271" t="s">
        <v>2478</v>
      </c>
    </row>
    <row r="4272" spans="1:5" hidden="1" x14ac:dyDescent="0.25">
      <c r="A4272" t="s">
        <v>3756</v>
      </c>
      <c r="B4272" s="50" t="s">
        <v>2607</v>
      </c>
      <c r="C4272">
        <v>840031051</v>
      </c>
      <c r="D4272" t="s">
        <v>2593</v>
      </c>
      <c r="E4272" t="s">
        <v>2478</v>
      </c>
    </row>
    <row r="4273" spans="1:5" hidden="1" x14ac:dyDescent="0.25">
      <c r="A4273" t="s">
        <v>3756</v>
      </c>
      <c r="B4273" s="50" t="s">
        <v>2608</v>
      </c>
      <c r="C4273">
        <v>840031052</v>
      </c>
      <c r="D4273" t="s">
        <v>2593</v>
      </c>
      <c r="E4273" t="s">
        <v>2533</v>
      </c>
    </row>
    <row r="4274" spans="1:5" hidden="1" x14ac:dyDescent="0.25">
      <c r="A4274" t="s">
        <v>3756</v>
      </c>
      <c r="B4274" s="50" t="s">
        <v>2623</v>
      </c>
      <c r="C4274">
        <v>840031053</v>
      </c>
      <c r="D4274" t="s">
        <v>2464</v>
      </c>
      <c r="E4274" t="s">
        <v>2533</v>
      </c>
    </row>
    <row r="4275" spans="1:5" hidden="1" x14ac:dyDescent="0.25">
      <c r="A4275" t="s">
        <v>3756</v>
      </c>
      <c r="B4275" s="50" t="s">
        <v>2624</v>
      </c>
      <c r="C4275">
        <v>840031054</v>
      </c>
      <c r="D4275" t="s">
        <v>2464</v>
      </c>
      <c r="E4275" t="s">
        <v>2478</v>
      </c>
    </row>
    <row r="4276" spans="1:5" hidden="1" x14ac:dyDescent="0.25">
      <c r="A4276" t="s">
        <v>3756</v>
      </c>
      <c r="B4276" s="50" t="s">
        <v>2754</v>
      </c>
      <c r="C4276">
        <v>840031057</v>
      </c>
      <c r="D4276" t="s">
        <v>2466</v>
      </c>
      <c r="E4276" t="s">
        <v>2467</v>
      </c>
    </row>
    <row r="4277" spans="1:5" hidden="1" x14ac:dyDescent="0.25">
      <c r="A4277" t="s">
        <v>3756</v>
      </c>
      <c r="B4277" s="50" t="s">
        <v>2634</v>
      </c>
      <c r="C4277">
        <v>840031060</v>
      </c>
      <c r="D4277" t="s">
        <v>2464</v>
      </c>
      <c r="E4277" t="s">
        <v>2478</v>
      </c>
    </row>
    <row r="4278" spans="1:5" hidden="1" x14ac:dyDescent="0.25">
      <c r="A4278" t="s">
        <v>3756</v>
      </c>
      <c r="B4278" s="50" t="s">
        <v>2635</v>
      </c>
      <c r="C4278">
        <v>840031061</v>
      </c>
      <c r="D4278" t="s">
        <v>2464</v>
      </c>
      <c r="E4278" t="s">
        <v>2478</v>
      </c>
    </row>
    <row r="4279" spans="1:5" hidden="1" x14ac:dyDescent="0.25">
      <c r="A4279" t="s">
        <v>3756</v>
      </c>
      <c r="B4279" s="50" t="s">
        <v>2755</v>
      </c>
      <c r="C4279">
        <v>840031062</v>
      </c>
      <c r="D4279" t="s">
        <v>2464</v>
      </c>
      <c r="E4279" t="s">
        <v>2478</v>
      </c>
    </row>
    <row r="4280" spans="1:5" hidden="1" x14ac:dyDescent="0.25">
      <c r="A4280" t="s">
        <v>3756</v>
      </c>
      <c r="B4280" s="50" t="s">
        <v>2636</v>
      </c>
      <c r="C4280">
        <v>840031063</v>
      </c>
      <c r="D4280" t="s">
        <v>2464</v>
      </c>
      <c r="E4280" t="s">
        <v>2478</v>
      </c>
    </row>
    <row r="4281" spans="1:5" hidden="1" x14ac:dyDescent="0.25">
      <c r="A4281" t="s">
        <v>3756</v>
      </c>
      <c r="B4281" s="50" t="s">
        <v>2968</v>
      </c>
      <c r="C4281">
        <v>840031064</v>
      </c>
      <c r="D4281" t="s">
        <v>2464</v>
      </c>
      <c r="E4281" t="s">
        <v>2478</v>
      </c>
    </row>
    <row r="4282" spans="1:5" hidden="1" x14ac:dyDescent="0.25">
      <c r="A4282" t="s">
        <v>3756</v>
      </c>
      <c r="B4282" s="50" t="s">
        <v>2969</v>
      </c>
      <c r="C4282">
        <v>840031065</v>
      </c>
      <c r="D4282" t="s">
        <v>2464</v>
      </c>
      <c r="E4282" t="s">
        <v>2467</v>
      </c>
    </row>
    <row r="4283" spans="1:5" hidden="1" x14ac:dyDescent="0.25">
      <c r="A4283" t="s">
        <v>3756</v>
      </c>
      <c r="B4283" s="50" t="s">
        <v>2637</v>
      </c>
      <c r="C4283">
        <v>840031066</v>
      </c>
      <c r="D4283" t="s">
        <v>2464</v>
      </c>
      <c r="E4283" t="s">
        <v>2478</v>
      </c>
    </row>
    <row r="4284" spans="1:5" hidden="1" x14ac:dyDescent="0.25">
      <c r="A4284" t="s">
        <v>3756</v>
      </c>
      <c r="B4284" s="50" t="s">
        <v>2638</v>
      </c>
      <c r="C4284">
        <v>840031067</v>
      </c>
      <c r="D4284" t="s">
        <v>2464</v>
      </c>
      <c r="E4284" t="s">
        <v>2478</v>
      </c>
    </row>
    <row r="4285" spans="1:5" hidden="1" x14ac:dyDescent="0.25">
      <c r="A4285" t="s">
        <v>3756</v>
      </c>
      <c r="B4285" s="50" t="s">
        <v>2974</v>
      </c>
      <c r="C4285">
        <v>840031072</v>
      </c>
      <c r="D4285" t="s">
        <v>2464</v>
      </c>
      <c r="E4285" t="s">
        <v>2478</v>
      </c>
    </row>
    <row r="4286" spans="1:5" hidden="1" x14ac:dyDescent="0.25">
      <c r="A4286" t="s">
        <v>3756</v>
      </c>
      <c r="B4286" s="50" t="s">
        <v>2975</v>
      </c>
      <c r="C4286">
        <v>840031073</v>
      </c>
      <c r="D4286" t="s">
        <v>2593</v>
      </c>
      <c r="E4286" t="s">
        <v>2478</v>
      </c>
    </row>
    <row r="4287" spans="1:5" hidden="1" x14ac:dyDescent="0.25">
      <c r="A4287" t="s">
        <v>3756</v>
      </c>
      <c r="B4287" s="50" t="s">
        <v>2609</v>
      </c>
      <c r="C4287">
        <v>840031074</v>
      </c>
      <c r="D4287" t="s">
        <v>2464</v>
      </c>
      <c r="E4287" t="s">
        <v>2467</v>
      </c>
    </row>
    <row r="4288" spans="1:5" hidden="1" x14ac:dyDescent="0.25">
      <c r="A4288" t="s">
        <v>3756</v>
      </c>
      <c r="B4288" s="50" t="s">
        <v>2610</v>
      </c>
      <c r="C4288">
        <v>840031075</v>
      </c>
      <c r="D4288" t="s">
        <v>2464</v>
      </c>
      <c r="E4288" t="s">
        <v>2478</v>
      </c>
    </row>
    <row r="4289" spans="1:5" hidden="1" x14ac:dyDescent="0.25">
      <c r="A4289" t="s">
        <v>3756</v>
      </c>
      <c r="B4289" s="50" t="s">
        <v>2611</v>
      </c>
      <c r="C4289">
        <v>840031076</v>
      </c>
      <c r="D4289" t="s">
        <v>2464</v>
      </c>
      <c r="E4289" t="s">
        <v>2478</v>
      </c>
    </row>
    <row r="4290" spans="1:5" hidden="1" x14ac:dyDescent="0.25">
      <c r="A4290" t="s">
        <v>3756</v>
      </c>
      <c r="B4290" s="50" t="s">
        <v>2612</v>
      </c>
      <c r="C4290">
        <v>840031077</v>
      </c>
      <c r="D4290" t="s">
        <v>2466</v>
      </c>
      <c r="E4290" t="s">
        <v>2533</v>
      </c>
    </row>
    <row r="4291" spans="1:5" hidden="1" x14ac:dyDescent="0.25">
      <c r="A4291" t="s">
        <v>3756</v>
      </c>
      <c r="B4291" s="50" t="s">
        <v>2613</v>
      </c>
      <c r="C4291">
        <v>840031078</v>
      </c>
      <c r="D4291" t="s">
        <v>2464</v>
      </c>
      <c r="E4291" t="s">
        <v>2478</v>
      </c>
    </row>
    <row r="4292" spans="1:5" hidden="1" x14ac:dyDescent="0.25">
      <c r="A4292" t="s">
        <v>3756</v>
      </c>
      <c r="B4292" s="50" t="s">
        <v>2976</v>
      </c>
      <c r="C4292">
        <v>840031079</v>
      </c>
      <c r="D4292" t="s">
        <v>2464</v>
      </c>
      <c r="E4292" t="s">
        <v>2467</v>
      </c>
    </row>
    <row r="4293" spans="1:5" hidden="1" x14ac:dyDescent="0.25">
      <c r="A4293" t="s">
        <v>3756</v>
      </c>
      <c r="B4293" s="50" t="s">
        <v>2640</v>
      </c>
      <c r="C4293">
        <v>840031082</v>
      </c>
      <c r="D4293" t="s">
        <v>2464</v>
      </c>
      <c r="E4293" t="s">
        <v>2533</v>
      </c>
    </row>
    <row r="4294" spans="1:5" hidden="1" x14ac:dyDescent="0.25">
      <c r="A4294" t="s">
        <v>3756</v>
      </c>
      <c r="B4294" s="50" t="s">
        <v>2641</v>
      </c>
      <c r="C4294">
        <v>840031083</v>
      </c>
      <c r="D4294" t="s">
        <v>2593</v>
      </c>
      <c r="E4294" t="s">
        <v>2478</v>
      </c>
    </row>
    <row r="4295" spans="1:5" hidden="1" x14ac:dyDescent="0.25">
      <c r="A4295" t="s">
        <v>3756</v>
      </c>
      <c r="B4295" s="50" t="s">
        <v>2979</v>
      </c>
      <c r="C4295">
        <v>840031084</v>
      </c>
      <c r="D4295" t="s">
        <v>2464</v>
      </c>
      <c r="E4295" t="s">
        <v>2478</v>
      </c>
    </row>
    <row r="4296" spans="1:5" hidden="1" x14ac:dyDescent="0.25">
      <c r="A4296" t="s">
        <v>3756</v>
      </c>
      <c r="B4296" s="50" t="s">
        <v>2980</v>
      </c>
      <c r="C4296">
        <v>840031085</v>
      </c>
      <c r="D4296" t="s">
        <v>2464</v>
      </c>
      <c r="E4296" t="s">
        <v>2533</v>
      </c>
    </row>
    <row r="4297" spans="1:5" hidden="1" x14ac:dyDescent="0.25">
      <c r="A4297" t="s">
        <v>3756</v>
      </c>
      <c r="B4297" s="50" t="s">
        <v>2642</v>
      </c>
      <c r="C4297">
        <v>840031086</v>
      </c>
      <c r="D4297" t="s">
        <v>2593</v>
      </c>
      <c r="E4297" t="s">
        <v>2478</v>
      </c>
    </row>
    <row r="4298" spans="1:5" hidden="1" x14ac:dyDescent="0.25">
      <c r="A4298" t="s">
        <v>3756</v>
      </c>
      <c r="B4298" s="50" t="s">
        <v>2981</v>
      </c>
      <c r="C4298">
        <v>840031087</v>
      </c>
      <c r="D4298" t="s">
        <v>2466</v>
      </c>
      <c r="E4298" t="s">
        <v>2467</v>
      </c>
    </row>
    <row r="4299" spans="1:5" hidden="1" x14ac:dyDescent="0.25">
      <c r="A4299" t="s">
        <v>3756</v>
      </c>
      <c r="B4299" s="50" t="s">
        <v>2615</v>
      </c>
      <c r="C4299">
        <v>840031088</v>
      </c>
      <c r="D4299" t="s">
        <v>2593</v>
      </c>
      <c r="E4299" t="s">
        <v>2478</v>
      </c>
    </row>
    <row r="4300" spans="1:5" hidden="1" x14ac:dyDescent="0.25">
      <c r="A4300" t="s">
        <v>3756</v>
      </c>
      <c r="B4300" s="50" t="s">
        <v>2616</v>
      </c>
      <c r="C4300">
        <v>840031089</v>
      </c>
      <c r="D4300" t="s">
        <v>2593</v>
      </c>
      <c r="E4300" t="s">
        <v>2478</v>
      </c>
    </row>
    <row r="4301" spans="1:5" hidden="1" x14ac:dyDescent="0.25">
      <c r="A4301" t="s">
        <v>3756</v>
      </c>
      <c r="B4301" s="50" t="s">
        <v>2617</v>
      </c>
      <c r="C4301">
        <v>840031090</v>
      </c>
      <c r="D4301" t="s">
        <v>2466</v>
      </c>
      <c r="E4301" t="s">
        <v>2478</v>
      </c>
    </row>
    <row r="4302" spans="1:5" hidden="1" x14ac:dyDescent="0.25">
      <c r="A4302" t="s">
        <v>3756</v>
      </c>
      <c r="B4302" s="50" t="s">
        <v>2628</v>
      </c>
      <c r="C4302">
        <v>840031091</v>
      </c>
      <c r="D4302" t="s">
        <v>2464</v>
      </c>
      <c r="E4302" t="s">
        <v>2691</v>
      </c>
    </row>
    <row r="4303" spans="1:5" hidden="1" x14ac:dyDescent="0.25">
      <c r="A4303" t="s">
        <v>3756</v>
      </c>
      <c r="B4303" s="50" t="s">
        <v>2982</v>
      </c>
      <c r="C4303">
        <v>840031092</v>
      </c>
      <c r="E4303" t="s">
        <v>2478</v>
      </c>
    </row>
    <row r="4304" spans="1:5" hidden="1" x14ac:dyDescent="0.25">
      <c r="A4304" t="s">
        <v>3756</v>
      </c>
      <c r="B4304" s="50" t="s">
        <v>2983</v>
      </c>
      <c r="C4304">
        <v>840031093</v>
      </c>
      <c r="D4304" t="s">
        <v>2593</v>
      </c>
      <c r="E4304" t="s">
        <v>2478</v>
      </c>
    </row>
    <row r="4305" spans="1:5" hidden="1" x14ac:dyDescent="0.25">
      <c r="A4305" t="s">
        <v>3756</v>
      </c>
      <c r="B4305" s="50" t="s">
        <v>2984</v>
      </c>
      <c r="C4305">
        <v>840031094</v>
      </c>
      <c r="D4305" t="s">
        <v>2691</v>
      </c>
      <c r="E4305" t="s">
        <v>2478</v>
      </c>
    </row>
    <row r="4306" spans="1:5" hidden="1" x14ac:dyDescent="0.25">
      <c r="A4306" t="s">
        <v>3756</v>
      </c>
      <c r="B4306" s="50" t="s">
        <v>2985</v>
      </c>
      <c r="C4306">
        <v>840031095</v>
      </c>
      <c r="D4306" t="s">
        <v>2593</v>
      </c>
      <c r="E4306" t="s">
        <v>2478</v>
      </c>
    </row>
    <row r="4307" spans="1:5" hidden="1" x14ac:dyDescent="0.25">
      <c r="A4307" t="s">
        <v>3756</v>
      </c>
      <c r="B4307" s="50" t="s">
        <v>2986</v>
      </c>
      <c r="C4307">
        <v>840031096</v>
      </c>
      <c r="D4307" t="s">
        <v>2464</v>
      </c>
      <c r="E4307" t="s">
        <v>2478</v>
      </c>
    </row>
    <row r="4308" spans="1:5" hidden="1" x14ac:dyDescent="0.25">
      <c r="A4308" t="s">
        <v>3756</v>
      </c>
      <c r="B4308" s="50" t="s">
        <v>2987</v>
      </c>
      <c r="C4308">
        <v>840031097</v>
      </c>
      <c r="D4308" t="s">
        <v>2593</v>
      </c>
      <c r="E4308" t="s">
        <v>2478</v>
      </c>
    </row>
    <row r="4309" spans="1:5" hidden="1" x14ac:dyDescent="0.25">
      <c r="A4309" t="s">
        <v>3756</v>
      </c>
      <c r="B4309" s="50" t="s">
        <v>2988</v>
      </c>
      <c r="C4309">
        <v>840031098</v>
      </c>
      <c r="D4309" t="s">
        <v>2466</v>
      </c>
      <c r="E4309" t="s">
        <v>2478</v>
      </c>
    </row>
    <row r="4310" spans="1:5" hidden="1" x14ac:dyDescent="0.25">
      <c r="A4310" t="s">
        <v>3756</v>
      </c>
      <c r="B4310" s="50" t="s">
        <v>2989</v>
      </c>
      <c r="C4310">
        <v>840031099</v>
      </c>
      <c r="D4310" t="s">
        <v>2464</v>
      </c>
      <c r="E4310" t="s">
        <v>2478</v>
      </c>
    </row>
    <row r="4311" spans="1:5" hidden="1" x14ac:dyDescent="0.25">
      <c r="A4311" t="s">
        <v>3756</v>
      </c>
      <c r="B4311" s="50" t="s">
        <v>2990</v>
      </c>
      <c r="C4311">
        <v>840031100</v>
      </c>
      <c r="D4311" t="s">
        <v>2464</v>
      </c>
      <c r="E4311" t="s">
        <v>2478</v>
      </c>
    </row>
    <row r="4312" spans="1:5" hidden="1" x14ac:dyDescent="0.25">
      <c r="A4312" t="s">
        <v>3757</v>
      </c>
      <c r="B4312" s="50" t="s">
        <v>2526</v>
      </c>
      <c r="C4312">
        <v>840037001</v>
      </c>
      <c r="D4312" t="s">
        <v>2464</v>
      </c>
      <c r="E4312" t="s">
        <v>2478</v>
      </c>
    </row>
    <row r="4313" spans="1:5" hidden="1" x14ac:dyDescent="0.25">
      <c r="A4313" t="s">
        <v>3757</v>
      </c>
      <c r="B4313" s="50" t="s">
        <v>2528</v>
      </c>
      <c r="C4313">
        <v>840037002</v>
      </c>
      <c r="D4313" t="s">
        <v>2464</v>
      </c>
      <c r="E4313" t="s">
        <v>2478</v>
      </c>
    </row>
    <row r="4314" spans="1:5" hidden="1" x14ac:dyDescent="0.25">
      <c r="A4314" t="s">
        <v>3757</v>
      </c>
      <c r="B4314" s="50" t="s">
        <v>2529</v>
      </c>
      <c r="C4314">
        <v>840037003</v>
      </c>
      <c r="D4314" t="s">
        <v>2691</v>
      </c>
      <c r="E4314" t="s">
        <v>2478</v>
      </c>
    </row>
    <row r="4315" spans="1:5" hidden="1" x14ac:dyDescent="0.25">
      <c r="A4315" t="s">
        <v>3757</v>
      </c>
      <c r="B4315" s="50" t="s">
        <v>2530</v>
      </c>
      <c r="C4315">
        <v>840037004</v>
      </c>
      <c r="D4315" t="s">
        <v>2464</v>
      </c>
      <c r="E4315" t="s">
        <v>2478</v>
      </c>
    </row>
    <row r="4316" spans="1:5" hidden="1" x14ac:dyDescent="0.25">
      <c r="A4316" t="s">
        <v>3757</v>
      </c>
      <c r="B4316" s="50" t="s">
        <v>2532</v>
      </c>
      <c r="C4316">
        <v>840037005</v>
      </c>
      <c r="D4316" t="s">
        <v>2464</v>
      </c>
      <c r="E4316" t="s">
        <v>2478</v>
      </c>
    </row>
    <row r="4317" spans="1:5" hidden="1" x14ac:dyDescent="0.25">
      <c r="A4317" t="s">
        <v>3757</v>
      </c>
      <c r="B4317" s="50" t="s">
        <v>2534</v>
      </c>
      <c r="C4317">
        <v>840037006</v>
      </c>
      <c r="D4317" t="s">
        <v>2464</v>
      </c>
      <c r="E4317" t="s">
        <v>2467</v>
      </c>
    </row>
    <row r="4318" spans="1:5" hidden="1" x14ac:dyDescent="0.25">
      <c r="A4318" t="s">
        <v>3757</v>
      </c>
      <c r="B4318" s="50" t="s">
        <v>2535</v>
      </c>
      <c r="C4318">
        <v>840037007</v>
      </c>
      <c r="D4318" t="s">
        <v>2464</v>
      </c>
      <c r="E4318" t="s">
        <v>2478</v>
      </c>
    </row>
    <row r="4319" spans="1:5" hidden="1" x14ac:dyDescent="0.25">
      <c r="A4319" t="s">
        <v>3757</v>
      </c>
      <c r="B4319" s="50" t="s">
        <v>2536</v>
      </c>
      <c r="C4319">
        <v>840037008</v>
      </c>
      <c r="D4319" t="s">
        <v>2464</v>
      </c>
      <c r="E4319" t="s">
        <v>2478</v>
      </c>
    </row>
    <row r="4320" spans="1:5" hidden="1" x14ac:dyDescent="0.25">
      <c r="A4320" t="s">
        <v>3757</v>
      </c>
      <c r="B4320" s="50" t="s">
        <v>2537</v>
      </c>
      <c r="C4320">
        <v>840037009</v>
      </c>
      <c r="D4320" t="s">
        <v>2466</v>
      </c>
      <c r="E4320" t="s">
        <v>2723</v>
      </c>
    </row>
    <row r="4321" spans="1:5" hidden="1" x14ac:dyDescent="0.25">
      <c r="A4321" t="s">
        <v>3757</v>
      </c>
      <c r="B4321" s="50" t="s">
        <v>2539</v>
      </c>
      <c r="C4321">
        <v>840037010</v>
      </c>
      <c r="D4321" t="s">
        <v>2464</v>
      </c>
      <c r="E4321" t="s">
        <v>2478</v>
      </c>
    </row>
    <row r="4322" spans="1:5" hidden="1" x14ac:dyDescent="0.25">
      <c r="A4322" t="s">
        <v>3757</v>
      </c>
      <c r="B4322" s="50" t="s">
        <v>2540</v>
      </c>
      <c r="C4322">
        <v>840037011</v>
      </c>
      <c r="D4322" t="s">
        <v>2464</v>
      </c>
      <c r="E4322" t="s">
        <v>2478</v>
      </c>
    </row>
    <row r="4323" spans="1:5" hidden="1" x14ac:dyDescent="0.25">
      <c r="A4323" t="s">
        <v>3757</v>
      </c>
      <c r="B4323" s="50" t="s">
        <v>2541</v>
      </c>
      <c r="C4323">
        <v>840037012</v>
      </c>
      <c r="D4323" t="s">
        <v>2464</v>
      </c>
      <c r="E4323" t="s">
        <v>2478</v>
      </c>
    </row>
    <row r="4324" spans="1:5" hidden="1" x14ac:dyDescent="0.25">
      <c r="A4324" t="s">
        <v>3757</v>
      </c>
      <c r="B4324" s="50" t="s">
        <v>2542</v>
      </c>
      <c r="C4324">
        <v>840037013</v>
      </c>
      <c r="D4324" t="s">
        <v>2464</v>
      </c>
      <c r="E4324" t="s">
        <v>2478</v>
      </c>
    </row>
    <row r="4325" spans="1:5" hidden="1" x14ac:dyDescent="0.25">
      <c r="A4325" t="s">
        <v>3757</v>
      </c>
      <c r="B4325" s="50" t="s">
        <v>2543</v>
      </c>
      <c r="C4325">
        <v>840037014</v>
      </c>
      <c r="D4325" t="s">
        <v>2464</v>
      </c>
      <c r="E4325" t="s">
        <v>2478</v>
      </c>
    </row>
    <row r="4326" spans="1:5" hidden="1" x14ac:dyDescent="0.25">
      <c r="A4326" t="s">
        <v>3757</v>
      </c>
      <c r="B4326" s="50" t="s">
        <v>2544</v>
      </c>
      <c r="C4326">
        <v>840037015</v>
      </c>
      <c r="D4326" t="s">
        <v>2464</v>
      </c>
      <c r="E4326" t="s">
        <v>2478</v>
      </c>
    </row>
    <row r="4327" spans="1:5" hidden="1" x14ac:dyDescent="0.25">
      <c r="A4327" t="s">
        <v>3757</v>
      </c>
      <c r="B4327" s="50" t="s">
        <v>2546</v>
      </c>
      <c r="C4327">
        <v>840037016</v>
      </c>
      <c r="D4327" t="s">
        <v>2464</v>
      </c>
      <c r="E4327" t="s">
        <v>2478</v>
      </c>
    </row>
    <row r="4328" spans="1:5" hidden="1" x14ac:dyDescent="0.25">
      <c r="A4328" t="s">
        <v>3757</v>
      </c>
      <c r="B4328" s="50" t="s">
        <v>2547</v>
      </c>
      <c r="C4328">
        <v>840037017</v>
      </c>
      <c r="D4328" t="s">
        <v>2464</v>
      </c>
      <c r="E4328" t="s">
        <v>2478</v>
      </c>
    </row>
    <row r="4329" spans="1:5" hidden="1" x14ac:dyDescent="0.25">
      <c r="A4329" t="s">
        <v>3757</v>
      </c>
      <c r="B4329" s="50" t="s">
        <v>2548</v>
      </c>
      <c r="C4329">
        <v>840037018</v>
      </c>
      <c r="D4329" t="s">
        <v>2464</v>
      </c>
      <c r="E4329" t="s">
        <v>2478</v>
      </c>
    </row>
    <row r="4330" spans="1:5" hidden="1" x14ac:dyDescent="0.25">
      <c r="A4330" t="s">
        <v>3757</v>
      </c>
      <c r="B4330" s="50" t="s">
        <v>2549</v>
      </c>
      <c r="C4330">
        <v>840037019</v>
      </c>
      <c r="D4330" t="s">
        <v>2464</v>
      </c>
      <c r="E4330" t="s">
        <v>2478</v>
      </c>
    </row>
    <row r="4331" spans="1:5" hidden="1" x14ac:dyDescent="0.25">
      <c r="A4331" t="s">
        <v>3757</v>
      </c>
      <c r="B4331" s="50" t="s">
        <v>2550</v>
      </c>
      <c r="C4331">
        <v>840037020</v>
      </c>
      <c r="D4331" t="s">
        <v>2464</v>
      </c>
      <c r="E4331" t="s">
        <v>2478</v>
      </c>
    </row>
    <row r="4332" spans="1:5" hidden="1" x14ac:dyDescent="0.25">
      <c r="A4332" t="s">
        <v>3757</v>
      </c>
      <c r="B4332" s="50" t="s">
        <v>2551</v>
      </c>
      <c r="C4332">
        <v>840037021</v>
      </c>
      <c r="D4332" t="s">
        <v>2464</v>
      </c>
      <c r="E4332" t="s">
        <v>2478</v>
      </c>
    </row>
    <row r="4333" spans="1:5" hidden="1" x14ac:dyDescent="0.25">
      <c r="A4333" t="s">
        <v>3757</v>
      </c>
      <c r="B4333" s="50" t="s">
        <v>2552</v>
      </c>
      <c r="C4333">
        <v>840037022</v>
      </c>
      <c r="D4333" t="s">
        <v>2464</v>
      </c>
      <c r="E4333" t="s">
        <v>2478</v>
      </c>
    </row>
    <row r="4334" spans="1:5" hidden="1" x14ac:dyDescent="0.25">
      <c r="A4334" t="s">
        <v>3757</v>
      </c>
      <c r="B4334" s="50" t="s">
        <v>2553</v>
      </c>
      <c r="C4334">
        <v>840037023</v>
      </c>
      <c r="D4334" t="s">
        <v>2464</v>
      </c>
      <c r="E4334" t="s">
        <v>2723</v>
      </c>
    </row>
    <row r="4335" spans="1:5" hidden="1" x14ac:dyDescent="0.25">
      <c r="A4335" t="s">
        <v>3757</v>
      </c>
      <c r="B4335" s="50" t="s">
        <v>2554</v>
      </c>
      <c r="C4335">
        <v>840037024</v>
      </c>
      <c r="E4335" t="s">
        <v>2478</v>
      </c>
    </row>
    <row r="4336" spans="1:5" hidden="1" x14ac:dyDescent="0.25">
      <c r="A4336" t="s">
        <v>3757</v>
      </c>
      <c r="B4336" s="50" t="s">
        <v>2555</v>
      </c>
      <c r="C4336">
        <v>840037025</v>
      </c>
      <c r="D4336" t="s">
        <v>2464</v>
      </c>
      <c r="E4336" t="s">
        <v>2478</v>
      </c>
    </row>
    <row r="4337" spans="1:5" hidden="1" x14ac:dyDescent="0.25">
      <c r="A4337" t="s">
        <v>3757</v>
      </c>
      <c r="B4337" s="50" t="s">
        <v>2581</v>
      </c>
      <c r="C4337">
        <v>840037026</v>
      </c>
      <c r="D4337" t="s">
        <v>2464</v>
      </c>
      <c r="E4337" t="s">
        <v>2478</v>
      </c>
    </row>
    <row r="4338" spans="1:5" hidden="1" x14ac:dyDescent="0.25">
      <c r="A4338" t="s">
        <v>3757</v>
      </c>
      <c r="B4338" s="50" t="s">
        <v>2582</v>
      </c>
      <c r="C4338">
        <v>840037027</v>
      </c>
      <c r="D4338" t="s">
        <v>2691</v>
      </c>
      <c r="E4338" t="s">
        <v>2478</v>
      </c>
    </row>
    <row r="4339" spans="1:5" hidden="1" x14ac:dyDescent="0.25">
      <c r="A4339" t="s">
        <v>3757</v>
      </c>
      <c r="B4339" s="50" t="s">
        <v>2583</v>
      </c>
      <c r="C4339">
        <v>840037028</v>
      </c>
      <c r="D4339" t="s">
        <v>2464</v>
      </c>
      <c r="E4339" t="s">
        <v>2478</v>
      </c>
    </row>
    <row r="4340" spans="1:5" hidden="1" x14ac:dyDescent="0.25">
      <c r="A4340" t="s">
        <v>3757</v>
      </c>
      <c r="B4340" s="50" t="s">
        <v>2584</v>
      </c>
      <c r="C4340">
        <v>840037029</v>
      </c>
      <c r="D4340" t="s">
        <v>2464</v>
      </c>
      <c r="E4340" t="s">
        <v>2478</v>
      </c>
    </row>
    <row r="4341" spans="1:5" hidden="1" x14ac:dyDescent="0.25">
      <c r="A4341" t="s">
        <v>3757</v>
      </c>
      <c r="B4341" s="50" t="s">
        <v>2585</v>
      </c>
      <c r="C4341">
        <v>840037030</v>
      </c>
      <c r="D4341" t="s">
        <v>2466</v>
      </c>
      <c r="E4341" t="s">
        <v>2478</v>
      </c>
    </row>
    <row r="4342" spans="1:5" hidden="1" x14ac:dyDescent="0.25">
      <c r="A4342" t="s">
        <v>3757</v>
      </c>
      <c r="B4342" s="50" t="s">
        <v>2586</v>
      </c>
      <c r="C4342">
        <v>840037031</v>
      </c>
      <c r="D4342" t="s">
        <v>2464</v>
      </c>
      <c r="E4342" t="s">
        <v>2478</v>
      </c>
    </row>
    <row r="4343" spans="1:5" hidden="1" x14ac:dyDescent="0.25">
      <c r="A4343" t="s">
        <v>3757</v>
      </c>
      <c r="B4343" s="50" t="s">
        <v>2587</v>
      </c>
      <c r="C4343">
        <v>840037032</v>
      </c>
      <c r="D4343" t="s">
        <v>2464</v>
      </c>
      <c r="E4343" t="s">
        <v>2478</v>
      </c>
    </row>
    <row r="4344" spans="1:5" hidden="1" x14ac:dyDescent="0.25">
      <c r="A4344" t="s">
        <v>3757</v>
      </c>
      <c r="B4344" s="50" t="s">
        <v>2588</v>
      </c>
      <c r="C4344">
        <v>840037033</v>
      </c>
      <c r="D4344" t="s">
        <v>2464</v>
      </c>
      <c r="E4344" t="s">
        <v>2478</v>
      </c>
    </row>
    <row r="4345" spans="1:5" hidden="1" x14ac:dyDescent="0.25">
      <c r="A4345" t="s">
        <v>3757</v>
      </c>
      <c r="B4345" s="50" t="s">
        <v>2589</v>
      </c>
      <c r="C4345">
        <v>840037034</v>
      </c>
      <c r="D4345" t="s">
        <v>2464</v>
      </c>
      <c r="E4345" t="s">
        <v>2478</v>
      </c>
    </row>
    <row r="4346" spans="1:5" hidden="1" x14ac:dyDescent="0.25">
      <c r="A4346" t="s">
        <v>3757</v>
      </c>
      <c r="B4346" s="50" t="s">
        <v>2590</v>
      </c>
      <c r="C4346">
        <v>840037035</v>
      </c>
      <c r="D4346" t="s">
        <v>2464</v>
      </c>
      <c r="E4346" t="s">
        <v>2478</v>
      </c>
    </row>
    <row r="4347" spans="1:5" hidden="1" x14ac:dyDescent="0.25">
      <c r="A4347" t="s">
        <v>3757</v>
      </c>
      <c r="B4347" s="50" t="s">
        <v>2595</v>
      </c>
      <c r="C4347">
        <v>840037036</v>
      </c>
      <c r="D4347" t="s">
        <v>2464</v>
      </c>
      <c r="E4347" t="s">
        <v>2478</v>
      </c>
    </row>
    <row r="4348" spans="1:5" hidden="1" x14ac:dyDescent="0.25">
      <c r="A4348" t="s">
        <v>3757</v>
      </c>
      <c r="B4348" s="50" t="s">
        <v>2629</v>
      </c>
      <c r="C4348">
        <v>840037037</v>
      </c>
      <c r="D4348" t="s">
        <v>2464</v>
      </c>
      <c r="E4348" t="s">
        <v>2478</v>
      </c>
    </row>
    <row r="4349" spans="1:5" hidden="1" x14ac:dyDescent="0.25">
      <c r="A4349" t="s">
        <v>3757</v>
      </c>
      <c r="B4349" s="50" t="s">
        <v>2630</v>
      </c>
      <c r="C4349">
        <v>840037038</v>
      </c>
      <c r="D4349" t="s">
        <v>2464</v>
      </c>
      <c r="E4349" t="s">
        <v>2478</v>
      </c>
    </row>
    <row r="4350" spans="1:5" hidden="1" x14ac:dyDescent="0.25">
      <c r="A4350" t="s">
        <v>3757</v>
      </c>
      <c r="B4350" s="50" t="s">
        <v>2597</v>
      </c>
      <c r="C4350">
        <v>840037039</v>
      </c>
      <c r="D4350" t="s">
        <v>2464</v>
      </c>
      <c r="E4350" t="s">
        <v>2478</v>
      </c>
    </row>
    <row r="4351" spans="1:5" hidden="1" x14ac:dyDescent="0.25">
      <c r="A4351" t="s">
        <v>3757</v>
      </c>
      <c r="B4351" s="50" t="s">
        <v>2598</v>
      </c>
      <c r="C4351">
        <v>840037040</v>
      </c>
      <c r="D4351" t="s">
        <v>2464</v>
      </c>
      <c r="E4351" t="s">
        <v>2478</v>
      </c>
    </row>
    <row r="4352" spans="1:5" hidden="1" x14ac:dyDescent="0.25">
      <c r="A4352" t="s">
        <v>3757</v>
      </c>
      <c r="B4352" s="50" t="s">
        <v>2599</v>
      </c>
      <c r="C4352">
        <v>840037041</v>
      </c>
      <c r="D4352" t="s">
        <v>2464</v>
      </c>
      <c r="E4352" t="s">
        <v>2478</v>
      </c>
    </row>
    <row r="4353" spans="1:5" hidden="1" x14ac:dyDescent="0.25">
      <c r="A4353" t="s">
        <v>3757</v>
      </c>
      <c r="B4353" s="50" t="s">
        <v>2631</v>
      </c>
      <c r="C4353">
        <v>840037042</v>
      </c>
      <c r="D4353" t="s">
        <v>2464</v>
      </c>
      <c r="E4353" t="s">
        <v>2691</v>
      </c>
    </row>
    <row r="4354" spans="1:5" hidden="1" x14ac:dyDescent="0.25">
      <c r="A4354" t="s">
        <v>3757</v>
      </c>
      <c r="B4354" s="50" t="s">
        <v>2600</v>
      </c>
      <c r="C4354">
        <v>840037043</v>
      </c>
      <c r="D4354" t="s">
        <v>2464</v>
      </c>
      <c r="E4354" t="s">
        <v>2478</v>
      </c>
    </row>
    <row r="4355" spans="1:5" hidden="1" x14ac:dyDescent="0.25">
      <c r="A4355" t="s">
        <v>3758</v>
      </c>
      <c r="B4355" s="50" t="s">
        <v>2526</v>
      </c>
      <c r="C4355">
        <v>840039001</v>
      </c>
      <c r="D4355" t="s">
        <v>2464</v>
      </c>
      <c r="E4355" t="s">
        <v>2467</v>
      </c>
    </row>
    <row r="4356" spans="1:5" hidden="1" x14ac:dyDescent="0.25">
      <c r="A4356" t="s">
        <v>3758</v>
      </c>
      <c r="B4356" s="50" t="s">
        <v>2528</v>
      </c>
      <c r="C4356">
        <v>840039002</v>
      </c>
      <c r="D4356" t="s">
        <v>2464</v>
      </c>
      <c r="E4356" t="s">
        <v>2467</v>
      </c>
    </row>
    <row r="4357" spans="1:5" hidden="1" x14ac:dyDescent="0.25">
      <c r="A4357" t="s">
        <v>3758</v>
      </c>
      <c r="B4357" s="50" t="s">
        <v>2529</v>
      </c>
      <c r="C4357">
        <v>840039003</v>
      </c>
      <c r="D4357" t="s">
        <v>2464</v>
      </c>
      <c r="E4357" t="s">
        <v>2478</v>
      </c>
    </row>
    <row r="4358" spans="1:5" hidden="1" x14ac:dyDescent="0.25">
      <c r="A4358" t="s">
        <v>3758</v>
      </c>
      <c r="B4358" s="50" t="s">
        <v>2530</v>
      </c>
      <c r="C4358">
        <v>840039004</v>
      </c>
      <c r="D4358" t="s">
        <v>2464</v>
      </c>
      <c r="E4358" t="s">
        <v>2478</v>
      </c>
    </row>
    <row r="4359" spans="1:5" hidden="1" x14ac:dyDescent="0.25">
      <c r="A4359" t="s">
        <v>3758</v>
      </c>
      <c r="B4359" s="50" t="s">
        <v>2532</v>
      </c>
      <c r="C4359">
        <v>840039005</v>
      </c>
      <c r="D4359" t="s">
        <v>2464</v>
      </c>
      <c r="E4359" t="s">
        <v>2478</v>
      </c>
    </row>
    <row r="4360" spans="1:5" hidden="1" x14ac:dyDescent="0.25">
      <c r="A4360" t="s">
        <v>3758</v>
      </c>
      <c r="B4360" s="50" t="s">
        <v>2534</v>
      </c>
      <c r="C4360">
        <v>840039006</v>
      </c>
      <c r="D4360" t="s">
        <v>2464</v>
      </c>
      <c r="E4360" t="s">
        <v>2756</v>
      </c>
    </row>
    <row r="4361" spans="1:5" hidden="1" x14ac:dyDescent="0.25">
      <c r="A4361" t="s">
        <v>3758</v>
      </c>
      <c r="B4361" s="50" t="s">
        <v>2535</v>
      </c>
      <c r="C4361">
        <v>840039007</v>
      </c>
      <c r="D4361" t="s">
        <v>2464</v>
      </c>
      <c r="E4361" t="s">
        <v>2478</v>
      </c>
    </row>
    <row r="4362" spans="1:5" hidden="1" x14ac:dyDescent="0.25">
      <c r="A4362" t="s">
        <v>3758</v>
      </c>
      <c r="B4362" s="50" t="s">
        <v>2536</v>
      </c>
      <c r="C4362">
        <v>840039008</v>
      </c>
      <c r="D4362" t="s">
        <v>2464</v>
      </c>
      <c r="E4362" t="s">
        <v>2478</v>
      </c>
    </row>
    <row r="4363" spans="1:5" hidden="1" x14ac:dyDescent="0.25">
      <c r="A4363" t="s">
        <v>3758</v>
      </c>
      <c r="B4363" s="50" t="s">
        <v>2537</v>
      </c>
      <c r="C4363">
        <v>840039009</v>
      </c>
      <c r="D4363" t="s">
        <v>2464</v>
      </c>
      <c r="E4363" t="s">
        <v>2478</v>
      </c>
    </row>
    <row r="4364" spans="1:5" hidden="1" x14ac:dyDescent="0.25">
      <c r="A4364" t="s">
        <v>3758</v>
      </c>
      <c r="B4364" s="50" t="s">
        <v>2539</v>
      </c>
      <c r="C4364">
        <v>840039010</v>
      </c>
      <c r="D4364" t="s">
        <v>2464</v>
      </c>
      <c r="E4364" t="s">
        <v>2478</v>
      </c>
    </row>
    <row r="4365" spans="1:5" hidden="1" x14ac:dyDescent="0.25">
      <c r="A4365" t="s">
        <v>3758</v>
      </c>
      <c r="B4365" s="50" t="s">
        <v>2540</v>
      </c>
      <c r="C4365">
        <v>840039011</v>
      </c>
      <c r="D4365" t="s">
        <v>2464</v>
      </c>
      <c r="E4365" t="s">
        <v>2478</v>
      </c>
    </row>
    <row r="4366" spans="1:5" hidden="1" x14ac:dyDescent="0.25">
      <c r="A4366" t="s">
        <v>3758</v>
      </c>
      <c r="B4366" s="50" t="s">
        <v>2541</v>
      </c>
      <c r="C4366">
        <v>840039012</v>
      </c>
      <c r="D4366" t="s">
        <v>2464</v>
      </c>
      <c r="E4366" t="s">
        <v>2723</v>
      </c>
    </row>
    <row r="4367" spans="1:5" hidden="1" x14ac:dyDescent="0.25">
      <c r="A4367" t="s">
        <v>3758</v>
      </c>
      <c r="B4367" s="50" t="s">
        <v>2542</v>
      </c>
      <c r="C4367">
        <v>840039013</v>
      </c>
      <c r="D4367" t="s">
        <v>2464</v>
      </c>
      <c r="E4367" t="s">
        <v>2478</v>
      </c>
    </row>
    <row r="4368" spans="1:5" hidden="1" x14ac:dyDescent="0.25">
      <c r="A4368" t="s">
        <v>3758</v>
      </c>
      <c r="B4368" s="50" t="s">
        <v>2543</v>
      </c>
      <c r="C4368">
        <v>840039014</v>
      </c>
      <c r="D4368" t="s">
        <v>2464</v>
      </c>
      <c r="E4368" t="s">
        <v>2478</v>
      </c>
    </row>
    <row r="4369" spans="1:5" hidden="1" x14ac:dyDescent="0.25">
      <c r="A4369" t="s">
        <v>3758</v>
      </c>
      <c r="B4369" s="50" t="s">
        <v>2544</v>
      </c>
      <c r="C4369">
        <v>840039015</v>
      </c>
      <c r="D4369" t="s">
        <v>2464</v>
      </c>
      <c r="E4369" t="s">
        <v>2478</v>
      </c>
    </row>
    <row r="4370" spans="1:5" hidden="1" x14ac:dyDescent="0.25">
      <c r="A4370" t="s">
        <v>3758</v>
      </c>
      <c r="B4370" s="50" t="s">
        <v>2546</v>
      </c>
      <c r="C4370">
        <v>840039016</v>
      </c>
      <c r="D4370" t="s">
        <v>2464</v>
      </c>
      <c r="E4370" t="s">
        <v>2533</v>
      </c>
    </row>
    <row r="4371" spans="1:5" hidden="1" x14ac:dyDescent="0.25">
      <c r="A4371" t="s">
        <v>3758</v>
      </c>
      <c r="B4371" s="50" t="s">
        <v>2547</v>
      </c>
      <c r="C4371">
        <v>840039017</v>
      </c>
      <c r="D4371" t="s">
        <v>2464</v>
      </c>
      <c r="E4371" t="s">
        <v>2533</v>
      </c>
    </row>
    <row r="4372" spans="1:5" hidden="1" x14ac:dyDescent="0.25">
      <c r="A4372" t="s">
        <v>3758</v>
      </c>
      <c r="B4372" s="50" t="s">
        <v>2548</v>
      </c>
      <c r="C4372">
        <v>840039018</v>
      </c>
      <c r="D4372" t="s">
        <v>2466</v>
      </c>
      <c r="E4372" t="s">
        <v>2478</v>
      </c>
    </row>
    <row r="4373" spans="1:5" hidden="1" x14ac:dyDescent="0.25">
      <c r="A4373" t="s">
        <v>3758</v>
      </c>
      <c r="B4373" s="50" t="s">
        <v>2549</v>
      </c>
      <c r="C4373">
        <v>840039019</v>
      </c>
      <c r="D4373" t="s">
        <v>2464</v>
      </c>
      <c r="E4373" t="s">
        <v>2533</v>
      </c>
    </row>
    <row r="4374" spans="1:5" hidden="1" x14ac:dyDescent="0.25">
      <c r="A4374" t="s">
        <v>3758</v>
      </c>
      <c r="B4374" s="50" t="s">
        <v>2550</v>
      </c>
      <c r="C4374">
        <v>840039020</v>
      </c>
      <c r="D4374" t="s">
        <v>2593</v>
      </c>
      <c r="E4374" t="s">
        <v>2478</v>
      </c>
    </row>
    <row r="4375" spans="1:5" hidden="1" x14ac:dyDescent="0.25">
      <c r="A4375" t="s">
        <v>3758</v>
      </c>
      <c r="B4375" s="50" t="s">
        <v>2551</v>
      </c>
      <c r="C4375">
        <v>840039021</v>
      </c>
      <c r="D4375" t="s">
        <v>2466</v>
      </c>
      <c r="E4375" t="s">
        <v>2467</v>
      </c>
    </row>
    <row r="4376" spans="1:5" hidden="1" x14ac:dyDescent="0.25">
      <c r="A4376" t="s">
        <v>3758</v>
      </c>
      <c r="B4376" s="50" t="s">
        <v>2552</v>
      </c>
      <c r="C4376">
        <v>840039022</v>
      </c>
      <c r="D4376" t="s">
        <v>2464</v>
      </c>
      <c r="E4376" t="s">
        <v>2756</v>
      </c>
    </row>
    <row r="4377" spans="1:5" hidden="1" x14ac:dyDescent="0.25">
      <c r="A4377" t="s">
        <v>3758</v>
      </c>
      <c r="B4377" s="50" t="s">
        <v>2553</v>
      </c>
      <c r="C4377">
        <v>840039023</v>
      </c>
      <c r="D4377" t="s">
        <v>2464</v>
      </c>
      <c r="E4377" t="s">
        <v>2533</v>
      </c>
    </row>
    <row r="4378" spans="1:5" hidden="1" x14ac:dyDescent="0.25">
      <c r="A4378" t="s">
        <v>3758</v>
      </c>
      <c r="B4378" s="50" t="s">
        <v>2554</v>
      </c>
      <c r="C4378">
        <v>840039024</v>
      </c>
      <c r="D4378" t="s">
        <v>2593</v>
      </c>
      <c r="E4378" t="s">
        <v>2478</v>
      </c>
    </row>
    <row r="4379" spans="1:5" hidden="1" x14ac:dyDescent="0.25">
      <c r="A4379" t="s">
        <v>3758</v>
      </c>
      <c r="B4379" s="50" t="s">
        <v>2555</v>
      </c>
      <c r="C4379">
        <v>840039025</v>
      </c>
      <c r="D4379" t="s">
        <v>2466</v>
      </c>
      <c r="E4379" t="s">
        <v>2533</v>
      </c>
    </row>
    <row r="4380" spans="1:5" hidden="1" x14ac:dyDescent="0.25">
      <c r="A4380" t="s">
        <v>3758</v>
      </c>
      <c r="B4380" s="50" t="s">
        <v>2581</v>
      </c>
      <c r="C4380">
        <v>840039026</v>
      </c>
      <c r="D4380" t="s">
        <v>2464</v>
      </c>
      <c r="E4380" t="s">
        <v>2467</v>
      </c>
    </row>
    <row r="4381" spans="1:5" hidden="1" x14ac:dyDescent="0.25">
      <c r="A4381" t="s">
        <v>3758</v>
      </c>
      <c r="B4381" s="50" t="s">
        <v>2582</v>
      </c>
      <c r="C4381">
        <v>840039027</v>
      </c>
      <c r="D4381" t="s">
        <v>2464</v>
      </c>
      <c r="E4381" t="s">
        <v>2533</v>
      </c>
    </row>
    <row r="4382" spans="1:5" hidden="1" x14ac:dyDescent="0.25">
      <c r="A4382" t="s">
        <v>3758</v>
      </c>
      <c r="B4382" s="50" t="s">
        <v>2583</v>
      </c>
      <c r="C4382">
        <v>840039028</v>
      </c>
      <c r="D4382" t="s">
        <v>2464</v>
      </c>
      <c r="E4382" t="s">
        <v>2478</v>
      </c>
    </row>
    <row r="4383" spans="1:5" hidden="1" x14ac:dyDescent="0.25">
      <c r="A4383" t="s">
        <v>3758</v>
      </c>
      <c r="B4383" s="50" t="s">
        <v>2584</v>
      </c>
      <c r="C4383">
        <v>840039029</v>
      </c>
      <c r="D4383" t="s">
        <v>2464</v>
      </c>
      <c r="E4383" t="s">
        <v>2467</v>
      </c>
    </row>
    <row r="4384" spans="1:5" hidden="1" x14ac:dyDescent="0.25">
      <c r="A4384" t="s">
        <v>3758</v>
      </c>
      <c r="B4384" s="50" t="s">
        <v>2585</v>
      </c>
      <c r="C4384">
        <v>840039030</v>
      </c>
      <c r="D4384" t="s">
        <v>2464</v>
      </c>
      <c r="E4384" t="s">
        <v>2533</v>
      </c>
    </row>
    <row r="4385" spans="1:5" hidden="1" x14ac:dyDescent="0.25">
      <c r="A4385" t="s">
        <v>3758</v>
      </c>
      <c r="B4385" s="50" t="s">
        <v>2586</v>
      </c>
      <c r="C4385">
        <v>840039031</v>
      </c>
      <c r="D4385" t="s">
        <v>2464</v>
      </c>
      <c r="E4385" t="s">
        <v>2533</v>
      </c>
    </row>
    <row r="4386" spans="1:5" hidden="1" x14ac:dyDescent="0.25">
      <c r="A4386" t="s">
        <v>3758</v>
      </c>
      <c r="B4386" s="50" t="s">
        <v>2587</v>
      </c>
      <c r="C4386">
        <v>840039032</v>
      </c>
      <c r="D4386" t="s">
        <v>2464</v>
      </c>
      <c r="E4386" t="s">
        <v>2533</v>
      </c>
    </row>
    <row r="4387" spans="1:5" hidden="1" x14ac:dyDescent="0.25">
      <c r="A4387" t="s">
        <v>3758</v>
      </c>
      <c r="B4387" s="50" t="s">
        <v>2588</v>
      </c>
      <c r="C4387">
        <v>840039033</v>
      </c>
      <c r="D4387" t="s">
        <v>2593</v>
      </c>
      <c r="E4387" t="s">
        <v>2533</v>
      </c>
    </row>
    <row r="4388" spans="1:5" hidden="1" x14ac:dyDescent="0.25">
      <c r="A4388" t="s">
        <v>3758</v>
      </c>
      <c r="B4388" s="50" t="s">
        <v>2589</v>
      </c>
      <c r="C4388">
        <v>840039034</v>
      </c>
      <c r="D4388" t="s">
        <v>2593</v>
      </c>
      <c r="E4388" t="s">
        <v>2533</v>
      </c>
    </row>
    <row r="4389" spans="1:5" hidden="1" x14ac:dyDescent="0.25">
      <c r="A4389" t="s">
        <v>3758</v>
      </c>
      <c r="B4389" s="50" t="s">
        <v>2590</v>
      </c>
      <c r="C4389">
        <v>840039035</v>
      </c>
      <c r="D4389" t="s">
        <v>2464</v>
      </c>
      <c r="E4389" t="s">
        <v>2478</v>
      </c>
    </row>
    <row r="4390" spans="1:5" hidden="1" x14ac:dyDescent="0.25">
      <c r="A4390" t="s">
        <v>3758</v>
      </c>
      <c r="B4390" s="50" t="s">
        <v>2595</v>
      </c>
      <c r="C4390">
        <v>840039036</v>
      </c>
      <c r="D4390" t="s">
        <v>2464</v>
      </c>
      <c r="E4390" t="s">
        <v>2467</v>
      </c>
    </row>
    <row r="4391" spans="1:5" hidden="1" x14ac:dyDescent="0.25">
      <c r="A4391" t="s">
        <v>3758</v>
      </c>
      <c r="B4391" s="50" t="s">
        <v>2629</v>
      </c>
      <c r="C4391">
        <v>840039037</v>
      </c>
      <c r="D4391" t="s">
        <v>2464</v>
      </c>
      <c r="E4391" t="s">
        <v>2467</v>
      </c>
    </row>
    <row r="4392" spans="1:5" hidden="1" x14ac:dyDescent="0.25">
      <c r="A4392" t="s">
        <v>3758</v>
      </c>
      <c r="B4392" s="50" t="s">
        <v>2630</v>
      </c>
      <c r="C4392">
        <v>840039038</v>
      </c>
      <c r="D4392" t="s">
        <v>2464</v>
      </c>
      <c r="E4392" t="s">
        <v>2467</v>
      </c>
    </row>
    <row r="4393" spans="1:5" hidden="1" x14ac:dyDescent="0.25">
      <c r="A4393" t="s">
        <v>3758</v>
      </c>
      <c r="B4393" s="50" t="s">
        <v>2597</v>
      </c>
      <c r="C4393">
        <v>840039039</v>
      </c>
      <c r="D4393" t="s">
        <v>2464</v>
      </c>
      <c r="E4393" t="s">
        <v>2756</v>
      </c>
    </row>
    <row r="4394" spans="1:5" hidden="1" x14ac:dyDescent="0.25">
      <c r="A4394" t="s">
        <v>3758</v>
      </c>
      <c r="B4394" s="50" t="s">
        <v>2598</v>
      </c>
      <c r="C4394">
        <v>840039040</v>
      </c>
      <c r="D4394" t="s">
        <v>2464</v>
      </c>
      <c r="E4394" t="s">
        <v>2756</v>
      </c>
    </row>
    <row r="4395" spans="1:5" hidden="1" x14ac:dyDescent="0.25">
      <c r="A4395" t="s">
        <v>3759</v>
      </c>
      <c r="B4395" s="50" t="s">
        <v>2526</v>
      </c>
      <c r="C4395">
        <v>840058001</v>
      </c>
      <c r="D4395" t="s">
        <v>2464</v>
      </c>
      <c r="E4395" t="s">
        <v>2533</v>
      </c>
    </row>
    <row r="4396" spans="1:5" hidden="1" x14ac:dyDescent="0.25">
      <c r="A4396" t="s">
        <v>3759</v>
      </c>
      <c r="B4396" s="50" t="s">
        <v>2528</v>
      </c>
      <c r="C4396">
        <v>840058002</v>
      </c>
      <c r="D4396" t="s">
        <v>2464</v>
      </c>
      <c r="E4396" t="s">
        <v>2533</v>
      </c>
    </row>
    <row r="4397" spans="1:5" hidden="1" x14ac:dyDescent="0.25">
      <c r="A4397" t="s">
        <v>3759</v>
      </c>
      <c r="B4397" s="50" t="s">
        <v>2529</v>
      </c>
      <c r="C4397">
        <v>840058003</v>
      </c>
      <c r="D4397" t="s">
        <v>2464</v>
      </c>
      <c r="E4397" t="s">
        <v>2478</v>
      </c>
    </row>
    <row r="4398" spans="1:5" hidden="1" x14ac:dyDescent="0.25">
      <c r="A4398" t="s">
        <v>3759</v>
      </c>
      <c r="B4398" s="50" t="s">
        <v>2530</v>
      </c>
      <c r="C4398">
        <v>840058004</v>
      </c>
      <c r="D4398" t="s">
        <v>2464</v>
      </c>
    </row>
    <row r="4399" spans="1:5" hidden="1" x14ac:dyDescent="0.25">
      <c r="A4399" t="s">
        <v>3759</v>
      </c>
      <c r="B4399" s="50" t="s">
        <v>2532</v>
      </c>
      <c r="C4399">
        <v>840058005</v>
      </c>
      <c r="D4399" t="s">
        <v>2464</v>
      </c>
      <c r="E4399" t="s">
        <v>2533</v>
      </c>
    </row>
    <row r="4400" spans="1:5" hidden="1" x14ac:dyDescent="0.25">
      <c r="A4400" t="s">
        <v>3759</v>
      </c>
      <c r="B4400" s="50" t="s">
        <v>2534</v>
      </c>
      <c r="C4400">
        <v>840058006</v>
      </c>
      <c r="D4400" t="s">
        <v>2464</v>
      </c>
    </row>
    <row r="4401" spans="1:5" hidden="1" x14ac:dyDescent="0.25">
      <c r="A4401" t="s">
        <v>3759</v>
      </c>
      <c r="B4401" s="50" t="s">
        <v>2535</v>
      </c>
      <c r="C4401">
        <v>840058007</v>
      </c>
      <c r="D4401" t="s">
        <v>2464</v>
      </c>
      <c r="E4401" t="s">
        <v>2723</v>
      </c>
    </row>
    <row r="4402" spans="1:5" hidden="1" x14ac:dyDescent="0.25">
      <c r="A4402" t="s">
        <v>3759</v>
      </c>
      <c r="B4402" s="50" t="s">
        <v>2536</v>
      </c>
      <c r="C4402">
        <v>840058008</v>
      </c>
      <c r="D4402" t="s">
        <v>2464</v>
      </c>
      <c r="E4402" t="s">
        <v>2533</v>
      </c>
    </row>
    <row r="4403" spans="1:5" hidden="1" x14ac:dyDescent="0.25">
      <c r="A4403" t="s">
        <v>3759</v>
      </c>
      <c r="B4403" s="50" t="s">
        <v>2537</v>
      </c>
      <c r="C4403">
        <v>840058009</v>
      </c>
      <c r="D4403" t="s">
        <v>2464</v>
      </c>
      <c r="E4403" t="s">
        <v>2478</v>
      </c>
    </row>
    <row r="4404" spans="1:5" hidden="1" x14ac:dyDescent="0.25">
      <c r="A4404" t="s">
        <v>3759</v>
      </c>
      <c r="B4404" s="50" t="s">
        <v>2539</v>
      </c>
      <c r="C4404">
        <v>840058010</v>
      </c>
      <c r="D4404" t="s">
        <v>2464</v>
      </c>
      <c r="E4404" t="s">
        <v>2478</v>
      </c>
    </row>
    <row r="4405" spans="1:5" hidden="1" x14ac:dyDescent="0.25">
      <c r="A4405" t="s">
        <v>3759</v>
      </c>
      <c r="B4405" s="50" t="s">
        <v>2540</v>
      </c>
      <c r="C4405">
        <v>840058011</v>
      </c>
      <c r="D4405" t="s">
        <v>2464</v>
      </c>
    </row>
    <row r="4406" spans="1:5" hidden="1" x14ac:dyDescent="0.25">
      <c r="A4406" t="s">
        <v>3759</v>
      </c>
      <c r="B4406" s="50" t="s">
        <v>2541</v>
      </c>
      <c r="C4406">
        <v>840058012</v>
      </c>
      <c r="D4406" t="s">
        <v>2464</v>
      </c>
      <c r="E4406" t="s">
        <v>2533</v>
      </c>
    </row>
    <row r="4407" spans="1:5" hidden="1" x14ac:dyDescent="0.25">
      <c r="A4407" t="s">
        <v>3759</v>
      </c>
      <c r="B4407" s="50" t="s">
        <v>2542</v>
      </c>
      <c r="C4407">
        <v>840058013</v>
      </c>
      <c r="D4407" t="s">
        <v>2464</v>
      </c>
      <c r="E4407" t="s">
        <v>2478</v>
      </c>
    </row>
    <row r="4408" spans="1:5" hidden="1" x14ac:dyDescent="0.25">
      <c r="A4408" t="s">
        <v>3759</v>
      </c>
      <c r="B4408" s="50" t="s">
        <v>2543</v>
      </c>
      <c r="C4408">
        <v>840058014</v>
      </c>
      <c r="D4408" t="s">
        <v>2464</v>
      </c>
      <c r="E4408" t="s">
        <v>2478</v>
      </c>
    </row>
    <row r="4409" spans="1:5" hidden="1" x14ac:dyDescent="0.25">
      <c r="A4409" t="s">
        <v>3759</v>
      </c>
      <c r="B4409" s="50" t="s">
        <v>2544</v>
      </c>
      <c r="C4409">
        <v>840058015</v>
      </c>
      <c r="D4409" t="s">
        <v>2464</v>
      </c>
      <c r="E4409" t="s">
        <v>2478</v>
      </c>
    </row>
    <row r="4410" spans="1:5" hidden="1" x14ac:dyDescent="0.25">
      <c r="A4410" t="s">
        <v>3759</v>
      </c>
      <c r="B4410" s="50" t="s">
        <v>2546</v>
      </c>
      <c r="C4410">
        <v>840058016</v>
      </c>
      <c r="D4410" t="s">
        <v>2464</v>
      </c>
      <c r="E4410" t="s">
        <v>2533</v>
      </c>
    </row>
    <row r="4411" spans="1:5" hidden="1" x14ac:dyDescent="0.25">
      <c r="A4411" t="s">
        <v>3759</v>
      </c>
      <c r="B4411" s="50" t="s">
        <v>2547</v>
      </c>
      <c r="C4411">
        <v>840058017</v>
      </c>
      <c r="D4411" t="s">
        <v>2464</v>
      </c>
      <c r="E4411" t="s">
        <v>2533</v>
      </c>
    </row>
    <row r="4412" spans="1:5" hidden="1" x14ac:dyDescent="0.25">
      <c r="A4412" t="s">
        <v>3759</v>
      </c>
      <c r="B4412" s="50" t="s">
        <v>2548</v>
      </c>
      <c r="C4412">
        <v>840058018</v>
      </c>
      <c r="D4412" t="s">
        <v>2691</v>
      </c>
      <c r="E4412" t="s">
        <v>2533</v>
      </c>
    </row>
    <row r="4413" spans="1:5" hidden="1" x14ac:dyDescent="0.25">
      <c r="A4413" t="s">
        <v>3759</v>
      </c>
      <c r="B4413" s="50" t="s">
        <v>2549</v>
      </c>
      <c r="C4413">
        <v>840058019</v>
      </c>
      <c r="D4413" t="s">
        <v>2464</v>
      </c>
      <c r="E4413" t="s">
        <v>2533</v>
      </c>
    </row>
    <row r="4414" spans="1:5" hidden="1" x14ac:dyDescent="0.25">
      <c r="A4414" t="s">
        <v>3759</v>
      </c>
      <c r="B4414" s="50" t="s">
        <v>2550</v>
      </c>
      <c r="C4414">
        <v>840058020</v>
      </c>
      <c r="D4414" t="s">
        <v>2464</v>
      </c>
      <c r="E4414" t="s">
        <v>2533</v>
      </c>
    </row>
    <row r="4415" spans="1:5" hidden="1" x14ac:dyDescent="0.25">
      <c r="A4415" t="s">
        <v>3759</v>
      </c>
      <c r="B4415" s="50" t="s">
        <v>2551</v>
      </c>
      <c r="C4415">
        <v>840058021</v>
      </c>
      <c r="D4415" t="s">
        <v>2464</v>
      </c>
      <c r="E4415" t="s">
        <v>2533</v>
      </c>
    </row>
    <row r="4416" spans="1:5" hidden="1" x14ac:dyDescent="0.25">
      <c r="A4416" t="s">
        <v>3759</v>
      </c>
      <c r="B4416" s="50" t="s">
        <v>2552</v>
      </c>
      <c r="C4416">
        <v>840058022</v>
      </c>
      <c r="D4416" t="s">
        <v>2464</v>
      </c>
      <c r="E4416" t="s">
        <v>2533</v>
      </c>
    </row>
    <row r="4417" spans="1:5" hidden="1" x14ac:dyDescent="0.25">
      <c r="A4417" t="s">
        <v>3759</v>
      </c>
      <c r="B4417" s="50" t="s">
        <v>2553</v>
      </c>
      <c r="C4417">
        <v>840058023</v>
      </c>
      <c r="D4417" t="s">
        <v>2464</v>
      </c>
      <c r="E4417" t="s">
        <v>2533</v>
      </c>
    </row>
    <row r="4418" spans="1:5" hidden="1" x14ac:dyDescent="0.25">
      <c r="A4418" t="s">
        <v>3759</v>
      </c>
      <c r="B4418" s="50" t="s">
        <v>2554</v>
      </c>
      <c r="C4418">
        <v>840058024</v>
      </c>
      <c r="D4418" t="s">
        <v>2464</v>
      </c>
      <c r="E4418" t="s">
        <v>2478</v>
      </c>
    </row>
    <row r="4419" spans="1:5" hidden="1" x14ac:dyDescent="0.25">
      <c r="A4419" t="s">
        <v>3759</v>
      </c>
      <c r="B4419" s="50" t="s">
        <v>2555</v>
      </c>
      <c r="C4419">
        <v>840058025</v>
      </c>
      <c r="D4419" t="s">
        <v>2464</v>
      </c>
      <c r="E4419" t="s">
        <v>2533</v>
      </c>
    </row>
    <row r="4420" spans="1:5" hidden="1" x14ac:dyDescent="0.25">
      <c r="A4420" t="s">
        <v>3759</v>
      </c>
      <c r="B4420" s="50" t="s">
        <v>2581</v>
      </c>
      <c r="C4420">
        <v>840058026</v>
      </c>
      <c r="D4420" t="s">
        <v>2464</v>
      </c>
      <c r="E4420" t="s">
        <v>2478</v>
      </c>
    </row>
    <row r="4421" spans="1:5" hidden="1" x14ac:dyDescent="0.25">
      <c r="A4421" t="s">
        <v>3759</v>
      </c>
      <c r="B4421" s="50" t="s">
        <v>2582</v>
      </c>
      <c r="C4421">
        <v>840058027</v>
      </c>
      <c r="D4421" t="s">
        <v>2464</v>
      </c>
      <c r="E4421" t="s">
        <v>2478</v>
      </c>
    </row>
    <row r="4422" spans="1:5" hidden="1" x14ac:dyDescent="0.25">
      <c r="A4422" t="s">
        <v>3759</v>
      </c>
      <c r="B4422" s="50" t="s">
        <v>2583</v>
      </c>
      <c r="C4422">
        <v>840058028</v>
      </c>
      <c r="D4422" t="s">
        <v>2464</v>
      </c>
      <c r="E4422" t="s">
        <v>2756</v>
      </c>
    </row>
    <row r="4423" spans="1:5" hidden="1" x14ac:dyDescent="0.25">
      <c r="A4423" t="s">
        <v>3759</v>
      </c>
      <c r="B4423" s="50" t="s">
        <v>2584</v>
      </c>
      <c r="C4423">
        <v>840058029</v>
      </c>
      <c r="D4423" t="s">
        <v>2464</v>
      </c>
      <c r="E4423" t="s">
        <v>2478</v>
      </c>
    </row>
    <row r="4424" spans="1:5" hidden="1" x14ac:dyDescent="0.25">
      <c r="A4424" t="s">
        <v>3759</v>
      </c>
      <c r="B4424" s="50" t="s">
        <v>2585</v>
      </c>
      <c r="C4424">
        <v>840058030</v>
      </c>
      <c r="D4424" t="s">
        <v>2464</v>
      </c>
      <c r="E4424" t="s">
        <v>2533</v>
      </c>
    </row>
    <row r="4425" spans="1:5" hidden="1" x14ac:dyDescent="0.25">
      <c r="A4425" t="s">
        <v>3759</v>
      </c>
      <c r="B4425" s="50" t="s">
        <v>2586</v>
      </c>
      <c r="C4425">
        <v>840058031</v>
      </c>
      <c r="D4425" t="s">
        <v>2464</v>
      </c>
      <c r="E4425" t="s">
        <v>2478</v>
      </c>
    </row>
    <row r="4426" spans="1:5" hidden="1" x14ac:dyDescent="0.25">
      <c r="A4426" t="s">
        <v>3759</v>
      </c>
      <c r="B4426" s="50" t="s">
        <v>2587</v>
      </c>
      <c r="C4426">
        <v>840058032</v>
      </c>
      <c r="D4426" t="s">
        <v>2464</v>
      </c>
      <c r="E4426" t="s">
        <v>2478</v>
      </c>
    </row>
    <row r="4427" spans="1:5" hidden="1" x14ac:dyDescent="0.25">
      <c r="A4427" t="s">
        <v>3759</v>
      </c>
      <c r="B4427" s="50" t="s">
        <v>2588</v>
      </c>
      <c r="C4427">
        <v>840058033</v>
      </c>
      <c r="D4427" t="s">
        <v>2464</v>
      </c>
      <c r="E4427" t="s">
        <v>2478</v>
      </c>
    </row>
    <row r="4428" spans="1:5" hidden="1" x14ac:dyDescent="0.25">
      <c r="A4428" t="s">
        <v>3759</v>
      </c>
      <c r="B4428" s="50" t="s">
        <v>2589</v>
      </c>
      <c r="C4428">
        <v>840058034</v>
      </c>
      <c r="D4428" t="s">
        <v>2464</v>
      </c>
      <c r="E4428" t="s">
        <v>2478</v>
      </c>
    </row>
    <row r="4429" spans="1:5" hidden="1" x14ac:dyDescent="0.25">
      <c r="A4429" t="s">
        <v>3759</v>
      </c>
      <c r="B4429" s="50" t="s">
        <v>2590</v>
      </c>
      <c r="C4429">
        <v>840058035</v>
      </c>
      <c r="D4429" t="s">
        <v>2464</v>
      </c>
      <c r="E4429" t="s">
        <v>2533</v>
      </c>
    </row>
    <row r="4430" spans="1:5" hidden="1" x14ac:dyDescent="0.25">
      <c r="A4430" t="s">
        <v>3759</v>
      </c>
      <c r="B4430" s="50" t="s">
        <v>2595</v>
      </c>
      <c r="C4430">
        <v>840058036</v>
      </c>
      <c r="D4430" t="s">
        <v>2464</v>
      </c>
      <c r="E4430" t="s">
        <v>2478</v>
      </c>
    </row>
    <row r="4431" spans="1:5" hidden="1" x14ac:dyDescent="0.25">
      <c r="A4431" t="s">
        <v>3759</v>
      </c>
      <c r="B4431" s="50" t="s">
        <v>2629</v>
      </c>
      <c r="C4431">
        <v>840058037</v>
      </c>
      <c r="D4431" t="s">
        <v>2973</v>
      </c>
      <c r="E4431" t="s">
        <v>2478</v>
      </c>
    </row>
    <row r="4432" spans="1:5" hidden="1" x14ac:dyDescent="0.25">
      <c r="A4432" t="s">
        <v>3759</v>
      </c>
      <c r="B4432" s="50" t="s">
        <v>2630</v>
      </c>
      <c r="C4432">
        <v>840058038</v>
      </c>
      <c r="D4432" t="s">
        <v>2464</v>
      </c>
      <c r="E4432" t="s">
        <v>2533</v>
      </c>
    </row>
    <row r="4433" spans="1:5" hidden="1" x14ac:dyDescent="0.25">
      <c r="A4433" t="s">
        <v>3759</v>
      </c>
      <c r="B4433" s="50" t="s">
        <v>2597</v>
      </c>
      <c r="C4433">
        <v>840058039</v>
      </c>
      <c r="D4433" t="s">
        <v>2464</v>
      </c>
      <c r="E4433" t="s">
        <v>2756</v>
      </c>
    </row>
    <row r="4434" spans="1:5" hidden="1" x14ac:dyDescent="0.25">
      <c r="A4434" t="s">
        <v>3759</v>
      </c>
      <c r="B4434" s="50" t="s">
        <v>2598</v>
      </c>
      <c r="C4434">
        <v>840058040</v>
      </c>
      <c r="D4434" t="s">
        <v>2464</v>
      </c>
      <c r="E4434" t="s">
        <v>2533</v>
      </c>
    </row>
    <row r="4435" spans="1:5" hidden="1" x14ac:dyDescent="0.25">
      <c r="A4435" t="s">
        <v>3759</v>
      </c>
      <c r="B4435" s="50" t="s">
        <v>2599</v>
      </c>
      <c r="C4435">
        <v>840058041</v>
      </c>
      <c r="D4435" t="s">
        <v>2464</v>
      </c>
      <c r="E4435" t="s">
        <v>2478</v>
      </c>
    </row>
    <row r="4436" spans="1:5" hidden="1" x14ac:dyDescent="0.25">
      <c r="A4436" t="s">
        <v>3759</v>
      </c>
      <c r="B4436" s="50" t="s">
        <v>2631</v>
      </c>
      <c r="C4436">
        <v>840058042</v>
      </c>
      <c r="D4436" t="s">
        <v>2464</v>
      </c>
      <c r="E4436" t="s">
        <v>2756</v>
      </c>
    </row>
    <row r="4437" spans="1:5" hidden="1" x14ac:dyDescent="0.25">
      <c r="A4437" t="s">
        <v>3759</v>
      </c>
      <c r="B4437" s="50" t="s">
        <v>2600</v>
      </c>
      <c r="C4437">
        <v>840058043</v>
      </c>
      <c r="D4437" t="s">
        <v>2464</v>
      </c>
      <c r="E4437" t="s">
        <v>2478</v>
      </c>
    </row>
    <row r="4438" spans="1:5" hidden="1" x14ac:dyDescent="0.25">
      <c r="A4438" t="s">
        <v>3759</v>
      </c>
      <c r="B4438" s="50" t="s">
        <v>2601</v>
      </c>
      <c r="C4438">
        <v>840058044</v>
      </c>
      <c r="D4438" t="s">
        <v>2464</v>
      </c>
      <c r="E4438" t="s">
        <v>2478</v>
      </c>
    </row>
    <row r="4439" spans="1:5" hidden="1" x14ac:dyDescent="0.25">
      <c r="A4439" t="s">
        <v>3759</v>
      </c>
      <c r="B4439" s="50" t="s">
        <v>2602</v>
      </c>
      <c r="C4439">
        <v>840058045</v>
      </c>
      <c r="D4439" t="s">
        <v>2464</v>
      </c>
      <c r="E4439" t="s">
        <v>2533</v>
      </c>
    </row>
    <row r="4440" spans="1:5" hidden="1" x14ac:dyDescent="0.25">
      <c r="A4440" t="s">
        <v>3759</v>
      </c>
      <c r="B4440" s="50" t="s">
        <v>2603</v>
      </c>
      <c r="C4440">
        <v>840058046</v>
      </c>
      <c r="D4440" t="s">
        <v>2464</v>
      </c>
      <c r="E4440" t="s">
        <v>2478</v>
      </c>
    </row>
    <row r="4441" spans="1:5" hidden="1" x14ac:dyDescent="0.25">
      <c r="A4441" t="s">
        <v>3759</v>
      </c>
      <c r="B4441" s="50" t="s">
        <v>2604</v>
      </c>
      <c r="C4441">
        <v>840058047</v>
      </c>
      <c r="D4441" t="s">
        <v>2594</v>
      </c>
      <c r="E4441" t="s">
        <v>2533</v>
      </c>
    </row>
    <row r="4442" spans="1:5" hidden="1" x14ac:dyDescent="0.25">
      <c r="A4442" t="s">
        <v>3759</v>
      </c>
      <c r="B4442" s="50" t="s">
        <v>2605</v>
      </c>
      <c r="C4442">
        <v>840058048</v>
      </c>
      <c r="D4442" t="s">
        <v>2466</v>
      </c>
      <c r="E4442" t="s">
        <v>2478</v>
      </c>
    </row>
    <row r="4443" spans="1:5" hidden="1" x14ac:dyDescent="0.25">
      <c r="A4443" t="s">
        <v>3759</v>
      </c>
      <c r="B4443" s="50" t="s">
        <v>2606</v>
      </c>
      <c r="C4443">
        <v>840058049</v>
      </c>
      <c r="D4443" t="s">
        <v>2464</v>
      </c>
      <c r="E4443" t="s">
        <v>2478</v>
      </c>
    </row>
    <row r="4444" spans="1:5" hidden="1" x14ac:dyDescent="0.25">
      <c r="A4444" t="s">
        <v>3759</v>
      </c>
      <c r="B4444" s="50" t="s">
        <v>2622</v>
      </c>
      <c r="C4444">
        <v>840058050</v>
      </c>
      <c r="D4444" t="s">
        <v>2464</v>
      </c>
      <c r="E4444" t="s">
        <v>2478</v>
      </c>
    </row>
    <row r="4445" spans="1:5" hidden="1" x14ac:dyDescent="0.25">
      <c r="A4445" t="s">
        <v>3759</v>
      </c>
      <c r="B4445" s="50" t="s">
        <v>2607</v>
      </c>
      <c r="C4445">
        <v>840058051</v>
      </c>
      <c r="D4445" t="s">
        <v>2464</v>
      </c>
      <c r="E4445" t="s">
        <v>2533</v>
      </c>
    </row>
    <row r="4446" spans="1:5" hidden="1" x14ac:dyDescent="0.25">
      <c r="A4446" t="s">
        <v>3759</v>
      </c>
      <c r="B4446" s="50" t="s">
        <v>2608</v>
      </c>
      <c r="C4446">
        <v>840058052</v>
      </c>
      <c r="D4446" t="s">
        <v>2464</v>
      </c>
      <c r="E4446" t="s">
        <v>2478</v>
      </c>
    </row>
    <row r="4447" spans="1:5" hidden="1" x14ac:dyDescent="0.25">
      <c r="A4447" t="s">
        <v>3759</v>
      </c>
      <c r="B4447" s="50" t="s">
        <v>2623</v>
      </c>
      <c r="C4447">
        <v>840058053</v>
      </c>
      <c r="D4447" t="s">
        <v>2594</v>
      </c>
      <c r="E4447" t="s">
        <v>2533</v>
      </c>
    </row>
    <row r="4448" spans="1:5" hidden="1" x14ac:dyDescent="0.25">
      <c r="A4448" t="s">
        <v>3759</v>
      </c>
      <c r="B4448" s="50" t="s">
        <v>2624</v>
      </c>
      <c r="C4448">
        <v>840058054</v>
      </c>
      <c r="D4448" t="s">
        <v>2464</v>
      </c>
      <c r="E4448" t="s">
        <v>2478</v>
      </c>
    </row>
    <row r="4449" spans="1:5" hidden="1" x14ac:dyDescent="0.25">
      <c r="A4449" t="s">
        <v>3759</v>
      </c>
      <c r="B4449" s="50" t="s">
        <v>2625</v>
      </c>
      <c r="C4449">
        <v>840058055</v>
      </c>
      <c r="D4449" t="s">
        <v>2691</v>
      </c>
      <c r="E4449" t="s">
        <v>2478</v>
      </c>
    </row>
    <row r="4450" spans="1:5" hidden="1" x14ac:dyDescent="0.25">
      <c r="A4450" t="s">
        <v>3759</v>
      </c>
      <c r="B4450" s="50" t="s">
        <v>2626</v>
      </c>
      <c r="C4450">
        <v>840058056</v>
      </c>
      <c r="D4450" t="s">
        <v>2464</v>
      </c>
      <c r="E4450" t="s">
        <v>2478</v>
      </c>
    </row>
    <row r="4451" spans="1:5" hidden="1" x14ac:dyDescent="0.25">
      <c r="A4451" t="s">
        <v>3759</v>
      </c>
      <c r="B4451" s="50" t="s">
        <v>2754</v>
      </c>
      <c r="C4451">
        <v>840058057</v>
      </c>
      <c r="D4451" t="s">
        <v>2464</v>
      </c>
      <c r="E4451" t="s">
        <v>2478</v>
      </c>
    </row>
    <row r="4452" spans="1:5" hidden="1" x14ac:dyDescent="0.25">
      <c r="A4452" t="s">
        <v>3759</v>
      </c>
      <c r="B4452" s="50" t="s">
        <v>2632</v>
      </c>
      <c r="C4452">
        <v>840058058</v>
      </c>
      <c r="D4452" t="s">
        <v>2464</v>
      </c>
      <c r="E4452" t="s">
        <v>2478</v>
      </c>
    </row>
    <row r="4453" spans="1:5" hidden="1" x14ac:dyDescent="0.25">
      <c r="A4453" t="s">
        <v>3759</v>
      </c>
      <c r="B4453" s="50" t="s">
        <v>2633</v>
      </c>
      <c r="C4453">
        <v>840058059</v>
      </c>
      <c r="D4453" t="s">
        <v>2594</v>
      </c>
      <c r="E4453" t="s">
        <v>2478</v>
      </c>
    </row>
    <row r="4454" spans="1:5" hidden="1" x14ac:dyDescent="0.25">
      <c r="A4454" t="s">
        <v>3759</v>
      </c>
      <c r="B4454" s="50" t="s">
        <v>2634</v>
      </c>
      <c r="C4454">
        <v>840058060</v>
      </c>
      <c r="D4454" t="s">
        <v>2464</v>
      </c>
      <c r="E4454" t="s">
        <v>2533</v>
      </c>
    </row>
    <row r="4455" spans="1:5" hidden="1" x14ac:dyDescent="0.25">
      <c r="A4455" t="s">
        <v>3759</v>
      </c>
      <c r="B4455" s="50" t="s">
        <v>2635</v>
      </c>
      <c r="C4455">
        <v>840058061</v>
      </c>
      <c r="D4455" t="s">
        <v>2691</v>
      </c>
      <c r="E4455" t="s">
        <v>2478</v>
      </c>
    </row>
    <row r="4456" spans="1:5" hidden="1" x14ac:dyDescent="0.25">
      <c r="A4456" t="s">
        <v>3759</v>
      </c>
      <c r="B4456" s="50" t="s">
        <v>2755</v>
      </c>
      <c r="C4456">
        <v>840058062</v>
      </c>
      <c r="D4456" t="s">
        <v>2464</v>
      </c>
      <c r="E4456" t="s">
        <v>2478</v>
      </c>
    </row>
    <row r="4457" spans="1:5" hidden="1" x14ac:dyDescent="0.25">
      <c r="A4457" t="s">
        <v>3759</v>
      </c>
      <c r="B4457" s="50" t="s">
        <v>2636</v>
      </c>
      <c r="C4457">
        <v>840058063</v>
      </c>
      <c r="D4457" t="s">
        <v>2464</v>
      </c>
      <c r="E4457" t="s">
        <v>2533</v>
      </c>
    </row>
    <row r="4458" spans="1:5" hidden="1" x14ac:dyDescent="0.25">
      <c r="A4458" t="s">
        <v>3759</v>
      </c>
      <c r="B4458" s="50" t="s">
        <v>2968</v>
      </c>
      <c r="C4458">
        <v>840058064</v>
      </c>
      <c r="D4458" t="s">
        <v>2464</v>
      </c>
      <c r="E4458" t="s">
        <v>2533</v>
      </c>
    </row>
    <row r="4459" spans="1:5" hidden="1" x14ac:dyDescent="0.25">
      <c r="A4459" t="s">
        <v>3759</v>
      </c>
      <c r="B4459" s="50" t="s">
        <v>2969</v>
      </c>
      <c r="C4459">
        <v>840058065</v>
      </c>
      <c r="D4459" t="s">
        <v>2464</v>
      </c>
      <c r="E4459" t="s">
        <v>2533</v>
      </c>
    </row>
    <row r="4460" spans="1:5" hidden="1" x14ac:dyDescent="0.25">
      <c r="A4460" t="s">
        <v>3759</v>
      </c>
      <c r="B4460" s="50" t="s">
        <v>2637</v>
      </c>
      <c r="C4460">
        <v>840058066</v>
      </c>
      <c r="D4460" t="s">
        <v>2464</v>
      </c>
    </row>
    <row r="4461" spans="1:5" hidden="1" x14ac:dyDescent="0.25">
      <c r="A4461" t="s">
        <v>3759</v>
      </c>
      <c r="B4461" s="50" t="s">
        <v>2638</v>
      </c>
      <c r="C4461">
        <v>840058067</v>
      </c>
      <c r="D4461" t="s">
        <v>2464</v>
      </c>
      <c r="E4461" t="s">
        <v>2478</v>
      </c>
    </row>
    <row r="4462" spans="1:5" hidden="1" x14ac:dyDescent="0.25">
      <c r="A4462" t="s">
        <v>3759</v>
      </c>
      <c r="B4462" s="50" t="s">
        <v>2639</v>
      </c>
      <c r="C4462">
        <v>840058068</v>
      </c>
      <c r="D4462" t="s">
        <v>2464</v>
      </c>
      <c r="E4462" t="s">
        <v>2533</v>
      </c>
    </row>
    <row r="4463" spans="1:5" hidden="1" x14ac:dyDescent="0.25">
      <c r="A4463" t="s">
        <v>3759</v>
      </c>
      <c r="B4463" s="50" t="s">
        <v>2970</v>
      </c>
      <c r="C4463">
        <v>840058069</v>
      </c>
      <c r="D4463" t="s">
        <v>2464</v>
      </c>
      <c r="E4463" t="s">
        <v>2533</v>
      </c>
    </row>
    <row r="4464" spans="1:5" hidden="1" x14ac:dyDescent="0.25">
      <c r="A4464" t="s">
        <v>3759</v>
      </c>
      <c r="B4464" s="50" t="s">
        <v>2971</v>
      </c>
      <c r="C4464">
        <v>840058070</v>
      </c>
      <c r="D4464" t="s">
        <v>2464</v>
      </c>
      <c r="E4464" t="s">
        <v>2691</v>
      </c>
    </row>
    <row r="4465" spans="1:5" hidden="1" x14ac:dyDescent="0.25">
      <c r="A4465" t="s">
        <v>3759</v>
      </c>
      <c r="B4465" s="50" t="s">
        <v>2972</v>
      </c>
      <c r="C4465">
        <v>840058071</v>
      </c>
      <c r="D4465" t="s">
        <v>2594</v>
      </c>
    </row>
    <row r="4466" spans="1:5" hidden="1" x14ac:dyDescent="0.25">
      <c r="A4466" t="s">
        <v>3759</v>
      </c>
      <c r="B4466" s="50" t="s">
        <v>2974</v>
      </c>
      <c r="C4466">
        <v>840058072</v>
      </c>
      <c r="D4466" t="s">
        <v>2464</v>
      </c>
      <c r="E4466" t="s">
        <v>2478</v>
      </c>
    </row>
    <row r="4467" spans="1:5" hidden="1" x14ac:dyDescent="0.25">
      <c r="A4467" t="s">
        <v>3759</v>
      </c>
      <c r="B4467" s="50" t="s">
        <v>2975</v>
      </c>
      <c r="C4467">
        <v>840058073</v>
      </c>
      <c r="D4467" t="s">
        <v>2464</v>
      </c>
    </row>
    <row r="4468" spans="1:5" hidden="1" x14ac:dyDescent="0.25">
      <c r="A4468" t="s">
        <v>3759</v>
      </c>
      <c r="B4468" s="50" t="s">
        <v>2609</v>
      </c>
      <c r="C4468">
        <v>840058074</v>
      </c>
      <c r="D4468" t="s">
        <v>2464</v>
      </c>
      <c r="E4468" t="s">
        <v>2478</v>
      </c>
    </row>
    <row r="4469" spans="1:5" hidden="1" x14ac:dyDescent="0.25">
      <c r="A4469" t="s">
        <v>3759</v>
      </c>
      <c r="B4469" s="50" t="s">
        <v>2610</v>
      </c>
      <c r="C4469">
        <v>840058075</v>
      </c>
      <c r="D4469" t="s">
        <v>2464</v>
      </c>
      <c r="E4469" t="s">
        <v>2478</v>
      </c>
    </row>
    <row r="4470" spans="1:5" hidden="1" x14ac:dyDescent="0.25">
      <c r="A4470" t="s">
        <v>3759</v>
      </c>
      <c r="B4470" s="50" t="s">
        <v>2611</v>
      </c>
      <c r="C4470">
        <v>840058076</v>
      </c>
      <c r="D4470" t="s">
        <v>2464</v>
      </c>
      <c r="E4470" t="s">
        <v>2533</v>
      </c>
    </row>
    <row r="4471" spans="1:5" hidden="1" x14ac:dyDescent="0.25">
      <c r="A4471" t="s">
        <v>3759</v>
      </c>
      <c r="B4471" s="50" t="s">
        <v>2612</v>
      </c>
      <c r="C4471">
        <v>840058077</v>
      </c>
      <c r="D4471" t="s">
        <v>2464</v>
      </c>
      <c r="E4471" t="s">
        <v>2533</v>
      </c>
    </row>
    <row r="4472" spans="1:5" hidden="1" x14ac:dyDescent="0.25">
      <c r="A4472" t="s">
        <v>3759</v>
      </c>
      <c r="B4472" s="50" t="s">
        <v>2613</v>
      </c>
      <c r="C4472">
        <v>840058078</v>
      </c>
      <c r="D4472" t="s">
        <v>2464</v>
      </c>
      <c r="E4472" t="s">
        <v>2478</v>
      </c>
    </row>
    <row r="4473" spans="1:5" hidden="1" x14ac:dyDescent="0.25">
      <c r="A4473" t="s">
        <v>3759</v>
      </c>
      <c r="B4473" s="50" t="s">
        <v>2976</v>
      </c>
      <c r="C4473">
        <v>840058079</v>
      </c>
      <c r="D4473" t="s">
        <v>2464</v>
      </c>
      <c r="E4473" t="s">
        <v>2478</v>
      </c>
    </row>
    <row r="4474" spans="1:5" hidden="1" x14ac:dyDescent="0.25">
      <c r="A4474" t="s">
        <v>3759</v>
      </c>
      <c r="B4474" s="50" t="s">
        <v>2977</v>
      </c>
      <c r="C4474">
        <v>840058080</v>
      </c>
      <c r="D4474" t="s">
        <v>2464</v>
      </c>
      <c r="E4474" t="s">
        <v>2478</v>
      </c>
    </row>
    <row r="4475" spans="1:5" hidden="1" x14ac:dyDescent="0.25">
      <c r="A4475" t="s">
        <v>3759</v>
      </c>
      <c r="B4475" s="50" t="s">
        <v>2978</v>
      </c>
      <c r="C4475">
        <v>840058081</v>
      </c>
      <c r="D4475" t="s">
        <v>2464</v>
      </c>
      <c r="E4475" t="s">
        <v>2478</v>
      </c>
    </row>
    <row r="4476" spans="1:5" hidden="1" x14ac:dyDescent="0.25">
      <c r="A4476" t="s">
        <v>3759</v>
      </c>
      <c r="B4476" s="50" t="s">
        <v>2640</v>
      </c>
      <c r="C4476">
        <v>840058082</v>
      </c>
      <c r="D4476" t="s">
        <v>2464</v>
      </c>
      <c r="E4476" t="s">
        <v>2533</v>
      </c>
    </row>
    <row r="4477" spans="1:5" hidden="1" x14ac:dyDescent="0.25">
      <c r="A4477" t="s">
        <v>3759</v>
      </c>
      <c r="B4477" s="50" t="s">
        <v>2641</v>
      </c>
      <c r="C4477">
        <v>840058083</v>
      </c>
      <c r="D4477" t="s">
        <v>2464</v>
      </c>
      <c r="E4477" t="s">
        <v>2478</v>
      </c>
    </row>
    <row r="4478" spans="1:5" hidden="1" x14ac:dyDescent="0.25">
      <c r="A4478" t="s">
        <v>3759</v>
      </c>
      <c r="B4478" s="50" t="s">
        <v>2979</v>
      </c>
      <c r="C4478">
        <v>840058084</v>
      </c>
      <c r="D4478" t="s">
        <v>2464</v>
      </c>
      <c r="E4478" t="s">
        <v>2478</v>
      </c>
    </row>
    <row r="4479" spans="1:5" hidden="1" x14ac:dyDescent="0.25">
      <c r="A4479" t="s">
        <v>3759</v>
      </c>
      <c r="B4479" s="50" t="s">
        <v>2980</v>
      </c>
      <c r="C4479">
        <v>840058085</v>
      </c>
      <c r="D4479" t="s">
        <v>2464</v>
      </c>
      <c r="E4479" t="s">
        <v>2478</v>
      </c>
    </row>
    <row r="4480" spans="1:5" hidden="1" x14ac:dyDescent="0.25">
      <c r="A4480" t="s">
        <v>3759</v>
      </c>
      <c r="B4480" s="50" t="s">
        <v>2642</v>
      </c>
      <c r="C4480">
        <v>840058086</v>
      </c>
      <c r="D4480" t="s">
        <v>2464</v>
      </c>
      <c r="E4480" t="s">
        <v>2478</v>
      </c>
    </row>
    <row r="4481" spans="1:5" hidden="1" x14ac:dyDescent="0.25">
      <c r="A4481" t="s">
        <v>3759</v>
      </c>
      <c r="B4481" s="50" t="s">
        <v>2981</v>
      </c>
      <c r="C4481">
        <v>840058087</v>
      </c>
      <c r="D4481" t="s">
        <v>2464</v>
      </c>
      <c r="E4481" t="s">
        <v>2691</v>
      </c>
    </row>
    <row r="4482" spans="1:5" hidden="1" x14ac:dyDescent="0.25">
      <c r="A4482" t="s">
        <v>3760</v>
      </c>
      <c r="B4482" s="50" t="s">
        <v>2526</v>
      </c>
      <c r="C4482">
        <v>840078001</v>
      </c>
      <c r="E4482" t="s">
        <v>2723</v>
      </c>
    </row>
    <row r="4483" spans="1:5" hidden="1" x14ac:dyDescent="0.25">
      <c r="A4483" t="s">
        <v>3760</v>
      </c>
      <c r="B4483" s="50" t="s">
        <v>2528</v>
      </c>
      <c r="C4483">
        <v>840078002</v>
      </c>
      <c r="D4483" t="s">
        <v>2464</v>
      </c>
      <c r="E4483" t="s">
        <v>2533</v>
      </c>
    </row>
    <row r="4484" spans="1:5" hidden="1" x14ac:dyDescent="0.25">
      <c r="A4484" t="s">
        <v>3760</v>
      </c>
      <c r="B4484" s="50" t="s">
        <v>2529</v>
      </c>
      <c r="C4484">
        <v>840078003</v>
      </c>
      <c r="D4484" t="s">
        <v>2593</v>
      </c>
      <c r="E4484" t="s">
        <v>2533</v>
      </c>
    </row>
    <row r="4485" spans="1:5" hidden="1" x14ac:dyDescent="0.25">
      <c r="A4485" t="s">
        <v>3760</v>
      </c>
      <c r="B4485" s="50" t="s">
        <v>2530</v>
      </c>
      <c r="C4485">
        <v>840078004</v>
      </c>
      <c r="D4485" t="s">
        <v>2466</v>
      </c>
      <c r="E4485" t="s">
        <v>2467</v>
      </c>
    </row>
    <row r="4486" spans="1:5" hidden="1" x14ac:dyDescent="0.25">
      <c r="A4486" t="s">
        <v>3760</v>
      </c>
      <c r="B4486" s="50" t="s">
        <v>2532</v>
      </c>
      <c r="C4486">
        <v>840078005</v>
      </c>
      <c r="D4486" t="s">
        <v>2464</v>
      </c>
      <c r="E4486" t="s">
        <v>2533</v>
      </c>
    </row>
    <row r="4487" spans="1:5" hidden="1" x14ac:dyDescent="0.25">
      <c r="A4487" t="s">
        <v>3760</v>
      </c>
      <c r="B4487" s="50" t="s">
        <v>2534</v>
      </c>
      <c r="C4487">
        <v>840078006</v>
      </c>
      <c r="D4487" t="s">
        <v>2464</v>
      </c>
      <c r="E4487" t="s">
        <v>2478</v>
      </c>
    </row>
    <row r="4488" spans="1:5" hidden="1" x14ac:dyDescent="0.25">
      <c r="A4488" t="s">
        <v>3760</v>
      </c>
      <c r="B4488" s="50" t="s">
        <v>2535</v>
      </c>
      <c r="C4488">
        <v>840078007</v>
      </c>
      <c r="D4488" t="s">
        <v>2466</v>
      </c>
      <c r="E4488" t="s">
        <v>2723</v>
      </c>
    </row>
    <row r="4489" spans="1:5" hidden="1" x14ac:dyDescent="0.25">
      <c r="A4489" t="s">
        <v>3760</v>
      </c>
      <c r="B4489" s="50" t="s">
        <v>2536</v>
      </c>
      <c r="C4489">
        <v>840078008</v>
      </c>
      <c r="D4489" t="s">
        <v>2464</v>
      </c>
      <c r="E4489" t="s">
        <v>2478</v>
      </c>
    </row>
    <row r="4490" spans="1:5" hidden="1" x14ac:dyDescent="0.25">
      <c r="A4490" t="s">
        <v>3760</v>
      </c>
      <c r="B4490" s="50" t="s">
        <v>2537</v>
      </c>
      <c r="C4490">
        <v>840078009</v>
      </c>
      <c r="D4490" t="s">
        <v>2466</v>
      </c>
      <c r="E4490" t="s">
        <v>2723</v>
      </c>
    </row>
    <row r="4491" spans="1:5" hidden="1" x14ac:dyDescent="0.25">
      <c r="A4491" t="s">
        <v>3760</v>
      </c>
      <c r="B4491" s="50" t="s">
        <v>2539</v>
      </c>
      <c r="C4491">
        <v>840078010</v>
      </c>
      <c r="D4491" t="s">
        <v>2466</v>
      </c>
      <c r="E4491" t="s">
        <v>2723</v>
      </c>
    </row>
    <row r="4492" spans="1:5" hidden="1" x14ac:dyDescent="0.25">
      <c r="A4492" t="s">
        <v>3760</v>
      </c>
      <c r="B4492" s="50" t="s">
        <v>2540</v>
      </c>
      <c r="C4492">
        <v>840078011</v>
      </c>
      <c r="D4492" t="s">
        <v>2464</v>
      </c>
      <c r="E4492" t="s">
        <v>2533</v>
      </c>
    </row>
    <row r="4493" spans="1:5" hidden="1" x14ac:dyDescent="0.25">
      <c r="A4493" t="s">
        <v>3760</v>
      </c>
      <c r="B4493" s="50" t="s">
        <v>2541</v>
      </c>
      <c r="C4493">
        <v>840078012</v>
      </c>
      <c r="D4493" t="s">
        <v>2466</v>
      </c>
      <c r="E4493" t="s">
        <v>2723</v>
      </c>
    </row>
    <row r="4494" spans="1:5" hidden="1" x14ac:dyDescent="0.25">
      <c r="A4494" t="s">
        <v>3760</v>
      </c>
      <c r="B4494" s="50" t="s">
        <v>2542</v>
      </c>
      <c r="C4494">
        <v>840078013</v>
      </c>
      <c r="D4494" t="s">
        <v>2593</v>
      </c>
      <c r="E4494" t="s">
        <v>2533</v>
      </c>
    </row>
    <row r="4495" spans="1:5" hidden="1" x14ac:dyDescent="0.25">
      <c r="A4495" t="s">
        <v>3760</v>
      </c>
      <c r="B4495" s="50" t="s">
        <v>2543</v>
      </c>
      <c r="C4495">
        <v>840078014</v>
      </c>
      <c r="D4495" t="s">
        <v>2464</v>
      </c>
      <c r="E4495" t="s">
        <v>2533</v>
      </c>
    </row>
    <row r="4496" spans="1:5" hidden="1" x14ac:dyDescent="0.25">
      <c r="A4496" t="s">
        <v>3760</v>
      </c>
      <c r="B4496" s="50" t="s">
        <v>2544</v>
      </c>
      <c r="C4496">
        <v>840078015</v>
      </c>
      <c r="D4496" t="s">
        <v>2593</v>
      </c>
      <c r="E4496" t="s">
        <v>2467</v>
      </c>
    </row>
    <row r="4497" spans="1:5" hidden="1" x14ac:dyDescent="0.25">
      <c r="A4497" t="s">
        <v>3760</v>
      </c>
      <c r="B4497" s="50" t="s">
        <v>2546</v>
      </c>
      <c r="C4497">
        <v>840078016</v>
      </c>
      <c r="D4497" t="s">
        <v>2464</v>
      </c>
      <c r="E4497" t="s">
        <v>2467</v>
      </c>
    </row>
    <row r="4498" spans="1:5" hidden="1" x14ac:dyDescent="0.25">
      <c r="A4498" t="s">
        <v>3760</v>
      </c>
      <c r="B4498" s="50" t="s">
        <v>2547</v>
      </c>
      <c r="C4498">
        <v>840078017</v>
      </c>
      <c r="E4498" t="s">
        <v>2723</v>
      </c>
    </row>
    <row r="4499" spans="1:5" hidden="1" x14ac:dyDescent="0.25">
      <c r="A4499" t="s">
        <v>3760</v>
      </c>
      <c r="B4499" s="50" t="s">
        <v>2548</v>
      </c>
      <c r="C4499">
        <v>840078018</v>
      </c>
      <c r="E4499" t="s">
        <v>2723</v>
      </c>
    </row>
    <row r="4500" spans="1:5" hidden="1" x14ac:dyDescent="0.25">
      <c r="A4500" t="s">
        <v>3760</v>
      </c>
      <c r="B4500" s="50" t="s">
        <v>2549</v>
      </c>
      <c r="C4500">
        <v>840078019</v>
      </c>
      <c r="E4500" t="s">
        <v>2723</v>
      </c>
    </row>
    <row r="4501" spans="1:5" hidden="1" x14ac:dyDescent="0.25">
      <c r="A4501" t="s">
        <v>3760</v>
      </c>
      <c r="B4501" s="50" t="s">
        <v>2550</v>
      </c>
      <c r="C4501">
        <v>840078020</v>
      </c>
      <c r="D4501" t="s">
        <v>2691</v>
      </c>
      <c r="E4501" t="s">
        <v>2473</v>
      </c>
    </row>
    <row r="4502" spans="1:5" hidden="1" x14ac:dyDescent="0.25">
      <c r="A4502" t="s">
        <v>3760</v>
      </c>
      <c r="B4502" s="50" t="s">
        <v>2551</v>
      </c>
      <c r="C4502">
        <v>840078021</v>
      </c>
      <c r="D4502" t="s">
        <v>2464</v>
      </c>
      <c r="E4502" t="s">
        <v>2756</v>
      </c>
    </row>
    <row r="4503" spans="1:5" hidden="1" x14ac:dyDescent="0.25">
      <c r="A4503" t="s">
        <v>3760</v>
      </c>
      <c r="B4503" s="50" t="s">
        <v>2552</v>
      </c>
      <c r="C4503">
        <v>840078022</v>
      </c>
    </row>
    <row r="4504" spans="1:5" hidden="1" x14ac:dyDescent="0.25">
      <c r="A4504" t="s">
        <v>3760</v>
      </c>
      <c r="B4504" s="50" t="s">
        <v>2553</v>
      </c>
      <c r="C4504">
        <v>840078023</v>
      </c>
      <c r="E4504" t="s">
        <v>2756</v>
      </c>
    </row>
    <row r="4505" spans="1:5" hidden="1" x14ac:dyDescent="0.25">
      <c r="A4505" t="s">
        <v>3760</v>
      </c>
      <c r="B4505" s="50" t="s">
        <v>2554</v>
      </c>
      <c r="C4505">
        <v>840078024</v>
      </c>
      <c r="D4505" t="s">
        <v>2593</v>
      </c>
      <c r="E4505" t="s">
        <v>2533</v>
      </c>
    </row>
    <row r="4506" spans="1:5" hidden="1" x14ac:dyDescent="0.25">
      <c r="A4506" t="s">
        <v>3760</v>
      </c>
      <c r="B4506" s="50" t="s">
        <v>2555</v>
      </c>
      <c r="C4506">
        <v>840078025</v>
      </c>
      <c r="D4506" t="s">
        <v>2464</v>
      </c>
      <c r="E4506" t="s">
        <v>2478</v>
      </c>
    </row>
    <row r="4507" spans="1:5" hidden="1" x14ac:dyDescent="0.25">
      <c r="A4507" t="s">
        <v>3760</v>
      </c>
      <c r="B4507" s="50" t="s">
        <v>2581</v>
      </c>
      <c r="C4507">
        <v>840078026</v>
      </c>
      <c r="E4507" t="s">
        <v>2756</v>
      </c>
    </row>
    <row r="4508" spans="1:5" hidden="1" x14ac:dyDescent="0.25">
      <c r="A4508" t="s">
        <v>3760</v>
      </c>
      <c r="B4508" s="50" t="s">
        <v>2582</v>
      </c>
      <c r="C4508">
        <v>840078027</v>
      </c>
      <c r="E4508" t="s">
        <v>2478</v>
      </c>
    </row>
    <row r="4509" spans="1:5" hidden="1" x14ac:dyDescent="0.25">
      <c r="A4509" t="s">
        <v>3760</v>
      </c>
      <c r="B4509" s="50" t="s">
        <v>2583</v>
      </c>
      <c r="C4509">
        <v>840078028</v>
      </c>
      <c r="E4509" t="s">
        <v>2723</v>
      </c>
    </row>
    <row r="4510" spans="1:5" hidden="1" x14ac:dyDescent="0.25">
      <c r="A4510" t="s">
        <v>3760</v>
      </c>
      <c r="B4510" s="50" t="s">
        <v>2584</v>
      </c>
      <c r="C4510">
        <v>840078029</v>
      </c>
      <c r="D4510" t="s">
        <v>2464</v>
      </c>
      <c r="E4510" t="s">
        <v>2756</v>
      </c>
    </row>
    <row r="4511" spans="1:5" hidden="1" x14ac:dyDescent="0.25">
      <c r="A4511" t="s">
        <v>3760</v>
      </c>
      <c r="B4511" s="50" t="s">
        <v>2585</v>
      </c>
      <c r="C4511">
        <v>840078030</v>
      </c>
      <c r="D4511" t="s">
        <v>2464</v>
      </c>
      <c r="E4511" t="s">
        <v>2478</v>
      </c>
    </row>
    <row r="4512" spans="1:5" hidden="1" x14ac:dyDescent="0.25">
      <c r="A4512" t="s">
        <v>3760</v>
      </c>
      <c r="B4512" s="50" t="s">
        <v>2586</v>
      </c>
      <c r="C4512">
        <v>840078031</v>
      </c>
      <c r="E4512" t="s">
        <v>2723</v>
      </c>
    </row>
    <row r="4513" spans="1:5" hidden="1" x14ac:dyDescent="0.25">
      <c r="A4513" t="s">
        <v>3760</v>
      </c>
      <c r="B4513" s="50" t="s">
        <v>2587</v>
      </c>
      <c r="C4513">
        <v>840078032</v>
      </c>
      <c r="D4513" t="s">
        <v>2464</v>
      </c>
      <c r="E4513" t="s">
        <v>2478</v>
      </c>
    </row>
    <row r="4514" spans="1:5" hidden="1" x14ac:dyDescent="0.25">
      <c r="A4514" t="s">
        <v>3760</v>
      </c>
      <c r="B4514" s="50" t="s">
        <v>2588</v>
      </c>
      <c r="C4514">
        <v>840078033</v>
      </c>
      <c r="D4514" t="s">
        <v>2464</v>
      </c>
      <c r="E4514" t="s">
        <v>2756</v>
      </c>
    </row>
    <row r="4515" spans="1:5" hidden="1" x14ac:dyDescent="0.25">
      <c r="A4515" t="s">
        <v>3760</v>
      </c>
      <c r="B4515" s="50" t="s">
        <v>2589</v>
      </c>
      <c r="C4515">
        <v>840078034</v>
      </c>
      <c r="D4515" t="s">
        <v>2464</v>
      </c>
      <c r="E4515" t="s">
        <v>2756</v>
      </c>
    </row>
    <row r="4516" spans="1:5" hidden="1" x14ac:dyDescent="0.25">
      <c r="A4516" t="s">
        <v>3760</v>
      </c>
      <c r="B4516" s="50" t="s">
        <v>2590</v>
      </c>
      <c r="C4516">
        <v>840078035</v>
      </c>
      <c r="E4516" t="s">
        <v>2756</v>
      </c>
    </row>
    <row r="4517" spans="1:5" hidden="1" x14ac:dyDescent="0.25">
      <c r="A4517" t="s">
        <v>3760</v>
      </c>
      <c r="B4517" s="50" t="s">
        <v>2595</v>
      </c>
      <c r="C4517">
        <v>840078036</v>
      </c>
      <c r="D4517" t="s">
        <v>2691</v>
      </c>
      <c r="E4517" t="s">
        <v>2478</v>
      </c>
    </row>
    <row r="4518" spans="1:5" hidden="1" x14ac:dyDescent="0.25">
      <c r="A4518" t="s">
        <v>3760</v>
      </c>
      <c r="B4518" s="50" t="s">
        <v>2629</v>
      </c>
      <c r="C4518">
        <v>840078037</v>
      </c>
      <c r="D4518" t="s">
        <v>2464</v>
      </c>
      <c r="E4518" t="s">
        <v>2756</v>
      </c>
    </row>
    <row r="4519" spans="1:5" hidden="1" x14ac:dyDescent="0.25">
      <c r="A4519" t="s">
        <v>3760</v>
      </c>
      <c r="B4519" s="50" t="s">
        <v>2630</v>
      </c>
      <c r="C4519">
        <v>840078038</v>
      </c>
      <c r="D4519" t="s">
        <v>2466</v>
      </c>
      <c r="E4519" t="s">
        <v>2467</v>
      </c>
    </row>
    <row r="4520" spans="1:5" hidden="1" x14ac:dyDescent="0.25">
      <c r="A4520" t="s">
        <v>3760</v>
      </c>
      <c r="B4520" s="50" t="s">
        <v>2597</v>
      </c>
      <c r="C4520">
        <v>840078039</v>
      </c>
      <c r="D4520" t="s">
        <v>2593</v>
      </c>
      <c r="E4520" t="s">
        <v>2533</v>
      </c>
    </row>
    <row r="4521" spans="1:5" hidden="1" x14ac:dyDescent="0.25">
      <c r="A4521" t="s">
        <v>3760</v>
      </c>
      <c r="B4521" s="50" t="s">
        <v>2598</v>
      </c>
      <c r="C4521">
        <v>840078040</v>
      </c>
      <c r="D4521" t="s">
        <v>2464</v>
      </c>
      <c r="E4521" t="s">
        <v>2533</v>
      </c>
    </row>
    <row r="4522" spans="1:5" hidden="1" x14ac:dyDescent="0.25">
      <c r="A4522" t="s">
        <v>3760</v>
      </c>
      <c r="B4522" s="50" t="s">
        <v>2599</v>
      </c>
      <c r="C4522">
        <v>840078041</v>
      </c>
      <c r="D4522" t="s">
        <v>2593</v>
      </c>
      <c r="E4522" t="s">
        <v>2533</v>
      </c>
    </row>
    <row r="4523" spans="1:5" hidden="1" x14ac:dyDescent="0.25">
      <c r="A4523" t="s">
        <v>3760</v>
      </c>
      <c r="B4523" s="50" t="s">
        <v>2631</v>
      </c>
      <c r="C4523">
        <v>840078042</v>
      </c>
      <c r="D4523" t="s">
        <v>2593</v>
      </c>
      <c r="E4523" t="s">
        <v>2533</v>
      </c>
    </row>
    <row r="4524" spans="1:5" hidden="1" x14ac:dyDescent="0.25">
      <c r="A4524" t="s">
        <v>3760</v>
      </c>
      <c r="B4524" s="50" t="s">
        <v>2600</v>
      </c>
      <c r="C4524">
        <v>840078043</v>
      </c>
      <c r="D4524" t="s">
        <v>2464</v>
      </c>
      <c r="E4524" t="s">
        <v>2723</v>
      </c>
    </row>
    <row r="4525" spans="1:5" hidden="1" x14ac:dyDescent="0.25">
      <c r="A4525" t="s">
        <v>3760</v>
      </c>
      <c r="B4525" s="50" t="s">
        <v>2601</v>
      </c>
      <c r="C4525">
        <v>840078044</v>
      </c>
      <c r="D4525" t="s">
        <v>2691</v>
      </c>
      <c r="E4525" t="s">
        <v>2533</v>
      </c>
    </row>
    <row r="4526" spans="1:5" hidden="1" x14ac:dyDescent="0.25">
      <c r="A4526" t="s">
        <v>3760</v>
      </c>
      <c r="B4526" s="50" t="s">
        <v>2602</v>
      </c>
      <c r="C4526">
        <v>840078045</v>
      </c>
      <c r="D4526" t="s">
        <v>2464</v>
      </c>
      <c r="E4526" t="s">
        <v>2533</v>
      </c>
    </row>
    <row r="4527" spans="1:5" hidden="1" x14ac:dyDescent="0.25">
      <c r="A4527" t="s">
        <v>3760</v>
      </c>
      <c r="B4527" s="50" t="s">
        <v>2603</v>
      </c>
      <c r="C4527">
        <v>840078046</v>
      </c>
      <c r="D4527" t="s">
        <v>2464</v>
      </c>
      <c r="E4527" t="s">
        <v>2533</v>
      </c>
    </row>
    <row r="4528" spans="1:5" hidden="1" x14ac:dyDescent="0.25">
      <c r="A4528" t="s">
        <v>3760</v>
      </c>
      <c r="B4528" s="50" t="s">
        <v>2604</v>
      </c>
      <c r="C4528">
        <v>840078047</v>
      </c>
      <c r="D4528" t="s">
        <v>2464</v>
      </c>
      <c r="E4528" t="s">
        <v>2533</v>
      </c>
    </row>
    <row r="4529" spans="1:5" hidden="1" x14ac:dyDescent="0.25">
      <c r="A4529" t="s">
        <v>3760</v>
      </c>
      <c r="B4529" s="50" t="s">
        <v>2605</v>
      </c>
      <c r="C4529">
        <v>840078048</v>
      </c>
      <c r="D4529" t="s">
        <v>2464</v>
      </c>
      <c r="E4529" t="s">
        <v>2533</v>
      </c>
    </row>
    <row r="4530" spans="1:5" hidden="1" x14ac:dyDescent="0.25">
      <c r="A4530" t="s">
        <v>3760</v>
      </c>
      <c r="B4530" s="50" t="s">
        <v>2606</v>
      </c>
      <c r="C4530">
        <v>840078049</v>
      </c>
      <c r="D4530" t="s">
        <v>2464</v>
      </c>
      <c r="E4530" t="s">
        <v>2533</v>
      </c>
    </row>
    <row r="4531" spans="1:5" hidden="1" x14ac:dyDescent="0.25">
      <c r="A4531" t="s">
        <v>3760</v>
      </c>
      <c r="B4531" s="50" t="s">
        <v>2622</v>
      </c>
      <c r="C4531">
        <v>840078050</v>
      </c>
      <c r="D4531" t="s">
        <v>2464</v>
      </c>
      <c r="E4531" t="s">
        <v>2478</v>
      </c>
    </row>
    <row r="4532" spans="1:5" hidden="1" x14ac:dyDescent="0.25">
      <c r="A4532" t="s">
        <v>3760</v>
      </c>
      <c r="B4532" s="50" t="s">
        <v>2607</v>
      </c>
      <c r="C4532">
        <v>840078051</v>
      </c>
      <c r="D4532" t="s">
        <v>2464</v>
      </c>
      <c r="E4532" t="s">
        <v>2478</v>
      </c>
    </row>
    <row r="4533" spans="1:5" hidden="1" x14ac:dyDescent="0.25">
      <c r="A4533" t="s">
        <v>3760</v>
      </c>
      <c r="B4533" s="50" t="s">
        <v>2608</v>
      </c>
      <c r="C4533">
        <v>840078052</v>
      </c>
      <c r="D4533" t="s">
        <v>2464</v>
      </c>
      <c r="E4533" t="s">
        <v>2533</v>
      </c>
    </row>
    <row r="4534" spans="1:5" hidden="1" x14ac:dyDescent="0.25">
      <c r="A4534" t="s">
        <v>3760</v>
      </c>
      <c r="B4534" s="50" t="s">
        <v>2623</v>
      </c>
      <c r="C4534">
        <v>840078053</v>
      </c>
      <c r="D4534" t="s">
        <v>2464</v>
      </c>
      <c r="E4534" t="s">
        <v>2533</v>
      </c>
    </row>
    <row r="4535" spans="1:5" hidden="1" x14ac:dyDescent="0.25">
      <c r="A4535" t="s">
        <v>3760</v>
      </c>
      <c r="B4535" s="50" t="s">
        <v>2624</v>
      </c>
      <c r="C4535">
        <v>840078054</v>
      </c>
      <c r="D4535" t="s">
        <v>2464</v>
      </c>
      <c r="E4535" t="s">
        <v>2533</v>
      </c>
    </row>
    <row r="4536" spans="1:5" hidden="1" x14ac:dyDescent="0.25">
      <c r="A4536" t="s">
        <v>3760</v>
      </c>
      <c r="B4536" s="50" t="s">
        <v>2625</v>
      </c>
      <c r="C4536">
        <v>840078055</v>
      </c>
      <c r="D4536" t="s">
        <v>2464</v>
      </c>
      <c r="E4536" t="s">
        <v>2533</v>
      </c>
    </row>
    <row r="4537" spans="1:5" hidden="1" x14ac:dyDescent="0.25">
      <c r="A4537" t="s">
        <v>3760</v>
      </c>
      <c r="B4537" s="50" t="s">
        <v>2626</v>
      </c>
      <c r="C4537">
        <v>840078056</v>
      </c>
      <c r="D4537" t="s">
        <v>2464</v>
      </c>
      <c r="E4537" t="s">
        <v>2533</v>
      </c>
    </row>
    <row r="4538" spans="1:5" hidden="1" x14ac:dyDescent="0.25">
      <c r="A4538" t="s">
        <v>3760</v>
      </c>
      <c r="B4538" s="50" t="s">
        <v>2754</v>
      </c>
      <c r="C4538">
        <v>840078057</v>
      </c>
      <c r="D4538" t="s">
        <v>2466</v>
      </c>
      <c r="E4538" t="s">
        <v>2478</v>
      </c>
    </row>
    <row r="4539" spans="1:5" hidden="1" x14ac:dyDescent="0.25">
      <c r="A4539" t="s">
        <v>3760</v>
      </c>
      <c r="B4539" s="50" t="s">
        <v>2632</v>
      </c>
      <c r="C4539">
        <v>840078058</v>
      </c>
      <c r="D4539" t="s">
        <v>2464</v>
      </c>
      <c r="E4539" t="s">
        <v>2756</v>
      </c>
    </row>
    <row r="4540" spans="1:5" hidden="1" x14ac:dyDescent="0.25">
      <c r="A4540" t="s">
        <v>3760</v>
      </c>
      <c r="B4540" s="50" t="s">
        <v>2633</v>
      </c>
      <c r="C4540">
        <v>840078059</v>
      </c>
      <c r="D4540" t="s">
        <v>2593</v>
      </c>
      <c r="E4540" t="s">
        <v>2533</v>
      </c>
    </row>
    <row r="4541" spans="1:5" hidden="1" x14ac:dyDescent="0.25">
      <c r="A4541" t="s">
        <v>3760</v>
      </c>
      <c r="B4541" s="50" t="s">
        <v>2634</v>
      </c>
      <c r="C4541">
        <v>840078060</v>
      </c>
      <c r="D4541" t="s">
        <v>2464</v>
      </c>
      <c r="E4541" t="s">
        <v>2478</v>
      </c>
    </row>
    <row r="4542" spans="1:5" hidden="1" x14ac:dyDescent="0.25">
      <c r="A4542" t="s">
        <v>3760</v>
      </c>
      <c r="B4542" s="50" t="s">
        <v>2635</v>
      </c>
      <c r="C4542">
        <v>840078061</v>
      </c>
      <c r="D4542" t="s">
        <v>2464</v>
      </c>
      <c r="E4542" t="s">
        <v>2478</v>
      </c>
    </row>
    <row r="4543" spans="1:5" hidden="1" x14ac:dyDescent="0.25">
      <c r="A4543" t="s">
        <v>3760</v>
      </c>
      <c r="B4543" s="50" t="s">
        <v>2755</v>
      </c>
      <c r="C4543">
        <v>840078062</v>
      </c>
      <c r="D4543" t="s">
        <v>2464</v>
      </c>
      <c r="E4543" t="s">
        <v>2533</v>
      </c>
    </row>
    <row r="4544" spans="1:5" hidden="1" x14ac:dyDescent="0.25">
      <c r="A4544" t="s">
        <v>3760</v>
      </c>
      <c r="B4544" s="50" t="s">
        <v>2636</v>
      </c>
      <c r="C4544">
        <v>840078063</v>
      </c>
      <c r="D4544" t="s">
        <v>2464</v>
      </c>
      <c r="E4544" t="s">
        <v>2478</v>
      </c>
    </row>
    <row r="4545" spans="1:5" hidden="1" x14ac:dyDescent="0.25">
      <c r="A4545" t="s">
        <v>3760</v>
      </c>
      <c r="B4545" s="50" t="s">
        <v>2968</v>
      </c>
      <c r="C4545">
        <v>840078064</v>
      </c>
      <c r="D4545" t="s">
        <v>2464</v>
      </c>
      <c r="E4545" t="s">
        <v>2478</v>
      </c>
    </row>
    <row r="4546" spans="1:5" hidden="1" x14ac:dyDescent="0.25">
      <c r="A4546" t="s">
        <v>3760</v>
      </c>
      <c r="B4546" s="50" t="s">
        <v>2969</v>
      </c>
      <c r="C4546">
        <v>840078065</v>
      </c>
      <c r="D4546" t="s">
        <v>2466</v>
      </c>
      <c r="E4546" t="s">
        <v>2533</v>
      </c>
    </row>
    <row r="4547" spans="1:5" hidden="1" x14ac:dyDescent="0.25">
      <c r="A4547" t="s">
        <v>3760</v>
      </c>
      <c r="B4547" s="50" t="s">
        <v>2637</v>
      </c>
      <c r="C4547">
        <v>840078066</v>
      </c>
      <c r="D4547" t="s">
        <v>2464</v>
      </c>
      <c r="E4547" t="s">
        <v>2478</v>
      </c>
    </row>
    <row r="4548" spans="1:5" hidden="1" x14ac:dyDescent="0.25">
      <c r="A4548" t="s">
        <v>3760</v>
      </c>
      <c r="B4548" s="50" t="s">
        <v>2638</v>
      </c>
      <c r="C4548">
        <v>840078067</v>
      </c>
      <c r="D4548" t="s">
        <v>2464</v>
      </c>
      <c r="E4548" t="s">
        <v>2478</v>
      </c>
    </row>
    <row r="4549" spans="1:5" hidden="1" x14ac:dyDescent="0.25">
      <c r="A4549" t="s">
        <v>3760</v>
      </c>
      <c r="B4549" s="50" t="s">
        <v>2639</v>
      </c>
      <c r="C4549">
        <v>840078068</v>
      </c>
      <c r="D4549" t="s">
        <v>2464</v>
      </c>
      <c r="E4549" t="s">
        <v>2478</v>
      </c>
    </row>
    <row r="4550" spans="1:5" hidden="1" x14ac:dyDescent="0.25">
      <c r="A4550" t="s">
        <v>3760</v>
      </c>
      <c r="B4550" s="50" t="s">
        <v>2970</v>
      </c>
      <c r="C4550">
        <v>840078069</v>
      </c>
      <c r="D4550" t="s">
        <v>2466</v>
      </c>
      <c r="E4550" t="s">
        <v>2478</v>
      </c>
    </row>
    <row r="4551" spans="1:5" hidden="1" x14ac:dyDescent="0.25">
      <c r="A4551" t="s">
        <v>3760</v>
      </c>
      <c r="B4551" s="50" t="s">
        <v>2971</v>
      </c>
      <c r="C4551">
        <v>840078070</v>
      </c>
      <c r="D4551" t="s">
        <v>2593</v>
      </c>
      <c r="E4551" t="s">
        <v>2478</v>
      </c>
    </row>
    <row r="4552" spans="1:5" hidden="1" x14ac:dyDescent="0.25">
      <c r="A4552" t="s">
        <v>3760</v>
      </c>
      <c r="B4552" s="50" t="s">
        <v>2972</v>
      </c>
      <c r="C4552">
        <v>840078071</v>
      </c>
      <c r="D4552" t="s">
        <v>2464</v>
      </c>
      <c r="E4552" t="s">
        <v>2478</v>
      </c>
    </row>
    <row r="4553" spans="1:5" hidden="1" x14ac:dyDescent="0.25">
      <c r="A4553" t="s">
        <v>3760</v>
      </c>
      <c r="B4553" s="50" t="s">
        <v>2974</v>
      </c>
      <c r="C4553">
        <v>840078072</v>
      </c>
      <c r="D4553" t="s">
        <v>2464</v>
      </c>
      <c r="E4553" t="s">
        <v>2478</v>
      </c>
    </row>
    <row r="4554" spans="1:5" hidden="1" x14ac:dyDescent="0.25">
      <c r="A4554" t="s">
        <v>3760</v>
      </c>
      <c r="B4554" s="50" t="s">
        <v>2975</v>
      </c>
      <c r="C4554">
        <v>840078073</v>
      </c>
      <c r="D4554" t="s">
        <v>2593</v>
      </c>
      <c r="E4554" t="s">
        <v>2478</v>
      </c>
    </row>
    <row r="4555" spans="1:5" hidden="1" x14ac:dyDescent="0.25">
      <c r="A4555" t="s">
        <v>3760</v>
      </c>
      <c r="B4555" s="50" t="s">
        <v>2609</v>
      </c>
      <c r="C4555">
        <v>840078074</v>
      </c>
      <c r="D4555" t="s">
        <v>2593</v>
      </c>
      <c r="E4555" t="s">
        <v>2478</v>
      </c>
    </row>
    <row r="4556" spans="1:5" hidden="1" x14ac:dyDescent="0.25">
      <c r="A4556" t="s">
        <v>3760</v>
      </c>
      <c r="B4556" s="50" t="s">
        <v>2610</v>
      </c>
      <c r="C4556">
        <v>840078075</v>
      </c>
      <c r="E4556" t="s">
        <v>2478</v>
      </c>
    </row>
    <row r="4557" spans="1:5" hidden="1" x14ac:dyDescent="0.25">
      <c r="A4557" t="s">
        <v>3760</v>
      </c>
      <c r="B4557" s="50" t="s">
        <v>2611</v>
      </c>
      <c r="C4557">
        <v>840078076</v>
      </c>
      <c r="D4557" t="s">
        <v>2466</v>
      </c>
      <c r="E4557" t="s">
        <v>2467</v>
      </c>
    </row>
    <row r="4558" spans="1:5" hidden="1" x14ac:dyDescent="0.25">
      <c r="A4558" t="s">
        <v>3760</v>
      </c>
      <c r="B4558" s="50" t="s">
        <v>2612</v>
      </c>
      <c r="C4558">
        <v>840078077</v>
      </c>
      <c r="E4558" t="s">
        <v>2756</v>
      </c>
    </row>
    <row r="4559" spans="1:5" hidden="1" x14ac:dyDescent="0.25">
      <c r="A4559" t="s">
        <v>3760</v>
      </c>
      <c r="B4559" s="50" t="s">
        <v>2613</v>
      </c>
      <c r="C4559">
        <v>840078078</v>
      </c>
      <c r="D4559" t="s">
        <v>2464</v>
      </c>
      <c r="E4559" t="s">
        <v>2478</v>
      </c>
    </row>
    <row r="4560" spans="1:5" hidden="1" x14ac:dyDescent="0.25">
      <c r="A4560" t="s">
        <v>3760</v>
      </c>
      <c r="B4560" s="50" t="s">
        <v>2976</v>
      </c>
      <c r="C4560">
        <v>840078079</v>
      </c>
      <c r="E4560" t="s">
        <v>2723</v>
      </c>
    </row>
    <row r="4561" spans="1:5" hidden="1" x14ac:dyDescent="0.25">
      <c r="A4561" t="s">
        <v>3760</v>
      </c>
      <c r="B4561" s="50" t="s">
        <v>2977</v>
      </c>
      <c r="C4561">
        <v>840078080</v>
      </c>
      <c r="E4561" t="s">
        <v>2756</v>
      </c>
    </row>
    <row r="4562" spans="1:5" hidden="1" x14ac:dyDescent="0.25">
      <c r="A4562" t="s">
        <v>3100</v>
      </c>
      <c r="B4562" s="50" t="s">
        <v>2526</v>
      </c>
      <c r="C4562">
        <v>840079001</v>
      </c>
      <c r="E4562" t="s">
        <v>2478</v>
      </c>
    </row>
    <row r="4563" spans="1:5" hidden="1" x14ac:dyDescent="0.25">
      <c r="A4563" t="s">
        <v>3100</v>
      </c>
      <c r="B4563" s="50" t="s">
        <v>3761</v>
      </c>
      <c r="C4563">
        <v>840079002</v>
      </c>
      <c r="D4563" t="s">
        <v>2466</v>
      </c>
      <c r="E4563" t="s">
        <v>2478</v>
      </c>
    </row>
    <row r="4564" spans="1:5" hidden="1" x14ac:dyDescent="0.25">
      <c r="A4564" t="s">
        <v>3100</v>
      </c>
      <c r="B4564" s="50" t="s">
        <v>3762</v>
      </c>
      <c r="C4564">
        <v>840079003</v>
      </c>
      <c r="D4564" t="s">
        <v>2593</v>
      </c>
      <c r="E4564" t="s">
        <v>2478</v>
      </c>
    </row>
    <row r="4565" spans="1:5" hidden="1" x14ac:dyDescent="0.25">
      <c r="A4565" t="s">
        <v>3100</v>
      </c>
      <c r="B4565" s="50" t="s">
        <v>2530</v>
      </c>
      <c r="C4565">
        <v>840079004</v>
      </c>
      <c r="D4565" t="s">
        <v>2463</v>
      </c>
      <c r="E4565" t="s">
        <v>2478</v>
      </c>
    </row>
    <row r="4566" spans="1:5" hidden="1" x14ac:dyDescent="0.25">
      <c r="A4566" t="s">
        <v>3100</v>
      </c>
      <c r="B4566" s="50" t="s">
        <v>2534</v>
      </c>
      <c r="C4566">
        <v>840079006</v>
      </c>
      <c r="D4566" t="s">
        <v>2463</v>
      </c>
      <c r="E4566" t="s">
        <v>2478</v>
      </c>
    </row>
    <row r="4567" spans="1:5" hidden="1" x14ac:dyDescent="0.25">
      <c r="A4567" t="s">
        <v>3100</v>
      </c>
      <c r="B4567" s="50" t="s">
        <v>2535</v>
      </c>
      <c r="C4567">
        <v>840079007</v>
      </c>
      <c r="D4567" t="s">
        <v>2463</v>
      </c>
      <c r="E4567" t="s">
        <v>2478</v>
      </c>
    </row>
    <row r="4568" spans="1:5" hidden="1" x14ac:dyDescent="0.25">
      <c r="A4568" t="s">
        <v>3100</v>
      </c>
      <c r="B4568" s="50" t="s">
        <v>2536</v>
      </c>
      <c r="C4568">
        <v>840079008</v>
      </c>
      <c r="D4568" t="s">
        <v>2594</v>
      </c>
      <c r="E4568" t="s">
        <v>2478</v>
      </c>
    </row>
    <row r="4569" spans="1:5" hidden="1" x14ac:dyDescent="0.25">
      <c r="A4569" t="s">
        <v>3100</v>
      </c>
      <c r="B4569" s="50" t="s">
        <v>2537</v>
      </c>
      <c r="C4569">
        <v>840079009</v>
      </c>
      <c r="D4569" t="s">
        <v>2464</v>
      </c>
      <c r="E4569" t="s">
        <v>2478</v>
      </c>
    </row>
    <row r="4570" spans="1:5" hidden="1" x14ac:dyDescent="0.25">
      <c r="A4570" t="s">
        <v>3100</v>
      </c>
      <c r="B4570" s="50" t="s">
        <v>2539</v>
      </c>
      <c r="C4570">
        <v>840079010</v>
      </c>
      <c r="D4570" t="s">
        <v>2464</v>
      </c>
      <c r="E4570" t="s">
        <v>2478</v>
      </c>
    </row>
    <row r="4571" spans="1:5" hidden="1" x14ac:dyDescent="0.25">
      <c r="A4571" t="s">
        <v>3100</v>
      </c>
      <c r="B4571" s="50" t="s">
        <v>2540</v>
      </c>
      <c r="C4571">
        <v>840079011</v>
      </c>
      <c r="D4571" t="s">
        <v>2463</v>
      </c>
      <c r="E4571" t="s">
        <v>2478</v>
      </c>
    </row>
    <row r="4572" spans="1:5" hidden="1" x14ac:dyDescent="0.25">
      <c r="A4572" t="s">
        <v>3100</v>
      </c>
      <c r="B4572" s="50" t="s">
        <v>2541</v>
      </c>
      <c r="C4572">
        <v>840079012</v>
      </c>
      <c r="D4572" t="s">
        <v>2466</v>
      </c>
      <c r="E4572" t="s">
        <v>2478</v>
      </c>
    </row>
    <row r="4573" spans="1:5" hidden="1" x14ac:dyDescent="0.25">
      <c r="A4573" t="s">
        <v>3100</v>
      </c>
      <c r="B4573" s="50" t="s">
        <v>2542</v>
      </c>
      <c r="C4573">
        <v>840079013</v>
      </c>
      <c r="D4573" t="s">
        <v>2594</v>
      </c>
      <c r="E4573" t="s">
        <v>2533</v>
      </c>
    </row>
    <row r="4574" spans="1:5" hidden="1" x14ac:dyDescent="0.25">
      <c r="A4574" t="s">
        <v>3100</v>
      </c>
      <c r="B4574" s="50" t="s">
        <v>2546</v>
      </c>
      <c r="C4574">
        <v>840079016</v>
      </c>
      <c r="D4574" t="s">
        <v>2466</v>
      </c>
      <c r="E4574" t="s">
        <v>2478</v>
      </c>
    </row>
    <row r="4575" spans="1:5" hidden="1" x14ac:dyDescent="0.25">
      <c r="A4575" t="s">
        <v>3100</v>
      </c>
      <c r="B4575" s="50" t="s">
        <v>2547</v>
      </c>
      <c r="C4575">
        <v>840079017</v>
      </c>
      <c r="D4575" t="s">
        <v>2593</v>
      </c>
      <c r="E4575" t="s">
        <v>2478</v>
      </c>
    </row>
    <row r="4576" spans="1:5" hidden="1" x14ac:dyDescent="0.25">
      <c r="A4576" t="s">
        <v>3100</v>
      </c>
      <c r="B4576" s="50" t="s">
        <v>2548</v>
      </c>
      <c r="C4576">
        <v>840079018</v>
      </c>
      <c r="E4576" t="s">
        <v>2478</v>
      </c>
    </row>
    <row r="4577" spans="1:5" hidden="1" x14ac:dyDescent="0.25">
      <c r="A4577" t="s">
        <v>3100</v>
      </c>
      <c r="B4577" s="50" t="s">
        <v>3763</v>
      </c>
      <c r="C4577">
        <v>840079019</v>
      </c>
      <c r="D4577" t="s">
        <v>2593</v>
      </c>
      <c r="E4577" t="s">
        <v>2756</v>
      </c>
    </row>
    <row r="4578" spans="1:5" hidden="1" x14ac:dyDescent="0.25">
      <c r="A4578" t="s">
        <v>3100</v>
      </c>
      <c r="B4578" s="50" t="s">
        <v>2550</v>
      </c>
      <c r="C4578">
        <v>840079020</v>
      </c>
      <c r="D4578" t="s">
        <v>2466</v>
      </c>
      <c r="E4578" t="s">
        <v>2478</v>
      </c>
    </row>
    <row r="4579" spans="1:5" hidden="1" x14ac:dyDescent="0.25">
      <c r="A4579" t="s">
        <v>3100</v>
      </c>
      <c r="B4579" s="50" t="s">
        <v>2551</v>
      </c>
      <c r="C4579">
        <v>840079021</v>
      </c>
      <c r="D4579" t="s">
        <v>2463</v>
      </c>
      <c r="E4579" t="s">
        <v>2478</v>
      </c>
    </row>
    <row r="4580" spans="1:5" hidden="1" x14ac:dyDescent="0.25">
      <c r="A4580" t="s">
        <v>3100</v>
      </c>
      <c r="B4580" s="50" t="s">
        <v>2552</v>
      </c>
      <c r="C4580">
        <v>840079022</v>
      </c>
      <c r="D4580" t="s">
        <v>2463</v>
      </c>
      <c r="E4580" t="s">
        <v>2478</v>
      </c>
    </row>
    <row r="4581" spans="1:5" hidden="1" x14ac:dyDescent="0.25">
      <c r="A4581" t="s">
        <v>3100</v>
      </c>
      <c r="B4581" s="50" t="s">
        <v>3764</v>
      </c>
      <c r="C4581">
        <v>840079023</v>
      </c>
      <c r="D4581" t="s">
        <v>2464</v>
      </c>
      <c r="E4581" t="s">
        <v>2478</v>
      </c>
    </row>
    <row r="4582" spans="1:5" hidden="1" x14ac:dyDescent="0.25">
      <c r="A4582" t="s">
        <v>3100</v>
      </c>
      <c r="B4582" s="50" t="s">
        <v>2554</v>
      </c>
      <c r="C4582">
        <v>840079024</v>
      </c>
      <c r="D4582" t="s">
        <v>2466</v>
      </c>
      <c r="E4582" t="s">
        <v>2478</v>
      </c>
    </row>
    <row r="4583" spans="1:5" hidden="1" x14ac:dyDescent="0.25">
      <c r="A4583" t="s">
        <v>3100</v>
      </c>
      <c r="B4583" s="50" t="s">
        <v>2555</v>
      </c>
      <c r="C4583">
        <v>840079025</v>
      </c>
      <c r="D4583" t="s">
        <v>2466</v>
      </c>
      <c r="E4583" t="s">
        <v>2478</v>
      </c>
    </row>
    <row r="4584" spans="1:5" hidden="1" x14ac:dyDescent="0.25">
      <c r="A4584" t="s">
        <v>3100</v>
      </c>
      <c r="B4584" s="50" t="s">
        <v>2581</v>
      </c>
      <c r="C4584">
        <v>840079026</v>
      </c>
      <c r="D4584" t="s">
        <v>2466</v>
      </c>
      <c r="E4584" t="s">
        <v>2478</v>
      </c>
    </row>
    <row r="4585" spans="1:5" hidden="1" x14ac:dyDescent="0.25">
      <c r="A4585" t="s">
        <v>3100</v>
      </c>
      <c r="B4585" s="50" t="s">
        <v>2582</v>
      </c>
      <c r="C4585">
        <v>840079027</v>
      </c>
      <c r="D4585" t="s">
        <v>2463</v>
      </c>
      <c r="E4585" t="s">
        <v>2478</v>
      </c>
    </row>
    <row r="4586" spans="1:5" hidden="1" x14ac:dyDescent="0.25">
      <c r="A4586" t="s">
        <v>3100</v>
      </c>
      <c r="B4586" s="50" t="s">
        <v>2583</v>
      </c>
      <c r="C4586">
        <v>840079028</v>
      </c>
      <c r="D4586" t="s">
        <v>2464</v>
      </c>
      <c r="E4586" t="s">
        <v>2478</v>
      </c>
    </row>
    <row r="4587" spans="1:5" hidden="1" x14ac:dyDescent="0.25">
      <c r="A4587" t="s">
        <v>3100</v>
      </c>
      <c r="B4587" s="50" t="s">
        <v>3765</v>
      </c>
      <c r="C4587">
        <v>840079029</v>
      </c>
      <c r="D4587" t="s">
        <v>2466</v>
      </c>
      <c r="E4587" t="s">
        <v>2478</v>
      </c>
    </row>
    <row r="4588" spans="1:5" hidden="1" x14ac:dyDescent="0.25">
      <c r="A4588" t="s">
        <v>3100</v>
      </c>
      <c r="B4588" s="50" t="s">
        <v>2585</v>
      </c>
      <c r="C4588">
        <v>840079030</v>
      </c>
      <c r="E4588" t="s">
        <v>2478</v>
      </c>
    </row>
    <row r="4589" spans="1:5" hidden="1" x14ac:dyDescent="0.25">
      <c r="A4589" t="s">
        <v>3100</v>
      </c>
      <c r="B4589" s="50" t="s">
        <v>2586</v>
      </c>
      <c r="C4589">
        <v>840079031</v>
      </c>
      <c r="D4589" t="s">
        <v>2466</v>
      </c>
      <c r="E4589" t="s">
        <v>2533</v>
      </c>
    </row>
    <row r="4590" spans="1:5" hidden="1" x14ac:dyDescent="0.25">
      <c r="A4590" t="s">
        <v>3100</v>
      </c>
      <c r="B4590" s="50" t="s">
        <v>2587</v>
      </c>
      <c r="C4590">
        <v>840079032</v>
      </c>
      <c r="D4590" t="s">
        <v>2464</v>
      </c>
      <c r="E4590" t="s">
        <v>2478</v>
      </c>
    </row>
    <row r="4591" spans="1:5" hidden="1" x14ac:dyDescent="0.25">
      <c r="A4591" t="s">
        <v>3100</v>
      </c>
      <c r="B4591" s="50" t="s">
        <v>2588</v>
      </c>
      <c r="C4591">
        <v>840079033</v>
      </c>
      <c r="D4591" t="s">
        <v>2463</v>
      </c>
      <c r="E4591" t="s">
        <v>2478</v>
      </c>
    </row>
    <row r="4592" spans="1:5" hidden="1" x14ac:dyDescent="0.25">
      <c r="A4592" t="s">
        <v>3100</v>
      </c>
      <c r="B4592" s="50" t="s">
        <v>2589</v>
      </c>
      <c r="C4592">
        <v>840079034</v>
      </c>
      <c r="D4592" t="s">
        <v>2466</v>
      </c>
      <c r="E4592" t="s">
        <v>2478</v>
      </c>
    </row>
    <row r="4593" spans="1:5" hidden="1" x14ac:dyDescent="0.25">
      <c r="A4593" t="s">
        <v>3100</v>
      </c>
      <c r="B4593" s="50" t="s">
        <v>2590</v>
      </c>
      <c r="C4593">
        <v>840079035</v>
      </c>
      <c r="D4593" t="s">
        <v>2466</v>
      </c>
      <c r="E4593" t="s">
        <v>2478</v>
      </c>
    </row>
    <row r="4594" spans="1:5" hidden="1" x14ac:dyDescent="0.25">
      <c r="A4594" t="s">
        <v>3100</v>
      </c>
      <c r="B4594" s="50" t="s">
        <v>2595</v>
      </c>
      <c r="C4594">
        <v>840079036</v>
      </c>
      <c r="D4594" t="s">
        <v>2463</v>
      </c>
      <c r="E4594" t="s">
        <v>2478</v>
      </c>
    </row>
    <row r="4595" spans="1:5" hidden="1" x14ac:dyDescent="0.25">
      <c r="A4595" t="s">
        <v>3100</v>
      </c>
      <c r="B4595" s="50" t="s">
        <v>2629</v>
      </c>
      <c r="C4595">
        <v>840079037</v>
      </c>
      <c r="D4595" t="s">
        <v>2463</v>
      </c>
      <c r="E4595" t="s">
        <v>2478</v>
      </c>
    </row>
    <row r="4596" spans="1:5" hidden="1" x14ac:dyDescent="0.25">
      <c r="A4596" t="s">
        <v>3100</v>
      </c>
      <c r="B4596" s="50" t="s">
        <v>2630</v>
      </c>
      <c r="C4596">
        <v>840079038</v>
      </c>
      <c r="D4596" t="s">
        <v>2593</v>
      </c>
      <c r="E4596" t="s">
        <v>2533</v>
      </c>
    </row>
    <row r="4597" spans="1:5" hidden="1" x14ac:dyDescent="0.25">
      <c r="A4597" t="s">
        <v>3100</v>
      </c>
      <c r="B4597" s="50" t="s">
        <v>2597</v>
      </c>
      <c r="C4597">
        <v>840079039</v>
      </c>
      <c r="D4597" t="s">
        <v>2464</v>
      </c>
      <c r="E4597" t="s">
        <v>2478</v>
      </c>
    </row>
    <row r="4598" spans="1:5" hidden="1" x14ac:dyDescent="0.25">
      <c r="A4598" t="s">
        <v>3100</v>
      </c>
      <c r="B4598" s="50" t="s">
        <v>3766</v>
      </c>
      <c r="C4598">
        <v>840079040</v>
      </c>
      <c r="D4598" t="s">
        <v>2466</v>
      </c>
      <c r="E4598" t="s">
        <v>2467</v>
      </c>
    </row>
    <row r="4599" spans="1:5" hidden="1" x14ac:dyDescent="0.25">
      <c r="A4599" t="s">
        <v>3100</v>
      </c>
      <c r="B4599" s="50" t="s">
        <v>3767</v>
      </c>
      <c r="C4599">
        <v>840079041</v>
      </c>
      <c r="D4599" t="s">
        <v>2466</v>
      </c>
      <c r="E4599" t="s">
        <v>2478</v>
      </c>
    </row>
    <row r="4600" spans="1:5" hidden="1" x14ac:dyDescent="0.25">
      <c r="A4600" t="s">
        <v>3100</v>
      </c>
      <c r="B4600" s="50" t="s">
        <v>2631</v>
      </c>
      <c r="C4600">
        <v>840079042</v>
      </c>
      <c r="E4600" t="s">
        <v>2533</v>
      </c>
    </row>
    <row r="4601" spans="1:5" hidden="1" x14ac:dyDescent="0.25">
      <c r="A4601" t="s">
        <v>3100</v>
      </c>
      <c r="B4601" s="50" t="s">
        <v>2600</v>
      </c>
      <c r="C4601">
        <v>840079043</v>
      </c>
      <c r="D4601" t="s">
        <v>2464</v>
      </c>
      <c r="E4601" t="s">
        <v>2478</v>
      </c>
    </row>
    <row r="4602" spans="1:5" hidden="1" x14ac:dyDescent="0.25">
      <c r="A4602" t="s">
        <v>3100</v>
      </c>
      <c r="B4602" s="50" t="s">
        <v>2601</v>
      </c>
      <c r="C4602">
        <v>840079044</v>
      </c>
      <c r="D4602" t="s">
        <v>2463</v>
      </c>
      <c r="E4602" t="s">
        <v>2478</v>
      </c>
    </row>
    <row r="4603" spans="1:5" hidden="1" x14ac:dyDescent="0.25">
      <c r="A4603" t="s">
        <v>3100</v>
      </c>
      <c r="B4603" s="50" t="s">
        <v>2602</v>
      </c>
      <c r="C4603">
        <v>840079045</v>
      </c>
      <c r="D4603" t="s">
        <v>2593</v>
      </c>
      <c r="E4603" t="s">
        <v>2478</v>
      </c>
    </row>
    <row r="4604" spans="1:5" hidden="1" x14ac:dyDescent="0.25">
      <c r="A4604" t="s">
        <v>3100</v>
      </c>
      <c r="B4604" s="50" t="s">
        <v>2603</v>
      </c>
      <c r="C4604">
        <v>840079046</v>
      </c>
      <c r="D4604" t="s">
        <v>2593</v>
      </c>
      <c r="E4604" t="s">
        <v>2533</v>
      </c>
    </row>
    <row r="4605" spans="1:5" hidden="1" x14ac:dyDescent="0.25">
      <c r="A4605" t="s">
        <v>3100</v>
      </c>
      <c r="B4605" s="50" t="s">
        <v>2604</v>
      </c>
      <c r="C4605">
        <v>840079047</v>
      </c>
      <c r="D4605" t="s">
        <v>2464</v>
      </c>
      <c r="E4605" t="s">
        <v>2478</v>
      </c>
    </row>
    <row r="4606" spans="1:5" hidden="1" x14ac:dyDescent="0.25">
      <c r="A4606" t="s">
        <v>3100</v>
      </c>
      <c r="B4606" s="50" t="s">
        <v>2605</v>
      </c>
      <c r="C4606">
        <v>840079048</v>
      </c>
      <c r="D4606" t="s">
        <v>2464</v>
      </c>
      <c r="E4606" t="s">
        <v>2478</v>
      </c>
    </row>
    <row r="4607" spans="1:5" hidden="1" x14ac:dyDescent="0.25">
      <c r="A4607" t="s">
        <v>3100</v>
      </c>
      <c r="B4607" s="50" t="s">
        <v>3768</v>
      </c>
      <c r="C4607">
        <v>840079049</v>
      </c>
      <c r="D4607" t="s">
        <v>2464</v>
      </c>
      <c r="E4607" t="s">
        <v>2478</v>
      </c>
    </row>
    <row r="4608" spans="1:5" hidden="1" x14ac:dyDescent="0.25">
      <c r="A4608" t="s">
        <v>3100</v>
      </c>
      <c r="B4608" s="50" t="s">
        <v>2622</v>
      </c>
      <c r="C4608">
        <v>840079050</v>
      </c>
      <c r="D4608" t="s">
        <v>2464</v>
      </c>
      <c r="E4608" t="s">
        <v>2478</v>
      </c>
    </row>
    <row r="4609" spans="1:5" hidden="1" x14ac:dyDescent="0.25">
      <c r="A4609" t="s">
        <v>3100</v>
      </c>
      <c r="B4609" s="50" t="s">
        <v>2623</v>
      </c>
      <c r="C4609">
        <v>840079053</v>
      </c>
      <c r="D4609" t="s">
        <v>2593</v>
      </c>
      <c r="E4609" t="s">
        <v>2478</v>
      </c>
    </row>
    <row r="4610" spans="1:5" hidden="1" x14ac:dyDescent="0.25">
      <c r="A4610" t="s">
        <v>3100</v>
      </c>
      <c r="B4610" s="50" t="s">
        <v>3769</v>
      </c>
      <c r="C4610">
        <v>840079055</v>
      </c>
      <c r="D4610" t="s">
        <v>2593</v>
      </c>
      <c r="E4610" t="s">
        <v>2478</v>
      </c>
    </row>
    <row r="4611" spans="1:5" hidden="1" x14ac:dyDescent="0.25">
      <c r="A4611" t="s">
        <v>3100</v>
      </c>
      <c r="B4611" s="50" t="s">
        <v>3770</v>
      </c>
      <c r="C4611">
        <v>840079056</v>
      </c>
      <c r="D4611" t="s">
        <v>2464</v>
      </c>
      <c r="E4611" t="s">
        <v>2478</v>
      </c>
    </row>
    <row r="4612" spans="1:5" hidden="1" x14ac:dyDescent="0.25">
      <c r="A4612" t="s">
        <v>3100</v>
      </c>
      <c r="B4612" s="50" t="s">
        <v>2754</v>
      </c>
      <c r="C4612">
        <v>840079057</v>
      </c>
      <c r="D4612" t="s">
        <v>2466</v>
      </c>
      <c r="E4612" t="s">
        <v>2478</v>
      </c>
    </row>
    <row r="4613" spans="1:5" hidden="1" x14ac:dyDescent="0.25">
      <c r="A4613" t="s">
        <v>3100</v>
      </c>
      <c r="B4613" s="50" t="s">
        <v>2632</v>
      </c>
      <c r="C4613">
        <v>840079058</v>
      </c>
      <c r="D4613" t="s">
        <v>2466</v>
      </c>
      <c r="E4613" t="s">
        <v>2478</v>
      </c>
    </row>
    <row r="4614" spans="1:5" hidden="1" x14ac:dyDescent="0.25">
      <c r="A4614" t="s">
        <v>3100</v>
      </c>
      <c r="B4614" s="50" t="s">
        <v>3771</v>
      </c>
      <c r="C4614">
        <v>840079059</v>
      </c>
      <c r="D4614" t="s">
        <v>2464</v>
      </c>
      <c r="E4614" t="s">
        <v>2478</v>
      </c>
    </row>
    <row r="4615" spans="1:5" hidden="1" x14ac:dyDescent="0.25">
      <c r="A4615" t="s">
        <v>3100</v>
      </c>
      <c r="B4615" s="50" t="s">
        <v>3772</v>
      </c>
      <c r="C4615">
        <v>840079060</v>
      </c>
      <c r="E4615" t="s">
        <v>2478</v>
      </c>
    </row>
    <row r="4616" spans="1:5" hidden="1" x14ac:dyDescent="0.25">
      <c r="A4616" t="s">
        <v>3100</v>
      </c>
      <c r="B4616" s="50" t="s">
        <v>2635</v>
      </c>
      <c r="C4616">
        <v>840079061</v>
      </c>
      <c r="D4616" t="s">
        <v>2464</v>
      </c>
      <c r="E4616" t="s">
        <v>2478</v>
      </c>
    </row>
    <row r="4617" spans="1:5" hidden="1" x14ac:dyDescent="0.25">
      <c r="A4617" t="s">
        <v>3100</v>
      </c>
      <c r="B4617" s="50" t="s">
        <v>2755</v>
      </c>
      <c r="C4617">
        <v>840079062</v>
      </c>
      <c r="D4617" t="s">
        <v>2464</v>
      </c>
      <c r="E4617" t="s">
        <v>2533</v>
      </c>
    </row>
    <row r="4618" spans="1:5" hidden="1" x14ac:dyDescent="0.25">
      <c r="A4618" t="s">
        <v>3100</v>
      </c>
      <c r="B4618" s="50" t="s">
        <v>3773</v>
      </c>
      <c r="C4618">
        <v>840079063</v>
      </c>
      <c r="E4618" t="s">
        <v>2478</v>
      </c>
    </row>
    <row r="4619" spans="1:5" hidden="1" x14ac:dyDescent="0.25">
      <c r="A4619" t="s">
        <v>3100</v>
      </c>
      <c r="B4619" s="50" t="s">
        <v>2969</v>
      </c>
      <c r="C4619">
        <v>840079065</v>
      </c>
      <c r="D4619" t="s">
        <v>2464</v>
      </c>
      <c r="E4619" t="s">
        <v>2533</v>
      </c>
    </row>
    <row r="4620" spans="1:5" hidden="1" x14ac:dyDescent="0.25">
      <c r="A4620" t="s">
        <v>3100</v>
      </c>
      <c r="B4620" s="50" t="s">
        <v>2637</v>
      </c>
      <c r="C4620">
        <v>840079066</v>
      </c>
      <c r="D4620" t="s">
        <v>2593</v>
      </c>
      <c r="E4620" t="s">
        <v>2478</v>
      </c>
    </row>
    <row r="4621" spans="1:5" hidden="1" x14ac:dyDescent="0.25">
      <c r="A4621" t="s">
        <v>3100</v>
      </c>
      <c r="B4621" s="50" t="s">
        <v>2971</v>
      </c>
      <c r="C4621">
        <v>840079070</v>
      </c>
      <c r="D4621" t="s">
        <v>2466</v>
      </c>
      <c r="E4621" t="s">
        <v>2478</v>
      </c>
    </row>
    <row r="4622" spans="1:5" hidden="1" x14ac:dyDescent="0.25">
      <c r="A4622" t="s">
        <v>3100</v>
      </c>
      <c r="B4622" s="50" t="s">
        <v>3774</v>
      </c>
      <c r="C4622">
        <v>840079071</v>
      </c>
      <c r="D4622" t="s">
        <v>2466</v>
      </c>
      <c r="E4622" t="s">
        <v>2478</v>
      </c>
    </row>
    <row r="4623" spans="1:5" hidden="1" x14ac:dyDescent="0.25">
      <c r="A4623" t="s">
        <v>3100</v>
      </c>
      <c r="B4623" s="50" t="s">
        <v>3775</v>
      </c>
      <c r="C4623">
        <v>840079072</v>
      </c>
      <c r="E4623" t="s">
        <v>2478</v>
      </c>
    </row>
    <row r="4624" spans="1:5" hidden="1" x14ac:dyDescent="0.25">
      <c r="A4624" t="s">
        <v>3100</v>
      </c>
      <c r="B4624" s="50" t="s">
        <v>2975</v>
      </c>
      <c r="C4624">
        <v>840079073</v>
      </c>
      <c r="D4624" t="s">
        <v>2463</v>
      </c>
      <c r="E4624" t="s">
        <v>2533</v>
      </c>
    </row>
    <row r="4625" spans="1:5" hidden="1" x14ac:dyDescent="0.25">
      <c r="A4625" t="s">
        <v>3100</v>
      </c>
      <c r="B4625" s="50" t="s">
        <v>3776</v>
      </c>
      <c r="C4625">
        <v>840079074</v>
      </c>
      <c r="D4625" t="s">
        <v>2466</v>
      </c>
      <c r="E4625" t="s">
        <v>2478</v>
      </c>
    </row>
    <row r="4626" spans="1:5" hidden="1" x14ac:dyDescent="0.25">
      <c r="A4626" t="s">
        <v>3100</v>
      </c>
      <c r="B4626" s="50" t="s">
        <v>3777</v>
      </c>
      <c r="C4626">
        <v>840079075</v>
      </c>
      <c r="D4626" t="s">
        <v>2464</v>
      </c>
      <c r="E4626" t="s">
        <v>2478</v>
      </c>
    </row>
    <row r="4627" spans="1:5" hidden="1" x14ac:dyDescent="0.25">
      <c r="A4627" t="s">
        <v>3100</v>
      </c>
      <c r="B4627" s="50" t="s">
        <v>2978</v>
      </c>
      <c r="C4627">
        <v>840079081</v>
      </c>
      <c r="D4627" t="s">
        <v>2466</v>
      </c>
      <c r="E4627" t="s">
        <v>2478</v>
      </c>
    </row>
    <row r="4628" spans="1:5" hidden="1" x14ac:dyDescent="0.25">
      <c r="A4628" t="s">
        <v>3100</v>
      </c>
      <c r="B4628" s="50" t="s">
        <v>2640</v>
      </c>
      <c r="C4628">
        <v>840079082</v>
      </c>
      <c r="D4628" t="s">
        <v>2463</v>
      </c>
      <c r="E4628" t="s">
        <v>2478</v>
      </c>
    </row>
    <row r="4629" spans="1:5" hidden="1" x14ac:dyDescent="0.25">
      <c r="A4629" t="s">
        <v>3100</v>
      </c>
      <c r="B4629" s="50" t="s">
        <v>2641</v>
      </c>
      <c r="C4629">
        <v>840079083</v>
      </c>
      <c r="D4629" t="s">
        <v>2464</v>
      </c>
      <c r="E4629" t="s">
        <v>2478</v>
      </c>
    </row>
    <row r="4630" spans="1:5" hidden="1" x14ac:dyDescent="0.25">
      <c r="A4630" t="s">
        <v>3100</v>
      </c>
      <c r="B4630" s="50" t="s">
        <v>2979</v>
      </c>
      <c r="C4630">
        <v>840079084</v>
      </c>
      <c r="D4630" t="s">
        <v>2464</v>
      </c>
      <c r="E4630" t="s">
        <v>2533</v>
      </c>
    </row>
    <row r="4631" spans="1:5" hidden="1" x14ac:dyDescent="0.25">
      <c r="A4631" t="s">
        <v>3100</v>
      </c>
      <c r="B4631" s="50" t="s">
        <v>2980</v>
      </c>
      <c r="C4631">
        <v>840079085</v>
      </c>
      <c r="D4631" t="s">
        <v>2466</v>
      </c>
      <c r="E4631" t="s">
        <v>2478</v>
      </c>
    </row>
    <row r="4632" spans="1:5" hidden="1" x14ac:dyDescent="0.25">
      <c r="A4632" t="s">
        <v>3100</v>
      </c>
      <c r="B4632" s="50" t="s">
        <v>2642</v>
      </c>
      <c r="C4632">
        <v>840079086</v>
      </c>
      <c r="D4632" t="s">
        <v>2463</v>
      </c>
      <c r="E4632" t="s">
        <v>2478</v>
      </c>
    </row>
    <row r="4633" spans="1:5" hidden="1" x14ac:dyDescent="0.25">
      <c r="A4633" t="s">
        <v>3100</v>
      </c>
      <c r="B4633" s="50" t="s">
        <v>2981</v>
      </c>
      <c r="C4633">
        <v>840079087</v>
      </c>
      <c r="D4633" t="s">
        <v>2464</v>
      </c>
      <c r="E4633" t="s">
        <v>2478</v>
      </c>
    </row>
    <row r="4634" spans="1:5" hidden="1" x14ac:dyDescent="0.25">
      <c r="A4634" t="s">
        <v>3100</v>
      </c>
      <c r="B4634" s="50" t="s">
        <v>2616</v>
      </c>
      <c r="C4634">
        <v>840079089</v>
      </c>
      <c r="D4634" t="s">
        <v>2464</v>
      </c>
      <c r="E4634" t="s">
        <v>2478</v>
      </c>
    </row>
    <row r="4635" spans="1:5" hidden="1" x14ac:dyDescent="0.25">
      <c r="A4635" t="s">
        <v>3100</v>
      </c>
      <c r="B4635" s="50" t="s">
        <v>2617</v>
      </c>
      <c r="C4635">
        <v>840079090</v>
      </c>
      <c r="D4635" t="s">
        <v>2464</v>
      </c>
      <c r="E4635" t="s">
        <v>2478</v>
      </c>
    </row>
    <row r="4636" spans="1:5" hidden="1" x14ac:dyDescent="0.25">
      <c r="A4636" t="s">
        <v>3100</v>
      </c>
      <c r="B4636" s="50" t="s">
        <v>2985</v>
      </c>
      <c r="C4636">
        <v>840079095</v>
      </c>
      <c r="D4636" t="s">
        <v>2466</v>
      </c>
      <c r="E4636" t="s">
        <v>2478</v>
      </c>
    </row>
    <row r="4637" spans="1:5" hidden="1" x14ac:dyDescent="0.25">
      <c r="A4637" t="s">
        <v>3100</v>
      </c>
      <c r="B4637" s="50" t="s">
        <v>2986</v>
      </c>
      <c r="C4637">
        <v>840079096</v>
      </c>
      <c r="D4637" t="s">
        <v>2466</v>
      </c>
      <c r="E4637" t="s">
        <v>2478</v>
      </c>
    </row>
    <row r="4638" spans="1:5" hidden="1" x14ac:dyDescent="0.25">
      <c r="A4638" t="s">
        <v>3100</v>
      </c>
      <c r="B4638" s="50" t="s">
        <v>2987</v>
      </c>
      <c r="C4638">
        <v>840079097</v>
      </c>
      <c r="D4638" t="s">
        <v>2464</v>
      </c>
      <c r="E4638" t="s">
        <v>2478</v>
      </c>
    </row>
    <row r="4639" spans="1:5" hidden="1" x14ac:dyDescent="0.25">
      <c r="A4639" t="s">
        <v>3100</v>
      </c>
      <c r="B4639" s="50" t="s">
        <v>2988</v>
      </c>
      <c r="C4639">
        <v>840079098</v>
      </c>
      <c r="D4639" t="s">
        <v>2464</v>
      </c>
      <c r="E4639" t="s">
        <v>2478</v>
      </c>
    </row>
    <row r="4640" spans="1:5" hidden="1" x14ac:dyDescent="0.25">
      <c r="A4640" t="s">
        <v>3100</v>
      </c>
      <c r="B4640" s="50" t="s">
        <v>2559</v>
      </c>
      <c r="C4640">
        <v>840079107</v>
      </c>
      <c r="D4640" t="s">
        <v>2464</v>
      </c>
      <c r="E4640" t="s">
        <v>2478</v>
      </c>
    </row>
    <row r="4641" spans="1:5" hidden="1" x14ac:dyDescent="0.25">
      <c r="A4641" t="s">
        <v>3100</v>
      </c>
      <c r="B4641" s="50" t="s">
        <v>3014</v>
      </c>
      <c r="C4641">
        <v>840079203</v>
      </c>
      <c r="D4641" t="s">
        <v>2466</v>
      </c>
      <c r="E4641" t="s">
        <v>2478</v>
      </c>
    </row>
    <row r="4642" spans="1:5" hidden="1" x14ac:dyDescent="0.25">
      <c r="A4642" t="s">
        <v>3100</v>
      </c>
      <c r="B4642" s="50" t="s">
        <v>3015</v>
      </c>
      <c r="C4642">
        <v>840079204</v>
      </c>
      <c r="E4642" t="s">
        <v>2478</v>
      </c>
    </row>
    <row r="4643" spans="1:5" hidden="1" x14ac:dyDescent="0.25">
      <c r="A4643" t="s">
        <v>3100</v>
      </c>
      <c r="B4643" s="50" t="s">
        <v>3016</v>
      </c>
      <c r="C4643">
        <v>840079205</v>
      </c>
      <c r="D4643" t="s">
        <v>2464</v>
      </c>
      <c r="E4643" t="s">
        <v>2478</v>
      </c>
    </row>
    <row r="4644" spans="1:5" hidden="1" x14ac:dyDescent="0.25">
      <c r="A4644" t="s">
        <v>3100</v>
      </c>
      <c r="B4644" s="50" t="s">
        <v>3778</v>
      </c>
      <c r="C4644">
        <v>840079210</v>
      </c>
      <c r="D4644" t="s">
        <v>2464</v>
      </c>
      <c r="E4644" t="s">
        <v>2478</v>
      </c>
    </row>
    <row r="4645" spans="1:5" hidden="1" x14ac:dyDescent="0.25">
      <c r="A4645" t="s">
        <v>3100</v>
      </c>
      <c r="B4645" s="50" t="s">
        <v>3779</v>
      </c>
      <c r="C4645">
        <v>840079211</v>
      </c>
      <c r="D4645" t="s">
        <v>2464</v>
      </c>
      <c r="E4645" t="s">
        <v>2478</v>
      </c>
    </row>
    <row r="4646" spans="1:5" hidden="1" x14ac:dyDescent="0.25">
      <c r="A4646" t="s">
        <v>3100</v>
      </c>
      <c r="B4646" s="50" t="s">
        <v>3023</v>
      </c>
      <c r="C4646">
        <v>840079212</v>
      </c>
      <c r="D4646" t="s">
        <v>2466</v>
      </c>
      <c r="E4646" t="s">
        <v>2478</v>
      </c>
    </row>
    <row r="4647" spans="1:5" hidden="1" x14ac:dyDescent="0.25">
      <c r="A4647" t="s">
        <v>3780</v>
      </c>
      <c r="B4647" s="50" t="s">
        <v>2991</v>
      </c>
      <c r="C4647">
        <v>840083001</v>
      </c>
      <c r="D4647" t="s">
        <v>2464</v>
      </c>
      <c r="E4647" t="s">
        <v>2533</v>
      </c>
    </row>
    <row r="4648" spans="1:5" hidden="1" x14ac:dyDescent="0.25">
      <c r="A4648" t="s">
        <v>3780</v>
      </c>
      <c r="B4648" s="50" t="s">
        <v>2992</v>
      </c>
      <c r="C4648">
        <v>840083002</v>
      </c>
      <c r="D4648" t="s">
        <v>2464</v>
      </c>
      <c r="E4648" t="s">
        <v>2478</v>
      </c>
    </row>
    <row r="4649" spans="1:5" hidden="1" x14ac:dyDescent="0.25">
      <c r="A4649" t="s">
        <v>3780</v>
      </c>
      <c r="B4649" s="50" t="s">
        <v>2993</v>
      </c>
      <c r="C4649">
        <v>840083003</v>
      </c>
      <c r="D4649" t="s">
        <v>2594</v>
      </c>
      <c r="E4649" t="s">
        <v>2478</v>
      </c>
    </row>
    <row r="4650" spans="1:5" hidden="1" x14ac:dyDescent="0.25">
      <c r="A4650" t="s">
        <v>3780</v>
      </c>
      <c r="B4650" s="50" t="s">
        <v>2994</v>
      </c>
      <c r="C4650">
        <v>840083004</v>
      </c>
      <c r="D4650" t="s">
        <v>2464</v>
      </c>
      <c r="E4650" t="s">
        <v>2478</v>
      </c>
    </row>
    <row r="4651" spans="1:5" hidden="1" x14ac:dyDescent="0.25">
      <c r="A4651" t="s">
        <v>3780</v>
      </c>
      <c r="B4651" s="50" t="s">
        <v>2995</v>
      </c>
      <c r="C4651">
        <v>840083005</v>
      </c>
      <c r="D4651" t="s">
        <v>2464</v>
      </c>
      <c r="E4651" t="s">
        <v>2478</v>
      </c>
    </row>
    <row r="4652" spans="1:5" hidden="1" x14ac:dyDescent="0.25">
      <c r="A4652" t="s">
        <v>3780</v>
      </c>
      <c r="B4652" s="50" t="s">
        <v>2557</v>
      </c>
      <c r="C4652">
        <v>840083006</v>
      </c>
      <c r="D4652" t="s">
        <v>2464</v>
      </c>
      <c r="E4652" t="s">
        <v>2723</v>
      </c>
    </row>
    <row r="4653" spans="1:5" hidden="1" x14ac:dyDescent="0.25">
      <c r="A4653" t="s">
        <v>3780</v>
      </c>
      <c r="B4653" s="50" t="s">
        <v>2559</v>
      </c>
      <c r="C4653">
        <v>840083007</v>
      </c>
      <c r="D4653" t="s">
        <v>2593</v>
      </c>
      <c r="E4653" t="s">
        <v>2478</v>
      </c>
    </row>
    <row r="4654" spans="1:5" hidden="1" x14ac:dyDescent="0.25">
      <c r="A4654" t="s">
        <v>3780</v>
      </c>
      <c r="B4654" s="50" t="s">
        <v>2560</v>
      </c>
      <c r="C4654">
        <v>840083008</v>
      </c>
      <c r="D4654" t="s">
        <v>2464</v>
      </c>
      <c r="E4654" t="s">
        <v>2756</v>
      </c>
    </row>
    <row r="4655" spans="1:5" hidden="1" x14ac:dyDescent="0.25">
      <c r="A4655" t="s">
        <v>3780</v>
      </c>
      <c r="B4655" s="50" t="s">
        <v>2561</v>
      </c>
      <c r="C4655">
        <v>840083009</v>
      </c>
      <c r="D4655" t="s">
        <v>2464</v>
      </c>
      <c r="E4655" t="s">
        <v>2478</v>
      </c>
    </row>
    <row r="4656" spans="1:5" hidden="1" x14ac:dyDescent="0.25">
      <c r="A4656" t="s">
        <v>3780</v>
      </c>
      <c r="B4656" s="50" t="s">
        <v>2562</v>
      </c>
      <c r="C4656">
        <v>840083010</v>
      </c>
      <c r="D4656" t="s">
        <v>2593</v>
      </c>
      <c r="E4656" t="s">
        <v>2691</v>
      </c>
    </row>
    <row r="4657" spans="1:5" hidden="1" x14ac:dyDescent="0.25">
      <c r="A4657" t="s">
        <v>3780</v>
      </c>
      <c r="B4657" s="50" t="s">
        <v>2563</v>
      </c>
      <c r="C4657">
        <v>840083011</v>
      </c>
      <c r="D4657" t="s">
        <v>2593</v>
      </c>
      <c r="E4657" t="s">
        <v>2723</v>
      </c>
    </row>
    <row r="4658" spans="1:5" hidden="1" x14ac:dyDescent="0.25">
      <c r="A4658" t="s">
        <v>3780</v>
      </c>
      <c r="B4658" s="50" t="s">
        <v>2564</v>
      </c>
      <c r="C4658">
        <v>840083012</v>
      </c>
      <c r="D4658" t="s">
        <v>2593</v>
      </c>
      <c r="E4658" t="s">
        <v>2478</v>
      </c>
    </row>
    <row r="4659" spans="1:5" hidden="1" x14ac:dyDescent="0.25">
      <c r="A4659" t="s">
        <v>3780</v>
      </c>
      <c r="B4659" s="50" t="s">
        <v>2565</v>
      </c>
      <c r="C4659">
        <v>840083013</v>
      </c>
      <c r="D4659" t="s">
        <v>2466</v>
      </c>
      <c r="E4659" t="s">
        <v>2723</v>
      </c>
    </row>
    <row r="4660" spans="1:5" hidden="1" x14ac:dyDescent="0.25">
      <c r="A4660" t="s">
        <v>3780</v>
      </c>
      <c r="B4660" s="50" t="s">
        <v>2566</v>
      </c>
      <c r="C4660">
        <v>840083014</v>
      </c>
      <c r="D4660" t="s">
        <v>2593</v>
      </c>
      <c r="E4660" t="s">
        <v>2478</v>
      </c>
    </row>
    <row r="4661" spans="1:5" hidden="1" x14ac:dyDescent="0.25">
      <c r="A4661" t="s">
        <v>3780</v>
      </c>
      <c r="B4661" s="50" t="s">
        <v>2567</v>
      </c>
      <c r="C4661">
        <v>840083015</v>
      </c>
      <c r="D4661" t="s">
        <v>2464</v>
      </c>
      <c r="E4661" t="s">
        <v>2478</v>
      </c>
    </row>
    <row r="4662" spans="1:5" hidden="1" x14ac:dyDescent="0.25">
      <c r="A4662" t="s">
        <v>3780</v>
      </c>
      <c r="B4662" s="50" t="s">
        <v>2568</v>
      </c>
      <c r="C4662">
        <v>840083016</v>
      </c>
      <c r="D4662" t="s">
        <v>2464</v>
      </c>
      <c r="E4662" t="s">
        <v>2478</v>
      </c>
    </row>
    <row r="4663" spans="1:5" hidden="1" x14ac:dyDescent="0.25">
      <c r="A4663" t="s">
        <v>3780</v>
      </c>
      <c r="B4663" s="50" t="s">
        <v>2569</v>
      </c>
      <c r="C4663">
        <v>840083017</v>
      </c>
      <c r="D4663" t="s">
        <v>2691</v>
      </c>
      <c r="E4663" t="s">
        <v>2478</v>
      </c>
    </row>
    <row r="4664" spans="1:5" hidden="1" x14ac:dyDescent="0.25">
      <c r="A4664" t="s">
        <v>3780</v>
      </c>
      <c r="B4664" s="50" t="s">
        <v>2570</v>
      </c>
      <c r="C4664">
        <v>840083018</v>
      </c>
      <c r="D4664" t="s">
        <v>2593</v>
      </c>
      <c r="E4664" t="s">
        <v>2478</v>
      </c>
    </row>
    <row r="4665" spans="1:5" hidden="1" x14ac:dyDescent="0.25">
      <c r="A4665" t="s">
        <v>3780</v>
      </c>
      <c r="B4665" s="50" t="s">
        <v>2571</v>
      </c>
      <c r="C4665">
        <v>840083019</v>
      </c>
      <c r="D4665" t="s">
        <v>2593</v>
      </c>
      <c r="E4665" t="s">
        <v>2478</v>
      </c>
    </row>
    <row r="4666" spans="1:5" hidden="1" x14ac:dyDescent="0.25">
      <c r="A4666" t="s">
        <v>3780</v>
      </c>
      <c r="B4666" s="50" t="s">
        <v>2572</v>
      </c>
      <c r="C4666">
        <v>840083020</v>
      </c>
      <c r="D4666" t="s">
        <v>2466</v>
      </c>
      <c r="E4666" t="s">
        <v>2478</v>
      </c>
    </row>
    <row r="4667" spans="1:5" hidden="1" x14ac:dyDescent="0.25">
      <c r="A4667" t="s">
        <v>3780</v>
      </c>
      <c r="B4667" s="50" t="s">
        <v>2573</v>
      </c>
      <c r="C4667">
        <v>840083021</v>
      </c>
      <c r="D4667" t="s">
        <v>2464</v>
      </c>
      <c r="E4667" t="s">
        <v>2756</v>
      </c>
    </row>
    <row r="4668" spans="1:5" hidden="1" x14ac:dyDescent="0.25">
      <c r="A4668" t="s">
        <v>3780</v>
      </c>
      <c r="B4668" s="50" t="s">
        <v>2574</v>
      </c>
      <c r="C4668">
        <v>840083022</v>
      </c>
      <c r="D4668" t="s">
        <v>2593</v>
      </c>
      <c r="E4668" t="s">
        <v>2478</v>
      </c>
    </row>
    <row r="4669" spans="1:5" hidden="1" x14ac:dyDescent="0.25">
      <c r="A4669" t="s">
        <v>3780</v>
      </c>
      <c r="B4669" s="50" t="s">
        <v>2575</v>
      </c>
      <c r="C4669">
        <v>840083023</v>
      </c>
      <c r="D4669" t="s">
        <v>2691</v>
      </c>
      <c r="E4669" t="s">
        <v>2533</v>
      </c>
    </row>
    <row r="4670" spans="1:5" hidden="1" x14ac:dyDescent="0.25">
      <c r="A4670" t="s">
        <v>3780</v>
      </c>
      <c r="B4670" s="50" t="s">
        <v>2576</v>
      </c>
      <c r="C4670">
        <v>840083024</v>
      </c>
      <c r="D4670" t="s">
        <v>2464</v>
      </c>
      <c r="E4670" t="s">
        <v>2478</v>
      </c>
    </row>
    <row r="4671" spans="1:5" hidden="1" x14ac:dyDescent="0.25">
      <c r="A4671" t="s">
        <v>3780</v>
      </c>
      <c r="B4671" s="50" t="s">
        <v>2577</v>
      </c>
      <c r="C4671">
        <v>840083025</v>
      </c>
      <c r="D4671" t="s">
        <v>2594</v>
      </c>
      <c r="E4671" t="s">
        <v>2478</v>
      </c>
    </row>
    <row r="4672" spans="1:5" hidden="1" x14ac:dyDescent="0.25">
      <c r="A4672" t="s">
        <v>3780</v>
      </c>
      <c r="B4672" s="50" t="s">
        <v>2578</v>
      </c>
      <c r="C4672">
        <v>840083026</v>
      </c>
      <c r="D4672" t="s">
        <v>2594</v>
      </c>
      <c r="E4672" t="s">
        <v>2478</v>
      </c>
    </row>
    <row r="4673" spans="1:5" hidden="1" x14ac:dyDescent="0.25">
      <c r="A4673" t="s">
        <v>3780</v>
      </c>
      <c r="B4673" s="50" t="s">
        <v>2579</v>
      </c>
      <c r="C4673">
        <v>840083027</v>
      </c>
      <c r="D4673" t="s">
        <v>2593</v>
      </c>
      <c r="E4673" t="s">
        <v>2478</v>
      </c>
    </row>
    <row r="4674" spans="1:5" hidden="1" x14ac:dyDescent="0.25">
      <c r="A4674" t="s">
        <v>3780</v>
      </c>
      <c r="B4674" s="50" t="s">
        <v>2996</v>
      </c>
      <c r="C4674">
        <v>840083028</v>
      </c>
      <c r="D4674" t="s">
        <v>2593</v>
      </c>
      <c r="E4674" t="s">
        <v>2478</v>
      </c>
    </row>
    <row r="4675" spans="1:5" hidden="1" x14ac:dyDescent="0.25">
      <c r="A4675" t="s">
        <v>3780</v>
      </c>
      <c r="B4675" s="50" t="s">
        <v>2997</v>
      </c>
      <c r="C4675">
        <v>840083029</v>
      </c>
      <c r="D4675" t="s">
        <v>2464</v>
      </c>
      <c r="E4675" t="s">
        <v>2478</v>
      </c>
    </row>
    <row r="4676" spans="1:5" hidden="1" x14ac:dyDescent="0.25">
      <c r="A4676" t="s">
        <v>3780</v>
      </c>
      <c r="B4676" s="50" t="s">
        <v>2998</v>
      </c>
      <c r="C4676">
        <v>840083030</v>
      </c>
      <c r="D4676" t="s">
        <v>2594</v>
      </c>
      <c r="E4676" t="s">
        <v>2533</v>
      </c>
    </row>
    <row r="4677" spans="1:5" hidden="1" x14ac:dyDescent="0.25">
      <c r="A4677" t="s">
        <v>3780</v>
      </c>
      <c r="B4677" s="50" t="s">
        <v>2999</v>
      </c>
      <c r="C4677">
        <v>840083031</v>
      </c>
      <c r="D4677" t="s">
        <v>2464</v>
      </c>
      <c r="E4677" t="s">
        <v>2478</v>
      </c>
    </row>
    <row r="4678" spans="1:5" hidden="1" x14ac:dyDescent="0.25">
      <c r="A4678" t="s">
        <v>3780</v>
      </c>
      <c r="B4678" s="50" t="s">
        <v>3000</v>
      </c>
      <c r="C4678">
        <v>840083032</v>
      </c>
      <c r="D4678" t="s">
        <v>2466</v>
      </c>
      <c r="E4678" t="s">
        <v>2691</v>
      </c>
    </row>
    <row r="4679" spans="1:5" hidden="1" x14ac:dyDescent="0.25">
      <c r="A4679" t="s">
        <v>3780</v>
      </c>
      <c r="B4679" s="50" t="s">
        <v>3001</v>
      </c>
      <c r="C4679">
        <v>840083033</v>
      </c>
      <c r="D4679" t="s">
        <v>2464</v>
      </c>
      <c r="E4679" t="s">
        <v>2756</v>
      </c>
    </row>
    <row r="4680" spans="1:5" hidden="1" x14ac:dyDescent="0.25">
      <c r="A4680" t="s">
        <v>3780</v>
      </c>
      <c r="B4680" s="50" t="s">
        <v>3004</v>
      </c>
      <c r="C4680">
        <v>840083034</v>
      </c>
      <c r="D4680" t="s">
        <v>2463</v>
      </c>
      <c r="E4680" t="s">
        <v>2691</v>
      </c>
    </row>
    <row r="4681" spans="1:5" hidden="1" x14ac:dyDescent="0.25">
      <c r="A4681" t="s">
        <v>3780</v>
      </c>
      <c r="B4681" s="50" t="s">
        <v>3078</v>
      </c>
      <c r="C4681">
        <v>840083035</v>
      </c>
      <c r="D4681" t="s">
        <v>2463</v>
      </c>
    </row>
    <row r="4682" spans="1:5" hidden="1" x14ac:dyDescent="0.25">
      <c r="A4682" t="s">
        <v>3780</v>
      </c>
      <c r="B4682" s="50" t="s">
        <v>3079</v>
      </c>
      <c r="C4682">
        <v>840083036</v>
      </c>
      <c r="D4682" t="s">
        <v>2463</v>
      </c>
      <c r="E4682" t="s">
        <v>2478</v>
      </c>
    </row>
    <row r="4683" spans="1:5" hidden="1" x14ac:dyDescent="0.25">
      <c r="A4683" t="s">
        <v>3780</v>
      </c>
      <c r="B4683" s="50" t="s">
        <v>3080</v>
      </c>
      <c r="C4683">
        <v>840083037</v>
      </c>
      <c r="D4683" t="s">
        <v>2464</v>
      </c>
      <c r="E4683" t="s">
        <v>2478</v>
      </c>
    </row>
    <row r="4684" spans="1:5" hidden="1" x14ac:dyDescent="0.25">
      <c r="A4684" t="s">
        <v>3780</v>
      </c>
      <c r="B4684" s="50" t="s">
        <v>3081</v>
      </c>
      <c r="C4684">
        <v>840083038</v>
      </c>
      <c r="D4684" t="s">
        <v>2464</v>
      </c>
      <c r="E4684" t="s">
        <v>2756</v>
      </c>
    </row>
    <row r="4685" spans="1:5" hidden="1" x14ac:dyDescent="0.25">
      <c r="A4685" t="s">
        <v>3780</v>
      </c>
      <c r="B4685" s="50" t="s">
        <v>3082</v>
      </c>
      <c r="C4685">
        <v>840083039</v>
      </c>
      <c r="D4685" t="s">
        <v>2464</v>
      </c>
      <c r="E4685" t="s">
        <v>2478</v>
      </c>
    </row>
    <row r="4686" spans="1:5" hidden="1" x14ac:dyDescent="0.25">
      <c r="A4686" t="s">
        <v>3780</v>
      </c>
      <c r="B4686" s="50" t="s">
        <v>3083</v>
      </c>
      <c r="C4686">
        <v>840083040</v>
      </c>
      <c r="E4686" t="s">
        <v>2478</v>
      </c>
    </row>
    <row r="4687" spans="1:5" hidden="1" x14ac:dyDescent="0.25">
      <c r="A4687" t="s">
        <v>3780</v>
      </c>
      <c r="B4687" s="50" t="s">
        <v>3084</v>
      </c>
      <c r="C4687">
        <v>840083041</v>
      </c>
      <c r="D4687" t="s">
        <v>2594</v>
      </c>
      <c r="E4687" t="s">
        <v>2756</v>
      </c>
    </row>
    <row r="4688" spans="1:5" hidden="1" x14ac:dyDescent="0.25">
      <c r="A4688" t="s">
        <v>3780</v>
      </c>
      <c r="B4688" s="50" t="s">
        <v>3085</v>
      </c>
      <c r="C4688">
        <v>840083042</v>
      </c>
      <c r="D4688" t="s">
        <v>2594</v>
      </c>
      <c r="E4688" t="s">
        <v>2478</v>
      </c>
    </row>
    <row r="4689" spans="1:5" hidden="1" x14ac:dyDescent="0.25">
      <c r="A4689" t="s">
        <v>3780</v>
      </c>
      <c r="B4689" s="50" t="s">
        <v>3086</v>
      </c>
      <c r="C4689">
        <v>840083043</v>
      </c>
      <c r="E4689" t="s">
        <v>2478</v>
      </c>
    </row>
    <row r="4690" spans="1:5" hidden="1" x14ac:dyDescent="0.25">
      <c r="A4690" t="s">
        <v>3780</v>
      </c>
      <c r="B4690" s="50" t="s">
        <v>3087</v>
      </c>
      <c r="C4690">
        <v>840083044</v>
      </c>
      <c r="D4690" t="s">
        <v>2464</v>
      </c>
      <c r="E4690" t="s">
        <v>2478</v>
      </c>
    </row>
    <row r="4691" spans="1:5" hidden="1" x14ac:dyDescent="0.25">
      <c r="A4691" t="s">
        <v>3780</v>
      </c>
      <c r="B4691" s="50" t="s">
        <v>3088</v>
      </c>
      <c r="C4691">
        <v>840083045</v>
      </c>
      <c r="D4691" t="s">
        <v>2466</v>
      </c>
      <c r="E4691" t="s">
        <v>2533</v>
      </c>
    </row>
    <row r="4692" spans="1:5" hidden="1" x14ac:dyDescent="0.25">
      <c r="A4692" t="s">
        <v>3780</v>
      </c>
      <c r="B4692" s="50" t="s">
        <v>3089</v>
      </c>
      <c r="C4692">
        <v>840083046</v>
      </c>
      <c r="D4692" t="s">
        <v>2594</v>
      </c>
      <c r="E4692" t="s">
        <v>2533</v>
      </c>
    </row>
    <row r="4693" spans="1:5" hidden="1" x14ac:dyDescent="0.25">
      <c r="A4693" t="s">
        <v>3780</v>
      </c>
      <c r="B4693" s="50" t="s">
        <v>3090</v>
      </c>
      <c r="C4693">
        <v>840083047</v>
      </c>
      <c r="D4693" t="s">
        <v>2691</v>
      </c>
      <c r="E4693" t="s">
        <v>2478</v>
      </c>
    </row>
    <row r="4694" spans="1:5" hidden="1" x14ac:dyDescent="0.25">
      <c r="A4694" t="s">
        <v>3780</v>
      </c>
      <c r="B4694" s="50" t="s">
        <v>3091</v>
      </c>
      <c r="C4694">
        <v>840083048</v>
      </c>
      <c r="D4694" t="s">
        <v>2691</v>
      </c>
      <c r="E4694" t="s">
        <v>2478</v>
      </c>
    </row>
    <row r="4695" spans="1:5" hidden="1" x14ac:dyDescent="0.25">
      <c r="A4695" t="s">
        <v>3780</v>
      </c>
      <c r="B4695" s="50" t="s">
        <v>3092</v>
      </c>
      <c r="C4695">
        <v>840083049</v>
      </c>
      <c r="D4695" t="s">
        <v>2593</v>
      </c>
      <c r="E4695" t="s">
        <v>2723</v>
      </c>
    </row>
    <row r="4696" spans="1:5" hidden="1" x14ac:dyDescent="0.25">
      <c r="A4696" t="s">
        <v>3780</v>
      </c>
      <c r="B4696" s="50" t="s">
        <v>3093</v>
      </c>
      <c r="C4696">
        <v>840083050</v>
      </c>
      <c r="D4696" t="s">
        <v>2594</v>
      </c>
      <c r="E4696" t="s">
        <v>2723</v>
      </c>
    </row>
    <row r="4697" spans="1:5" hidden="1" x14ac:dyDescent="0.25">
      <c r="A4697" t="s">
        <v>3780</v>
      </c>
      <c r="B4697" s="50" t="s">
        <v>3094</v>
      </c>
      <c r="C4697">
        <v>840083051</v>
      </c>
      <c r="D4697" t="s">
        <v>2593</v>
      </c>
      <c r="E4697" t="s">
        <v>2691</v>
      </c>
    </row>
    <row r="4698" spans="1:5" hidden="1" x14ac:dyDescent="0.25">
      <c r="A4698" t="s">
        <v>3780</v>
      </c>
      <c r="B4698" s="50" t="s">
        <v>3095</v>
      </c>
      <c r="C4698">
        <v>840083052</v>
      </c>
      <c r="D4698" t="s">
        <v>2593</v>
      </c>
      <c r="E4698" t="s">
        <v>2478</v>
      </c>
    </row>
    <row r="4699" spans="1:5" hidden="1" x14ac:dyDescent="0.25">
      <c r="A4699" t="s">
        <v>3780</v>
      </c>
      <c r="B4699" s="50" t="s">
        <v>3096</v>
      </c>
      <c r="C4699">
        <v>840083053</v>
      </c>
      <c r="D4699" t="s">
        <v>2593</v>
      </c>
      <c r="E4699" t="s">
        <v>2478</v>
      </c>
    </row>
    <row r="4700" spans="1:5" hidden="1" x14ac:dyDescent="0.25">
      <c r="A4700" t="s">
        <v>3780</v>
      </c>
      <c r="B4700" s="50" t="s">
        <v>3097</v>
      </c>
      <c r="C4700">
        <v>840083054</v>
      </c>
      <c r="D4700" t="s">
        <v>2463</v>
      </c>
      <c r="E4700" t="s">
        <v>2533</v>
      </c>
    </row>
    <row r="4701" spans="1:5" hidden="1" x14ac:dyDescent="0.25">
      <c r="A4701" t="s">
        <v>3780</v>
      </c>
      <c r="B4701" s="50" t="s">
        <v>3098</v>
      </c>
      <c r="C4701">
        <v>840083055</v>
      </c>
      <c r="D4701" t="s">
        <v>2464</v>
      </c>
      <c r="E4701" t="s">
        <v>2533</v>
      </c>
    </row>
    <row r="4702" spans="1:5" hidden="1" x14ac:dyDescent="0.25">
      <c r="A4702" t="s">
        <v>3780</v>
      </c>
      <c r="B4702" s="50" t="s">
        <v>3099</v>
      </c>
      <c r="C4702">
        <v>840083056</v>
      </c>
      <c r="D4702" t="s">
        <v>2691</v>
      </c>
      <c r="E4702" t="s">
        <v>2533</v>
      </c>
    </row>
    <row r="4703" spans="1:5" hidden="1" x14ac:dyDescent="0.25">
      <c r="A4703" t="s">
        <v>3780</v>
      </c>
      <c r="B4703" s="50" t="s">
        <v>3781</v>
      </c>
      <c r="C4703">
        <v>840083057</v>
      </c>
      <c r="D4703" t="s">
        <v>2691</v>
      </c>
      <c r="E4703" t="s">
        <v>2478</v>
      </c>
    </row>
    <row r="4704" spans="1:5" hidden="1" x14ac:dyDescent="0.25">
      <c r="A4704" t="s">
        <v>3780</v>
      </c>
      <c r="B4704" s="50" t="s">
        <v>3782</v>
      </c>
      <c r="C4704">
        <v>840083058</v>
      </c>
      <c r="D4704" t="s">
        <v>2466</v>
      </c>
      <c r="E4704" t="s">
        <v>2478</v>
      </c>
    </row>
    <row r="4705" spans="1:5" hidden="1" x14ac:dyDescent="0.25">
      <c r="A4705" t="s">
        <v>3780</v>
      </c>
      <c r="B4705" s="50" t="s">
        <v>3783</v>
      </c>
      <c r="C4705">
        <v>840083059</v>
      </c>
      <c r="D4705" t="s">
        <v>2593</v>
      </c>
      <c r="E4705" t="s">
        <v>2478</v>
      </c>
    </row>
    <row r="4706" spans="1:5" hidden="1" x14ac:dyDescent="0.25">
      <c r="A4706" t="s">
        <v>3780</v>
      </c>
      <c r="B4706" s="50" t="s">
        <v>3784</v>
      </c>
      <c r="C4706">
        <v>840083060</v>
      </c>
      <c r="D4706" t="s">
        <v>2594</v>
      </c>
      <c r="E4706" t="s">
        <v>2533</v>
      </c>
    </row>
    <row r="4707" spans="1:5" hidden="1" x14ac:dyDescent="0.25">
      <c r="A4707" t="s">
        <v>3780</v>
      </c>
      <c r="B4707" s="50" t="s">
        <v>3785</v>
      </c>
      <c r="C4707">
        <v>840083061</v>
      </c>
      <c r="D4707" t="s">
        <v>2463</v>
      </c>
      <c r="E4707" t="s">
        <v>2533</v>
      </c>
    </row>
    <row r="4708" spans="1:5" hidden="1" x14ac:dyDescent="0.25">
      <c r="A4708" t="s">
        <v>3780</v>
      </c>
      <c r="B4708" s="50" t="s">
        <v>3786</v>
      </c>
      <c r="C4708">
        <v>840083062</v>
      </c>
      <c r="D4708" t="s">
        <v>2463</v>
      </c>
      <c r="E4708" t="s">
        <v>2533</v>
      </c>
    </row>
    <row r="4709" spans="1:5" hidden="1" x14ac:dyDescent="0.25">
      <c r="A4709" t="s">
        <v>3780</v>
      </c>
      <c r="B4709" s="50" t="s">
        <v>3787</v>
      </c>
      <c r="C4709">
        <v>840083063</v>
      </c>
      <c r="D4709" t="s">
        <v>2593</v>
      </c>
      <c r="E4709" t="s">
        <v>2478</v>
      </c>
    </row>
    <row r="4710" spans="1:5" hidden="1" x14ac:dyDescent="0.25">
      <c r="A4710" t="s">
        <v>3780</v>
      </c>
      <c r="B4710" s="50" t="s">
        <v>3788</v>
      </c>
      <c r="C4710">
        <v>840083064</v>
      </c>
      <c r="D4710" t="s">
        <v>2691</v>
      </c>
      <c r="E4710" t="s">
        <v>2478</v>
      </c>
    </row>
    <row r="4711" spans="1:5" hidden="1" x14ac:dyDescent="0.25">
      <c r="A4711" t="s">
        <v>3780</v>
      </c>
      <c r="B4711" s="50" t="s">
        <v>3789</v>
      </c>
      <c r="C4711">
        <v>840083065</v>
      </c>
      <c r="D4711" t="s">
        <v>2466</v>
      </c>
      <c r="E4711" t="s">
        <v>2756</v>
      </c>
    </row>
    <row r="4712" spans="1:5" hidden="1" x14ac:dyDescent="0.25">
      <c r="A4712" t="s">
        <v>3780</v>
      </c>
      <c r="B4712" s="50" t="s">
        <v>3790</v>
      </c>
      <c r="C4712">
        <v>840083066</v>
      </c>
      <c r="D4712" t="s">
        <v>2593</v>
      </c>
      <c r="E4712" t="s">
        <v>2478</v>
      </c>
    </row>
    <row r="4713" spans="1:5" hidden="1" x14ac:dyDescent="0.25">
      <c r="A4713" t="s">
        <v>3780</v>
      </c>
      <c r="B4713" s="50" t="s">
        <v>3791</v>
      </c>
      <c r="C4713">
        <v>840083067</v>
      </c>
      <c r="D4713" t="s">
        <v>2973</v>
      </c>
      <c r="E4713" t="s">
        <v>2478</v>
      </c>
    </row>
    <row r="4714" spans="1:5" hidden="1" x14ac:dyDescent="0.25">
      <c r="A4714" t="s">
        <v>3780</v>
      </c>
      <c r="B4714" s="50" t="s">
        <v>3792</v>
      </c>
      <c r="C4714">
        <v>840083068</v>
      </c>
      <c r="D4714" t="s">
        <v>2593</v>
      </c>
      <c r="E4714" t="s">
        <v>2478</v>
      </c>
    </row>
    <row r="4715" spans="1:5" hidden="1" x14ac:dyDescent="0.25">
      <c r="A4715" t="s">
        <v>3780</v>
      </c>
      <c r="B4715" s="50" t="s">
        <v>3793</v>
      </c>
      <c r="C4715">
        <v>840083069</v>
      </c>
      <c r="D4715" t="s">
        <v>2464</v>
      </c>
      <c r="E4715" t="s">
        <v>2478</v>
      </c>
    </row>
    <row r="4716" spans="1:5" hidden="1" x14ac:dyDescent="0.25">
      <c r="A4716" t="s">
        <v>3780</v>
      </c>
      <c r="B4716" s="50" t="s">
        <v>3794</v>
      </c>
      <c r="C4716">
        <v>840083070</v>
      </c>
      <c r="D4716" t="s">
        <v>2593</v>
      </c>
      <c r="E4716" t="s">
        <v>2478</v>
      </c>
    </row>
    <row r="4717" spans="1:5" hidden="1" x14ac:dyDescent="0.25">
      <c r="A4717" t="s">
        <v>3780</v>
      </c>
      <c r="B4717" s="50" t="s">
        <v>3795</v>
      </c>
      <c r="C4717">
        <v>840083071</v>
      </c>
      <c r="D4717" t="s">
        <v>2593</v>
      </c>
      <c r="E4717" t="s">
        <v>2478</v>
      </c>
    </row>
    <row r="4718" spans="1:5" hidden="1" x14ac:dyDescent="0.25">
      <c r="A4718" t="s">
        <v>3780</v>
      </c>
      <c r="B4718" s="50" t="s">
        <v>3796</v>
      </c>
      <c r="C4718">
        <v>840083072</v>
      </c>
      <c r="D4718" t="s">
        <v>2593</v>
      </c>
      <c r="E4718" t="s">
        <v>2478</v>
      </c>
    </row>
    <row r="4719" spans="1:5" hidden="1" x14ac:dyDescent="0.25">
      <c r="A4719" t="s">
        <v>3780</v>
      </c>
      <c r="B4719" s="50" t="s">
        <v>3797</v>
      </c>
      <c r="C4719">
        <v>840083073</v>
      </c>
      <c r="D4719" t="s">
        <v>2593</v>
      </c>
      <c r="E4719" t="s">
        <v>2478</v>
      </c>
    </row>
    <row r="4720" spans="1:5" hidden="1" x14ac:dyDescent="0.25">
      <c r="A4720" t="s">
        <v>3780</v>
      </c>
      <c r="B4720" s="50" t="s">
        <v>3798</v>
      </c>
      <c r="C4720">
        <v>840083074</v>
      </c>
      <c r="D4720" t="s">
        <v>2593</v>
      </c>
      <c r="E4720" t="s">
        <v>2478</v>
      </c>
    </row>
    <row r="4721" spans="1:5" hidden="1" x14ac:dyDescent="0.25">
      <c r="A4721" t="s">
        <v>3780</v>
      </c>
      <c r="B4721" s="50" t="s">
        <v>3799</v>
      </c>
      <c r="C4721">
        <v>840083075</v>
      </c>
      <c r="D4721" t="s">
        <v>2464</v>
      </c>
      <c r="E4721" t="s">
        <v>2478</v>
      </c>
    </row>
    <row r="4722" spans="1:5" hidden="1" x14ac:dyDescent="0.25">
      <c r="A4722" t="s">
        <v>3780</v>
      </c>
      <c r="B4722" s="50" t="s">
        <v>3800</v>
      </c>
      <c r="C4722">
        <v>840083076</v>
      </c>
      <c r="D4722" t="s">
        <v>2463</v>
      </c>
      <c r="E4722" t="s">
        <v>2533</v>
      </c>
    </row>
    <row r="4723" spans="1:5" hidden="1" x14ac:dyDescent="0.25">
      <c r="A4723" t="s">
        <v>3780</v>
      </c>
      <c r="B4723" s="50" t="s">
        <v>3801</v>
      </c>
      <c r="C4723">
        <v>840083077</v>
      </c>
      <c r="D4723" t="s">
        <v>2466</v>
      </c>
      <c r="E4723" t="s">
        <v>2478</v>
      </c>
    </row>
    <row r="4724" spans="1:5" hidden="1" x14ac:dyDescent="0.25">
      <c r="A4724" t="s">
        <v>3780</v>
      </c>
      <c r="B4724" s="50" t="s">
        <v>3802</v>
      </c>
      <c r="C4724">
        <v>840083078</v>
      </c>
      <c r="D4724" t="s">
        <v>2464</v>
      </c>
      <c r="E4724" t="s">
        <v>2478</v>
      </c>
    </row>
    <row r="4725" spans="1:5" hidden="1" x14ac:dyDescent="0.25">
      <c r="A4725" t="s">
        <v>3780</v>
      </c>
      <c r="B4725" s="50" t="s">
        <v>3803</v>
      </c>
      <c r="C4725">
        <v>840083079</v>
      </c>
      <c r="D4725" t="s">
        <v>2593</v>
      </c>
      <c r="E4725" t="s">
        <v>2478</v>
      </c>
    </row>
    <row r="4726" spans="1:5" hidden="1" x14ac:dyDescent="0.25">
      <c r="A4726" t="s">
        <v>3780</v>
      </c>
      <c r="B4726" s="50" t="s">
        <v>3804</v>
      </c>
      <c r="C4726">
        <v>840083080</v>
      </c>
      <c r="D4726" t="s">
        <v>2593</v>
      </c>
      <c r="E4726" t="s">
        <v>2478</v>
      </c>
    </row>
    <row r="4727" spans="1:5" hidden="1" x14ac:dyDescent="0.25">
      <c r="A4727" t="s">
        <v>3805</v>
      </c>
      <c r="B4727" s="50" t="s">
        <v>2526</v>
      </c>
      <c r="C4727">
        <v>840084001</v>
      </c>
      <c r="D4727" t="s">
        <v>2973</v>
      </c>
      <c r="E4727" t="s">
        <v>2533</v>
      </c>
    </row>
    <row r="4728" spans="1:5" hidden="1" x14ac:dyDescent="0.25">
      <c r="A4728" t="s">
        <v>3805</v>
      </c>
      <c r="B4728" s="50" t="s">
        <v>2528</v>
      </c>
      <c r="C4728">
        <v>840084002</v>
      </c>
      <c r="D4728" t="s">
        <v>2466</v>
      </c>
      <c r="E4728" t="s">
        <v>2478</v>
      </c>
    </row>
    <row r="4729" spans="1:5" hidden="1" x14ac:dyDescent="0.25">
      <c r="A4729" t="s">
        <v>3805</v>
      </c>
      <c r="B4729" s="50" t="s">
        <v>2529</v>
      </c>
      <c r="C4729">
        <v>840084003</v>
      </c>
      <c r="D4729" t="s">
        <v>2463</v>
      </c>
      <c r="E4729" t="s">
        <v>2478</v>
      </c>
    </row>
    <row r="4730" spans="1:5" hidden="1" x14ac:dyDescent="0.25">
      <c r="A4730" t="s">
        <v>3805</v>
      </c>
      <c r="B4730" s="50" t="s">
        <v>2530</v>
      </c>
      <c r="C4730">
        <v>840084004</v>
      </c>
      <c r="D4730" t="s">
        <v>2463</v>
      </c>
      <c r="E4730" t="s">
        <v>2533</v>
      </c>
    </row>
    <row r="4731" spans="1:5" hidden="1" x14ac:dyDescent="0.25">
      <c r="A4731" t="s">
        <v>3805</v>
      </c>
      <c r="B4731" s="50" t="s">
        <v>2532</v>
      </c>
      <c r="C4731">
        <v>840084005</v>
      </c>
      <c r="D4731" t="s">
        <v>2463</v>
      </c>
      <c r="E4731" t="s">
        <v>2478</v>
      </c>
    </row>
    <row r="4732" spans="1:5" hidden="1" x14ac:dyDescent="0.25">
      <c r="A4732" t="s">
        <v>3805</v>
      </c>
      <c r="B4732" s="50" t="s">
        <v>2534</v>
      </c>
      <c r="C4732">
        <v>840084006</v>
      </c>
      <c r="D4732" t="s">
        <v>2466</v>
      </c>
      <c r="E4732" t="s">
        <v>2478</v>
      </c>
    </row>
    <row r="4733" spans="1:5" hidden="1" x14ac:dyDescent="0.25">
      <c r="A4733" t="s">
        <v>3805</v>
      </c>
      <c r="B4733" s="50" t="s">
        <v>2535</v>
      </c>
      <c r="C4733">
        <v>840084007</v>
      </c>
      <c r="D4733" t="s">
        <v>2466</v>
      </c>
      <c r="E4733" t="s">
        <v>2723</v>
      </c>
    </row>
    <row r="4734" spans="1:5" hidden="1" x14ac:dyDescent="0.25">
      <c r="A4734" t="s">
        <v>3805</v>
      </c>
      <c r="B4734" s="50" t="s">
        <v>2536</v>
      </c>
      <c r="C4734">
        <v>840084008</v>
      </c>
      <c r="D4734" t="s">
        <v>2464</v>
      </c>
    </row>
    <row r="4735" spans="1:5" hidden="1" x14ac:dyDescent="0.25">
      <c r="A4735" t="s">
        <v>3805</v>
      </c>
      <c r="B4735" s="50" t="s">
        <v>2537</v>
      </c>
      <c r="C4735">
        <v>840084009</v>
      </c>
      <c r="D4735" t="s">
        <v>2464</v>
      </c>
      <c r="E4735" t="s">
        <v>2723</v>
      </c>
    </row>
    <row r="4736" spans="1:5" hidden="1" x14ac:dyDescent="0.25">
      <c r="A4736" t="s">
        <v>3805</v>
      </c>
      <c r="B4736" s="50" t="s">
        <v>2539</v>
      </c>
      <c r="C4736">
        <v>840084010</v>
      </c>
      <c r="D4736" t="s">
        <v>2466</v>
      </c>
      <c r="E4736" t="s">
        <v>2973</v>
      </c>
    </row>
    <row r="4737" spans="1:5" hidden="1" x14ac:dyDescent="0.25">
      <c r="A4737" t="s">
        <v>3805</v>
      </c>
      <c r="B4737" s="50" t="s">
        <v>2540</v>
      </c>
      <c r="C4737">
        <v>840084011</v>
      </c>
      <c r="D4737" t="s">
        <v>2463</v>
      </c>
      <c r="E4737" t="s">
        <v>2478</v>
      </c>
    </row>
    <row r="4738" spans="1:5" hidden="1" x14ac:dyDescent="0.25">
      <c r="A4738" t="s">
        <v>3805</v>
      </c>
      <c r="B4738" s="50" t="s">
        <v>2541</v>
      </c>
      <c r="C4738">
        <v>840084012</v>
      </c>
      <c r="D4738" t="s">
        <v>2464</v>
      </c>
      <c r="E4738" t="s">
        <v>2756</v>
      </c>
    </row>
    <row r="4739" spans="1:5" hidden="1" x14ac:dyDescent="0.25">
      <c r="A4739" t="s">
        <v>3805</v>
      </c>
      <c r="B4739" s="50" t="s">
        <v>2542</v>
      </c>
      <c r="C4739">
        <v>840084013</v>
      </c>
      <c r="D4739" t="s">
        <v>2464</v>
      </c>
      <c r="E4739" t="s">
        <v>2756</v>
      </c>
    </row>
    <row r="4740" spans="1:5" hidden="1" x14ac:dyDescent="0.25">
      <c r="A4740" t="s">
        <v>3805</v>
      </c>
      <c r="B4740" s="50" t="s">
        <v>2543</v>
      </c>
      <c r="C4740">
        <v>840084014</v>
      </c>
      <c r="D4740" t="s">
        <v>2463</v>
      </c>
      <c r="E4740" t="s">
        <v>2473</v>
      </c>
    </row>
    <row r="4741" spans="1:5" hidden="1" x14ac:dyDescent="0.25">
      <c r="A4741" t="s">
        <v>3805</v>
      </c>
      <c r="B4741" s="50" t="s">
        <v>2544</v>
      </c>
      <c r="C4741">
        <v>840084015</v>
      </c>
      <c r="D4741" t="s">
        <v>2464</v>
      </c>
      <c r="E4741" t="s">
        <v>2533</v>
      </c>
    </row>
    <row r="4742" spans="1:5" hidden="1" x14ac:dyDescent="0.25">
      <c r="A4742" t="s">
        <v>3805</v>
      </c>
      <c r="B4742" s="50" t="s">
        <v>2546</v>
      </c>
      <c r="C4742">
        <v>840084016</v>
      </c>
      <c r="D4742" t="s">
        <v>2464</v>
      </c>
      <c r="E4742" t="s">
        <v>2756</v>
      </c>
    </row>
    <row r="4743" spans="1:5" hidden="1" x14ac:dyDescent="0.25">
      <c r="A4743" t="s">
        <v>3805</v>
      </c>
      <c r="B4743" s="50" t="s">
        <v>2547</v>
      </c>
      <c r="C4743">
        <v>840084017</v>
      </c>
      <c r="D4743" t="s">
        <v>2464</v>
      </c>
      <c r="E4743" t="s">
        <v>2973</v>
      </c>
    </row>
    <row r="4744" spans="1:5" hidden="1" x14ac:dyDescent="0.25">
      <c r="A4744" t="s">
        <v>3805</v>
      </c>
      <c r="B4744" s="50" t="s">
        <v>2548</v>
      </c>
      <c r="C4744">
        <v>840084018</v>
      </c>
      <c r="D4744" t="s">
        <v>2464</v>
      </c>
      <c r="E4744" t="s">
        <v>2756</v>
      </c>
    </row>
    <row r="4745" spans="1:5" hidden="1" x14ac:dyDescent="0.25">
      <c r="A4745" t="s">
        <v>3805</v>
      </c>
      <c r="B4745" s="50" t="s">
        <v>2549</v>
      </c>
      <c r="C4745">
        <v>840084019</v>
      </c>
      <c r="D4745" t="s">
        <v>2691</v>
      </c>
      <c r="E4745" t="s">
        <v>2478</v>
      </c>
    </row>
    <row r="4746" spans="1:5" hidden="1" x14ac:dyDescent="0.25">
      <c r="A4746" t="s">
        <v>3805</v>
      </c>
      <c r="B4746" s="50" t="s">
        <v>2550</v>
      </c>
      <c r="C4746">
        <v>840084020</v>
      </c>
      <c r="D4746" t="s">
        <v>2463</v>
      </c>
      <c r="E4746" t="s">
        <v>2533</v>
      </c>
    </row>
    <row r="4747" spans="1:5" hidden="1" x14ac:dyDescent="0.25">
      <c r="A4747" t="s">
        <v>3805</v>
      </c>
      <c r="B4747" s="50" t="s">
        <v>2551</v>
      </c>
      <c r="C4747">
        <v>840084021</v>
      </c>
      <c r="D4747" t="s">
        <v>2464</v>
      </c>
      <c r="E4747" t="s">
        <v>2723</v>
      </c>
    </row>
    <row r="4748" spans="1:5" hidden="1" x14ac:dyDescent="0.25">
      <c r="A4748" t="s">
        <v>3805</v>
      </c>
      <c r="B4748" s="50" t="s">
        <v>2552</v>
      </c>
      <c r="C4748">
        <v>840084022</v>
      </c>
      <c r="D4748" t="s">
        <v>2464</v>
      </c>
      <c r="E4748" t="s">
        <v>2723</v>
      </c>
    </row>
    <row r="4749" spans="1:5" hidden="1" x14ac:dyDescent="0.25">
      <c r="A4749" t="s">
        <v>3805</v>
      </c>
      <c r="B4749" s="50" t="s">
        <v>2553</v>
      </c>
      <c r="C4749">
        <v>840084023</v>
      </c>
      <c r="D4749" t="s">
        <v>2594</v>
      </c>
      <c r="E4749" t="s">
        <v>2533</v>
      </c>
    </row>
    <row r="4750" spans="1:5" hidden="1" x14ac:dyDescent="0.25">
      <c r="A4750" t="s">
        <v>3805</v>
      </c>
      <c r="B4750" s="50" t="s">
        <v>2554</v>
      </c>
      <c r="C4750">
        <v>840084024</v>
      </c>
      <c r="D4750" t="s">
        <v>2463</v>
      </c>
      <c r="E4750" t="s">
        <v>2478</v>
      </c>
    </row>
    <row r="4751" spans="1:5" hidden="1" x14ac:dyDescent="0.25">
      <c r="A4751" t="s">
        <v>3805</v>
      </c>
      <c r="B4751" s="50" t="s">
        <v>2555</v>
      </c>
      <c r="C4751">
        <v>840084025</v>
      </c>
      <c r="D4751" t="s">
        <v>2464</v>
      </c>
      <c r="E4751" t="s">
        <v>2691</v>
      </c>
    </row>
    <row r="4752" spans="1:5" hidden="1" x14ac:dyDescent="0.25">
      <c r="A4752" t="s">
        <v>3805</v>
      </c>
      <c r="B4752" s="50" t="s">
        <v>2581</v>
      </c>
      <c r="C4752">
        <v>840084026</v>
      </c>
      <c r="D4752" t="s">
        <v>2464</v>
      </c>
      <c r="E4752" t="s">
        <v>2478</v>
      </c>
    </row>
    <row r="4753" spans="1:5" hidden="1" x14ac:dyDescent="0.25">
      <c r="A4753" t="s">
        <v>3805</v>
      </c>
      <c r="B4753" s="50" t="s">
        <v>2582</v>
      </c>
      <c r="C4753">
        <v>840084027</v>
      </c>
      <c r="D4753" t="s">
        <v>2464</v>
      </c>
    </row>
    <row r="4754" spans="1:5" hidden="1" x14ac:dyDescent="0.25">
      <c r="A4754" t="s">
        <v>3805</v>
      </c>
      <c r="B4754" s="50" t="s">
        <v>2583</v>
      </c>
      <c r="C4754">
        <v>840084028</v>
      </c>
      <c r="D4754" t="s">
        <v>2594</v>
      </c>
      <c r="E4754" t="s">
        <v>2533</v>
      </c>
    </row>
    <row r="4755" spans="1:5" hidden="1" x14ac:dyDescent="0.25">
      <c r="A4755" t="s">
        <v>3805</v>
      </c>
      <c r="B4755" s="50" t="s">
        <v>2584</v>
      </c>
      <c r="C4755">
        <v>840084029</v>
      </c>
      <c r="D4755" t="s">
        <v>2463</v>
      </c>
      <c r="E4755" t="s">
        <v>2478</v>
      </c>
    </row>
    <row r="4756" spans="1:5" hidden="1" x14ac:dyDescent="0.25">
      <c r="A4756" t="s">
        <v>3805</v>
      </c>
      <c r="B4756" s="50" t="s">
        <v>2585</v>
      </c>
      <c r="C4756">
        <v>840084030</v>
      </c>
      <c r="D4756" t="s">
        <v>2466</v>
      </c>
      <c r="E4756" t="s">
        <v>2478</v>
      </c>
    </row>
    <row r="4757" spans="1:5" hidden="1" x14ac:dyDescent="0.25">
      <c r="A4757" t="s">
        <v>3805</v>
      </c>
      <c r="B4757" s="50" t="s">
        <v>2586</v>
      </c>
      <c r="C4757">
        <v>840084031</v>
      </c>
      <c r="D4757" t="s">
        <v>2464</v>
      </c>
      <c r="E4757" t="s">
        <v>2478</v>
      </c>
    </row>
    <row r="4758" spans="1:5" hidden="1" x14ac:dyDescent="0.25">
      <c r="A4758" t="s">
        <v>3805</v>
      </c>
      <c r="B4758" s="50" t="s">
        <v>2587</v>
      </c>
      <c r="C4758">
        <v>840084032</v>
      </c>
      <c r="D4758" t="s">
        <v>2464</v>
      </c>
      <c r="E4758" t="s">
        <v>2723</v>
      </c>
    </row>
    <row r="4759" spans="1:5" hidden="1" x14ac:dyDescent="0.25">
      <c r="A4759" t="s">
        <v>3805</v>
      </c>
      <c r="B4759" s="50" t="s">
        <v>2588</v>
      </c>
      <c r="C4759">
        <v>840084033</v>
      </c>
      <c r="D4759" t="s">
        <v>2464</v>
      </c>
      <c r="E4759" t="s">
        <v>2723</v>
      </c>
    </row>
    <row r="4760" spans="1:5" hidden="1" x14ac:dyDescent="0.25">
      <c r="A4760" t="s">
        <v>3805</v>
      </c>
      <c r="B4760" s="50" t="s">
        <v>2589</v>
      </c>
      <c r="C4760">
        <v>840084034</v>
      </c>
      <c r="D4760" t="s">
        <v>2463</v>
      </c>
      <c r="E4760" t="s">
        <v>2478</v>
      </c>
    </row>
    <row r="4761" spans="1:5" hidden="1" x14ac:dyDescent="0.25">
      <c r="A4761" t="s">
        <v>3805</v>
      </c>
      <c r="B4761" s="50" t="s">
        <v>2590</v>
      </c>
      <c r="C4761">
        <v>840084035</v>
      </c>
      <c r="D4761" t="s">
        <v>2463</v>
      </c>
      <c r="E4761" t="s">
        <v>2478</v>
      </c>
    </row>
    <row r="4762" spans="1:5" hidden="1" x14ac:dyDescent="0.25">
      <c r="A4762" t="s">
        <v>3805</v>
      </c>
      <c r="B4762" s="50" t="s">
        <v>2595</v>
      </c>
      <c r="C4762">
        <v>840084036</v>
      </c>
      <c r="D4762" t="s">
        <v>2463</v>
      </c>
      <c r="E4762" t="s">
        <v>2478</v>
      </c>
    </row>
    <row r="4763" spans="1:5" hidden="1" x14ac:dyDescent="0.25">
      <c r="A4763" t="s">
        <v>3805</v>
      </c>
      <c r="B4763" s="50" t="s">
        <v>2629</v>
      </c>
      <c r="C4763">
        <v>840084037</v>
      </c>
      <c r="D4763" t="s">
        <v>2463</v>
      </c>
      <c r="E4763" t="s">
        <v>2478</v>
      </c>
    </row>
    <row r="4764" spans="1:5" hidden="1" x14ac:dyDescent="0.25">
      <c r="A4764" t="s">
        <v>3805</v>
      </c>
      <c r="B4764" s="50" t="s">
        <v>2630</v>
      </c>
      <c r="C4764">
        <v>840084038</v>
      </c>
      <c r="D4764" t="s">
        <v>2973</v>
      </c>
      <c r="E4764" t="s">
        <v>2478</v>
      </c>
    </row>
    <row r="4765" spans="1:5" hidden="1" x14ac:dyDescent="0.25">
      <c r="A4765" t="s">
        <v>3805</v>
      </c>
      <c r="B4765" s="50" t="s">
        <v>2597</v>
      </c>
      <c r="C4765">
        <v>840084039</v>
      </c>
      <c r="D4765" t="s">
        <v>2594</v>
      </c>
      <c r="E4765" t="s">
        <v>2533</v>
      </c>
    </row>
    <row r="4766" spans="1:5" hidden="1" x14ac:dyDescent="0.25">
      <c r="A4766" t="s">
        <v>3805</v>
      </c>
      <c r="B4766" s="50" t="s">
        <v>2598</v>
      </c>
      <c r="C4766">
        <v>840084040</v>
      </c>
      <c r="D4766" t="s">
        <v>2464</v>
      </c>
      <c r="E4766" t="s">
        <v>2756</v>
      </c>
    </row>
    <row r="4767" spans="1:5" hidden="1" x14ac:dyDescent="0.25">
      <c r="A4767" t="s">
        <v>3805</v>
      </c>
      <c r="B4767" s="50" t="s">
        <v>2599</v>
      </c>
      <c r="C4767">
        <v>840084041</v>
      </c>
      <c r="D4767" t="s">
        <v>2464</v>
      </c>
      <c r="E4767" t="s">
        <v>2478</v>
      </c>
    </row>
    <row r="4768" spans="1:5" hidden="1" x14ac:dyDescent="0.25">
      <c r="A4768" t="s">
        <v>3805</v>
      </c>
      <c r="B4768" s="50" t="s">
        <v>2631</v>
      </c>
      <c r="C4768">
        <v>840084042</v>
      </c>
      <c r="D4768" t="s">
        <v>2466</v>
      </c>
      <c r="E4768" t="s">
        <v>2973</v>
      </c>
    </row>
    <row r="4769" spans="1:5" hidden="1" x14ac:dyDescent="0.25">
      <c r="A4769" t="s">
        <v>3805</v>
      </c>
      <c r="B4769" s="50" t="s">
        <v>2600</v>
      </c>
      <c r="C4769">
        <v>840084043</v>
      </c>
      <c r="D4769" t="s">
        <v>2464</v>
      </c>
      <c r="E4769" t="s">
        <v>2478</v>
      </c>
    </row>
    <row r="4770" spans="1:5" hidden="1" x14ac:dyDescent="0.25">
      <c r="A4770" t="s">
        <v>3805</v>
      </c>
      <c r="B4770" s="50" t="s">
        <v>2601</v>
      </c>
      <c r="C4770">
        <v>840084044</v>
      </c>
      <c r="D4770" t="s">
        <v>2464</v>
      </c>
      <c r="E4770" t="s">
        <v>2723</v>
      </c>
    </row>
    <row r="4771" spans="1:5" hidden="1" x14ac:dyDescent="0.25">
      <c r="A4771" t="s">
        <v>3805</v>
      </c>
      <c r="B4771" s="50" t="s">
        <v>2602</v>
      </c>
      <c r="C4771">
        <v>840084045</v>
      </c>
      <c r="D4771" t="s">
        <v>2464</v>
      </c>
      <c r="E4771" t="s">
        <v>2478</v>
      </c>
    </row>
    <row r="4772" spans="1:5" hidden="1" x14ac:dyDescent="0.25">
      <c r="A4772" t="s">
        <v>3805</v>
      </c>
      <c r="B4772" s="50" t="s">
        <v>2603</v>
      </c>
      <c r="C4772">
        <v>840084046</v>
      </c>
      <c r="D4772" t="s">
        <v>2466</v>
      </c>
      <c r="E4772" t="s">
        <v>2478</v>
      </c>
    </row>
    <row r="4773" spans="1:5" hidden="1" x14ac:dyDescent="0.25">
      <c r="A4773" t="s">
        <v>3805</v>
      </c>
      <c r="B4773" s="50" t="s">
        <v>2604</v>
      </c>
      <c r="C4773">
        <v>840084047</v>
      </c>
      <c r="D4773" t="s">
        <v>2466</v>
      </c>
      <c r="E4773" t="s">
        <v>2756</v>
      </c>
    </row>
    <row r="4774" spans="1:5" hidden="1" x14ac:dyDescent="0.25">
      <c r="A4774" t="s">
        <v>3805</v>
      </c>
      <c r="B4774" s="50" t="s">
        <v>2605</v>
      </c>
      <c r="C4774">
        <v>840084048</v>
      </c>
      <c r="D4774" t="s">
        <v>2466</v>
      </c>
      <c r="E4774" t="s">
        <v>2478</v>
      </c>
    </row>
    <row r="4775" spans="1:5" hidden="1" x14ac:dyDescent="0.25">
      <c r="A4775" t="s">
        <v>3805</v>
      </c>
      <c r="B4775" s="50" t="s">
        <v>2606</v>
      </c>
      <c r="C4775">
        <v>840084049</v>
      </c>
      <c r="D4775" t="s">
        <v>2464</v>
      </c>
      <c r="E4775" t="s">
        <v>2756</v>
      </c>
    </row>
    <row r="4776" spans="1:5" hidden="1" x14ac:dyDescent="0.25">
      <c r="A4776" t="s">
        <v>3805</v>
      </c>
      <c r="B4776" s="50" t="s">
        <v>2622</v>
      </c>
      <c r="C4776">
        <v>840084050</v>
      </c>
      <c r="D4776" t="s">
        <v>2464</v>
      </c>
      <c r="E4776" t="s">
        <v>2756</v>
      </c>
    </row>
    <row r="4777" spans="1:5" hidden="1" x14ac:dyDescent="0.25">
      <c r="A4777" t="s">
        <v>3805</v>
      </c>
      <c r="B4777" s="50" t="s">
        <v>2607</v>
      </c>
      <c r="C4777">
        <v>840084051</v>
      </c>
      <c r="D4777" t="s">
        <v>2464</v>
      </c>
      <c r="E4777" t="s">
        <v>2756</v>
      </c>
    </row>
    <row r="4778" spans="1:5" hidden="1" x14ac:dyDescent="0.25">
      <c r="A4778" t="s">
        <v>3805</v>
      </c>
      <c r="B4778" s="50" t="s">
        <v>2608</v>
      </c>
      <c r="C4778">
        <v>840084052</v>
      </c>
      <c r="D4778" t="s">
        <v>2464</v>
      </c>
      <c r="E4778" t="s">
        <v>2756</v>
      </c>
    </row>
    <row r="4779" spans="1:5" hidden="1" x14ac:dyDescent="0.25">
      <c r="A4779" t="s">
        <v>3805</v>
      </c>
      <c r="B4779" s="50" t="s">
        <v>2623</v>
      </c>
      <c r="C4779">
        <v>840084053</v>
      </c>
      <c r="D4779" t="s">
        <v>2464</v>
      </c>
      <c r="E4779" t="s">
        <v>2478</v>
      </c>
    </row>
    <row r="4780" spans="1:5" hidden="1" x14ac:dyDescent="0.25">
      <c r="A4780" t="s">
        <v>3805</v>
      </c>
      <c r="B4780" s="50" t="s">
        <v>2624</v>
      </c>
      <c r="C4780">
        <v>840084054</v>
      </c>
      <c r="D4780" t="s">
        <v>2973</v>
      </c>
      <c r="E4780" t="s">
        <v>2756</v>
      </c>
    </row>
    <row r="4781" spans="1:5" hidden="1" x14ac:dyDescent="0.25">
      <c r="A4781" t="s">
        <v>3805</v>
      </c>
      <c r="B4781" s="50" t="s">
        <v>2625</v>
      </c>
      <c r="C4781">
        <v>840084055</v>
      </c>
      <c r="D4781" t="s">
        <v>2464</v>
      </c>
      <c r="E4781" t="s">
        <v>2478</v>
      </c>
    </row>
    <row r="4782" spans="1:5" hidden="1" x14ac:dyDescent="0.25">
      <c r="A4782" t="s">
        <v>3805</v>
      </c>
      <c r="B4782" s="50" t="s">
        <v>2626</v>
      </c>
      <c r="C4782">
        <v>840084056</v>
      </c>
      <c r="D4782" t="s">
        <v>2463</v>
      </c>
      <c r="E4782" t="s">
        <v>2533</v>
      </c>
    </row>
    <row r="4783" spans="1:5" hidden="1" x14ac:dyDescent="0.25">
      <c r="A4783" t="s">
        <v>3805</v>
      </c>
      <c r="B4783" s="50" t="s">
        <v>2754</v>
      </c>
      <c r="C4783">
        <v>840084057</v>
      </c>
      <c r="E4783" t="s">
        <v>2756</v>
      </c>
    </row>
    <row r="4784" spans="1:5" hidden="1" x14ac:dyDescent="0.25">
      <c r="A4784" t="s">
        <v>3805</v>
      </c>
      <c r="B4784" s="50" t="s">
        <v>2632</v>
      </c>
      <c r="C4784">
        <v>840084058</v>
      </c>
      <c r="D4784" t="s">
        <v>2464</v>
      </c>
      <c r="E4784" t="s">
        <v>2723</v>
      </c>
    </row>
    <row r="4785" spans="1:5" hidden="1" x14ac:dyDescent="0.25">
      <c r="A4785" t="s">
        <v>3805</v>
      </c>
      <c r="B4785" s="50" t="s">
        <v>2633</v>
      </c>
      <c r="C4785">
        <v>840084059</v>
      </c>
      <c r="D4785" t="s">
        <v>2464</v>
      </c>
      <c r="E4785" t="s">
        <v>2478</v>
      </c>
    </row>
    <row r="4786" spans="1:5" hidden="1" x14ac:dyDescent="0.25">
      <c r="A4786" t="s">
        <v>3805</v>
      </c>
      <c r="B4786" s="50" t="s">
        <v>2634</v>
      </c>
      <c r="C4786">
        <v>840084060</v>
      </c>
      <c r="D4786" t="s">
        <v>2464</v>
      </c>
      <c r="E4786" t="s">
        <v>2756</v>
      </c>
    </row>
    <row r="4787" spans="1:5" hidden="1" x14ac:dyDescent="0.25">
      <c r="A4787" t="s">
        <v>3805</v>
      </c>
      <c r="B4787" s="50" t="s">
        <v>2635</v>
      </c>
      <c r="C4787">
        <v>840084061</v>
      </c>
      <c r="D4787" t="s">
        <v>2463</v>
      </c>
      <c r="E4787" t="s">
        <v>2533</v>
      </c>
    </row>
    <row r="4788" spans="1:5" hidden="1" x14ac:dyDescent="0.25">
      <c r="A4788" t="s">
        <v>3805</v>
      </c>
      <c r="B4788" s="50" t="s">
        <v>2755</v>
      </c>
      <c r="C4788">
        <v>840084062</v>
      </c>
      <c r="D4788" t="s">
        <v>2464</v>
      </c>
      <c r="E4788" t="s">
        <v>2723</v>
      </c>
    </row>
    <row r="4789" spans="1:5" hidden="1" x14ac:dyDescent="0.25">
      <c r="A4789" t="s">
        <v>3805</v>
      </c>
      <c r="B4789" s="50" t="s">
        <v>2636</v>
      </c>
      <c r="C4789">
        <v>840084063</v>
      </c>
      <c r="D4789" t="s">
        <v>2466</v>
      </c>
      <c r="E4789" t="s">
        <v>2478</v>
      </c>
    </row>
    <row r="4790" spans="1:5" hidden="1" x14ac:dyDescent="0.25">
      <c r="A4790" t="s">
        <v>3805</v>
      </c>
      <c r="B4790" s="50" t="s">
        <v>2968</v>
      </c>
      <c r="C4790">
        <v>840084064</v>
      </c>
      <c r="D4790" t="s">
        <v>2464</v>
      </c>
      <c r="E4790" t="s">
        <v>2478</v>
      </c>
    </row>
    <row r="4791" spans="1:5" hidden="1" x14ac:dyDescent="0.25">
      <c r="A4791" t="s">
        <v>3805</v>
      </c>
      <c r="B4791" s="50" t="s">
        <v>2969</v>
      </c>
      <c r="C4791">
        <v>840084065</v>
      </c>
      <c r="D4791" t="s">
        <v>2594</v>
      </c>
      <c r="E4791" t="s">
        <v>2478</v>
      </c>
    </row>
    <row r="4792" spans="1:5" hidden="1" x14ac:dyDescent="0.25">
      <c r="A4792" t="s">
        <v>3805</v>
      </c>
      <c r="B4792" s="50" t="s">
        <v>2637</v>
      </c>
      <c r="C4792">
        <v>840084066</v>
      </c>
      <c r="D4792" t="s">
        <v>2594</v>
      </c>
      <c r="E4792" t="s">
        <v>2478</v>
      </c>
    </row>
    <row r="4793" spans="1:5" hidden="1" x14ac:dyDescent="0.25">
      <c r="A4793" t="s">
        <v>3805</v>
      </c>
      <c r="B4793" s="50" t="s">
        <v>2638</v>
      </c>
      <c r="C4793">
        <v>840084067</v>
      </c>
      <c r="D4793" t="s">
        <v>2463</v>
      </c>
      <c r="E4793" t="s">
        <v>2533</v>
      </c>
    </row>
    <row r="4794" spans="1:5" hidden="1" x14ac:dyDescent="0.25">
      <c r="A4794" t="s">
        <v>3805</v>
      </c>
      <c r="B4794" s="50" t="s">
        <v>2639</v>
      </c>
      <c r="C4794">
        <v>840084068</v>
      </c>
      <c r="D4794" t="s">
        <v>2463</v>
      </c>
      <c r="E4794" t="s">
        <v>2478</v>
      </c>
    </row>
    <row r="4795" spans="1:5" hidden="1" x14ac:dyDescent="0.25">
      <c r="A4795" t="s">
        <v>3805</v>
      </c>
      <c r="B4795" s="50" t="s">
        <v>2970</v>
      </c>
      <c r="C4795">
        <v>840084069</v>
      </c>
      <c r="D4795" t="s">
        <v>2463</v>
      </c>
      <c r="E4795" t="s">
        <v>2723</v>
      </c>
    </row>
    <row r="4796" spans="1:5" hidden="1" x14ac:dyDescent="0.25">
      <c r="A4796" t="s">
        <v>3805</v>
      </c>
      <c r="B4796" s="50" t="s">
        <v>2971</v>
      </c>
      <c r="C4796">
        <v>840084070</v>
      </c>
      <c r="D4796" t="s">
        <v>2594</v>
      </c>
      <c r="E4796" t="s">
        <v>2478</v>
      </c>
    </row>
    <row r="4797" spans="1:5" hidden="1" x14ac:dyDescent="0.25">
      <c r="A4797" t="s">
        <v>3805</v>
      </c>
      <c r="B4797" s="50" t="s">
        <v>2972</v>
      </c>
      <c r="C4797">
        <v>840084071</v>
      </c>
      <c r="D4797" t="s">
        <v>2464</v>
      </c>
      <c r="E4797" t="s">
        <v>2467</v>
      </c>
    </row>
    <row r="4798" spans="1:5" hidden="1" x14ac:dyDescent="0.25">
      <c r="A4798" t="s">
        <v>3805</v>
      </c>
      <c r="B4798" s="50" t="s">
        <v>2974</v>
      </c>
      <c r="C4798">
        <v>840084072</v>
      </c>
      <c r="D4798" t="s">
        <v>2464</v>
      </c>
      <c r="E4798" t="s">
        <v>2723</v>
      </c>
    </row>
    <row r="4799" spans="1:5" hidden="1" x14ac:dyDescent="0.25">
      <c r="A4799" t="s">
        <v>3805</v>
      </c>
      <c r="B4799" s="50" t="s">
        <v>2975</v>
      </c>
      <c r="C4799">
        <v>840084073</v>
      </c>
      <c r="D4799" t="s">
        <v>2464</v>
      </c>
      <c r="E4799" t="s">
        <v>2478</v>
      </c>
    </row>
    <row r="4800" spans="1:5" hidden="1" x14ac:dyDescent="0.25">
      <c r="A4800" t="s">
        <v>3805</v>
      </c>
      <c r="B4800" s="50" t="s">
        <v>2609</v>
      </c>
      <c r="C4800">
        <v>840084074</v>
      </c>
      <c r="D4800" t="s">
        <v>2464</v>
      </c>
      <c r="E4800" t="s">
        <v>2467</v>
      </c>
    </row>
    <row r="4801" spans="1:5" hidden="1" x14ac:dyDescent="0.25">
      <c r="A4801" t="s">
        <v>3805</v>
      </c>
      <c r="B4801" s="50" t="s">
        <v>2610</v>
      </c>
      <c r="C4801">
        <v>840084075</v>
      </c>
      <c r="D4801" t="s">
        <v>2464</v>
      </c>
      <c r="E4801" t="s">
        <v>2723</v>
      </c>
    </row>
    <row r="4802" spans="1:5" hidden="1" x14ac:dyDescent="0.25">
      <c r="A4802" t="s">
        <v>3805</v>
      </c>
      <c r="B4802" s="50" t="s">
        <v>2611</v>
      </c>
      <c r="C4802">
        <v>840084076</v>
      </c>
      <c r="D4802" t="s">
        <v>2466</v>
      </c>
      <c r="E4802" t="s">
        <v>2723</v>
      </c>
    </row>
    <row r="4803" spans="1:5" hidden="1" x14ac:dyDescent="0.25">
      <c r="A4803" t="s">
        <v>3805</v>
      </c>
      <c r="B4803" s="50" t="s">
        <v>2612</v>
      </c>
      <c r="C4803">
        <v>840084077</v>
      </c>
      <c r="D4803" t="s">
        <v>2973</v>
      </c>
      <c r="E4803" t="s">
        <v>2478</v>
      </c>
    </row>
    <row r="4804" spans="1:5" hidden="1" x14ac:dyDescent="0.25">
      <c r="A4804" t="s">
        <v>3805</v>
      </c>
      <c r="B4804" s="50" t="s">
        <v>2613</v>
      </c>
      <c r="C4804">
        <v>840084078</v>
      </c>
      <c r="D4804" t="s">
        <v>2464</v>
      </c>
      <c r="E4804" t="s">
        <v>2478</v>
      </c>
    </row>
    <row r="4805" spans="1:5" hidden="1" x14ac:dyDescent="0.25">
      <c r="A4805" t="s">
        <v>3805</v>
      </c>
      <c r="B4805" s="50" t="s">
        <v>2976</v>
      </c>
      <c r="C4805">
        <v>840084079</v>
      </c>
      <c r="D4805" t="s">
        <v>2594</v>
      </c>
      <c r="E4805" t="s">
        <v>2478</v>
      </c>
    </row>
    <row r="4806" spans="1:5" hidden="1" x14ac:dyDescent="0.25">
      <c r="A4806" t="s">
        <v>3805</v>
      </c>
      <c r="B4806" s="50" t="s">
        <v>2977</v>
      </c>
      <c r="C4806">
        <v>840084080</v>
      </c>
      <c r="D4806" t="s">
        <v>2464</v>
      </c>
      <c r="E4806" t="s">
        <v>2478</v>
      </c>
    </row>
    <row r="4807" spans="1:5" hidden="1" x14ac:dyDescent="0.25">
      <c r="A4807" t="s">
        <v>3805</v>
      </c>
      <c r="B4807" s="50" t="s">
        <v>2978</v>
      </c>
      <c r="C4807">
        <v>840084081</v>
      </c>
      <c r="D4807" t="s">
        <v>2464</v>
      </c>
      <c r="E4807" t="s">
        <v>2478</v>
      </c>
    </row>
    <row r="4808" spans="1:5" hidden="1" x14ac:dyDescent="0.25">
      <c r="A4808" t="s">
        <v>3805</v>
      </c>
      <c r="B4808" s="50" t="s">
        <v>2640</v>
      </c>
      <c r="C4808">
        <v>840084082</v>
      </c>
      <c r="D4808" t="s">
        <v>2594</v>
      </c>
      <c r="E4808" t="s">
        <v>2478</v>
      </c>
    </row>
    <row r="4809" spans="1:5" hidden="1" x14ac:dyDescent="0.25">
      <c r="A4809" t="s">
        <v>3805</v>
      </c>
      <c r="B4809" s="50" t="s">
        <v>2641</v>
      </c>
      <c r="C4809">
        <v>840084083</v>
      </c>
      <c r="D4809" t="s">
        <v>2594</v>
      </c>
      <c r="E4809" t="s">
        <v>2478</v>
      </c>
    </row>
    <row r="4810" spans="1:5" hidden="1" x14ac:dyDescent="0.25">
      <c r="A4810" t="s">
        <v>3805</v>
      </c>
      <c r="B4810" s="50" t="s">
        <v>2979</v>
      </c>
      <c r="C4810">
        <v>840084084</v>
      </c>
      <c r="D4810" t="s">
        <v>2594</v>
      </c>
      <c r="E4810" t="s">
        <v>2478</v>
      </c>
    </row>
    <row r="4811" spans="1:5" hidden="1" x14ac:dyDescent="0.25">
      <c r="A4811" t="s">
        <v>3805</v>
      </c>
      <c r="B4811" s="50" t="s">
        <v>2980</v>
      </c>
      <c r="C4811">
        <v>840084085</v>
      </c>
      <c r="D4811" t="s">
        <v>2973</v>
      </c>
      <c r="E4811" t="s">
        <v>2478</v>
      </c>
    </row>
    <row r="4812" spans="1:5" hidden="1" x14ac:dyDescent="0.25">
      <c r="A4812" t="s">
        <v>3805</v>
      </c>
      <c r="B4812" s="50" t="s">
        <v>2642</v>
      </c>
      <c r="C4812">
        <v>840084086</v>
      </c>
      <c r="D4812" t="s">
        <v>2594</v>
      </c>
      <c r="E4812" t="s">
        <v>2478</v>
      </c>
    </row>
    <row r="4813" spans="1:5" hidden="1" x14ac:dyDescent="0.25">
      <c r="A4813" t="s">
        <v>3805</v>
      </c>
      <c r="B4813" s="50" t="s">
        <v>2981</v>
      </c>
      <c r="C4813">
        <v>840084087</v>
      </c>
      <c r="D4813" t="s">
        <v>2594</v>
      </c>
      <c r="E4813" t="s">
        <v>2691</v>
      </c>
    </row>
    <row r="4814" spans="1:5" hidden="1" x14ac:dyDescent="0.25">
      <c r="A4814" t="s">
        <v>3805</v>
      </c>
      <c r="B4814" s="50" t="s">
        <v>2615</v>
      </c>
      <c r="C4814">
        <v>840084088</v>
      </c>
      <c r="D4814" t="s">
        <v>2464</v>
      </c>
      <c r="E4814" t="s">
        <v>2723</v>
      </c>
    </row>
    <row r="4815" spans="1:5" hidden="1" x14ac:dyDescent="0.25">
      <c r="A4815" t="s">
        <v>3805</v>
      </c>
      <c r="B4815" s="50" t="s">
        <v>2616</v>
      </c>
      <c r="C4815">
        <v>840084089</v>
      </c>
      <c r="D4815" t="s">
        <v>2464</v>
      </c>
      <c r="E4815" t="s">
        <v>2756</v>
      </c>
    </row>
    <row r="4816" spans="1:5" hidden="1" x14ac:dyDescent="0.25">
      <c r="A4816" t="s">
        <v>3805</v>
      </c>
      <c r="B4816" s="50" t="s">
        <v>2617</v>
      </c>
      <c r="C4816">
        <v>840084090</v>
      </c>
      <c r="D4816" t="s">
        <v>2464</v>
      </c>
      <c r="E4816" t="s">
        <v>2723</v>
      </c>
    </row>
    <row r="4817" spans="1:5" hidden="1" x14ac:dyDescent="0.25">
      <c r="A4817" t="s">
        <v>3805</v>
      </c>
      <c r="B4817" s="50" t="s">
        <v>2628</v>
      </c>
      <c r="C4817">
        <v>840084091</v>
      </c>
      <c r="D4817" t="s">
        <v>2464</v>
      </c>
      <c r="E4817" t="s">
        <v>2467</v>
      </c>
    </row>
    <row r="4818" spans="1:5" hidden="1" x14ac:dyDescent="0.25">
      <c r="A4818" t="s">
        <v>3805</v>
      </c>
      <c r="B4818" s="50" t="s">
        <v>2982</v>
      </c>
      <c r="C4818">
        <v>840084092</v>
      </c>
      <c r="D4818" t="s">
        <v>2594</v>
      </c>
      <c r="E4818" t="s">
        <v>2478</v>
      </c>
    </row>
    <row r="4819" spans="1:5" hidden="1" x14ac:dyDescent="0.25">
      <c r="A4819" t="s">
        <v>3805</v>
      </c>
      <c r="B4819" s="50" t="s">
        <v>2983</v>
      </c>
      <c r="C4819">
        <v>840084093</v>
      </c>
      <c r="D4819" t="s">
        <v>2594</v>
      </c>
      <c r="E4819" t="s">
        <v>2478</v>
      </c>
    </row>
    <row r="4820" spans="1:5" hidden="1" x14ac:dyDescent="0.25">
      <c r="A4820" t="s">
        <v>3805</v>
      </c>
      <c r="B4820" s="50" t="s">
        <v>2984</v>
      </c>
      <c r="C4820">
        <v>840084094</v>
      </c>
      <c r="D4820" t="s">
        <v>2464</v>
      </c>
      <c r="E4820" t="s">
        <v>2478</v>
      </c>
    </row>
    <row r="4821" spans="1:5" hidden="1" x14ac:dyDescent="0.25">
      <c r="A4821" t="s">
        <v>3805</v>
      </c>
      <c r="B4821" s="50" t="s">
        <v>2985</v>
      </c>
      <c r="C4821">
        <v>840084095</v>
      </c>
      <c r="D4821" t="s">
        <v>2594</v>
      </c>
      <c r="E4821" t="s">
        <v>2478</v>
      </c>
    </row>
    <row r="4822" spans="1:5" hidden="1" x14ac:dyDescent="0.25">
      <c r="A4822" t="s">
        <v>3805</v>
      </c>
      <c r="B4822" s="50" t="s">
        <v>2986</v>
      </c>
      <c r="C4822">
        <v>840084096</v>
      </c>
      <c r="D4822" t="s">
        <v>2594</v>
      </c>
      <c r="E4822" t="s">
        <v>2533</v>
      </c>
    </row>
    <row r="4823" spans="1:5" hidden="1" x14ac:dyDescent="0.25">
      <c r="A4823" t="s">
        <v>3805</v>
      </c>
      <c r="B4823" s="50" t="s">
        <v>2987</v>
      </c>
      <c r="C4823">
        <v>840084097</v>
      </c>
      <c r="D4823" t="s">
        <v>2466</v>
      </c>
      <c r="E4823" t="s">
        <v>2478</v>
      </c>
    </row>
    <row r="4824" spans="1:5" hidden="1" x14ac:dyDescent="0.25">
      <c r="A4824" t="s">
        <v>3805</v>
      </c>
      <c r="B4824" s="50" t="s">
        <v>2988</v>
      </c>
      <c r="C4824">
        <v>840084098</v>
      </c>
      <c r="D4824" t="s">
        <v>2463</v>
      </c>
      <c r="E4824" t="s">
        <v>2756</v>
      </c>
    </row>
    <row r="4825" spans="1:5" hidden="1" x14ac:dyDescent="0.25">
      <c r="A4825" t="s">
        <v>3805</v>
      </c>
      <c r="B4825" s="50" t="s">
        <v>2989</v>
      </c>
      <c r="C4825">
        <v>840084099</v>
      </c>
      <c r="D4825" t="s">
        <v>2464</v>
      </c>
      <c r="E4825" t="s">
        <v>2723</v>
      </c>
    </row>
    <row r="4826" spans="1:5" hidden="1" x14ac:dyDescent="0.25">
      <c r="A4826" t="s">
        <v>3805</v>
      </c>
      <c r="B4826" s="50" t="s">
        <v>2990</v>
      </c>
      <c r="C4826">
        <v>840084100</v>
      </c>
      <c r="D4826" t="s">
        <v>2464</v>
      </c>
      <c r="E4826" t="s">
        <v>2533</v>
      </c>
    </row>
    <row r="4827" spans="1:5" hidden="1" x14ac:dyDescent="0.25">
      <c r="A4827" t="s">
        <v>3806</v>
      </c>
      <c r="B4827" s="50" t="s">
        <v>2526</v>
      </c>
      <c r="C4827">
        <v>840094001</v>
      </c>
      <c r="D4827" t="s">
        <v>2594</v>
      </c>
      <c r="E4827" t="s">
        <v>2478</v>
      </c>
    </row>
    <row r="4828" spans="1:5" hidden="1" x14ac:dyDescent="0.25">
      <c r="A4828" t="s">
        <v>3806</v>
      </c>
      <c r="B4828" s="50" t="s">
        <v>2528</v>
      </c>
      <c r="C4828">
        <v>840094002</v>
      </c>
      <c r="D4828" t="s">
        <v>2594</v>
      </c>
      <c r="E4828" t="s">
        <v>2478</v>
      </c>
    </row>
    <row r="4829" spans="1:5" hidden="1" x14ac:dyDescent="0.25">
      <c r="A4829" t="s">
        <v>3806</v>
      </c>
      <c r="B4829" s="50" t="s">
        <v>2529</v>
      </c>
      <c r="C4829">
        <v>840094003</v>
      </c>
      <c r="D4829" t="s">
        <v>2463</v>
      </c>
      <c r="E4829" t="s">
        <v>2478</v>
      </c>
    </row>
    <row r="4830" spans="1:5" hidden="1" x14ac:dyDescent="0.25">
      <c r="A4830" t="s">
        <v>3806</v>
      </c>
      <c r="B4830" s="50" t="s">
        <v>2530</v>
      </c>
      <c r="C4830">
        <v>840094004</v>
      </c>
      <c r="D4830" t="s">
        <v>2463</v>
      </c>
      <c r="E4830" t="s">
        <v>2478</v>
      </c>
    </row>
    <row r="4831" spans="1:5" hidden="1" x14ac:dyDescent="0.25">
      <c r="A4831" t="s">
        <v>3806</v>
      </c>
      <c r="B4831" s="50" t="s">
        <v>2532</v>
      </c>
      <c r="C4831">
        <v>840094005</v>
      </c>
      <c r="D4831" t="s">
        <v>2463</v>
      </c>
      <c r="E4831" t="s">
        <v>2478</v>
      </c>
    </row>
    <row r="4832" spans="1:5" hidden="1" x14ac:dyDescent="0.25">
      <c r="A4832" t="s">
        <v>3806</v>
      </c>
      <c r="B4832" s="50" t="s">
        <v>2534</v>
      </c>
      <c r="C4832">
        <v>840094006</v>
      </c>
      <c r="D4832" t="s">
        <v>2466</v>
      </c>
    </row>
    <row r="4833" spans="1:5" hidden="1" x14ac:dyDescent="0.25">
      <c r="A4833" t="s">
        <v>3806</v>
      </c>
      <c r="B4833" s="50" t="s">
        <v>2535</v>
      </c>
      <c r="C4833">
        <v>840094007</v>
      </c>
      <c r="D4833" t="s">
        <v>2594</v>
      </c>
      <c r="E4833" t="s">
        <v>2478</v>
      </c>
    </row>
    <row r="4834" spans="1:5" hidden="1" x14ac:dyDescent="0.25">
      <c r="A4834" t="s">
        <v>3806</v>
      </c>
      <c r="B4834" s="50" t="s">
        <v>2536</v>
      </c>
      <c r="C4834">
        <v>840094008</v>
      </c>
      <c r="D4834" t="s">
        <v>2593</v>
      </c>
      <c r="E4834" t="s">
        <v>2533</v>
      </c>
    </row>
    <row r="4835" spans="1:5" hidden="1" x14ac:dyDescent="0.25">
      <c r="A4835" t="s">
        <v>3806</v>
      </c>
      <c r="B4835" s="50" t="s">
        <v>2537</v>
      </c>
      <c r="C4835">
        <v>840094009</v>
      </c>
      <c r="D4835" t="s">
        <v>2593</v>
      </c>
      <c r="E4835" t="s">
        <v>2533</v>
      </c>
    </row>
    <row r="4836" spans="1:5" hidden="1" x14ac:dyDescent="0.25">
      <c r="A4836" t="s">
        <v>3806</v>
      </c>
      <c r="B4836" s="50" t="s">
        <v>2539</v>
      </c>
      <c r="C4836">
        <v>840094010</v>
      </c>
      <c r="D4836" t="s">
        <v>2594</v>
      </c>
      <c r="E4836" t="s">
        <v>2533</v>
      </c>
    </row>
    <row r="4837" spans="1:5" hidden="1" x14ac:dyDescent="0.25">
      <c r="A4837" t="s">
        <v>3806</v>
      </c>
      <c r="B4837" s="50" t="s">
        <v>2540</v>
      </c>
      <c r="C4837">
        <v>840094011</v>
      </c>
      <c r="D4837" t="s">
        <v>2593</v>
      </c>
      <c r="E4837" t="s">
        <v>2533</v>
      </c>
    </row>
    <row r="4838" spans="1:5" hidden="1" x14ac:dyDescent="0.25">
      <c r="A4838" t="s">
        <v>3806</v>
      </c>
      <c r="B4838" s="50" t="s">
        <v>2541</v>
      </c>
      <c r="C4838">
        <v>840094012</v>
      </c>
      <c r="D4838" t="s">
        <v>2594</v>
      </c>
      <c r="E4838" t="s">
        <v>2533</v>
      </c>
    </row>
    <row r="4839" spans="1:5" hidden="1" x14ac:dyDescent="0.25">
      <c r="A4839" t="s">
        <v>3806</v>
      </c>
      <c r="B4839" s="50" t="s">
        <v>2542</v>
      </c>
      <c r="C4839">
        <v>840094013</v>
      </c>
      <c r="D4839" t="s">
        <v>2463</v>
      </c>
      <c r="E4839" t="s">
        <v>2533</v>
      </c>
    </row>
    <row r="4840" spans="1:5" hidden="1" x14ac:dyDescent="0.25">
      <c r="A4840" t="s">
        <v>3806</v>
      </c>
      <c r="B4840" s="50" t="s">
        <v>2543</v>
      </c>
      <c r="C4840">
        <v>840094014</v>
      </c>
      <c r="D4840" t="s">
        <v>2463</v>
      </c>
      <c r="E4840" t="s">
        <v>2533</v>
      </c>
    </row>
    <row r="4841" spans="1:5" hidden="1" x14ac:dyDescent="0.25">
      <c r="A4841" t="s">
        <v>3806</v>
      </c>
      <c r="B4841" s="50" t="s">
        <v>2544</v>
      </c>
      <c r="C4841">
        <v>840094015</v>
      </c>
      <c r="D4841" t="s">
        <v>2594</v>
      </c>
      <c r="E4841" t="s">
        <v>2533</v>
      </c>
    </row>
    <row r="4842" spans="1:5" hidden="1" x14ac:dyDescent="0.25">
      <c r="A4842" t="s">
        <v>3806</v>
      </c>
      <c r="B4842" s="50" t="s">
        <v>2546</v>
      </c>
      <c r="C4842">
        <v>840094016</v>
      </c>
      <c r="D4842" t="s">
        <v>2463</v>
      </c>
      <c r="E4842" t="s">
        <v>2533</v>
      </c>
    </row>
    <row r="4843" spans="1:5" hidden="1" x14ac:dyDescent="0.25">
      <c r="A4843" t="s">
        <v>3806</v>
      </c>
      <c r="B4843" s="50" t="s">
        <v>2547</v>
      </c>
      <c r="C4843">
        <v>840094017</v>
      </c>
      <c r="D4843" t="s">
        <v>2463</v>
      </c>
      <c r="E4843" t="s">
        <v>2533</v>
      </c>
    </row>
    <row r="4844" spans="1:5" hidden="1" x14ac:dyDescent="0.25">
      <c r="A4844" t="s">
        <v>3806</v>
      </c>
      <c r="B4844" s="50" t="s">
        <v>2548</v>
      </c>
      <c r="C4844">
        <v>840094018</v>
      </c>
      <c r="D4844" t="s">
        <v>2594</v>
      </c>
      <c r="E4844" t="s">
        <v>2478</v>
      </c>
    </row>
    <row r="4845" spans="1:5" hidden="1" x14ac:dyDescent="0.25">
      <c r="A4845" t="s">
        <v>3806</v>
      </c>
      <c r="B4845" s="50" t="s">
        <v>2549</v>
      </c>
      <c r="C4845">
        <v>840094019</v>
      </c>
      <c r="D4845" t="s">
        <v>2463</v>
      </c>
      <c r="E4845" t="s">
        <v>2533</v>
      </c>
    </row>
    <row r="4846" spans="1:5" hidden="1" x14ac:dyDescent="0.25">
      <c r="A4846" t="s">
        <v>3806</v>
      </c>
      <c r="B4846" s="50" t="s">
        <v>2550</v>
      </c>
      <c r="C4846">
        <v>840094020</v>
      </c>
      <c r="D4846" t="s">
        <v>2463</v>
      </c>
      <c r="E4846" t="s">
        <v>2533</v>
      </c>
    </row>
    <row r="4847" spans="1:5" hidden="1" x14ac:dyDescent="0.25">
      <c r="A4847" t="s">
        <v>3806</v>
      </c>
      <c r="B4847" s="50" t="s">
        <v>2551</v>
      </c>
      <c r="C4847">
        <v>840094021</v>
      </c>
      <c r="D4847" t="s">
        <v>2463</v>
      </c>
      <c r="E4847" t="s">
        <v>2478</v>
      </c>
    </row>
    <row r="4848" spans="1:5" hidden="1" x14ac:dyDescent="0.25">
      <c r="A4848" t="s">
        <v>3806</v>
      </c>
      <c r="B4848" s="50" t="s">
        <v>2552</v>
      </c>
      <c r="C4848">
        <v>840094022</v>
      </c>
      <c r="D4848" t="s">
        <v>2463</v>
      </c>
      <c r="E4848" t="s">
        <v>2756</v>
      </c>
    </row>
    <row r="4849" spans="1:5" hidden="1" x14ac:dyDescent="0.25">
      <c r="A4849" t="s">
        <v>3806</v>
      </c>
      <c r="B4849" s="50" t="s">
        <v>2553</v>
      </c>
      <c r="C4849">
        <v>840094023</v>
      </c>
      <c r="D4849" t="s">
        <v>2463</v>
      </c>
      <c r="E4849" t="s">
        <v>2467</v>
      </c>
    </row>
    <row r="4850" spans="1:5" hidden="1" x14ac:dyDescent="0.25">
      <c r="A4850" t="s">
        <v>3806</v>
      </c>
      <c r="B4850" s="50" t="s">
        <v>2554</v>
      </c>
      <c r="C4850">
        <v>840094024</v>
      </c>
      <c r="D4850" t="s">
        <v>2463</v>
      </c>
      <c r="E4850" t="s">
        <v>2533</v>
      </c>
    </row>
    <row r="4851" spans="1:5" hidden="1" x14ac:dyDescent="0.25">
      <c r="A4851" t="s">
        <v>3806</v>
      </c>
      <c r="B4851" s="50" t="s">
        <v>2555</v>
      </c>
      <c r="C4851">
        <v>840094025</v>
      </c>
      <c r="D4851" t="s">
        <v>2463</v>
      </c>
      <c r="E4851" t="s">
        <v>2478</v>
      </c>
    </row>
    <row r="4852" spans="1:5" hidden="1" x14ac:dyDescent="0.25">
      <c r="A4852" t="s">
        <v>3806</v>
      </c>
      <c r="B4852" s="50" t="s">
        <v>2581</v>
      </c>
      <c r="C4852">
        <v>840094026</v>
      </c>
      <c r="D4852" t="s">
        <v>2463</v>
      </c>
      <c r="E4852" t="s">
        <v>2478</v>
      </c>
    </row>
    <row r="4853" spans="1:5" hidden="1" x14ac:dyDescent="0.25">
      <c r="A4853" t="s">
        <v>3806</v>
      </c>
      <c r="B4853" s="50" t="s">
        <v>2582</v>
      </c>
      <c r="C4853">
        <v>840094027</v>
      </c>
      <c r="D4853" t="s">
        <v>2463</v>
      </c>
      <c r="E4853" t="s">
        <v>2533</v>
      </c>
    </row>
    <row r="4854" spans="1:5" hidden="1" x14ac:dyDescent="0.25">
      <c r="A4854" t="s">
        <v>3806</v>
      </c>
      <c r="B4854" s="50" t="s">
        <v>2583</v>
      </c>
      <c r="C4854">
        <v>840094028</v>
      </c>
      <c r="D4854" t="s">
        <v>2463</v>
      </c>
      <c r="E4854" t="s">
        <v>2533</v>
      </c>
    </row>
    <row r="4855" spans="1:5" hidden="1" x14ac:dyDescent="0.25">
      <c r="A4855" t="s">
        <v>3806</v>
      </c>
      <c r="B4855" s="50" t="s">
        <v>2584</v>
      </c>
      <c r="C4855">
        <v>840094029</v>
      </c>
      <c r="D4855" t="s">
        <v>2466</v>
      </c>
      <c r="E4855" t="s">
        <v>2533</v>
      </c>
    </row>
    <row r="4856" spans="1:5" hidden="1" x14ac:dyDescent="0.25">
      <c r="A4856" t="s">
        <v>3806</v>
      </c>
      <c r="B4856" s="50" t="s">
        <v>2585</v>
      </c>
      <c r="C4856">
        <v>840094030</v>
      </c>
      <c r="D4856" t="s">
        <v>2463</v>
      </c>
      <c r="E4856" t="s">
        <v>2533</v>
      </c>
    </row>
    <row r="4857" spans="1:5" hidden="1" x14ac:dyDescent="0.25">
      <c r="A4857" t="s">
        <v>3806</v>
      </c>
      <c r="B4857" s="50" t="s">
        <v>2586</v>
      </c>
      <c r="C4857">
        <v>840094031</v>
      </c>
      <c r="D4857" t="s">
        <v>2594</v>
      </c>
      <c r="E4857" t="s">
        <v>2478</v>
      </c>
    </row>
    <row r="4858" spans="1:5" hidden="1" x14ac:dyDescent="0.25">
      <c r="A4858" t="s">
        <v>3806</v>
      </c>
      <c r="B4858" s="50" t="s">
        <v>2587</v>
      </c>
      <c r="C4858">
        <v>840094032</v>
      </c>
      <c r="D4858" t="s">
        <v>2594</v>
      </c>
      <c r="E4858" t="s">
        <v>2478</v>
      </c>
    </row>
    <row r="4859" spans="1:5" hidden="1" x14ac:dyDescent="0.25">
      <c r="A4859" t="s">
        <v>3806</v>
      </c>
      <c r="B4859" s="50" t="s">
        <v>2588</v>
      </c>
      <c r="C4859">
        <v>840094033</v>
      </c>
      <c r="D4859" t="s">
        <v>2594</v>
      </c>
      <c r="E4859" t="s">
        <v>2478</v>
      </c>
    </row>
    <row r="4860" spans="1:5" hidden="1" x14ac:dyDescent="0.25">
      <c r="A4860" t="s">
        <v>3806</v>
      </c>
      <c r="B4860" s="50" t="s">
        <v>2589</v>
      </c>
      <c r="C4860">
        <v>840094034</v>
      </c>
      <c r="D4860" t="s">
        <v>2463</v>
      </c>
      <c r="E4860" t="s">
        <v>2478</v>
      </c>
    </row>
    <row r="4861" spans="1:5" hidden="1" x14ac:dyDescent="0.25">
      <c r="A4861" t="s">
        <v>3806</v>
      </c>
      <c r="B4861" s="50" t="s">
        <v>2590</v>
      </c>
      <c r="C4861">
        <v>840094035</v>
      </c>
      <c r="D4861" t="s">
        <v>2594</v>
      </c>
      <c r="E4861" t="s">
        <v>2478</v>
      </c>
    </row>
    <row r="4862" spans="1:5" hidden="1" x14ac:dyDescent="0.25">
      <c r="A4862" t="s">
        <v>3806</v>
      </c>
      <c r="B4862" s="50" t="s">
        <v>2595</v>
      </c>
      <c r="C4862">
        <v>840094036</v>
      </c>
      <c r="D4862" t="s">
        <v>2594</v>
      </c>
      <c r="E4862" t="s">
        <v>2533</v>
      </c>
    </row>
    <row r="4863" spans="1:5" hidden="1" x14ac:dyDescent="0.25">
      <c r="A4863" t="s">
        <v>3806</v>
      </c>
      <c r="B4863" s="50" t="s">
        <v>2629</v>
      </c>
      <c r="C4863">
        <v>840094037</v>
      </c>
      <c r="D4863" t="s">
        <v>2594</v>
      </c>
      <c r="E4863" t="s">
        <v>2478</v>
      </c>
    </row>
    <row r="4864" spans="1:5" hidden="1" x14ac:dyDescent="0.25">
      <c r="A4864" t="s">
        <v>3806</v>
      </c>
      <c r="B4864" s="50" t="s">
        <v>2630</v>
      </c>
      <c r="C4864">
        <v>840094038</v>
      </c>
      <c r="D4864" t="s">
        <v>2594</v>
      </c>
      <c r="E4864" t="s">
        <v>2478</v>
      </c>
    </row>
    <row r="4865" spans="1:5" hidden="1" x14ac:dyDescent="0.25">
      <c r="A4865" t="s">
        <v>3806</v>
      </c>
      <c r="B4865" s="50" t="s">
        <v>2597</v>
      </c>
      <c r="C4865">
        <v>840094039</v>
      </c>
      <c r="D4865" t="s">
        <v>2464</v>
      </c>
      <c r="E4865" t="s">
        <v>2723</v>
      </c>
    </row>
    <row r="4866" spans="1:5" hidden="1" x14ac:dyDescent="0.25">
      <c r="A4866" t="s">
        <v>3806</v>
      </c>
      <c r="B4866" s="50" t="s">
        <v>2598</v>
      </c>
      <c r="C4866">
        <v>840094040</v>
      </c>
      <c r="D4866" t="s">
        <v>2463</v>
      </c>
      <c r="E4866" t="s">
        <v>2756</v>
      </c>
    </row>
    <row r="4867" spans="1:5" hidden="1" x14ac:dyDescent="0.25">
      <c r="A4867" t="s">
        <v>3806</v>
      </c>
      <c r="B4867" s="50" t="s">
        <v>2599</v>
      </c>
      <c r="C4867">
        <v>840094041</v>
      </c>
      <c r="D4867" t="s">
        <v>2464</v>
      </c>
      <c r="E4867" t="s">
        <v>2478</v>
      </c>
    </row>
    <row r="4868" spans="1:5" hidden="1" x14ac:dyDescent="0.25">
      <c r="A4868" t="s">
        <v>3806</v>
      </c>
      <c r="B4868" s="50" t="s">
        <v>2631</v>
      </c>
      <c r="C4868">
        <v>840094042</v>
      </c>
      <c r="D4868" t="s">
        <v>2463</v>
      </c>
      <c r="E4868" t="s">
        <v>2756</v>
      </c>
    </row>
    <row r="4869" spans="1:5" hidden="1" x14ac:dyDescent="0.25">
      <c r="A4869" t="s">
        <v>3806</v>
      </c>
      <c r="B4869" s="50" t="s">
        <v>2600</v>
      </c>
      <c r="C4869">
        <v>840094043</v>
      </c>
      <c r="D4869" t="s">
        <v>2464</v>
      </c>
    </row>
    <row r="4870" spans="1:5" hidden="1" x14ac:dyDescent="0.25">
      <c r="A4870" t="s">
        <v>3806</v>
      </c>
      <c r="B4870" s="50" t="s">
        <v>2601</v>
      </c>
      <c r="C4870">
        <v>840094044</v>
      </c>
      <c r="D4870" t="s">
        <v>2464</v>
      </c>
      <c r="E4870" t="s">
        <v>2478</v>
      </c>
    </row>
    <row r="4871" spans="1:5" hidden="1" x14ac:dyDescent="0.25">
      <c r="A4871" t="s">
        <v>3806</v>
      </c>
      <c r="B4871" s="50" t="s">
        <v>2602</v>
      </c>
      <c r="C4871">
        <v>840094045</v>
      </c>
      <c r="D4871" t="s">
        <v>2463</v>
      </c>
      <c r="E4871" t="s">
        <v>2756</v>
      </c>
    </row>
    <row r="4872" spans="1:5" hidden="1" x14ac:dyDescent="0.25">
      <c r="A4872" t="s">
        <v>3806</v>
      </c>
      <c r="B4872" s="50" t="s">
        <v>2603</v>
      </c>
      <c r="C4872">
        <v>840094046</v>
      </c>
      <c r="D4872" t="s">
        <v>2463</v>
      </c>
      <c r="E4872" t="s">
        <v>2478</v>
      </c>
    </row>
    <row r="4873" spans="1:5" hidden="1" x14ac:dyDescent="0.25">
      <c r="A4873" t="s">
        <v>3806</v>
      </c>
      <c r="B4873" s="50" t="s">
        <v>2604</v>
      </c>
      <c r="C4873">
        <v>840094047</v>
      </c>
      <c r="D4873" t="s">
        <v>2466</v>
      </c>
      <c r="E4873" t="s">
        <v>2478</v>
      </c>
    </row>
    <row r="4874" spans="1:5" hidden="1" x14ac:dyDescent="0.25">
      <c r="A4874" t="s">
        <v>3806</v>
      </c>
      <c r="B4874" s="50" t="s">
        <v>2605</v>
      </c>
      <c r="C4874">
        <v>840094048</v>
      </c>
      <c r="D4874" t="s">
        <v>2464</v>
      </c>
      <c r="E4874" t="s">
        <v>2478</v>
      </c>
    </row>
    <row r="4875" spans="1:5" hidden="1" x14ac:dyDescent="0.25">
      <c r="A4875" t="s">
        <v>3807</v>
      </c>
      <c r="B4875" s="50" t="s">
        <v>2526</v>
      </c>
      <c r="C4875">
        <v>840095001</v>
      </c>
      <c r="D4875" t="s">
        <v>2464</v>
      </c>
      <c r="E4875" t="s">
        <v>2478</v>
      </c>
    </row>
    <row r="4876" spans="1:5" hidden="1" x14ac:dyDescent="0.25">
      <c r="A4876" t="s">
        <v>3807</v>
      </c>
      <c r="B4876" s="50" t="s">
        <v>2528</v>
      </c>
      <c r="C4876">
        <v>840095002</v>
      </c>
      <c r="D4876" t="s">
        <v>2594</v>
      </c>
      <c r="E4876" t="s">
        <v>2478</v>
      </c>
    </row>
    <row r="4877" spans="1:5" hidden="1" x14ac:dyDescent="0.25">
      <c r="A4877" t="s">
        <v>3807</v>
      </c>
      <c r="B4877" s="50" t="s">
        <v>2529</v>
      </c>
      <c r="C4877">
        <v>840095003</v>
      </c>
      <c r="D4877" t="s">
        <v>2466</v>
      </c>
      <c r="E4877" t="s">
        <v>2478</v>
      </c>
    </row>
    <row r="4878" spans="1:5" hidden="1" x14ac:dyDescent="0.25">
      <c r="A4878" t="s">
        <v>3807</v>
      </c>
      <c r="B4878" s="50" t="s">
        <v>2530</v>
      </c>
      <c r="C4878">
        <v>840095004</v>
      </c>
      <c r="D4878" t="s">
        <v>2594</v>
      </c>
      <c r="E4878" t="s">
        <v>2478</v>
      </c>
    </row>
    <row r="4879" spans="1:5" hidden="1" x14ac:dyDescent="0.25">
      <c r="A4879" t="s">
        <v>3807</v>
      </c>
      <c r="B4879" s="50" t="s">
        <v>2532</v>
      </c>
      <c r="C4879">
        <v>840095005</v>
      </c>
      <c r="D4879" t="s">
        <v>2594</v>
      </c>
      <c r="E4879" t="s">
        <v>2478</v>
      </c>
    </row>
    <row r="4880" spans="1:5" hidden="1" x14ac:dyDescent="0.25">
      <c r="A4880" t="s">
        <v>3807</v>
      </c>
      <c r="B4880" s="50" t="s">
        <v>2534</v>
      </c>
      <c r="C4880">
        <v>840095006</v>
      </c>
      <c r="D4880" t="s">
        <v>2464</v>
      </c>
      <c r="E4880" t="s">
        <v>2478</v>
      </c>
    </row>
    <row r="4881" spans="1:5" hidden="1" x14ac:dyDescent="0.25">
      <c r="A4881" t="s">
        <v>3807</v>
      </c>
      <c r="B4881" s="50" t="s">
        <v>2535</v>
      </c>
      <c r="C4881">
        <v>840095007</v>
      </c>
      <c r="D4881" t="s">
        <v>2594</v>
      </c>
      <c r="E4881" t="s">
        <v>2478</v>
      </c>
    </row>
    <row r="4882" spans="1:5" hidden="1" x14ac:dyDescent="0.25">
      <c r="A4882" t="s">
        <v>3807</v>
      </c>
      <c r="B4882" s="50" t="s">
        <v>2536</v>
      </c>
      <c r="C4882">
        <v>840095008</v>
      </c>
      <c r="D4882" t="s">
        <v>2466</v>
      </c>
      <c r="E4882" t="s">
        <v>2478</v>
      </c>
    </row>
    <row r="4883" spans="1:5" hidden="1" x14ac:dyDescent="0.25">
      <c r="A4883" t="s">
        <v>3807</v>
      </c>
      <c r="B4883" s="50" t="s">
        <v>2537</v>
      </c>
      <c r="C4883">
        <v>840095009</v>
      </c>
      <c r="D4883" t="s">
        <v>2593</v>
      </c>
      <c r="E4883" t="s">
        <v>2478</v>
      </c>
    </row>
    <row r="4884" spans="1:5" hidden="1" x14ac:dyDescent="0.25">
      <c r="A4884" t="s">
        <v>3807</v>
      </c>
      <c r="B4884" s="50" t="s">
        <v>2539</v>
      </c>
      <c r="C4884">
        <v>840095010</v>
      </c>
      <c r="D4884" t="s">
        <v>2466</v>
      </c>
      <c r="E4884" t="s">
        <v>2478</v>
      </c>
    </row>
    <row r="4885" spans="1:5" hidden="1" x14ac:dyDescent="0.25">
      <c r="A4885" t="s">
        <v>3807</v>
      </c>
      <c r="B4885" s="50" t="s">
        <v>2540</v>
      </c>
      <c r="C4885">
        <v>840095011</v>
      </c>
      <c r="D4885" t="s">
        <v>2594</v>
      </c>
      <c r="E4885" t="s">
        <v>2756</v>
      </c>
    </row>
    <row r="4886" spans="1:5" hidden="1" x14ac:dyDescent="0.25">
      <c r="A4886" t="s">
        <v>3807</v>
      </c>
      <c r="B4886" s="50" t="s">
        <v>2541</v>
      </c>
      <c r="C4886">
        <v>840095012</v>
      </c>
      <c r="D4886" t="s">
        <v>2464</v>
      </c>
      <c r="E4886" t="s">
        <v>2478</v>
      </c>
    </row>
    <row r="4887" spans="1:5" hidden="1" x14ac:dyDescent="0.25">
      <c r="A4887" t="s">
        <v>3807</v>
      </c>
      <c r="B4887" s="50" t="s">
        <v>2542</v>
      </c>
      <c r="C4887">
        <v>840095013</v>
      </c>
      <c r="D4887" t="s">
        <v>2466</v>
      </c>
      <c r="E4887" t="s">
        <v>2467</v>
      </c>
    </row>
    <row r="4888" spans="1:5" hidden="1" x14ac:dyDescent="0.25">
      <c r="A4888" t="s">
        <v>3807</v>
      </c>
      <c r="B4888" s="50" t="s">
        <v>2543</v>
      </c>
      <c r="C4888">
        <v>840095014</v>
      </c>
      <c r="D4888" t="s">
        <v>2466</v>
      </c>
      <c r="E4888" t="s">
        <v>2533</v>
      </c>
    </row>
    <row r="4889" spans="1:5" hidden="1" x14ac:dyDescent="0.25">
      <c r="A4889" t="s">
        <v>3807</v>
      </c>
      <c r="B4889" s="50" t="s">
        <v>2544</v>
      </c>
      <c r="C4889">
        <v>840095015</v>
      </c>
      <c r="D4889" t="s">
        <v>2466</v>
      </c>
      <c r="E4889" t="s">
        <v>2478</v>
      </c>
    </row>
    <row r="4890" spans="1:5" hidden="1" x14ac:dyDescent="0.25">
      <c r="A4890" t="s">
        <v>3807</v>
      </c>
      <c r="B4890" s="50" t="s">
        <v>2546</v>
      </c>
      <c r="C4890">
        <v>840095016</v>
      </c>
      <c r="E4890" t="s">
        <v>2478</v>
      </c>
    </row>
    <row r="4891" spans="1:5" hidden="1" x14ac:dyDescent="0.25">
      <c r="A4891" t="s">
        <v>3807</v>
      </c>
      <c r="B4891" s="50" t="s">
        <v>2547</v>
      </c>
      <c r="C4891">
        <v>840095017</v>
      </c>
      <c r="E4891" t="s">
        <v>2533</v>
      </c>
    </row>
    <row r="4892" spans="1:5" hidden="1" x14ac:dyDescent="0.25">
      <c r="A4892" t="s">
        <v>3807</v>
      </c>
      <c r="B4892" s="50" t="s">
        <v>2548</v>
      </c>
      <c r="C4892">
        <v>840095018</v>
      </c>
      <c r="D4892" t="s">
        <v>2464</v>
      </c>
      <c r="E4892" t="s">
        <v>2533</v>
      </c>
    </row>
    <row r="4893" spans="1:5" hidden="1" x14ac:dyDescent="0.25">
      <c r="A4893" t="s">
        <v>3807</v>
      </c>
      <c r="B4893" s="50" t="s">
        <v>2549</v>
      </c>
      <c r="C4893">
        <v>840095019</v>
      </c>
      <c r="D4893" t="s">
        <v>2464</v>
      </c>
      <c r="E4893" t="s">
        <v>2478</v>
      </c>
    </row>
    <row r="4894" spans="1:5" hidden="1" x14ac:dyDescent="0.25">
      <c r="A4894" t="s">
        <v>3807</v>
      </c>
      <c r="B4894" s="50" t="s">
        <v>2550</v>
      </c>
      <c r="C4894">
        <v>840095020</v>
      </c>
      <c r="D4894" t="s">
        <v>2466</v>
      </c>
      <c r="E4894" t="s">
        <v>2467</v>
      </c>
    </row>
    <row r="4895" spans="1:5" hidden="1" x14ac:dyDescent="0.25">
      <c r="A4895" t="s">
        <v>3807</v>
      </c>
      <c r="B4895" s="50" t="s">
        <v>2551</v>
      </c>
      <c r="C4895">
        <v>840095021</v>
      </c>
      <c r="E4895" t="s">
        <v>2533</v>
      </c>
    </row>
    <row r="4896" spans="1:5" hidden="1" x14ac:dyDescent="0.25">
      <c r="A4896" t="s">
        <v>3808</v>
      </c>
      <c r="B4896" s="50" t="s">
        <v>2552</v>
      </c>
      <c r="C4896">
        <v>840095022</v>
      </c>
      <c r="E4896" t="s">
        <v>2533</v>
      </c>
    </row>
    <row r="4897" spans="1:5" hidden="1" x14ac:dyDescent="0.25">
      <c r="A4897" t="s">
        <v>3808</v>
      </c>
      <c r="B4897" s="50" t="s">
        <v>2553</v>
      </c>
      <c r="C4897">
        <v>840095023</v>
      </c>
      <c r="E4897" t="s">
        <v>2723</v>
      </c>
    </row>
    <row r="4898" spans="1:5" hidden="1" x14ac:dyDescent="0.25">
      <c r="A4898" t="s">
        <v>3807</v>
      </c>
      <c r="B4898" s="50" t="s">
        <v>2554</v>
      </c>
      <c r="C4898">
        <v>840095024</v>
      </c>
      <c r="D4898" t="s">
        <v>2464</v>
      </c>
      <c r="E4898" t="s">
        <v>2478</v>
      </c>
    </row>
    <row r="4899" spans="1:5" hidden="1" x14ac:dyDescent="0.25">
      <c r="A4899" t="s">
        <v>3807</v>
      </c>
      <c r="B4899" s="50" t="s">
        <v>2555</v>
      </c>
      <c r="C4899">
        <v>840095025</v>
      </c>
      <c r="D4899" t="s">
        <v>2464</v>
      </c>
      <c r="E4899" t="s">
        <v>2533</v>
      </c>
    </row>
    <row r="4900" spans="1:5" hidden="1" x14ac:dyDescent="0.25">
      <c r="A4900" t="s">
        <v>3807</v>
      </c>
      <c r="B4900" s="50" t="s">
        <v>2581</v>
      </c>
      <c r="C4900">
        <v>840095026</v>
      </c>
      <c r="D4900" t="s">
        <v>2594</v>
      </c>
      <c r="E4900" t="s">
        <v>2478</v>
      </c>
    </row>
    <row r="4901" spans="1:5" hidden="1" x14ac:dyDescent="0.25">
      <c r="A4901" t="s">
        <v>3807</v>
      </c>
      <c r="B4901" s="50" t="s">
        <v>2582</v>
      </c>
      <c r="C4901">
        <v>840095027</v>
      </c>
      <c r="D4901" t="s">
        <v>2594</v>
      </c>
      <c r="E4901" t="s">
        <v>2467</v>
      </c>
    </row>
    <row r="4902" spans="1:5" hidden="1" x14ac:dyDescent="0.25">
      <c r="A4902" t="s">
        <v>3807</v>
      </c>
      <c r="B4902" s="50" t="s">
        <v>2583</v>
      </c>
      <c r="C4902">
        <v>840095028</v>
      </c>
      <c r="D4902" t="s">
        <v>2594</v>
      </c>
      <c r="E4902" t="s">
        <v>2478</v>
      </c>
    </row>
    <row r="4903" spans="1:5" hidden="1" x14ac:dyDescent="0.25">
      <c r="A4903" t="s">
        <v>3807</v>
      </c>
      <c r="B4903" s="50" t="s">
        <v>2584</v>
      </c>
      <c r="C4903">
        <v>840095029</v>
      </c>
      <c r="E4903" t="s">
        <v>2756</v>
      </c>
    </row>
    <row r="4904" spans="1:5" hidden="1" x14ac:dyDescent="0.25">
      <c r="A4904" t="s">
        <v>3807</v>
      </c>
      <c r="B4904" s="50" t="s">
        <v>2585</v>
      </c>
      <c r="C4904">
        <v>840095030</v>
      </c>
      <c r="D4904" t="s">
        <v>2464</v>
      </c>
      <c r="E4904" t="s">
        <v>2478</v>
      </c>
    </row>
    <row r="4905" spans="1:5" hidden="1" x14ac:dyDescent="0.25">
      <c r="A4905" t="s">
        <v>3807</v>
      </c>
      <c r="B4905" s="50" t="s">
        <v>2586</v>
      </c>
      <c r="C4905">
        <v>840095031</v>
      </c>
      <c r="D4905" t="s">
        <v>2464</v>
      </c>
      <c r="E4905" t="s">
        <v>2533</v>
      </c>
    </row>
    <row r="4906" spans="1:5" hidden="1" x14ac:dyDescent="0.25">
      <c r="A4906" t="s">
        <v>3807</v>
      </c>
      <c r="B4906" s="50" t="s">
        <v>2587</v>
      </c>
      <c r="C4906">
        <v>840095032</v>
      </c>
      <c r="D4906" t="s">
        <v>2594</v>
      </c>
      <c r="E4906" t="s">
        <v>2756</v>
      </c>
    </row>
    <row r="4907" spans="1:5" hidden="1" x14ac:dyDescent="0.25">
      <c r="A4907" t="s">
        <v>3807</v>
      </c>
      <c r="B4907" s="50" t="s">
        <v>2588</v>
      </c>
      <c r="C4907">
        <v>840095033</v>
      </c>
      <c r="D4907" t="s">
        <v>2594</v>
      </c>
      <c r="E4907" t="s">
        <v>2478</v>
      </c>
    </row>
    <row r="4908" spans="1:5" hidden="1" x14ac:dyDescent="0.25">
      <c r="A4908" t="s">
        <v>3807</v>
      </c>
      <c r="B4908" s="50" t="s">
        <v>2589</v>
      </c>
      <c r="C4908">
        <v>840095034</v>
      </c>
      <c r="D4908" t="s">
        <v>2594</v>
      </c>
      <c r="E4908" t="s">
        <v>2756</v>
      </c>
    </row>
    <row r="4909" spans="1:5" hidden="1" x14ac:dyDescent="0.25">
      <c r="A4909" t="s">
        <v>3807</v>
      </c>
      <c r="B4909" s="50" t="s">
        <v>2590</v>
      </c>
      <c r="C4909">
        <v>840095035</v>
      </c>
      <c r="D4909" t="s">
        <v>2464</v>
      </c>
      <c r="E4909" t="s">
        <v>2478</v>
      </c>
    </row>
    <row r="4910" spans="1:5" hidden="1" x14ac:dyDescent="0.25">
      <c r="A4910" t="s">
        <v>3807</v>
      </c>
      <c r="B4910" s="50" t="s">
        <v>2595</v>
      </c>
      <c r="C4910">
        <v>840095036</v>
      </c>
      <c r="E4910" t="s">
        <v>2533</v>
      </c>
    </row>
    <row r="4911" spans="1:5" hidden="1" x14ac:dyDescent="0.25">
      <c r="A4911" t="s">
        <v>3807</v>
      </c>
      <c r="B4911" s="50" t="s">
        <v>2629</v>
      </c>
      <c r="C4911">
        <v>840095037</v>
      </c>
      <c r="D4911" t="s">
        <v>2464</v>
      </c>
      <c r="E4911" t="s">
        <v>2756</v>
      </c>
    </row>
    <row r="4912" spans="1:5" hidden="1" x14ac:dyDescent="0.25">
      <c r="A4912" t="s">
        <v>3807</v>
      </c>
      <c r="B4912" s="50" t="s">
        <v>2630</v>
      </c>
      <c r="C4912">
        <v>840095038</v>
      </c>
      <c r="D4912" t="s">
        <v>2464</v>
      </c>
      <c r="E4912" t="s">
        <v>2478</v>
      </c>
    </row>
    <row r="4913" spans="1:5" hidden="1" x14ac:dyDescent="0.25">
      <c r="A4913" t="s">
        <v>3807</v>
      </c>
      <c r="B4913" s="50" t="s">
        <v>2597</v>
      </c>
      <c r="C4913">
        <v>840095039</v>
      </c>
      <c r="D4913" t="s">
        <v>2594</v>
      </c>
      <c r="E4913" t="s">
        <v>2478</v>
      </c>
    </row>
    <row r="4914" spans="1:5" hidden="1" x14ac:dyDescent="0.25">
      <c r="A4914" t="s">
        <v>3807</v>
      </c>
      <c r="B4914" s="50" t="s">
        <v>2598</v>
      </c>
      <c r="C4914">
        <v>840095040</v>
      </c>
      <c r="D4914" t="s">
        <v>2594</v>
      </c>
      <c r="E4914" t="s">
        <v>2756</v>
      </c>
    </row>
    <row r="4915" spans="1:5" hidden="1" x14ac:dyDescent="0.25">
      <c r="A4915" t="s">
        <v>3807</v>
      </c>
      <c r="B4915" s="50" t="s">
        <v>2599</v>
      </c>
      <c r="C4915">
        <v>840095041</v>
      </c>
      <c r="D4915" t="s">
        <v>2463</v>
      </c>
      <c r="E4915" t="s">
        <v>2478</v>
      </c>
    </row>
    <row r="4916" spans="1:5" hidden="1" x14ac:dyDescent="0.25">
      <c r="A4916" t="s">
        <v>3807</v>
      </c>
      <c r="B4916" s="50" t="s">
        <v>2631</v>
      </c>
      <c r="C4916">
        <v>840095042</v>
      </c>
      <c r="D4916" t="s">
        <v>2464</v>
      </c>
      <c r="E4916" t="s">
        <v>2478</v>
      </c>
    </row>
    <row r="4917" spans="1:5" hidden="1" x14ac:dyDescent="0.25">
      <c r="A4917" t="s">
        <v>3807</v>
      </c>
      <c r="B4917" s="50" t="s">
        <v>2600</v>
      </c>
      <c r="C4917">
        <v>840095043</v>
      </c>
      <c r="D4917" t="s">
        <v>2464</v>
      </c>
    </row>
    <row r="4918" spans="1:5" hidden="1" x14ac:dyDescent="0.25">
      <c r="A4918" t="s">
        <v>3807</v>
      </c>
      <c r="B4918" s="50" t="s">
        <v>2601</v>
      </c>
      <c r="C4918">
        <v>840095044</v>
      </c>
      <c r="D4918" t="s">
        <v>2466</v>
      </c>
      <c r="E4918" t="s">
        <v>2478</v>
      </c>
    </row>
    <row r="4919" spans="1:5" hidden="1" x14ac:dyDescent="0.25">
      <c r="A4919" t="s">
        <v>3807</v>
      </c>
      <c r="B4919" s="50" t="s">
        <v>2602</v>
      </c>
      <c r="C4919">
        <v>840095045</v>
      </c>
      <c r="D4919" t="s">
        <v>2464</v>
      </c>
      <c r="E4919" t="s">
        <v>2478</v>
      </c>
    </row>
    <row r="4920" spans="1:5" hidden="1" x14ac:dyDescent="0.25">
      <c r="A4920" t="s">
        <v>3807</v>
      </c>
      <c r="B4920" s="50" t="s">
        <v>2603</v>
      </c>
      <c r="C4920">
        <v>840095046</v>
      </c>
      <c r="E4920" t="s">
        <v>2478</v>
      </c>
    </row>
    <row r="4921" spans="1:5" hidden="1" x14ac:dyDescent="0.25">
      <c r="A4921" t="s">
        <v>3807</v>
      </c>
      <c r="B4921" s="50" t="s">
        <v>2604</v>
      </c>
      <c r="C4921">
        <v>840095047</v>
      </c>
      <c r="D4921" t="s">
        <v>2464</v>
      </c>
      <c r="E4921" t="s">
        <v>2478</v>
      </c>
    </row>
    <row r="4922" spans="1:5" hidden="1" x14ac:dyDescent="0.25">
      <c r="A4922" t="s">
        <v>3807</v>
      </c>
      <c r="B4922" s="50" t="s">
        <v>2605</v>
      </c>
      <c r="C4922">
        <v>840095048</v>
      </c>
      <c r="D4922" t="s">
        <v>2463</v>
      </c>
      <c r="E4922" t="s">
        <v>2478</v>
      </c>
    </row>
    <row r="4923" spans="1:5" hidden="1" x14ac:dyDescent="0.25">
      <c r="A4923" t="s">
        <v>3807</v>
      </c>
      <c r="B4923" s="50" t="s">
        <v>2606</v>
      </c>
      <c r="C4923">
        <v>840095049</v>
      </c>
      <c r="D4923" t="s">
        <v>2464</v>
      </c>
      <c r="E4923" t="s">
        <v>2478</v>
      </c>
    </row>
    <row r="4924" spans="1:5" hidden="1" x14ac:dyDescent="0.25">
      <c r="A4924" t="s">
        <v>3807</v>
      </c>
      <c r="B4924" s="50" t="s">
        <v>2622</v>
      </c>
      <c r="C4924">
        <v>840095050</v>
      </c>
      <c r="D4924" t="s">
        <v>2464</v>
      </c>
      <c r="E4924" t="s">
        <v>2478</v>
      </c>
    </row>
    <row r="4925" spans="1:5" hidden="1" x14ac:dyDescent="0.25">
      <c r="A4925" t="s">
        <v>3807</v>
      </c>
      <c r="B4925" s="50" t="s">
        <v>2607</v>
      </c>
      <c r="C4925">
        <v>840095051</v>
      </c>
      <c r="D4925" t="s">
        <v>2594</v>
      </c>
      <c r="E4925" t="s">
        <v>2478</v>
      </c>
    </row>
    <row r="4926" spans="1:5" hidden="1" x14ac:dyDescent="0.25">
      <c r="A4926" t="s">
        <v>3807</v>
      </c>
      <c r="B4926" s="50" t="s">
        <v>2608</v>
      </c>
      <c r="C4926">
        <v>840095052</v>
      </c>
      <c r="D4926" t="s">
        <v>2594</v>
      </c>
      <c r="E4926" t="s">
        <v>2756</v>
      </c>
    </row>
    <row r="4927" spans="1:5" hidden="1" x14ac:dyDescent="0.25">
      <c r="A4927" t="s">
        <v>3807</v>
      </c>
      <c r="B4927" s="50" t="s">
        <v>2623</v>
      </c>
      <c r="C4927">
        <v>840095053</v>
      </c>
      <c r="D4927" t="s">
        <v>2464</v>
      </c>
      <c r="E4927" t="s">
        <v>2756</v>
      </c>
    </row>
    <row r="4928" spans="1:5" hidden="1" x14ac:dyDescent="0.25">
      <c r="A4928" t="s">
        <v>3807</v>
      </c>
      <c r="B4928" s="50" t="s">
        <v>2624</v>
      </c>
      <c r="C4928">
        <v>840095054</v>
      </c>
      <c r="D4928" t="s">
        <v>2594</v>
      </c>
      <c r="E4928" t="s">
        <v>2478</v>
      </c>
    </row>
    <row r="4929" spans="1:5" hidden="1" x14ac:dyDescent="0.25">
      <c r="A4929" t="s">
        <v>3807</v>
      </c>
      <c r="B4929" s="50" t="s">
        <v>2625</v>
      </c>
      <c r="C4929">
        <v>840095055</v>
      </c>
      <c r="D4929" t="s">
        <v>2594</v>
      </c>
    </row>
    <row r="4930" spans="1:5" hidden="1" x14ac:dyDescent="0.25">
      <c r="A4930" t="s">
        <v>3807</v>
      </c>
      <c r="B4930" s="50" t="s">
        <v>2626</v>
      </c>
      <c r="C4930">
        <v>840095056</v>
      </c>
      <c r="D4930" t="s">
        <v>2466</v>
      </c>
      <c r="E4930" t="s">
        <v>2478</v>
      </c>
    </row>
    <row r="4931" spans="1:5" hidden="1" x14ac:dyDescent="0.25">
      <c r="A4931" t="s">
        <v>3807</v>
      </c>
      <c r="B4931" s="50" t="s">
        <v>2754</v>
      </c>
      <c r="C4931">
        <v>840095057</v>
      </c>
      <c r="D4931" t="s">
        <v>2594</v>
      </c>
      <c r="E4931" t="s">
        <v>2756</v>
      </c>
    </row>
    <row r="4932" spans="1:5" hidden="1" x14ac:dyDescent="0.25">
      <c r="A4932" t="s">
        <v>3807</v>
      </c>
      <c r="B4932" s="50" t="s">
        <v>2632</v>
      </c>
      <c r="C4932">
        <v>840095058</v>
      </c>
      <c r="D4932" t="s">
        <v>2594</v>
      </c>
      <c r="E4932" t="s">
        <v>2478</v>
      </c>
    </row>
    <row r="4933" spans="1:5" hidden="1" x14ac:dyDescent="0.25">
      <c r="A4933" t="s">
        <v>3807</v>
      </c>
      <c r="B4933" s="50" t="s">
        <v>2633</v>
      </c>
      <c r="C4933">
        <v>840095059</v>
      </c>
      <c r="D4933" t="s">
        <v>2594</v>
      </c>
      <c r="E4933" t="s">
        <v>2756</v>
      </c>
    </row>
    <row r="4934" spans="1:5" hidden="1" x14ac:dyDescent="0.25">
      <c r="A4934" t="s">
        <v>3807</v>
      </c>
      <c r="B4934" s="50" t="s">
        <v>2634</v>
      </c>
      <c r="C4934">
        <v>840095060</v>
      </c>
      <c r="D4934" t="s">
        <v>2594</v>
      </c>
      <c r="E4934" t="s">
        <v>2478</v>
      </c>
    </row>
    <row r="4935" spans="1:5" hidden="1" x14ac:dyDescent="0.25">
      <c r="A4935" t="s">
        <v>3807</v>
      </c>
      <c r="B4935" s="50" t="s">
        <v>2635</v>
      </c>
      <c r="C4935">
        <v>840095061</v>
      </c>
      <c r="D4935" t="s">
        <v>2466</v>
      </c>
      <c r="E4935" t="s">
        <v>2467</v>
      </c>
    </row>
    <row r="4936" spans="1:5" hidden="1" x14ac:dyDescent="0.25">
      <c r="A4936" t="s">
        <v>3807</v>
      </c>
      <c r="B4936" s="50" t="s">
        <v>2755</v>
      </c>
      <c r="C4936">
        <v>840095062</v>
      </c>
      <c r="D4936" t="s">
        <v>2464</v>
      </c>
      <c r="E4936" t="s">
        <v>2478</v>
      </c>
    </row>
    <row r="4937" spans="1:5" hidden="1" x14ac:dyDescent="0.25">
      <c r="A4937" t="s">
        <v>3807</v>
      </c>
      <c r="B4937" s="50" t="s">
        <v>2636</v>
      </c>
      <c r="C4937">
        <v>840095063</v>
      </c>
      <c r="D4937" t="s">
        <v>2464</v>
      </c>
      <c r="E4937" t="s">
        <v>2478</v>
      </c>
    </row>
    <row r="4938" spans="1:5" hidden="1" x14ac:dyDescent="0.25">
      <c r="A4938" t="s">
        <v>3807</v>
      </c>
      <c r="B4938" s="50" t="s">
        <v>2968</v>
      </c>
      <c r="C4938">
        <v>840095064</v>
      </c>
      <c r="D4938" t="s">
        <v>2466</v>
      </c>
      <c r="E4938" t="s">
        <v>2478</v>
      </c>
    </row>
    <row r="4939" spans="1:5" hidden="1" x14ac:dyDescent="0.25">
      <c r="A4939" t="s">
        <v>3807</v>
      </c>
      <c r="B4939" s="50" t="s">
        <v>2969</v>
      </c>
      <c r="C4939">
        <v>840095065</v>
      </c>
      <c r="D4939" t="s">
        <v>2464</v>
      </c>
      <c r="E4939" t="s">
        <v>2533</v>
      </c>
    </row>
    <row r="4940" spans="1:5" hidden="1" x14ac:dyDescent="0.25">
      <c r="A4940" t="s">
        <v>3807</v>
      </c>
      <c r="B4940" s="50" t="s">
        <v>2637</v>
      </c>
      <c r="C4940">
        <v>840095066</v>
      </c>
      <c r="D4940" t="s">
        <v>2593</v>
      </c>
      <c r="E4940" t="s">
        <v>2478</v>
      </c>
    </row>
    <row r="4941" spans="1:5" hidden="1" x14ac:dyDescent="0.25">
      <c r="A4941" t="s">
        <v>3807</v>
      </c>
      <c r="B4941" s="50" t="s">
        <v>2638</v>
      </c>
      <c r="C4941">
        <v>840095067</v>
      </c>
      <c r="D4941" t="s">
        <v>2464</v>
      </c>
      <c r="E4941" t="s">
        <v>2478</v>
      </c>
    </row>
    <row r="4942" spans="1:5" hidden="1" x14ac:dyDescent="0.25">
      <c r="A4942" t="s">
        <v>3807</v>
      </c>
      <c r="B4942" s="50" t="s">
        <v>2639</v>
      </c>
      <c r="C4942">
        <v>840095068</v>
      </c>
      <c r="D4942" t="s">
        <v>2594</v>
      </c>
      <c r="E4942" t="s">
        <v>2478</v>
      </c>
    </row>
    <row r="4943" spans="1:5" hidden="1" x14ac:dyDescent="0.25">
      <c r="A4943" t="s">
        <v>3808</v>
      </c>
      <c r="B4943" s="50" t="s">
        <v>2970</v>
      </c>
      <c r="C4943">
        <v>840095069</v>
      </c>
      <c r="E4943" t="s">
        <v>2478</v>
      </c>
    </row>
    <row r="4944" spans="1:5" hidden="1" x14ac:dyDescent="0.25">
      <c r="A4944" t="s">
        <v>3808</v>
      </c>
      <c r="B4944" s="50" t="s">
        <v>2971</v>
      </c>
      <c r="C4944">
        <v>840095070</v>
      </c>
      <c r="D4944" t="s">
        <v>2593</v>
      </c>
      <c r="E4944" t="s">
        <v>2723</v>
      </c>
    </row>
    <row r="4945" spans="1:5" hidden="1" x14ac:dyDescent="0.25">
      <c r="A4945" t="s">
        <v>3808</v>
      </c>
      <c r="B4945" s="50" t="s">
        <v>2972</v>
      </c>
      <c r="C4945">
        <v>840095071</v>
      </c>
      <c r="D4945" t="s">
        <v>2593</v>
      </c>
      <c r="E4945" t="s">
        <v>2723</v>
      </c>
    </row>
    <row r="4946" spans="1:5" hidden="1" x14ac:dyDescent="0.25">
      <c r="A4946" t="s">
        <v>3808</v>
      </c>
      <c r="B4946" s="50" t="s">
        <v>2974</v>
      </c>
      <c r="C4946">
        <v>840095072</v>
      </c>
      <c r="D4946" t="s">
        <v>2464</v>
      </c>
      <c r="E4946" t="s">
        <v>2478</v>
      </c>
    </row>
    <row r="4947" spans="1:5" hidden="1" x14ac:dyDescent="0.25">
      <c r="A4947" t="s">
        <v>3808</v>
      </c>
      <c r="B4947" s="50" t="s">
        <v>2975</v>
      </c>
      <c r="C4947">
        <v>840095073</v>
      </c>
      <c r="E4947" t="s">
        <v>2478</v>
      </c>
    </row>
    <row r="4948" spans="1:5" hidden="1" x14ac:dyDescent="0.25">
      <c r="A4948" t="s">
        <v>3808</v>
      </c>
      <c r="B4948" s="50" t="s">
        <v>2609</v>
      </c>
      <c r="C4948">
        <v>840095074</v>
      </c>
      <c r="D4948" t="s">
        <v>2464</v>
      </c>
      <c r="E4948" t="s">
        <v>2478</v>
      </c>
    </row>
    <row r="4949" spans="1:5" hidden="1" x14ac:dyDescent="0.25">
      <c r="A4949" t="s">
        <v>3808</v>
      </c>
      <c r="B4949" s="50" t="s">
        <v>2610</v>
      </c>
      <c r="C4949">
        <v>840095075</v>
      </c>
      <c r="E4949" t="s">
        <v>2478</v>
      </c>
    </row>
    <row r="4950" spans="1:5" hidden="1" x14ac:dyDescent="0.25">
      <c r="A4950" t="s">
        <v>3808</v>
      </c>
      <c r="B4950" s="50" t="s">
        <v>2611</v>
      </c>
      <c r="C4950">
        <v>840095076</v>
      </c>
      <c r="E4950" t="s">
        <v>2467</v>
      </c>
    </row>
    <row r="4951" spans="1:5" hidden="1" x14ac:dyDescent="0.25">
      <c r="A4951" t="s">
        <v>3808</v>
      </c>
      <c r="B4951" s="50" t="s">
        <v>2612</v>
      </c>
      <c r="C4951">
        <v>840095077</v>
      </c>
      <c r="E4951" t="s">
        <v>2478</v>
      </c>
    </row>
    <row r="4952" spans="1:5" hidden="1" x14ac:dyDescent="0.25">
      <c r="A4952" t="s">
        <v>3808</v>
      </c>
      <c r="B4952" s="50" t="s">
        <v>2613</v>
      </c>
      <c r="C4952">
        <v>840095078</v>
      </c>
      <c r="D4952" t="s">
        <v>2464</v>
      </c>
      <c r="E4952" t="s">
        <v>2478</v>
      </c>
    </row>
    <row r="4953" spans="1:5" hidden="1" x14ac:dyDescent="0.25">
      <c r="A4953" t="s">
        <v>3808</v>
      </c>
      <c r="B4953" s="50" t="s">
        <v>2976</v>
      </c>
      <c r="C4953">
        <v>840095079</v>
      </c>
      <c r="D4953" t="s">
        <v>2973</v>
      </c>
      <c r="E4953" t="s">
        <v>2478</v>
      </c>
    </row>
    <row r="4954" spans="1:5" hidden="1" x14ac:dyDescent="0.25">
      <c r="A4954" t="s">
        <v>3808</v>
      </c>
      <c r="B4954" s="50" t="s">
        <v>2977</v>
      </c>
      <c r="C4954">
        <v>840095080</v>
      </c>
      <c r="E4954" t="s">
        <v>2478</v>
      </c>
    </row>
    <row r="4955" spans="1:5" hidden="1" x14ac:dyDescent="0.25">
      <c r="A4955" t="s">
        <v>3808</v>
      </c>
      <c r="B4955" s="50" t="s">
        <v>2978</v>
      </c>
      <c r="C4955">
        <v>840095081</v>
      </c>
      <c r="E4955" t="s">
        <v>2478</v>
      </c>
    </row>
    <row r="4956" spans="1:5" hidden="1" x14ac:dyDescent="0.25">
      <c r="A4956" t="s">
        <v>3808</v>
      </c>
      <c r="B4956" s="50" t="s">
        <v>2640</v>
      </c>
      <c r="C4956">
        <v>840095082</v>
      </c>
      <c r="D4956" t="s">
        <v>2466</v>
      </c>
      <c r="E4956" t="s">
        <v>2478</v>
      </c>
    </row>
    <row r="4957" spans="1:5" hidden="1" x14ac:dyDescent="0.25">
      <c r="A4957" t="s">
        <v>3808</v>
      </c>
      <c r="B4957" s="50" t="s">
        <v>2641</v>
      </c>
      <c r="C4957">
        <v>840095083</v>
      </c>
      <c r="D4957" t="s">
        <v>2466</v>
      </c>
      <c r="E4957" t="s">
        <v>2478</v>
      </c>
    </row>
    <row r="4958" spans="1:5" hidden="1" x14ac:dyDescent="0.25">
      <c r="A4958" t="s">
        <v>3808</v>
      </c>
      <c r="B4958" s="50" t="s">
        <v>2979</v>
      </c>
      <c r="C4958">
        <v>840095084</v>
      </c>
      <c r="D4958" t="s">
        <v>2466</v>
      </c>
      <c r="E4958" t="s">
        <v>2467</v>
      </c>
    </row>
    <row r="4959" spans="1:5" hidden="1" x14ac:dyDescent="0.25">
      <c r="A4959" t="s">
        <v>3808</v>
      </c>
      <c r="B4959" s="50" t="s">
        <v>2980</v>
      </c>
      <c r="C4959">
        <v>840095085</v>
      </c>
      <c r="D4959" t="s">
        <v>2466</v>
      </c>
      <c r="E4959" t="s">
        <v>2723</v>
      </c>
    </row>
    <row r="4960" spans="1:5" hidden="1" x14ac:dyDescent="0.25">
      <c r="A4960" t="s">
        <v>3808</v>
      </c>
      <c r="B4960" s="50" t="s">
        <v>2642</v>
      </c>
      <c r="C4960">
        <v>840095086</v>
      </c>
      <c r="E4960" t="s">
        <v>2478</v>
      </c>
    </row>
    <row r="4961" spans="1:5" hidden="1" x14ac:dyDescent="0.25">
      <c r="A4961" t="s">
        <v>3808</v>
      </c>
      <c r="B4961" s="50" t="s">
        <v>2981</v>
      </c>
      <c r="C4961">
        <v>840095087</v>
      </c>
      <c r="D4961" t="s">
        <v>2593</v>
      </c>
      <c r="E4961" t="s">
        <v>2723</v>
      </c>
    </row>
    <row r="4962" spans="1:5" hidden="1" x14ac:dyDescent="0.25">
      <c r="A4962" t="s">
        <v>3808</v>
      </c>
      <c r="B4962" s="50" t="s">
        <v>2615</v>
      </c>
      <c r="C4962">
        <v>840095088</v>
      </c>
      <c r="E4962" t="s">
        <v>2478</v>
      </c>
    </row>
    <row r="4963" spans="1:5" hidden="1" x14ac:dyDescent="0.25">
      <c r="A4963" t="s">
        <v>3808</v>
      </c>
      <c r="B4963" s="50" t="s">
        <v>2616</v>
      </c>
      <c r="C4963">
        <v>840095089</v>
      </c>
      <c r="E4963" t="s">
        <v>2478</v>
      </c>
    </row>
    <row r="4964" spans="1:5" hidden="1" x14ac:dyDescent="0.25">
      <c r="A4964" t="s">
        <v>3808</v>
      </c>
      <c r="B4964" s="50" t="s">
        <v>2617</v>
      </c>
      <c r="C4964">
        <v>840095090</v>
      </c>
      <c r="E4964" t="s">
        <v>2723</v>
      </c>
    </row>
    <row r="4965" spans="1:5" hidden="1" x14ac:dyDescent="0.25">
      <c r="A4965" t="s">
        <v>3808</v>
      </c>
      <c r="B4965" s="50" t="s">
        <v>2628</v>
      </c>
      <c r="C4965">
        <v>840095091</v>
      </c>
      <c r="E4965" t="s">
        <v>2478</v>
      </c>
    </row>
    <row r="4966" spans="1:5" hidden="1" x14ac:dyDescent="0.25">
      <c r="A4966" t="s">
        <v>3808</v>
      </c>
      <c r="B4966" s="50" t="s">
        <v>2982</v>
      </c>
      <c r="C4966">
        <v>840095092</v>
      </c>
      <c r="E4966" t="s">
        <v>2478</v>
      </c>
    </row>
    <row r="4967" spans="1:5" hidden="1" x14ac:dyDescent="0.25">
      <c r="A4967" t="s">
        <v>3808</v>
      </c>
      <c r="B4967" s="50" t="s">
        <v>2983</v>
      </c>
      <c r="C4967">
        <v>840095093</v>
      </c>
      <c r="E4967" t="s">
        <v>2478</v>
      </c>
    </row>
    <row r="4968" spans="1:5" hidden="1" x14ac:dyDescent="0.25">
      <c r="A4968" t="s">
        <v>3808</v>
      </c>
      <c r="B4968" s="50" t="s">
        <v>2984</v>
      </c>
      <c r="C4968">
        <v>840095094</v>
      </c>
      <c r="E4968" t="s">
        <v>2478</v>
      </c>
    </row>
    <row r="4969" spans="1:5" hidden="1" x14ac:dyDescent="0.25">
      <c r="A4969" t="s">
        <v>3808</v>
      </c>
      <c r="B4969" s="50" t="s">
        <v>2985</v>
      </c>
      <c r="C4969">
        <v>840095095</v>
      </c>
      <c r="E4969" t="s">
        <v>2478</v>
      </c>
    </row>
    <row r="4970" spans="1:5" hidden="1" x14ac:dyDescent="0.25">
      <c r="A4970" t="s">
        <v>3808</v>
      </c>
      <c r="B4970" s="50" t="s">
        <v>2986</v>
      </c>
      <c r="C4970">
        <v>840095096</v>
      </c>
      <c r="D4970" t="s">
        <v>2466</v>
      </c>
      <c r="E4970" t="s">
        <v>2723</v>
      </c>
    </row>
    <row r="4971" spans="1:5" hidden="1" x14ac:dyDescent="0.25">
      <c r="A4971" t="s">
        <v>3808</v>
      </c>
      <c r="B4971" s="50" t="s">
        <v>2987</v>
      </c>
      <c r="C4971">
        <v>840095097</v>
      </c>
      <c r="E4971" t="s">
        <v>2478</v>
      </c>
    </row>
    <row r="4972" spans="1:5" hidden="1" x14ac:dyDescent="0.25">
      <c r="A4972" t="s">
        <v>3808</v>
      </c>
      <c r="B4972" s="50" t="s">
        <v>2988</v>
      </c>
      <c r="C4972">
        <v>840095098</v>
      </c>
      <c r="D4972" t="s">
        <v>2466</v>
      </c>
      <c r="E4972" t="s">
        <v>2478</v>
      </c>
    </row>
    <row r="4973" spans="1:5" hidden="1" x14ac:dyDescent="0.25">
      <c r="A4973" t="s">
        <v>3808</v>
      </c>
      <c r="B4973" s="50" t="s">
        <v>2989</v>
      </c>
      <c r="C4973">
        <v>840095099</v>
      </c>
      <c r="E4973" t="s">
        <v>2478</v>
      </c>
    </row>
    <row r="4974" spans="1:5" hidden="1" x14ac:dyDescent="0.25">
      <c r="A4974" t="s">
        <v>3808</v>
      </c>
      <c r="B4974" s="50" t="s">
        <v>2990</v>
      </c>
      <c r="C4974">
        <v>840095100</v>
      </c>
      <c r="E4974" t="s">
        <v>2478</v>
      </c>
    </row>
    <row r="4975" spans="1:5" hidden="1" x14ac:dyDescent="0.25">
      <c r="A4975" t="s">
        <v>3809</v>
      </c>
      <c r="B4975" s="50" t="s">
        <v>2991</v>
      </c>
      <c r="C4975">
        <v>840095101</v>
      </c>
      <c r="E4975" t="s">
        <v>2478</v>
      </c>
    </row>
    <row r="4976" spans="1:5" hidden="1" x14ac:dyDescent="0.25">
      <c r="A4976" t="s">
        <v>3809</v>
      </c>
      <c r="B4976" s="50" t="s">
        <v>2992</v>
      </c>
      <c r="C4976">
        <v>840095102</v>
      </c>
      <c r="E4976" t="s">
        <v>2478</v>
      </c>
    </row>
    <row r="4977" spans="1:5" hidden="1" x14ac:dyDescent="0.25">
      <c r="A4977" t="s">
        <v>3809</v>
      </c>
      <c r="B4977" s="50" t="s">
        <v>2993</v>
      </c>
      <c r="C4977">
        <v>840095103</v>
      </c>
      <c r="E4977" t="s">
        <v>2478</v>
      </c>
    </row>
    <row r="4978" spans="1:5" hidden="1" x14ac:dyDescent="0.25">
      <c r="A4978" t="s">
        <v>3809</v>
      </c>
      <c r="B4978" s="50" t="s">
        <v>2994</v>
      </c>
      <c r="C4978">
        <v>840095104</v>
      </c>
      <c r="D4978" t="s">
        <v>2466</v>
      </c>
      <c r="E4978" t="s">
        <v>2478</v>
      </c>
    </row>
    <row r="4979" spans="1:5" hidden="1" x14ac:dyDescent="0.25">
      <c r="A4979" t="s">
        <v>3809</v>
      </c>
      <c r="B4979" s="50" t="s">
        <v>2995</v>
      </c>
      <c r="C4979">
        <v>840095105</v>
      </c>
      <c r="E4979" t="s">
        <v>2478</v>
      </c>
    </row>
    <row r="4980" spans="1:5" hidden="1" x14ac:dyDescent="0.25">
      <c r="A4980" t="s">
        <v>3809</v>
      </c>
      <c r="B4980" s="50" t="s">
        <v>2557</v>
      </c>
      <c r="C4980">
        <v>840095106</v>
      </c>
      <c r="E4980" t="s">
        <v>2723</v>
      </c>
    </row>
    <row r="4981" spans="1:5" hidden="1" x14ac:dyDescent="0.25">
      <c r="A4981" t="s">
        <v>3809</v>
      </c>
      <c r="B4981" s="50" t="s">
        <v>2559</v>
      </c>
      <c r="C4981">
        <v>840095107</v>
      </c>
      <c r="E4981" t="s">
        <v>2723</v>
      </c>
    </row>
    <row r="4982" spans="1:5" hidden="1" x14ac:dyDescent="0.25">
      <c r="A4982" t="s">
        <v>3809</v>
      </c>
      <c r="B4982" s="50" t="s">
        <v>2560</v>
      </c>
      <c r="C4982">
        <v>840095108</v>
      </c>
      <c r="E4982" t="s">
        <v>2478</v>
      </c>
    </row>
    <row r="4983" spans="1:5" hidden="1" x14ac:dyDescent="0.25">
      <c r="A4983" t="s">
        <v>3809</v>
      </c>
      <c r="B4983" s="50" t="s">
        <v>2561</v>
      </c>
      <c r="C4983">
        <v>840095109</v>
      </c>
      <c r="D4983" t="s">
        <v>2466</v>
      </c>
      <c r="E4983" t="s">
        <v>2478</v>
      </c>
    </row>
    <row r="4984" spans="1:5" hidden="1" x14ac:dyDescent="0.25">
      <c r="A4984" t="s">
        <v>3809</v>
      </c>
      <c r="B4984" s="50" t="s">
        <v>2562</v>
      </c>
      <c r="C4984">
        <v>840095110</v>
      </c>
      <c r="E4984" t="s">
        <v>2478</v>
      </c>
    </row>
    <row r="4985" spans="1:5" hidden="1" x14ac:dyDescent="0.25">
      <c r="A4985" t="s">
        <v>3809</v>
      </c>
      <c r="B4985" s="50" t="s">
        <v>2563</v>
      </c>
      <c r="C4985">
        <v>840095111</v>
      </c>
      <c r="E4985" t="s">
        <v>2723</v>
      </c>
    </row>
    <row r="4986" spans="1:5" hidden="1" x14ac:dyDescent="0.25">
      <c r="A4986" t="s">
        <v>3809</v>
      </c>
      <c r="B4986" s="50" t="s">
        <v>2564</v>
      </c>
      <c r="C4986">
        <v>840095112</v>
      </c>
      <c r="D4986" t="s">
        <v>2466</v>
      </c>
      <c r="E4986" t="s">
        <v>2723</v>
      </c>
    </row>
    <row r="4987" spans="1:5" hidden="1" x14ac:dyDescent="0.25">
      <c r="A4987" t="s">
        <v>3809</v>
      </c>
      <c r="B4987" s="50" t="s">
        <v>2565</v>
      </c>
      <c r="C4987">
        <v>840095113</v>
      </c>
      <c r="E4987" t="s">
        <v>2478</v>
      </c>
    </row>
    <row r="4988" spans="1:5" hidden="1" x14ac:dyDescent="0.25">
      <c r="A4988" t="s">
        <v>3809</v>
      </c>
      <c r="B4988" s="50" t="s">
        <v>2566</v>
      </c>
      <c r="C4988">
        <v>840095114</v>
      </c>
      <c r="E4988" t="s">
        <v>2691</v>
      </c>
    </row>
    <row r="4989" spans="1:5" hidden="1" x14ac:dyDescent="0.25">
      <c r="A4989" t="s">
        <v>3809</v>
      </c>
      <c r="B4989" s="50" t="s">
        <v>2567</v>
      </c>
      <c r="C4989">
        <v>840095115</v>
      </c>
      <c r="E4989" t="s">
        <v>2478</v>
      </c>
    </row>
    <row r="4990" spans="1:5" hidden="1" x14ac:dyDescent="0.25">
      <c r="A4990" t="s">
        <v>3809</v>
      </c>
      <c r="B4990" s="50" t="s">
        <v>2568</v>
      </c>
      <c r="C4990">
        <v>840095116</v>
      </c>
      <c r="D4990" t="s">
        <v>2466</v>
      </c>
      <c r="E4990" t="s">
        <v>2723</v>
      </c>
    </row>
    <row r="4991" spans="1:5" hidden="1" x14ac:dyDescent="0.25">
      <c r="A4991" t="s">
        <v>3809</v>
      </c>
      <c r="B4991" s="50" t="s">
        <v>2569</v>
      </c>
      <c r="C4991">
        <v>840095117</v>
      </c>
      <c r="E4991" t="s">
        <v>2478</v>
      </c>
    </row>
    <row r="4992" spans="1:5" hidden="1" x14ac:dyDescent="0.25">
      <c r="A4992" t="s">
        <v>3809</v>
      </c>
      <c r="B4992" s="50" t="s">
        <v>2570</v>
      </c>
      <c r="C4992">
        <v>840095118</v>
      </c>
      <c r="E4992" t="s">
        <v>2723</v>
      </c>
    </row>
    <row r="4993" spans="1:5" hidden="1" x14ac:dyDescent="0.25">
      <c r="A4993" t="s">
        <v>3809</v>
      </c>
      <c r="B4993" s="50" t="s">
        <v>2571</v>
      </c>
      <c r="C4993">
        <v>840095119</v>
      </c>
      <c r="E4993" t="s">
        <v>2467</v>
      </c>
    </row>
    <row r="4994" spans="1:5" hidden="1" x14ac:dyDescent="0.25">
      <c r="A4994" t="s">
        <v>3809</v>
      </c>
      <c r="B4994" s="50" t="s">
        <v>2572</v>
      </c>
      <c r="C4994">
        <v>840095120</v>
      </c>
      <c r="E4994" t="s">
        <v>2478</v>
      </c>
    </row>
    <row r="4995" spans="1:5" hidden="1" x14ac:dyDescent="0.25">
      <c r="A4995" t="s">
        <v>3809</v>
      </c>
      <c r="B4995" s="50" t="s">
        <v>2573</v>
      </c>
      <c r="C4995">
        <v>840095121</v>
      </c>
      <c r="D4995" t="s">
        <v>2593</v>
      </c>
      <c r="E4995" t="s">
        <v>2478</v>
      </c>
    </row>
    <row r="4996" spans="1:5" hidden="1" x14ac:dyDescent="0.25">
      <c r="A4996" t="s">
        <v>3809</v>
      </c>
      <c r="B4996" s="50" t="s">
        <v>2574</v>
      </c>
      <c r="C4996">
        <v>840095122</v>
      </c>
      <c r="E4996" t="s">
        <v>2478</v>
      </c>
    </row>
    <row r="4997" spans="1:5" hidden="1" x14ac:dyDescent="0.25">
      <c r="A4997" t="s">
        <v>3809</v>
      </c>
      <c r="B4997" s="50" t="s">
        <v>2575</v>
      </c>
      <c r="C4997">
        <v>840095123</v>
      </c>
      <c r="E4997" t="s">
        <v>2478</v>
      </c>
    </row>
    <row r="4998" spans="1:5" hidden="1" x14ac:dyDescent="0.25">
      <c r="A4998" t="s">
        <v>3809</v>
      </c>
      <c r="B4998" s="50" t="s">
        <v>2576</v>
      </c>
      <c r="C4998">
        <v>840095124</v>
      </c>
      <c r="E4998" t="s">
        <v>2478</v>
      </c>
    </row>
    <row r="4999" spans="1:5" hidden="1" x14ac:dyDescent="0.25">
      <c r="A4999" t="s">
        <v>3809</v>
      </c>
      <c r="B4999" s="50" t="s">
        <v>2577</v>
      </c>
      <c r="C4999">
        <v>840095125</v>
      </c>
      <c r="E4999" t="s">
        <v>3810</v>
      </c>
    </row>
    <row r="5000" spans="1:5" hidden="1" x14ac:dyDescent="0.25">
      <c r="A5000" t="s">
        <v>3809</v>
      </c>
      <c r="B5000" s="50" t="s">
        <v>2578</v>
      </c>
      <c r="C5000">
        <v>840095126</v>
      </c>
      <c r="E5000" t="s">
        <v>2478</v>
      </c>
    </row>
    <row r="5001" spans="1:5" hidden="1" x14ac:dyDescent="0.25">
      <c r="A5001" t="s">
        <v>3809</v>
      </c>
      <c r="B5001" s="50" t="s">
        <v>2579</v>
      </c>
      <c r="C5001">
        <v>840095127</v>
      </c>
      <c r="E5001" t="s">
        <v>2478</v>
      </c>
    </row>
    <row r="5002" spans="1:5" hidden="1" x14ac:dyDescent="0.25">
      <c r="A5002" t="s">
        <v>3809</v>
      </c>
      <c r="B5002" s="50" t="s">
        <v>2996</v>
      </c>
      <c r="C5002">
        <v>840095128</v>
      </c>
      <c r="E5002" t="s">
        <v>2478</v>
      </c>
    </row>
    <row r="5003" spans="1:5" hidden="1" x14ac:dyDescent="0.25">
      <c r="A5003" t="s">
        <v>3809</v>
      </c>
      <c r="B5003" s="50" t="s">
        <v>2997</v>
      </c>
      <c r="C5003">
        <v>840095129</v>
      </c>
      <c r="D5003" t="s">
        <v>2466</v>
      </c>
      <c r="E5003" t="s">
        <v>2478</v>
      </c>
    </row>
    <row r="5004" spans="1:5" hidden="1" x14ac:dyDescent="0.25">
      <c r="A5004" t="s">
        <v>3809</v>
      </c>
      <c r="B5004" s="50" t="s">
        <v>2998</v>
      </c>
      <c r="C5004">
        <v>840095130</v>
      </c>
      <c r="E5004" t="s">
        <v>2478</v>
      </c>
    </row>
    <row r="5005" spans="1:5" hidden="1" x14ac:dyDescent="0.25">
      <c r="A5005" t="s">
        <v>3809</v>
      </c>
      <c r="B5005" s="50" t="s">
        <v>2999</v>
      </c>
      <c r="C5005">
        <v>840095131</v>
      </c>
      <c r="E5005" t="s">
        <v>2478</v>
      </c>
    </row>
    <row r="5006" spans="1:5" hidden="1" x14ac:dyDescent="0.25">
      <c r="A5006" t="s">
        <v>3809</v>
      </c>
      <c r="B5006" s="50" t="s">
        <v>3000</v>
      </c>
      <c r="C5006">
        <v>840095132</v>
      </c>
      <c r="D5006" t="s">
        <v>2466</v>
      </c>
      <c r="E5006" t="s">
        <v>2723</v>
      </c>
    </row>
    <row r="5007" spans="1:5" hidden="1" x14ac:dyDescent="0.25">
      <c r="A5007" t="s">
        <v>3809</v>
      </c>
      <c r="B5007" s="50" t="s">
        <v>3001</v>
      </c>
      <c r="C5007">
        <v>840095133</v>
      </c>
      <c r="E5007" t="s">
        <v>2478</v>
      </c>
    </row>
    <row r="5008" spans="1:5" hidden="1" x14ac:dyDescent="0.25">
      <c r="A5008" t="s">
        <v>3811</v>
      </c>
      <c r="B5008" s="50" t="s">
        <v>3004</v>
      </c>
      <c r="C5008">
        <v>840095134</v>
      </c>
      <c r="D5008" t="s">
        <v>2466</v>
      </c>
      <c r="E5008" t="s">
        <v>2478</v>
      </c>
    </row>
    <row r="5009" spans="1:5" hidden="1" x14ac:dyDescent="0.25">
      <c r="A5009" t="s">
        <v>3811</v>
      </c>
      <c r="B5009" s="50" t="s">
        <v>3078</v>
      </c>
      <c r="C5009">
        <v>840095135</v>
      </c>
      <c r="E5009" t="s">
        <v>2478</v>
      </c>
    </row>
    <row r="5010" spans="1:5" hidden="1" x14ac:dyDescent="0.25">
      <c r="A5010" t="s">
        <v>3811</v>
      </c>
      <c r="B5010" s="50" t="s">
        <v>3079</v>
      </c>
      <c r="C5010">
        <v>840095136</v>
      </c>
      <c r="E5010" t="s">
        <v>2478</v>
      </c>
    </row>
    <row r="5011" spans="1:5" hidden="1" x14ac:dyDescent="0.25">
      <c r="A5011" t="s">
        <v>3811</v>
      </c>
      <c r="B5011" s="50" t="s">
        <v>3080</v>
      </c>
      <c r="C5011">
        <v>840095137</v>
      </c>
      <c r="D5011" t="s">
        <v>2464</v>
      </c>
      <c r="E5011" t="s">
        <v>2478</v>
      </c>
    </row>
    <row r="5012" spans="1:5" hidden="1" x14ac:dyDescent="0.25">
      <c r="A5012" t="s">
        <v>3811</v>
      </c>
      <c r="B5012" s="50" t="s">
        <v>3081</v>
      </c>
      <c r="C5012">
        <v>840095138</v>
      </c>
      <c r="E5012" t="s">
        <v>2478</v>
      </c>
    </row>
    <row r="5013" spans="1:5" hidden="1" x14ac:dyDescent="0.25">
      <c r="A5013" t="s">
        <v>3811</v>
      </c>
      <c r="B5013" s="50" t="s">
        <v>3082</v>
      </c>
      <c r="C5013">
        <v>840095139</v>
      </c>
      <c r="D5013" t="s">
        <v>2466</v>
      </c>
      <c r="E5013" t="s">
        <v>2478</v>
      </c>
    </row>
    <row r="5014" spans="1:5" hidden="1" x14ac:dyDescent="0.25">
      <c r="A5014" t="s">
        <v>3811</v>
      </c>
      <c r="B5014" s="50" t="s">
        <v>3083</v>
      </c>
      <c r="C5014">
        <v>840095140</v>
      </c>
      <c r="D5014" t="s">
        <v>2466</v>
      </c>
      <c r="E5014" t="s">
        <v>2478</v>
      </c>
    </row>
    <row r="5015" spans="1:5" hidden="1" x14ac:dyDescent="0.25">
      <c r="A5015" t="s">
        <v>3812</v>
      </c>
      <c r="B5015" s="50" t="s">
        <v>2526</v>
      </c>
      <c r="C5015">
        <v>840098001</v>
      </c>
      <c r="D5015" t="s">
        <v>2466</v>
      </c>
      <c r="E5015" t="s">
        <v>2478</v>
      </c>
    </row>
    <row r="5016" spans="1:5" hidden="1" x14ac:dyDescent="0.25">
      <c r="A5016" t="s">
        <v>3812</v>
      </c>
      <c r="B5016" s="50" t="s">
        <v>2528</v>
      </c>
      <c r="C5016">
        <v>840098002</v>
      </c>
      <c r="D5016" t="s">
        <v>2466</v>
      </c>
      <c r="E5016" t="s">
        <v>2478</v>
      </c>
    </row>
    <row r="5017" spans="1:5" hidden="1" x14ac:dyDescent="0.25">
      <c r="A5017" t="s">
        <v>3812</v>
      </c>
      <c r="B5017" s="50" t="s">
        <v>2529</v>
      </c>
      <c r="C5017">
        <v>840098003</v>
      </c>
      <c r="D5017" t="s">
        <v>2464</v>
      </c>
      <c r="E5017" t="s">
        <v>2478</v>
      </c>
    </row>
    <row r="5018" spans="1:5" hidden="1" x14ac:dyDescent="0.25">
      <c r="A5018" t="s">
        <v>3812</v>
      </c>
      <c r="B5018" s="50" t="s">
        <v>2530</v>
      </c>
      <c r="C5018">
        <v>840098004</v>
      </c>
      <c r="D5018" t="s">
        <v>2464</v>
      </c>
      <c r="E5018" t="s">
        <v>2478</v>
      </c>
    </row>
    <row r="5019" spans="1:5" hidden="1" x14ac:dyDescent="0.25">
      <c r="A5019" t="s">
        <v>3812</v>
      </c>
      <c r="B5019" s="50" t="s">
        <v>2532</v>
      </c>
      <c r="C5019">
        <v>840098005</v>
      </c>
      <c r="E5019" t="s">
        <v>2478</v>
      </c>
    </row>
    <row r="5020" spans="1:5" hidden="1" x14ac:dyDescent="0.25">
      <c r="A5020" t="s">
        <v>3812</v>
      </c>
      <c r="B5020" s="50" t="s">
        <v>2534</v>
      </c>
      <c r="C5020">
        <v>840098006</v>
      </c>
      <c r="D5020" t="s">
        <v>2464</v>
      </c>
      <c r="E5020" t="s">
        <v>2478</v>
      </c>
    </row>
    <row r="5021" spans="1:5" hidden="1" x14ac:dyDescent="0.25">
      <c r="A5021" t="s">
        <v>3812</v>
      </c>
      <c r="B5021" s="50" t="s">
        <v>2535</v>
      </c>
      <c r="C5021">
        <v>840098007</v>
      </c>
      <c r="D5021" t="s">
        <v>2464</v>
      </c>
      <c r="E5021" t="s">
        <v>2533</v>
      </c>
    </row>
    <row r="5022" spans="1:5" hidden="1" x14ac:dyDescent="0.25">
      <c r="A5022" t="s">
        <v>3812</v>
      </c>
      <c r="B5022" s="50" t="s">
        <v>2536</v>
      </c>
      <c r="C5022">
        <v>840098008</v>
      </c>
      <c r="D5022" t="s">
        <v>2464</v>
      </c>
      <c r="E5022" t="s">
        <v>2478</v>
      </c>
    </row>
    <row r="5023" spans="1:5" hidden="1" x14ac:dyDescent="0.25">
      <c r="A5023" t="s">
        <v>3812</v>
      </c>
      <c r="B5023" s="50" t="s">
        <v>2537</v>
      </c>
      <c r="C5023">
        <v>840098009</v>
      </c>
      <c r="D5023" t="s">
        <v>2464</v>
      </c>
      <c r="E5023" t="s">
        <v>2533</v>
      </c>
    </row>
    <row r="5024" spans="1:5" hidden="1" x14ac:dyDescent="0.25">
      <c r="A5024" t="s">
        <v>3812</v>
      </c>
      <c r="B5024" s="50" t="s">
        <v>2539</v>
      </c>
      <c r="C5024">
        <v>840098010</v>
      </c>
      <c r="D5024" t="s">
        <v>2464</v>
      </c>
      <c r="E5024" t="s">
        <v>2478</v>
      </c>
    </row>
    <row r="5025" spans="1:5" hidden="1" x14ac:dyDescent="0.25">
      <c r="A5025" t="s">
        <v>3812</v>
      </c>
      <c r="B5025" s="50" t="s">
        <v>2540</v>
      </c>
      <c r="C5025">
        <v>840098011</v>
      </c>
      <c r="D5025" t="s">
        <v>2464</v>
      </c>
      <c r="E5025" t="s">
        <v>2723</v>
      </c>
    </row>
    <row r="5026" spans="1:5" hidden="1" x14ac:dyDescent="0.25">
      <c r="A5026" t="s">
        <v>3812</v>
      </c>
      <c r="B5026" s="50" t="s">
        <v>2541</v>
      </c>
      <c r="C5026">
        <v>840098012</v>
      </c>
      <c r="D5026" t="s">
        <v>2466</v>
      </c>
      <c r="E5026" t="s">
        <v>2533</v>
      </c>
    </row>
    <row r="5027" spans="1:5" hidden="1" x14ac:dyDescent="0.25">
      <c r="A5027" t="s">
        <v>3812</v>
      </c>
      <c r="B5027" s="50" t="s">
        <v>2542</v>
      </c>
      <c r="C5027">
        <v>840098013</v>
      </c>
      <c r="D5027" t="s">
        <v>2464</v>
      </c>
      <c r="E5027" t="s">
        <v>2533</v>
      </c>
    </row>
    <row r="5028" spans="1:5" hidden="1" x14ac:dyDescent="0.25">
      <c r="A5028" t="s">
        <v>3812</v>
      </c>
      <c r="B5028" s="50" t="s">
        <v>2543</v>
      </c>
      <c r="C5028">
        <v>840098014</v>
      </c>
      <c r="D5028" t="s">
        <v>2464</v>
      </c>
      <c r="E5028" t="s">
        <v>2533</v>
      </c>
    </row>
    <row r="5029" spans="1:5" hidden="1" x14ac:dyDescent="0.25">
      <c r="A5029" t="s">
        <v>3812</v>
      </c>
      <c r="B5029" s="50" t="s">
        <v>2544</v>
      </c>
      <c r="C5029">
        <v>840098015</v>
      </c>
      <c r="D5029" t="s">
        <v>2464</v>
      </c>
      <c r="E5029" t="s">
        <v>2533</v>
      </c>
    </row>
    <row r="5030" spans="1:5" hidden="1" x14ac:dyDescent="0.25">
      <c r="A5030" t="s">
        <v>3812</v>
      </c>
      <c r="B5030" s="50" t="s">
        <v>2546</v>
      </c>
      <c r="C5030">
        <v>840098016</v>
      </c>
      <c r="D5030" t="s">
        <v>2464</v>
      </c>
      <c r="E5030" t="s">
        <v>2533</v>
      </c>
    </row>
    <row r="5031" spans="1:5" hidden="1" x14ac:dyDescent="0.25">
      <c r="A5031" t="s">
        <v>3812</v>
      </c>
      <c r="B5031" s="50" t="s">
        <v>2547</v>
      </c>
      <c r="C5031">
        <v>840098017</v>
      </c>
      <c r="D5031" t="s">
        <v>2464</v>
      </c>
      <c r="E5031" t="s">
        <v>2533</v>
      </c>
    </row>
    <row r="5032" spans="1:5" hidden="1" x14ac:dyDescent="0.25">
      <c r="A5032" t="s">
        <v>3812</v>
      </c>
      <c r="B5032" s="50" t="s">
        <v>2548</v>
      </c>
      <c r="C5032">
        <v>840098018</v>
      </c>
      <c r="D5032" t="s">
        <v>2464</v>
      </c>
      <c r="E5032" t="s">
        <v>2533</v>
      </c>
    </row>
    <row r="5033" spans="1:5" hidden="1" x14ac:dyDescent="0.25">
      <c r="A5033" t="s">
        <v>3812</v>
      </c>
      <c r="B5033" s="50" t="s">
        <v>2549</v>
      </c>
      <c r="C5033">
        <v>840098019</v>
      </c>
      <c r="D5033" t="s">
        <v>2464</v>
      </c>
      <c r="E5033" t="s">
        <v>2533</v>
      </c>
    </row>
    <row r="5034" spans="1:5" hidden="1" x14ac:dyDescent="0.25">
      <c r="A5034" t="s">
        <v>3812</v>
      </c>
      <c r="B5034" s="50" t="s">
        <v>2550</v>
      </c>
      <c r="C5034">
        <v>840098020</v>
      </c>
      <c r="D5034" t="s">
        <v>2464</v>
      </c>
      <c r="E5034" t="s">
        <v>2478</v>
      </c>
    </row>
    <row r="5035" spans="1:5" hidden="1" x14ac:dyDescent="0.25">
      <c r="A5035" t="s">
        <v>3812</v>
      </c>
      <c r="B5035" s="50" t="s">
        <v>2551</v>
      </c>
      <c r="C5035">
        <v>840098021</v>
      </c>
      <c r="D5035" t="s">
        <v>2464</v>
      </c>
      <c r="E5035" t="s">
        <v>2533</v>
      </c>
    </row>
    <row r="5036" spans="1:5" hidden="1" x14ac:dyDescent="0.25">
      <c r="A5036" t="s">
        <v>3812</v>
      </c>
      <c r="B5036" s="50" t="s">
        <v>2552</v>
      </c>
      <c r="C5036">
        <v>840098022</v>
      </c>
      <c r="D5036" t="s">
        <v>2464</v>
      </c>
      <c r="E5036" t="s">
        <v>2533</v>
      </c>
    </row>
    <row r="5037" spans="1:5" hidden="1" x14ac:dyDescent="0.25">
      <c r="A5037" t="s">
        <v>3812</v>
      </c>
      <c r="B5037" s="50" t="s">
        <v>2553</v>
      </c>
      <c r="C5037">
        <v>840098023</v>
      </c>
      <c r="D5037" t="s">
        <v>2466</v>
      </c>
      <c r="E5037" t="s">
        <v>2723</v>
      </c>
    </row>
    <row r="5038" spans="1:5" hidden="1" x14ac:dyDescent="0.25">
      <c r="A5038" t="s">
        <v>3812</v>
      </c>
      <c r="B5038" s="50" t="s">
        <v>2554</v>
      </c>
      <c r="C5038">
        <v>840098024</v>
      </c>
      <c r="D5038" t="s">
        <v>2466</v>
      </c>
      <c r="E5038" t="s">
        <v>2478</v>
      </c>
    </row>
    <row r="5039" spans="1:5" hidden="1" x14ac:dyDescent="0.25">
      <c r="A5039" t="s">
        <v>3812</v>
      </c>
      <c r="B5039" s="50" t="s">
        <v>2555</v>
      </c>
      <c r="C5039">
        <v>840098025</v>
      </c>
      <c r="D5039" t="s">
        <v>2464</v>
      </c>
      <c r="E5039" t="s">
        <v>2478</v>
      </c>
    </row>
    <row r="5040" spans="1:5" hidden="1" x14ac:dyDescent="0.25">
      <c r="A5040" t="s">
        <v>3812</v>
      </c>
      <c r="B5040" s="50" t="s">
        <v>2581</v>
      </c>
      <c r="C5040">
        <v>840098026</v>
      </c>
      <c r="D5040" t="s">
        <v>2464</v>
      </c>
      <c r="E5040" t="s">
        <v>2533</v>
      </c>
    </row>
    <row r="5041" spans="1:5" hidden="1" x14ac:dyDescent="0.25">
      <c r="A5041" t="s">
        <v>3812</v>
      </c>
      <c r="B5041" s="50" t="s">
        <v>2582</v>
      </c>
      <c r="C5041">
        <v>840098027</v>
      </c>
      <c r="D5041" t="s">
        <v>2464</v>
      </c>
      <c r="E5041" t="s">
        <v>2533</v>
      </c>
    </row>
    <row r="5042" spans="1:5" hidden="1" x14ac:dyDescent="0.25">
      <c r="A5042" t="s">
        <v>3812</v>
      </c>
      <c r="B5042" s="50" t="s">
        <v>2583</v>
      </c>
      <c r="C5042">
        <v>840098028</v>
      </c>
      <c r="D5042" t="s">
        <v>2463</v>
      </c>
      <c r="E5042" t="s">
        <v>2756</v>
      </c>
    </row>
    <row r="5043" spans="1:5" hidden="1" x14ac:dyDescent="0.25">
      <c r="A5043" t="s">
        <v>3812</v>
      </c>
      <c r="B5043" s="50" t="s">
        <v>2584</v>
      </c>
      <c r="C5043">
        <v>840098029</v>
      </c>
      <c r="D5043" t="s">
        <v>2464</v>
      </c>
      <c r="E5043" t="s">
        <v>2478</v>
      </c>
    </row>
    <row r="5044" spans="1:5" hidden="1" x14ac:dyDescent="0.25">
      <c r="A5044" t="s">
        <v>3812</v>
      </c>
      <c r="B5044" s="50" t="s">
        <v>2585</v>
      </c>
      <c r="C5044">
        <v>840098030</v>
      </c>
      <c r="D5044" t="s">
        <v>2594</v>
      </c>
      <c r="E5044" t="s">
        <v>2533</v>
      </c>
    </row>
    <row r="5045" spans="1:5" hidden="1" x14ac:dyDescent="0.25">
      <c r="A5045" t="s">
        <v>3812</v>
      </c>
      <c r="B5045" s="50" t="s">
        <v>2586</v>
      </c>
      <c r="C5045">
        <v>840098031</v>
      </c>
      <c r="D5045" t="s">
        <v>2464</v>
      </c>
      <c r="E5045" t="s">
        <v>2533</v>
      </c>
    </row>
    <row r="5046" spans="1:5" hidden="1" x14ac:dyDescent="0.25">
      <c r="A5046" t="s">
        <v>3812</v>
      </c>
      <c r="B5046" s="50" t="s">
        <v>2587</v>
      </c>
      <c r="C5046">
        <v>840098032</v>
      </c>
      <c r="D5046" t="s">
        <v>2593</v>
      </c>
      <c r="E5046" t="s">
        <v>2533</v>
      </c>
    </row>
    <row r="5047" spans="1:5" hidden="1" x14ac:dyDescent="0.25">
      <c r="A5047" t="s">
        <v>3812</v>
      </c>
      <c r="B5047" s="50" t="s">
        <v>2588</v>
      </c>
      <c r="C5047">
        <v>840098033</v>
      </c>
      <c r="E5047" t="s">
        <v>2533</v>
      </c>
    </row>
    <row r="5048" spans="1:5" hidden="1" x14ac:dyDescent="0.25">
      <c r="A5048" t="s">
        <v>3812</v>
      </c>
      <c r="B5048" s="50" t="s">
        <v>2589</v>
      </c>
      <c r="C5048">
        <v>840098034</v>
      </c>
      <c r="D5048" t="s">
        <v>2594</v>
      </c>
      <c r="E5048" t="s">
        <v>2533</v>
      </c>
    </row>
    <row r="5049" spans="1:5" hidden="1" x14ac:dyDescent="0.25">
      <c r="A5049" t="s">
        <v>3812</v>
      </c>
      <c r="B5049" s="50" t="s">
        <v>2590</v>
      </c>
      <c r="C5049">
        <v>840098035</v>
      </c>
      <c r="D5049" t="s">
        <v>2464</v>
      </c>
      <c r="E5049" t="s">
        <v>2533</v>
      </c>
    </row>
    <row r="5050" spans="1:5" hidden="1" x14ac:dyDescent="0.25">
      <c r="A5050" t="s">
        <v>3812</v>
      </c>
      <c r="B5050" s="50" t="s">
        <v>2595</v>
      </c>
      <c r="C5050">
        <v>840098036</v>
      </c>
      <c r="D5050" t="s">
        <v>2594</v>
      </c>
      <c r="E5050" t="s">
        <v>2533</v>
      </c>
    </row>
    <row r="5051" spans="1:5" hidden="1" x14ac:dyDescent="0.25">
      <c r="A5051" t="s">
        <v>3812</v>
      </c>
      <c r="B5051" s="50" t="s">
        <v>2629</v>
      </c>
      <c r="C5051">
        <v>840098037</v>
      </c>
      <c r="D5051" t="s">
        <v>2464</v>
      </c>
      <c r="E5051" t="s">
        <v>2533</v>
      </c>
    </row>
    <row r="5052" spans="1:5" hidden="1" x14ac:dyDescent="0.25">
      <c r="A5052" t="s">
        <v>3812</v>
      </c>
      <c r="B5052" s="50" t="s">
        <v>2630</v>
      </c>
      <c r="C5052">
        <v>840098038</v>
      </c>
      <c r="D5052" t="s">
        <v>2464</v>
      </c>
      <c r="E5052" t="s">
        <v>2533</v>
      </c>
    </row>
    <row r="5053" spans="1:5" hidden="1" x14ac:dyDescent="0.25">
      <c r="A5053" t="s">
        <v>3812</v>
      </c>
      <c r="B5053" s="50" t="s">
        <v>2597</v>
      </c>
      <c r="C5053">
        <v>840098039</v>
      </c>
      <c r="D5053" t="s">
        <v>2464</v>
      </c>
      <c r="E5053" t="s">
        <v>2533</v>
      </c>
    </row>
    <row r="5054" spans="1:5" hidden="1" x14ac:dyDescent="0.25">
      <c r="A5054" t="s">
        <v>3812</v>
      </c>
      <c r="B5054" s="50" t="s">
        <v>2598</v>
      </c>
      <c r="C5054">
        <v>840098040</v>
      </c>
      <c r="D5054" t="s">
        <v>2464</v>
      </c>
      <c r="E5054" t="s">
        <v>2533</v>
      </c>
    </row>
    <row r="5055" spans="1:5" hidden="1" x14ac:dyDescent="0.25">
      <c r="A5055" t="s">
        <v>3812</v>
      </c>
      <c r="B5055" s="50" t="s">
        <v>2599</v>
      </c>
      <c r="C5055">
        <v>840098041</v>
      </c>
      <c r="D5055" t="s">
        <v>2466</v>
      </c>
      <c r="E5055" t="s">
        <v>2533</v>
      </c>
    </row>
    <row r="5056" spans="1:5" hidden="1" x14ac:dyDescent="0.25">
      <c r="A5056" t="s">
        <v>3812</v>
      </c>
      <c r="B5056" s="50" t="s">
        <v>2631</v>
      </c>
      <c r="C5056">
        <v>840098042</v>
      </c>
      <c r="D5056" t="s">
        <v>2464</v>
      </c>
      <c r="E5056" t="s">
        <v>2533</v>
      </c>
    </row>
    <row r="5057" spans="1:5" hidden="1" x14ac:dyDescent="0.25">
      <c r="A5057" t="s">
        <v>3812</v>
      </c>
      <c r="B5057" s="50" t="s">
        <v>2600</v>
      </c>
      <c r="C5057">
        <v>840098043</v>
      </c>
      <c r="D5057" t="s">
        <v>2464</v>
      </c>
      <c r="E5057" t="s">
        <v>2533</v>
      </c>
    </row>
    <row r="5058" spans="1:5" hidden="1" x14ac:dyDescent="0.25">
      <c r="A5058" t="s">
        <v>3812</v>
      </c>
      <c r="B5058" s="50" t="s">
        <v>2601</v>
      </c>
      <c r="C5058">
        <v>840098044</v>
      </c>
      <c r="D5058" t="s">
        <v>2466</v>
      </c>
      <c r="E5058" t="s">
        <v>2723</v>
      </c>
    </row>
    <row r="5059" spans="1:5" hidden="1" x14ac:dyDescent="0.25">
      <c r="A5059" t="s">
        <v>3812</v>
      </c>
      <c r="B5059" s="50" t="s">
        <v>2602</v>
      </c>
      <c r="C5059">
        <v>840098045</v>
      </c>
      <c r="D5059" t="s">
        <v>2464</v>
      </c>
      <c r="E5059" t="s">
        <v>2533</v>
      </c>
    </row>
    <row r="5060" spans="1:5" hidden="1" x14ac:dyDescent="0.25">
      <c r="A5060" t="s">
        <v>3812</v>
      </c>
      <c r="B5060" s="50" t="s">
        <v>2603</v>
      </c>
      <c r="C5060">
        <v>840098046</v>
      </c>
      <c r="D5060" t="s">
        <v>2466</v>
      </c>
      <c r="E5060" t="s">
        <v>2723</v>
      </c>
    </row>
    <row r="5061" spans="1:5" hidden="1" x14ac:dyDescent="0.25">
      <c r="A5061" t="s">
        <v>3812</v>
      </c>
      <c r="B5061" s="50" t="s">
        <v>2604</v>
      </c>
      <c r="C5061">
        <v>840098047</v>
      </c>
      <c r="D5061" t="s">
        <v>2464</v>
      </c>
      <c r="E5061" t="s">
        <v>2533</v>
      </c>
    </row>
    <row r="5062" spans="1:5" hidden="1" x14ac:dyDescent="0.25">
      <c r="A5062" t="s">
        <v>3812</v>
      </c>
      <c r="B5062" s="50" t="s">
        <v>2605</v>
      </c>
      <c r="C5062">
        <v>840098048</v>
      </c>
      <c r="D5062" t="s">
        <v>2466</v>
      </c>
      <c r="E5062" t="s">
        <v>2723</v>
      </c>
    </row>
    <row r="5063" spans="1:5" hidden="1" x14ac:dyDescent="0.25">
      <c r="A5063" t="s">
        <v>3812</v>
      </c>
      <c r="B5063" s="50" t="s">
        <v>2606</v>
      </c>
      <c r="C5063">
        <v>840098049</v>
      </c>
      <c r="D5063" t="s">
        <v>2464</v>
      </c>
      <c r="E5063" t="s">
        <v>2533</v>
      </c>
    </row>
    <row r="5064" spans="1:5" hidden="1" x14ac:dyDescent="0.25">
      <c r="A5064" t="s">
        <v>3812</v>
      </c>
      <c r="B5064" s="50" t="s">
        <v>2622</v>
      </c>
      <c r="C5064">
        <v>840098050</v>
      </c>
      <c r="D5064" t="s">
        <v>2593</v>
      </c>
      <c r="E5064" t="s">
        <v>2478</v>
      </c>
    </row>
    <row r="5065" spans="1:5" hidden="1" x14ac:dyDescent="0.25">
      <c r="A5065" t="s">
        <v>3812</v>
      </c>
      <c r="B5065" s="50" t="s">
        <v>2607</v>
      </c>
      <c r="C5065">
        <v>840098051</v>
      </c>
      <c r="D5065" t="s">
        <v>2464</v>
      </c>
      <c r="E5065" t="s">
        <v>2533</v>
      </c>
    </row>
    <row r="5066" spans="1:5" hidden="1" x14ac:dyDescent="0.25">
      <c r="A5066" t="s">
        <v>3812</v>
      </c>
      <c r="B5066" s="50" t="s">
        <v>2608</v>
      </c>
      <c r="C5066">
        <v>840098052</v>
      </c>
      <c r="D5066" t="s">
        <v>2464</v>
      </c>
      <c r="E5066" t="s">
        <v>2478</v>
      </c>
    </row>
    <row r="5067" spans="1:5" hidden="1" x14ac:dyDescent="0.25">
      <c r="A5067" t="s">
        <v>3812</v>
      </c>
      <c r="B5067" s="50" t="s">
        <v>2623</v>
      </c>
      <c r="C5067">
        <v>840098053</v>
      </c>
      <c r="D5067" t="s">
        <v>2464</v>
      </c>
      <c r="E5067" t="s">
        <v>2478</v>
      </c>
    </row>
    <row r="5068" spans="1:5" hidden="1" x14ac:dyDescent="0.25">
      <c r="A5068" t="s">
        <v>3812</v>
      </c>
      <c r="B5068" s="50" t="s">
        <v>2624</v>
      </c>
      <c r="C5068">
        <v>840098054</v>
      </c>
      <c r="D5068" t="s">
        <v>2464</v>
      </c>
      <c r="E5068" t="s">
        <v>2533</v>
      </c>
    </row>
    <row r="5069" spans="1:5" hidden="1" x14ac:dyDescent="0.25">
      <c r="A5069" t="s">
        <v>3812</v>
      </c>
      <c r="B5069" s="50" t="s">
        <v>2625</v>
      </c>
      <c r="C5069">
        <v>840098055</v>
      </c>
      <c r="D5069" t="s">
        <v>2593</v>
      </c>
      <c r="E5069" t="s">
        <v>2478</v>
      </c>
    </row>
    <row r="5070" spans="1:5" hidden="1" x14ac:dyDescent="0.25">
      <c r="A5070" t="s">
        <v>3812</v>
      </c>
      <c r="B5070" s="50" t="s">
        <v>2626</v>
      </c>
      <c r="C5070">
        <v>840098056</v>
      </c>
      <c r="D5070" t="s">
        <v>2466</v>
      </c>
      <c r="E5070" t="s">
        <v>2723</v>
      </c>
    </row>
    <row r="5071" spans="1:5" hidden="1" x14ac:dyDescent="0.25">
      <c r="A5071" t="s">
        <v>3812</v>
      </c>
      <c r="B5071" s="50" t="s">
        <v>2754</v>
      </c>
      <c r="C5071">
        <v>840098057</v>
      </c>
      <c r="D5071" t="s">
        <v>2464</v>
      </c>
      <c r="E5071" t="s">
        <v>2691</v>
      </c>
    </row>
    <row r="5072" spans="1:5" hidden="1" x14ac:dyDescent="0.25">
      <c r="A5072" t="s">
        <v>3812</v>
      </c>
      <c r="B5072" s="50" t="s">
        <v>2632</v>
      </c>
      <c r="C5072">
        <v>840098058</v>
      </c>
      <c r="D5072" t="s">
        <v>2464</v>
      </c>
      <c r="E5072" t="s">
        <v>2478</v>
      </c>
    </row>
    <row r="5073" spans="1:5" hidden="1" x14ac:dyDescent="0.25">
      <c r="A5073" t="s">
        <v>3812</v>
      </c>
      <c r="B5073" s="50" t="s">
        <v>2633</v>
      </c>
      <c r="C5073">
        <v>840098059</v>
      </c>
      <c r="D5073" t="s">
        <v>2464</v>
      </c>
      <c r="E5073" t="s">
        <v>2478</v>
      </c>
    </row>
    <row r="5074" spans="1:5" hidden="1" x14ac:dyDescent="0.25">
      <c r="A5074" t="s">
        <v>3812</v>
      </c>
      <c r="B5074" s="50" t="s">
        <v>2634</v>
      </c>
      <c r="C5074">
        <v>840098060</v>
      </c>
      <c r="D5074" t="s">
        <v>2464</v>
      </c>
      <c r="E5074" t="s">
        <v>2478</v>
      </c>
    </row>
    <row r="5075" spans="1:5" hidden="1" x14ac:dyDescent="0.25">
      <c r="A5075" t="s">
        <v>3812</v>
      </c>
      <c r="B5075" s="50" t="s">
        <v>2635</v>
      </c>
      <c r="C5075">
        <v>840098061</v>
      </c>
      <c r="D5075" t="s">
        <v>2464</v>
      </c>
      <c r="E5075" t="s">
        <v>2478</v>
      </c>
    </row>
    <row r="5076" spans="1:5" hidden="1" x14ac:dyDescent="0.25">
      <c r="A5076" t="s">
        <v>3812</v>
      </c>
      <c r="B5076" s="50" t="s">
        <v>2755</v>
      </c>
      <c r="C5076">
        <v>840098062</v>
      </c>
      <c r="D5076" t="s">
        <v>2464</v>
      </c>
      <c r="E5076" t="s">
        <v>2478</v>
      </c>
    </row>
    <row r="5077" spans="1:5" hidden="1" x14ac:dyDescent="0.25">
      <c r="A5077" t="s">
        <v>3812</v>
      </c>
      <c r="B5077" s="50" t="s">
        <v>2636</v>
      </c>
      <c r="C5077">
        <v>840098063</v>
      </c>
      <c r="D5077" t="s">
        <v>2466</v>
      </c>
      <c r="E5077" t="s">
        <v>2533</v>
      </c>
    </row>
    <row r="5078" spans="1:5" hidden="1" x14ac:dyDescent="0.25">
      <c r="A5078" t="s">
        <v>3812</v>
      </c>
      <c r="B5078" s="50" t="s">
        <v>2968</v>
      </c>
      <c r="C5078">
        <v>840098064</v>
      </c>
      <c r="D5078" t="s">
        <v>2464</v>
      </c>
      <c r="E5078" t="s">
        <v>2533</v>
      </c>
    </row>
    <row r="5079" spans="1:5" hidden="1" x14ac:dyDescent="0.25">
      <c r="A5079" t="s">
        <v>3812</v>
      </c>
      <c r="B5079" s="50" t="s">
        <v>2969</v>
      </c>
      <c r="C5079">
        <v>840098065</v>
      </c>
      <c r="D5079" t="s">
        <v>2464</v>
      </c>
      <c r="E5079" t="s">
        <v>2533</v>
      </c>
    </row>
    <row r="5080" spans="1:5" hidden="1" x14ac:dyDescent="0.25">
      <c r="A5080" t="s">
        <v>3812</v>
      </c>
      <c r="B5080" s="50" t="s">
        <v>2637</v>
      </c>
      <c r="C5080">
        <v>840098066</v>
      </c>
      <c r="D5080" t="s">
        <v>2464</v>
      </c>
      <c r="E5080" t="s">
        <v>2478</v>
      </c>
    </row>
    <row r="5081" spans="1:5" hidden="1" x14ac:dyDescent="0.25">
      <c r="A5081" t="s">
        <v>3812</v>
      </c>
      <c r="B5081" s="50" t="s">
        <v>2638</v>
      </c>
      <c r="C5081">
        <v>840098067</v>
      </c>
      <c r="D5081" t="s">
        <v>2464</v>
      </c>
      <c r="E5081" t="s">
        <v>2478</v>
      </c>
    </row>
    <row r="5082" spans="1:5" hidden="1" x14ac:dyDescent="0.25">
      <c r="A5082" t="s">
        <v>3812</v>
      </c>
      <c r="B5082" s="50" t="s">
        <v>2639</v>
      </c>
      <c r="C5082">
        <v>840098068</v>
      </c>
      <c r="D5082" t="s">
        <v>2594</v>
      </c>
    </row>
    <row r="5083" spans="1:5" hidden="1" x14ac:dyDescent="0.25">
      <c r="A5083" t="s">
        <v>3812</v>
      </c>
      <c r="B5083" s="50" t="s">
        <v>2970</v>
      </c>
      <c r="C5083">
        <v>840098069</v>
      </c>
      <c r="D5083" t="s">
        <v>2594</v>
      </c>
      <c r="E5083" t="s">
        <v>2533</v>
      </c>
    </row>
    <row r="5084" spans="1:5" hidden="1" x14ac:dyDescent="0.25">
      <c r="A5084" t="s">
        <v>3812</v>
      </c>
      <c r="B5084" s="50" t="s">
        <v>2971</v>
      </c>
      <c r="C5084">
        <v>840098070</v>
      </c>
      <c r="D5084" t="s">
        <v>2464</v>
      </c>
      <c r="E5084" t="s">
        <v>2533</v>
      </c>
    </row>
    <row r="5085" spans="1:5" hidden="1" x14ac:dyDescent="0.25">
      <c r="A5085" t="s">
        <v>3812</v>
      </c>
      <c r="B5085" s="50" t="s">
        <v>2972</v>
      </c>
      <c r="C5085">
        <v>840098071</v>
      </c>
      <c r="D5085" t="s">
        <v>2691</v>
      </c>
      <c r="E5085" t="s">
        <v>2478</v>
      </c>
    </row>
    <row r="5086" spans="1:5" hidden="1" x14ac:dyDescent="0.25">
      <c r="A5086" t="s">
        <v>3812</v>
      </c>
      <c r="B5086" s="50" t="s">
        <v>2974</v>
      </c>
      <c r="C5086">
        <v>840098072</v>
      </c>
      <c r="E5086" t="s">
        <v>2533</v>
      </c>
    </row>
    <row r="5087" spans="1:5" hidden="1" x14ac:dyDescent="0.25">
      <c r="A5087" t="s">
        <v>3812</v>
      </c>
      <c r="B5087" s="50" t="s">
        <v>2975</v>
      </c>
      <c r="C5087">
        <v>840098073</v>
      </c>
      <c r="D5087" t="s">
        <v>2464</v>
      </c>
      <c r="E5087" t="s">
        <v>2533</v>
      </c>
    </row>
    <row r="5088" spans="1:5" hidden="1" x14ac:dyDescent="0.25">
      <c r="A5088" t="s">
        <v>3812</v>
      </c>
      <c r="B5088" s="50" t="s">
        <v>2609</v>
      </c>
      <c r="C5088">
        <v>840098074</v>
      </c>
      <c r="D5088" t="s">
        <v>2594</v>
      </c>
      <c r="E5088" t="s">
        <v>2533</v>
      </c>
    </row>
    <row r="5089" spans="1:5" hidden="1" x14ac:dyDescent="0.25">
      <c r="A5089" t="s">
        <v>3812</v>
      </c>
      <c r="B5089" s="50" t="s">
        <v>2610</v>
      </c>
      <c r="C5089">
        <v>840098075</v>
      </c>
      <c r="D5089" t="s">
        <v>2464</v>
      </c>
      <c r="E5089" t="s">
        <v>2533</v>
      </c>
    </row>
    <row r="5090" spans="1:5" hidden="1" x14ac:dyDescent="0.25">
      <c r="A5090" t="s">
        <v>3812</v>
      </c>
      <c r="B5090" s="50" t="s">
        <v>2611</v>
      </c>
      <c r="C5090">
        <v>840098076</v>
      </c>
      <c r="D5090" t="s">
        <v>2464</v>
      </c>
      <c r="E5090" t="s">
        <v>2533</v>
      </c>
    </row>
    <row r="5091" spans="1:5" hidden="1" x14ac:dyDescent="0.25">
      <c r="A5091" t="s">
        <v>3812</v>
      </c>
      <c r="B5091" s="50" t="s">
        <v>2612</v>
      </c>
      <c r="C5091">
        <v>840098077</v>
      </c>
      <c r="D5091" t="s">
        <v>2464</v>
      </c>
      <c r="E5091" t="s">
        <v>2533</v>
      </c>
    </row>
    <row r="5092" spans="1:5" hidden="1" x14ac:dyDescent="0.25">
      <c r="A5092" t="s">
        <v>3812</v>
      </c>
      <c r="B5092" s="50" t="s">
        <v>2613</v>
      </c>
      <c r="C5092">
        <v>840098078</v>
      </c>
      <c r="D5092" t="s">
        <v>2464</v>
      </c>
      <c r="E5092" t="s">
        <v>2467</v>
      </c>
    </row>
    <row r="5093" spans="1:5" hidden="1" x14ac:dyDescent="0.25">
      <c r="A5093" t="s">
        <v>3812</v>
      </c>
      <c r="B5093" s="50" t="s">
        <v>2976</v>
      </c>
      <c r="C5093">
        <v>840098079</v>
      </c>
      <c r="D5093" t="s">
        <v>2594</v>
      </c>
      <c r="E5093" t="s">
        <v>2533</v>
      </c>
    </row>
    <row r="5094" spans="1:5" hidden="1" x14ac:dyDescent="0.25">
      <c r="A5094" t="s">
        <v>3812</v>
      </c>
      <c r="B5094" s="50" t="s">
        <v>2977</v>
      </c>
      <c r="C5094">
        <v>840098080</v>
      </c>
      <c r="E5094" t="s">
        <v>2533</v>
      </c>
    </row>
    <row r="5095" spans="1:5" hidden="1" x14ac:dyDescent="0.25">
      <c r="A5095" t="s">
        <v>3812</v>
      </c>
      <c r="B5095" s="50" t="s">
        <v>2978</v>
      </c>
      <c r="C5095">
        <v>840098081</v>
      </c>
      <c r="D5095" t="s">
        <v>2594</v>
      </c>
      <c r="E5095" t="s">
        <v>2533</v>
      </c>
    </row>
    <row r="5096" spans="1:5" hidden="1" x14ac:dyDescent="0.25">
      <c r="A5096" t="s">
        <v>3812</v>
      </c>
      <c r="B5096" s="50" t="s">
        <v>2640</v>
      </c>
      <c r="C5096">
        <v>840098082</v>
      </c>
      <c r="D5096" t="s">
        <v>2594</v>
      </c>
      <c r="E5096" t="s">
        <v>2533</v>
      </c>
    </row>
    <row r="5097" spans="1:5" hidden="1" x14ac:dyDescent="0.25">
      <c r="A5097" t="s">
        <v>3812</v>
      </c>
      <c r="B5097" s="50" t="s">
        <v>2641</v>
      </c>
      <c r="C5097">
        <v>840098083</v>
      </c>
      <c r="D5097" t="s">
        <v>2464</v>
      </c>
      <c r="E5097" t="s">
        <v>2478</v>
      </c>
    </row>
    <row r="5098" spans="1:5" hidden="1" x14ac:dyDescent="0.25">
      <c r="A5098" t="s">
        <v>3812</v>
      </c>
      <c r="B5098" s="50" t="s">
        <v>2979</v>
      </c>
      <c r="C5098">
        <v>840098084</v>
      </c>
      <c r="D5098" t="s">
        <v>2691</v>
      </c>
      <c r="E5098" t="s">
        <v>2467</v>
      </c>
    </row>
    <row r="5099" spans="1:5" hidden="1" x14ac:dyDescent="0.25">
      <c r="A5099" t="s">
        <v>3812</v>
      </c>
      <c r="B5099" s="50" t="s">
        <v>2980</v>
      </c>
      <c r="C5099">
        <v>840098085</v>
      </c>
      <c r="D5099" t="s">
        <v>2464</v>
      </c>
      <c r="E5099" t="s">
        <v>2478</v>
      </c>
    </row>
    <row r="5100" spans="1:5" hidden="1" x14ac:dyDescent="0.25">
      <c r="A5100" t="s">
        <v>3812</v>
      </c>
      <c r="B5100" s="50" t="s">
        <v>2642</v>
      </c>
      <c r="C5100">
        <v>840098086</v>
      </c>
      <c r="D5100" t="s">
        <v>2594</v>
      </c>
      <c r="E5100" t="s">
        <v>2533</v>
      </c>
    </row>
    <row r="5101" spans="1:5" hidden="1" x14ac:dyDescent="0.25">
      <c r="A5101" t="s">
        <v>3812</v>
      </c>
      <c r="B5101" s="50" t="s">
        <v>2981</v>
      </c>
      <c r="C5101">
        <v>840098087</v>
      </c>
      <c r="D5101" t="s">
        <v>2466</v>
      </c>
      <c r="E5101" t="s">
        <v>2723</v>
      </c>
    </row>
    <row r="5102" spans="1:5" hidden="1" x14ac:dyDescent="0.25">
      <c r="A5102" t="s">
        <v>3812</v>
      </c>
      <c r="B5102" s="50" t="s">
        <v>2615</v>
      </c>
      <c r="C5102">
        <v>840098088</v>
      </c>
      <c r="D5102" t="s">
        <v>2464</v>
      </c>
      <c r="E5102" t="s">
        <v>2478</v>
      </c>
    </row>
    <row r="5103" spans="1:5" hidden="1" x14ac:dyDescent="0.25">
      <c r="A5103" t="s">
        <v>3812</v>
      </c>
      <c r="B5103" s="50" t="s">
        <v>2616</v>
      </c>
      <c r="C5103">
        <v>840098089</v>
      </c>
      <c r="D5103" t="s">
        <v>2464</v>
      </c>
      <c r="E5103" t="s">
        <v>2533</v>
      </c>
    </row>
    <row r="5104" spans="1:5" hidden="1" x14ac:dyDescent="0.25">
      <c r="A5104" t="s">
        <v>3812</v>
      </c>
      <c r="B5104" s="50" t="s">
        <v>2617</v>
      </c>
      <c r="C5104">
        <v>840098090</v>
      </c>
      <c r="D5104" t="s">
        <v>2464</v>
      </c>
      <c r="E5104" t="s">
        <v>2533</v>
      </c>
    </row>
    <row r="5105" spans="1:5" hidden="1" x14ac:dyDescent="0.25">
      <c r="A5105" t="s">
        <v>3812</v>
      </c>
      <c r="B5105" s="50" t="s">
        <v>2628</v>
      </c>
      <c r="C5105">
        <v>840098091</v>
      </c>
      <c r="D5105" t="s">
        <v>2691</v>
      </c>
      <c r="E5105" t="s">
        <v>2973</v>
      </c>
    </row>
    <row r="5106" spans="1:5" hidden="1" x14ac:dyDescent="0.25">
      <c r="A5106" t="s">
        <v>3812</v>
      </c>
      <c r="B5106" s="50" t="s">
        <v>2982</v>
      </c>
      <c r="C5106">
        <v>840098092</v>
      </c>
      <c r="D5106" t="s">
        <v>2466</v>
      </c>
      <c r="E5106" t="s">
        <v>2478</v>
      </c>
    </row>
    <row r="5107" spans="1:5" hidden="1" x14ac:dyDescent="0.25">
      <c r="A5107" t="s">
        <v>3812</v>
      </c>
      <c r="B5107" s="50" t="s">
        <v>2983</v>
      </c>
      <c r="C5107">
        <v>840098093</v>
      </c>
      <c r="D5107" t="s">
        <v>2464</v>
      </c>
      <c r="E5107" t="s">
        <v>2478</v>
      </c>
    </row>
    <row r="5108" spans="1:5" hidden="1" x14ac:dyDescent="0.25">
      <c r="A5108" t="s">
        <v>3812</v>
      </c>
      <c r="B5108" s="50" t="s">
        <v>2984</v>
      </c>
      <c r="C5108">
        <v>840098094</v>
      </c>
      <c r="D5108" t="s">
        <v>2466</v>
      </c>
      <c r="E5108" t="s">
        <v>2478</v>
      </c>
    </row>
    <row r="5109" spans="1:5" hidden="1" x14ac:dyDescent="0.25">
      <c r="A5109" t="s">
        <v>3812</v>
      </c>
      <c r="B5109" s="50" t="s">
        <v>2985</v>
      </c>
      <c r="C5109">
        <v>840098095</v>
      </c>
      <c r="D5109" t="s">
        <v>2466</v>
      </c>
      <c r="E5109" t="s">
        <v>2723</v>
      </c>
    </row>
    <row r="5110" spans="1:5" hidden="1" x14ac:dyDescent="0.25">
      <c r="A5110" t="s">
        <v>3812</v>
      </c>
      <c r="B5110" s="50" t="s">
        <v>2986</v>
      </c>
      <c r="C5110">
        <v>840098096</v>
      </c>
      <c r="D5110" t="s">
        <v>2466</v>
      </c>
      <c r="E5110" t="s">
        <v>2533</v>
      </c>
    </row>
    <row r="5111" spans="1:5" hidden="1" x14ac:dyDescent="0.25">
      <c r="A5111" t="s">
        <v>3812</v>
      </c>
      <c r="B5111" s="50" t="s">
        <v>2987</v>
      </c>
      <c r="C5111">
        <v>840098097</v>
      </c>
      <c r="D5111" t="s">
        <v>2464</v>
      </c>
      <c r="E5111" t="s">
        <v>2723</v>
      </c>
    </row>
    <row r="5112" spans="1:5" hidden="1" x14ac:dyDescent="0.25">
      <c r="A5112" t="s">
        <v>3812</v>
      </c>
      <c r="B5112" s="50" t="s">
        <v>2988</v>
      </c>
      <c r="C5112">
        <v>840098098</v>
      </c>
      <c r="D5112" t="s">
        <v>2464</v>
      </c>
      <c r="E5112" t="s">
        <v>2478</v>
      </c>
    </row>
    <row r="5113" spans="1:5" hidden="1" x14ac:dyDescent="0.25">
      <c r="A5113" t="s">
        <v>3812</v>
      </c>
      <c r="B5113" s="50" t="s">
        <v>2989</v>
      </c>
      <c r="C5113">
        <v>840098099</v>
      </c>
      <c r="D5113" t="s">
        <v>2466</v>
      </c>
      <c r="E5113" t="s">
        <v>2723</v>
      </c>
    </row>
    <row r="5114" spans="1:5" hidden="1" x14ac:dyDescent="0.25">
      <c r="A5114" t="s">
        <v>3812</v>
      </c>
      <c r="B5114" s="50" t="s">
        <v>2990</v>
      </c>
      <c r="C5114">
        <v>840098100</v>
      </c>
      <c r="D5114" t="s">
        <v>2466</v>
      </c>
      <c r="E5114" t="s">
        <v>2467</v>
      </c>
    </row>
    <row r="5115" spans="1:5" hidden="1" x14ac:dyDescent="0.25">
      <c r="A5115" t="s">
        <v>3812</v>
      </c>
      <c r="B5115" s="50" t="s">
        <v>2991</v>
      </c>
      <c r="C5115">
        <v>840098101</v>
      </c>
      <c r="D5115" t="s">
        <v>2464</v>
      </c>
      <c r="E5115" t="s">
        <v>2723</v>
      </c>
    </row>
    <row r="5116" spans="1:5" hidden="1" x14ac:dyDescent="0.25">
      <c r="A5116" t="s">
        <v>3812</v>
      </c>
      <c r="B5116" s="50" t="s">
        <v>2992</v>
      </c>
      <c r="C5116">
        <v>840098102</v>
      </c>
      <c r="D5116" t="s">
        <v>2464</v>
      </c>
      <c r="E5116" t="s">
        <v>2467</v>
      </c>
    </row>
    <row r="5117" spans="1:5" hidden="1" x14ac:dyDescent="0.25">
      <c r="A5117" t="s">
        <v>3812</v>
      </c>
      <c r="B5117" s="50" t="s">
        <v>2993</v>
      </c>
      <c r="C5117">
        <v>840098103</v>
      </c>
      <c r="D5117" t="s">
        <v>2466</v>
      </c>
      <c r="E5117" t="s">
        <v>2723</v>
      </c>
    </row>
    <row r="5118" spans="1:5" hidden="1" x14ac:dyDescent="0.25">
      <c r="A5118" t="s">
        <v>3812</v>
      </c>
      <c r="B5118" s="50" t="s">
        <v>2994</v>
      </c>
      <c r="C5118">
        <v>840098104</v>
      </c>
      <c r="D5118" t="s">
        <v>2464</v>
      </c>
      <c r="E5118" t="s">
        <v>2533</v>
      </c>
    </row>
    <row r="5119" spans="1:5" hidden="1" x14ac:dyDescent="0.25">
      <c r="A5119" t="s">
        <v>3812</v>
      </c>
      <c r="B5119" s="50" t="s">
        <v>2995</v>
      </c>
      <c r="C5119">
        <v>840098105</v>
      </c>
      <c r="D5119" t="s">
        <v>2464</v>
      </c>
      <c r="E5119" t="s">
        <v>2533</v>
      </c>
    </row>
    <row r="5120" spans="1:5" hidden="1" x14ac:dyDescent="0.25">
      <c r="A5120" t="s">
        <v>3812</v>
      </c>
      <c r="B5120" s="50" t="s">
        <v>2557</v>
      </c>
      <c r="C5120">
        <v>840098106</v>
      </c>
      <c r="D5120" t="s">
        <v>2464</v>
      </c>
      <c r="E5120" t="s">
        <v>2533</v>
      </c>
    </row>
    <row r="5121" spans="1:5" hidden="1" x14ac:dyDescent="0.25">
      <c r="A5121" t="s">
        <v>3812</v>
      </c>
      <c r="B5121" s="50" t="s">
        <v>2559</v>
      </c>
      <c r="C5121">
        <v>840098107</v>
      </c>
      <c r="D5121" t="s">
        <v>2466</v>
      </c>
      <c r="E5121" t="s">
        <v>2723</v>
      </c>
    </row>
    <row r="5122" spans="1:5" hidden="1" x14ac:dyDescent="0.25">
      <c r="A5122" t="s">
        <v>3812</v>
      </c>
      <c r="B5122" s="50" t="s">
        <v>2560</v>
      </c>
      <c r="C5122">
        <v>840098108</v>
      </c>
      <c r="D5122" t="s">
        <v>2466</v>
      </c>
      <c r="E5122" t="s">
        <v>2723</v>
      </c>
    </row>
    <row r="5123" spans="1:5" hidden="1" x14ac:dyDescent="0.25">
      <c r="A5123" t="s">
        <v>3812</v>
      </c>
      <c r="B5123" s="50" t="s">
        <v>2561</v>
      </c>
      <c r="C5123">
        <v>840098109</v>
      </c>
      <c r="D5123" t="s">
        <v>2466</v>
      </c>
      <c r="E5123" t="s">
        <v>2467</v>
      </c>
    </row>
    <row r="5124" spans="1:5" hidden="1" x14ac:dyDescent="0.25">
      <c r="A5124" t="s">
        <v>3812</v>
      </c>
      <c r="B5124" s="50" t="s">
        <v>2562</v>
      </c>
      <c r="C5124">
        <v>840098110</v>
      </c>
      <c r="D5124" t="s">
        <v>2464</v>
      </c>
      <c r="E5124" t="s">
        <v>2467</v>
      </c>
    </row>
    <row r="5125" spans="1:5" hidden="1" x14ac:dyDescent="0.25">
      <c r="A5125" t="s">
        <v>3812</v>
      </c>
      <c r="B5125" s="50" t="s">
        <v>2563</v>
      </c>
      <c r="C5125">
        <v>840098111</v>
      </c>
      <c r="D5125" t="s">
        <v>2593</v>
      </c>
      <c r="E5125" t="s">
        <v>2478</v>
      </c>
    </row>
    <row r="5126" spans="1:5" hidden="1" x14ac:dyDescent="0.25">
      <c r="A5126" t="s">
        <v>3812</v>
      </c>
      <c r="B5126" s="50" t="s">
        <v>2564</v>
      </c>
      <c r="C5126">
        <v>840098112</v>
      </c>
      <c r="D5126" t="s">
        <v>2593</v>
      </c>
      <c r="E5126" t="s">
        <v>2723</v>
      </c>
    </row>
    <row r="5127" spans="1:5" hidden="1" x14ac:dyDescent="0.25">
      <c r="A5127" t="s">
        <v>3812</v>
      </c>
      <c r="B5127" s="50" t="s">
        <v>2565</v>
      </c>
      <c r="C5127">
        <v>840098113</v>
      </c>
      <c r="D5127" t="s">
        <v>2594</v>
      </c>
      <c r="E5127" t="s">
        <v>2533</v>
      </c>
    </row>
  </sheetData>
  <phoneticPr fontId="2" type="noConversion"/>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CB5925-3ADA-4F2A-B94A-3E59825C5D65}">
  <sheetPr codeName="Sheet9"/>
  <dimension ref="A1:L6593"/>
  <sheetViews>
    <sheetView zoomScale="70" zoomScaleNormal="70" workbookViewId="0">
      <selection activeCell="D4363" sqref="D4363:J4367"/>
    </sheetView>
  </sheetViews>
  <sheetFormatPr defaultRowHeight="15" x14ac:dyDescent="0.25"/>
  <cols>
    <col min="1" max="1" width="13" bestFit="1" customWidth="1"/>
    <col min="2" max="2" width="37.140625" bestFit="1" customWidth="1"/>
    <col min="3" max="3" width="17.42578125" bestFit="1" customWidth="1"/>
    <col min="4" max="4" width="81.140625" bestFit="1" customWidth="1"/>
    <col min="5" max="5" width="20.140625" bestFit="1" customWidth="1"/>
    <col min="6" max="6" width="27.7109375" bestFit="1" customWidth="1"/>
    <col min="7" max="7" width="21" bestFit="1" customWidth="1"/>
    <col min="8" max="8" width="20.5703125" bestFit="1" customWidth="1"/>
    <col min="9" max="9" width="22" bestFit="1" customWidth="1"/>
    <col min="10" max="10" width="22.42578125" bestFit="1" customWidth="1"/>
    <col min="11" max="11" width="14.5703125" bestFit="1" customWidth="1"/>
    <col min="12" max="12" width="23.140625" bestFit="1" customWidth="1"/>
    <col min="13" max="13" width="38.7109375" bestFit="1" customWidth="1"/>
    <col min="14" max="14" width="15.7109375" bestFit="1" customWidth="1"/>
    <col min="15" max="15" width="16.28515625" bestFit="1" customWidth="1"/>
    <col min="16" max="16" width="15.7109375" bestFit="1" customWidth="1"/>
    <col min="17" max="17" width="81.28515625" bestFit="1" customWidth="1"/>
  </cols>
  <sheetData>
    <row r="1" spans="1:12" x14ac:dyDescent="0.25">
      <c r="A1" t="s">
        <v>57</v>
      </c>
      <c r="B1" t="s">
        <v>3813</v>
      </c>
      <c r="C1" t="s">
        <v>3814</v>
      </c>
      <c r="D1" t="s">
        <v>2406</v>
      </c>
      <c r="E1" t="s">
        <v>3815</v>
      </c>
      <c r="F1" t="s">
        <v>3816</v>
      </c>
      <c r="G1" t="s">
        <v>3817</v>
      </c>
      <c r="H1" t="s">
        <v>3818</v>
      </c>
      <c r="I1" t="s">
        <v>3819</v>
      </c>
      <c r="J1" t="s">
        <v>3820</v>
      </c>
      <c r="K1" t="s">
        <v>3821</v>
      </c>
      <c r="L1" t="s">
        <v>3822</v>
      </c>
    </row>
    <row r="2" spans="1:12" x14ac:dyDescent="0.25">
      <c r="A2">
        <v>1</v>
      </c>
      <c r="B2" t="s">
        <v>3823</v>
      </c>
      <c r="C2">
        <v>1657997</v>
      </c>
      <c r="D2" t="s">
        <v>3824</v>
      </c>
      <c r="E2" s="220">
        <v>42747.3125</v>
      </c>
      <c r="F2" t="s">
        <v>75</v>
      </c>
      <c r="G2" t="s">
        <v>3825</v>
      </c>
      <c r="H2" t="s">
        <v>3826</v>
      </c>
      <c r="I2" t="s">
        <v>3827</v>
      </c>
      <c r="J2" t="s">
        <v>3828</v>
      </c>
      <c r="K2" t="s">
        <v>95</v>
      </c>
      <c r="L2" s="220">
        <v>42750.67491898148</v>
      </c>
    </row>
    <row r="3" spans="1:12" x14ac:dyDescent="0.25">
      <c r="A3">
        <v>5</v>
      </c>
      <c r="B3" t="s">
        <v>3829</v>
      </c>
      <c r="C3">
        <v>1825317</v>
      </c>
      <c r="D3" t="s">
        <v>3830</v>
      </c>
      <c r="E3" s="220">
        <v>43115.659722222219</v>
      </c>
      <c r="F3" t="s">
        <v>75</v>
      </c>
      <c r="G3" t="s">
        <v>3825</v>
      </c>
      <c r="H3" t="s">
        <v>3831</v>
      </c>
      <c r="I3" t="s">
        <v>3832</v>
      </c>
      <c r="J3" t="s">
        <v>3833</v>
      </c>
      <c r="K3" t="s">
        <v>95</v>
      </c>
      <c r="L3" s="220">
        <v>43158.353402777779</v>
      </c>
    </row>
    <row r="4" spans="1:12" x14ac:dyDescent="0.25">
      <c r="A4">
        <v>1</v>
      </c>
      <c r="B4" t="s">
        <v>3834</v>
      </c>
      <c r="C4">
        <v>1345287</v>
      </c>
      <c r="D4" t="s">
        <v>3835</v>
      </c>
      <c r="E4" s="220">
        <v>42566.470509259256</v>
      </c>
      <c r="F4" t="s">
        <v>75</v>
      </c>
      <c r="G4" t="s">
        <v>3825</v>
      </c>
      <c r="H4" t="s">
        <v>3836</v>
      </c>
      <c r="I4" t="s">
        <v>3837</v>
      </c>
      <c r="J4" t="s">
        <v>3838</v>
      </c>
      <c r="K4" t="s">
        <v>95</v>
      </c>
      <c r="L4" s="220">
        <v>42586.629317129627</v>
      </c>
    </row>
    <row r="5" spans="1:12" x14ac:dyDescent="0.25">
      <c r="A5">
        <v>1</v>
      </c>
      <c r="B5" t="s">
        <v>3839</v>
      </c>
      <c r="C5">
        <v>1273269</v>
      </c>
      <c r="D5" t="s">
        <v>3824</v>
      </c>
      <c r="E5" s="220">
        <v>42509.618750000001</v>
      </c>
      <c r="F5" t="s">
        <v>75</v>
      </c>
      <c r="G5" t="s">
        <v>3825</v>
      </c>
      <c r="H5" t="s">
        <v>3826</v>
      </c>
      <c r="I5" t="s">
        <v>3840</v>
      </c>
      <c r="J5" t="s">
        <v>3841</v>
      </c>
      <c r="K5" t="s">
        <v>95</v>
      </c>
      <c r="L5" s="220">
        <v>42510.652777777781</v>
      </c>
    </row>
    <row r="6" spans="1:12" x14ac:dyDescent="0.25">
      <c r="A6">
        <v>1</v>
      </c>
      <c r="B6" t="s">
        <v>3842</v>
      </c>
      <c r="C6">
        <v>1622604</v>
      </c>
      <c r="D6" t="s">
        <v>3843</v>
      </c>
      <c r="E6" s="220">
        <v>42709.540972222225</v>
      </c>
      <c r="F6" t="s">
        <v>75</v>
      </c>
      <c r="G6" t="s">
        <v>3825</v>
      </c>
      <c r="H6" t="s">
        <v>3836</v>
      </c>
      <c r="I6" t="s">
        <v>3844</v>
      </c>
      <c r="J6" t="s">
        <v>3845</v>
      </c>
      <c r="K6" t="s">
        <v>95</v>
      </c>
      <c r="L6" s="220">
        <v>42723.30641203704</v>
      </c>
    </row>
    <row r="7" spans="1:12" x14ac:dyDescent="0.25">
      <c r="A7">
        <v>1</v>
      </c>
      <c r="B7" t="s">
        <v>3846</v>
      </c>
      <c r="C7">
        <v>1250401</v>
      </c>
      <c r="D7" t="s">
        <v>3847</v>
      </c>
      <c r="E7" s="220">
        <v>42432.581250000003</v>
      </c>
      <c r="F7" t="s">
        <v>75</v>
      </c>
      <c r="G7" t="s">
        <v>3825</v>
      </c>
      <c r="H7" t="s">
        <v>3848</v>
      </c>
      <c r="I7" t="s">
        <v>3832</v>
      </c>
      <c r="J7" t="s">
        <v>3849</v>
      </c>
      <c r="K7" t="s">
        <v>95</v>
      </c>
      <c r="L7" s="220">
        <v>42433.257870370369</v>
      </c>
    </row>
    <row r="8" spans="1:12" x14ac:dyDescent="0.25">
      <c r="A8">
        <v>2</v>
      </c>
      <c r="B8" t="s">
        <v>3850</v>
      </c>
      <c r="C8">
        <v>1241708</v>
      </c>
      <c r="D8" t="s">
        <v>3851</v>
      </c>
      <c r="E8" s="220">
        <v>42410.646527777775</v>
      </c>
      <c r="F8" t="s">
        <v>75</v>
      </c>
      <c r="G8" t="s">
        <v>3825</v>
      </c>
      <c r="H8" t="s">
        <v>3852</v>
      </c>
      <c r="I8" t="s">
        <v>3853</v>
      </c>
      <c r="J8" t="s">
        <v>3854</v>
      </c>
      <c r="K8" t="s">
        <v>95</v>
      </c>
      <c r="L8" s="220">
        <v>42411.486932870372</v>
      </c>
    </row>
    <row r="9" spans="1:12" x14ac:dyDescent="0.25">
      <c r="A9">
        <v>1</v>
      </c>
      <c r="B9" t="s">
        <v>3855</v>
      </c>
      <c r="C9">
        <v>1344039</v>
      </c>
      <c r="D9" t="s">
        <v>3856</v>
      </c>
      <c r="E9" s="220">
        <v>42563.400694444441</v>
      </c>
      <c r="F9" t="s">
        <v>75</v>
      </c>
      <c r="G9" t="s">
        <v>3825</v>
      </c>
      <c r="H9" t="s">
        <v>3831</v>
      </c>
      <c r="I9" t="s">
        <v>3857</v>
      </c>
      <c r="J9" t="s">
        <v>3858</v>
      </c>
      <c r="K9" t="s">
        <v>2526</v>
      </c>
      <c r="L9" s="220">
        <v>42570.377303240741</v>
      </c>
    </row>
    <row r="10" spans="1:12" x14ac:dyDescent="0.25">
      <c r="A10">
        <v>5</v>
      </c>
      <c r="B10" t="s">
        <v>3859</v>
      </c>
      <c r="C10">
        <v>1249178</v>
      </c>
      <c r="D10" t="s">
        <v>3860</v>
      </c>
      <c r="E10" s="220">
        <v>42430.571527777778</v>
      </c>
      <c r="F10" t="s">
        <v>75</v>
      </c>
      <c r="G10" t="s">
        <v>3825</v>
      </c>
      <c r="H10" t="s">
        <v>3836</v>
      </c>
      <c r="I10" t="s">
        <v>3861</v>
      </c>
      <c r="J10" t="s">
        <v>3862</v>
      </c>
      <c r="K10" t="s">
        <v>95</v>
      </c>
      <c r="L10" s="220">
        <v>42433.440300925926</v>
      </c>
    </row>
    <row r="11" spans="1:12" x14ac:dyDescent="0.25">
      <c r="A11">
        <v>1</v>
      </c>
      <c r="B11" t="s">
        <v>3863</v>
      </c>
      <c r="C11">
        <v>1255635</v>
      </c>
      <c r="D11" t="s">
        <v>3864</v>
      </c>
      <c r="E11" s="220">
        <v>42458.414583333331</v>
      </c>
      <c r="F11" t="s">
        <v>75</v>
      </c>
      <c r="G11" t="s">
        <v>3825</v>
      </c>
      <c r="H11" t="s">
        <v>3852</v>
      </c>
      <c r="I11" t="s">
        <v>3853</v>
      </c>
      <c r="J11" t="s">
        <v>3853</v>
      </c>
      <c r="K11" t="s">
        <v>95</v>
      </c>
      <c r="L11" s="220">
        <v>42459.651296296295</v>
      </c>
    </row>
    <row r="12" spans="1:12" x14ac:dyDescent="0.25">
      <c r="A12">
        <v>2</v>
      </c>
      <c r="B12" t="s">
        <v>3865</v>
      </c>
      <c r="C12">
        <v>1280063</v>
      </c>
      <c r="D12" t="s">
        <v>3866</v>
      </c>
      <c r="E12" s="220">
        <v>42524.520138888889</v>
      </c>
      <c r="F12" t="s">
        <v>75</v>
      </c>
      <c r="G12" t="s">
        <v>3825</v>
      </c>
      <c r="H12" t="s">
        <v>3826</v>
      </c>
      <c r="I12" t="s">
        <v>3857</v>
      </c>
      <c r="J12" t="s">
        <v>3867</v>
      </c>
      <c r="K12" t="s">
        <v>95</v>
      </c>
      <c r="L12" s="220">
        <v>42524.58390046296</v>
      </c>
    </row>
    <row r="13" spans="1:12" x14ac:dyDescent="0.25">
      <c r="A13">
        <v>4</v>
      </c>
      <c r="B13" t="s">
        <v>3868</v>
      </c>
      <c r="C13">
        <v>1591668</v>
      </c>
      <c r="D13" t="s">
        <v>3869</v>
      </c>
      <c r="E13" s="220">
        <v>42664.419444444444</v>
      </c>
      <c r="F13" t="s">
        <v>75</v>
      </c>
      <c r="G13" t="s">
        <v>3825</v>
      </c>
      <c r="H13" t="s">
        <v>3826</v>
      </c>
      <c r="I13" t="s">
        <v>3870</v>
      </c>
      <c r="J13" t="s">
        <v>3870</v>
      </c>
      <c r="K13" t="s">
        <v>95</v>
      </c>
      <c r="L13" s="220">
        <v>42667.642847222225</v>
      </c>
    </row>
    <row r="14" spans="1:12" x14ac:dyDescent="0.25">
      <c r="A14">
        <v>5</v>
      </c>
      <c r="B14" t="s">
        <v>3871</v>
      </c>
      <c r="C14">
        <v>1270519</v>
      </c>
      <c r="D14" t="s">
        <v>3872</v>
      </c>
      <c r="E14" s="220">
        <v>42500.450694444444</v>
      </c>
      <c r="F14" t="s">
        <v>75</v>
      </c>
      <c r="G14" t="s">
        <v>3825</v>
      </c>
      <c r="H14" t="s">
        <v>3848</v>
      </c>
      <c r="I14" t="s">
        <v>3873</v>
      </c>
      <c r="J14" t="s">
        <v>3874</v>
      </c>
      <c r="K14" t="s">
        <v>95</v>
      </c>
      <c r="L14" s="220">
        <v>42524.629861111112</v>
      </c>
    </row>
    <row r="15" spans="1:12" x14ac:dyDescent="0.25">
      <c r="A15">
        <v>5</v>
      </c>
      <c r="B15" t="s">
        <v>3846</v>
      </c>
      <c r="C15">
        <v>1270520</v>
      </c>
      <c r="D15" t="s">
        <v>3872</v>
      </c>
      <c r="E15" s="220">
        <v>42500.451388888891</v>
      </c>
      <c r="F15" t="s">
        <v>75</v>
      </c>
      <c r="G15" t="s">
        <v>3825</v>
      </c>
      <c r="H15" t="s">
        <v>3848</v>
      </c>
      <c r="I15" t="s">
        <v>3873</v>
      </c>
      <c r="J15" t="s">
        <v>3874</v>
      </c>
      <c r="K15" t="s">
        <v>95</v>
      </c>
      <c r="L15" s="220">
        <v>42549.357708333337</v>
      </c>
    </row>
    <row r="16" spans="1:12" x14ac:dyDescent="0.25">
      <c r="A16">
        <v>2</v>
      </c>
      <c r="B16" t="s">
        <v>3875</v>
      </c>
      <c r="C16">
        <v>1270424</v>
      </c>
      <c r="D16" t="s">
        <v>3876</v>
      </c>
      <c r="E16" s="220">
        <v>42499.585416666669</v>
      </c>
      <c r="F16" t="s">
        <v>75</v>
      </c>
      <c r="G16" t="s">
        <v>3825</v>
      </c>
      <c r="H16" t="s">
        <v>3836</v>
      </c>
      <c r="I16" t="s">
        <v>3857</v>
      </c>
      <c r="J16" t="s">
        <v>3858</v>
      </c>
      <c r="K16" t="s">
        <v>95</v>
      </c>
      <c r="L16" s="220">
        <v>42503.393136574072</v>
      </c>
    </row>
    <row r="17" spans="1:12" x14ac:dyDescent="0.25">
      <c r="A17">
        <v>2</v>
      </c>
      <c r="B17" t="s">
        <v>3877</v>
      </c>
      <c r="C17">
        <v>1586267</v>
      </c>
      <c r="D17" t="s">
        <v>3843</v>
      </c>
      <c r="E17" s="220">
        <v>42655.534722222219</v>
      </c>
      <c r="F17" t="s">
        <v>75</v>
      </c>
      <c r="G17" t="s">
        <v>3825</v>
      </c>
      <c r="H17" t="s">
        <v>3836</v>
      </c>
      <c r="I17" t="s">
        <v>3878</v>
      </c>
      <c r="J17" t="s">
        <v>3878</v>
      </c>
      <c r="K17" t="s">
        <v>95</v>
      </c>
      <c r="L17" s="220">
        <v>42684.709004629629</v>
      </c>
    </row>
    <row r="18" spans="1:12" x14ac:dyDescent="0.25">
      <c r="A18">
        <v>1</v>
      </c>
      <c r="B18" t="s">
        <v>3879</v>
      </c>
      <c r="C18">
        <v>1359217</v>
      </c>
      <c r="D18" t="s">
        <v>3880</v>
      </c>
      <c r="E18" s="220">
        <v>42585.636805555558</v>
      </c>
      <c r="F18" t="s">
        <v>75</v>
      </c>
      <c r="G18" t="s">
        <v>3825</v>
      </c>
      <c r="H18" t="s">
        <v>3881</v>
      </c>
      <c r="I18" t="s">
        <v>3882</v>
      </c>
      <c r="J18" t="s">
        <v>3883</v>
      </c>
      <c r="K18" t="s">
        <v>95</v>
      </c>
      <c r="L18" s="220">
        <v>42594.603541666664</v>
      </c>
    </row>
    <row r="19" spans="1:12" x14ac:dyDescent="0.25">
      <c r="A19">
        <v>1</v>
      </c>
      <c r="B19" t="s">
        <v>3884</v>
      </c>
      <c r="C19">
        <v>1359218</v>
      </c>
      <c r="D19" t="s">
        <v>3843</v>
      </c>
      <c r="E19" s="220">
        <v>42585.606249999997</v>
      </c>
      <c r="F19" t="s">
        <v>75</v>
      </c>
      <c r="G19" t="s">
        <v>3825</v>
      </c>
      <c r="H19" t="s">
        <v>3836</v>
      </c>
      <c r="I19" t="s">
        <v>3885</v>
      </c>
      <c r="J19" t="s">
        <v>3886</v>
      </c>
      <c r="K19" t="s">
        <v>95</v>
      </c>
      <c r="L19" s="220">
        <v>42586.35527777778</v>
      </c>
    </row>
    <row r="20" spans="1:12" x14ac:dyDescent="0.25">
      <c r="A20">
        <v>4.2</v>
      </c>
      <c r="B20" t="s">
        <v>3887</v>
      </c>
      <c r="C20">
        <v>1401332</v>
      </c>
      <c r="D20" t="s">
        <v>3888</v>
      </c>
      <c r="E20" s="220">
        <v>42594.6</v>
      </c>
      <c r="F20" t="s">
        <v>91</v>
      </c>
      <c r="G20" t="s">
        <v>3825</v>
      </c>
      <c r="H20" t="s">
        <v>3848</v>
      </c>
      <c r="I20" t="s">
        <v>3889</v>
      </c>
      <c r="J20" t="s">
        <v>3890</v>
      </c>
      <c r="K20" t="s">
        <v>95</v>
      </c>
      <c r="L20" s="220">
        <v>42599.68105324074</v>
      </c>
    </row>
    <row r="21" spans="1:12" x14ac:dyDescent="0.25">
      <c r="A21">
        <v>4.2</v>
      </c>
      <c r="B21" t="s">
        <v>3891</v>
      </c>
      <c r="C21">
        <v>1401333</v>
      </c>
      <c r="D21" t="s">
        <v>3888</v>
      </c>
      <c r="E21" s="220">
        <v>42594.6</v>
      </c>
      <c r="F21" t="s">
        <v>91</v>
      </c>
      <c r="G21" t="s">
        <v>3825</v>
      </c>
      <c r="H21" t="s">
        <v>3848</v>
      </c>
      <c r="I21" t="s">
        <v>3889</v>
      </c>
      <c r="J21" t="s">
        <v>3890</v>
      </c>
      <c r="K21" t="s">
        <v>95</v>
      </c>
      <c r="L21" s="220">
        <v>42599.681990740741</v>
      </c>
    </row>
    <row r="22" spans="1:12" x14ac:dyDescent="0.25">
      <c r="A22">
        <v>4.2</v>
      </c>
      <c r="B22" t="s">
        <v>3855</v>
      </c>
      <c r="C22">
        <v>1401341</v>
      </c>
      <c r="D22" t="s">
        <v>3892</v>
      </c>
      <c r="E22" s="220">
        <v>42594.601388888892</v>
      </c>
      <c r="F22" t="s">
        <v>75</v>
      </c>
      <c r="G22" t="s">
        <v>3825</v>
      </c>
      <c r="H22" t="s">
        <v>3848</v>
      </c>
      <c r="I22" t="s">
        <v>3889</v>
      </c>
      <c r="J22" t="s">
        <v>3890</v>
      </c>
      <c r="K22" t="s">
        <v>95</v>
      </c>
      <c r="L22" s="220">
        <v>42612.709722222222</v>
      </c>
    </row>
    <row r="23" spans="1:12" x14ac:dyDescent="0.25">
      <c r="A23">
        <v>4.2</v>
      </c>
      <c r="B23" t="s">
        <v>3893</v>
      </c>
      <c r="C23">
        <v>1401342</v>
      </c>
      <c r="D23" t="s">
        <v>3892</v>
      </c>
      <c r="E23" s="220">
        <v>42594.601388888892</v>
      </c>
      <c r="F23" t="s">
        <v>75</v>
      </c>
      <c r="G23" t="s">
        <v>3825</v>
      </c>
      <c r="H23" t="s">
        <v>3848</v>
      </c>
      <c r="I23" t="s">
        <v>3889</v>
      </c>
      <c r="J23" t="s">
        <v>3890</v>
      </c>
      <c r="K23" t="s">
        <v>95</v>
      </c>
      <c r="L23" s="220">
        <v>42612.709027777775</v>
      </c>
    </row>
    <row r="24" spans="1:12" x14ac:dyDescent="0.25">
      <c r="A24">
        <v>4.2</v>
      </c>
      <c r="B24" t="s">
        <v>3894</v>
      </c>
      <c r="C24">
        <v>1401353</v>
      </c>
      <c r="D24" t="s">
        <v>3892</v>
      </c>
      <c r="E24" s="220">
        <v>42594.602777777778</v>
      </c>
      <c r="F24" t="s">
        <v>75</v>
      </c>
      <c r="G24" t="s">
        <v>3825</v>
      </c>
      <c r="H24" t="s">
        <v>3848</v>
      </c>
      <c r="I24" t="s">
        <v>3889</v>
      </c>
      <c r="J24" t="s">
        <v>3890</v>
      </c>
      <c r="K24" t="s">
        <v>95</v>
      </c>
      <c r="L24" s="220">
        <v>42634.870752314811</v>
      </c>
    </row>
    <row r="25" spans="1:12" x14ac:dyDescent="0.25">
      <c r="A25">
        <v>4.2</v>
      </c>
      <c r="B25" t="s">
        <v>3895</v>
      </c>
      <c r="C25">
        <v>1401355</v>
      </c>
      <c r="D25" t="s">
        <v>3892</v>
      </c>
      <c r="E25" s="220">
        <v>42594.603472222225</v>
      </c>
      <c r="F25" t="s">
        <v>75</v>
      </c>
      <c r="G25" t="s">
        <v>3825</v>
      </c>
      <c r="H25" t="s">
        <v>3848</v>
      </c>
      <c r="I25" t="s">
        <v>3889</v>
      </c>
      <c r="J25" t="s">
        <v>3890</v>
      </c>
      <c r="K25" t="s">
        <v>95</v>
      </c>
      <c r="L25" s="220">
        <v>42634.870115740741</v>
      </c>
    </row>
    <row r="26" spans="1:12" x14ac:dyDescent="0.25">
      <c r="A26">
        <v>4.2</v>
      </c>
      <c r="B26" t="s">
        <v>3896</v>
      </c>
      <c r="C26">
        <v>1401359</v>
      </c>
      <c r="D26" t="s">
        <v>3892</v>
      </c>
      <c r="E26" s="220">
        <v>42594.603472222225</v>
      </c>
      <c r="F26" t="s">
        <v>75</v>
      </c>
      <c r="G26" t="s">
        <v>3825</v>
      </c>
      <c r="H26" t="s">
        <v>3848</v>
      </c>
      <c r="I26" t="s">
        <v>3889</v>
      </c>
      <c r="J26" t="s">
        <v>3890</v>
      </c>
      <c r="K26" t="s">
        <v>95</v>
      </c>
      <c r="L26" s="220">
        <v>42640.790706018517</v>
      </c>
    </row>
    <row r="27" spans="1:12" x14ac:dyDescent="0.25">
      <c r="A27">
        <v>4.2</v>
      </c>
      <c r="B27" t="s">
        <v>3897</v>
      </c>
      <c r="C27">
        <v>1401354</v>
      </c>
      <c r="D27" t="s">
        <v>3892</v>
      </c>
      <c r="E27" s="220">
        <v>42594.602777777778</v>
      </c>
      <c r="F27" t="s">
        <v>75</v>
      </c>
      <c r="G27" t="s">
        <v>3825</v>
      </c>
      <c r="H27" t="s">
        <v>3848</v>
      </c>
      <c r="I27" t="s">
        <v>3889</v>
      </c>
      <c r="J27" t="s">
        <v>3890</v>
      </c>
      <c r="K27" t="s">
        <v>95</v>
      </c>
      <c r="L27" s="220">
        <v>42634.870416666665</v>
      </c>
    </row>
    <row r="28" spans="1:12" x14ac:dyDescent="0.25">
      <c r="A28">
        <v>4.2</v>
      </c>
      <c r="B28" t="s">
        <v>3898</v>
      </c>
      <c r="C28">
        <v>1401360</v>
      </c>
      <c r="D28" t="s">
        <v>3892</v>
      </c>
      <c r="E28" s="220">
        <v>42594.604166666664</v>
      </c>
      <c r="F28" t="s">
        <v>75</v>
      </c>
      <c r="G28" t="s">
        <v>3825</v>
      </c>
      <c r="H28" t="s">
        <v>3848</v>
      </c>
      <c r="I28" t="s">
        <v>3889</v>
      </c>
      <c r="J28" t="s">
        <v>3890</v>
      </c>
      <c r="K28" t="s">
        <v>95</v>
      </c>
      <c r="L28" s="220">
        <v>42640.79011574074</v>
      </c>
    </row>
    <row r="29" spans="1:12" x14ac:dyDescent="0.25">
      <c r="A29">
        <v>4.2</v>
      </c>
      <c r="B29" t="s">
        <v>3899</v>
      </c>
      <c r="C29">
        <v>1401395</v>
      </c>
      <c r="D29" t="s">
        <v>3892</v>
      </c>
      <c r="E29" s="220">
        <v>42594.607638888891</v>
      </c>
      <c r="F29" t="s">
        <v>75</v>
      </c>
      <c r="G29" t="s">
        <v>3825</v>
      </c>
      <c r="H29" t="s">
        <v>3848</v>
      </c>
      <c r="I29" t="s">
        <v>3889</v>
      </c>
      <c r="J29" t="s">
        <v>3890</v>
      </c>
      <c r="K29" t="s">
        <v>95</v>
      </c>
      <c r="L29" s="220">
        <v>42642.689386574071</v>
      </c>
    </row>
    <row r="30" spans="1:12" x14ac:dyDescent="0.25">
      <c r="A30">
        <v>4.2</v>
      </c>
      <c r="B30" t="s">
        <v>3900</v>
      </c>
      <c r="C30">
        <v>1401433</v>
      </c>
      <c r="D30" t="s">
        <v>3901</v>
      </c>
      <c r="E30" s="220">
        <v>42594.61041666667</v>
      </c>
      <c r="F30" t="s">
        <v>75</v>
      </c>
      <c r="G30" t="s">
        <v>3825</v>
      </c>
      <c r="H30" t="s">
        <v>3848</v>
      </c>
      <c r="I30" t="s">
        <v>3889</v>
      </c>
      <c r="J30" t="s">
        <v>3890</v>
      </c>
      <c r="K30" t="s">
        <v>95</v>
      </c>
      <c r="L30" s="220">
        <v>42642.681435185186</v>
      </c>
    </row>
    <row r="31" spans="1:12" x14ac:dyDescent="0.25">
      <c r="A31">
        <v>4.2</v>
      </c>
      <c r="B31" t="s">
        <v>3902</v>
      </c>
      <c r="C31">
        <v>1401362</v>
      </c>
      <c r="D31" t="s">
        <v>3892</v>
      </c>
      <c r="E31" s="220">
        <v>42594.604166666664</v>
      </c>
      <c r="F31" t="s">
        <v>75</v>
      </c>
      <c r="G31" t="s">
        <v>3825</v>
      </c>
      <c r="H31" t="s">
        <v>3848</v>
      </c>
      <c r="I31" t="s">
        <v>3889</v>
      </c>
      <c r="J31" t="s">
        <v>3890</v>
      </c>
      <c r="K31" t="s">
        <v>95</v>
      </c>
      <c r="L31" s="220">
        <v>42634.868055555555</v>
      </c>
    </row>
    <row r="32" spans="1:12" x14ac:dyDescent="0.25">
      <c r="A32">
        <v>4.2</v>
      </c>
      <c r="B32" t="s">
        <v>3903</v>
      </c>
      <c r="C32">
        <v>1401405</v>
      </c>
      <c r="D32" t="s">
        <v>3892</v>
      </c>
      <c r="E32" s="220">
        <v>42594.607638888891</v>
      </c>
      <c r="F32" t="s">
        <v>75</v>
      </c>
      <c r="G32" t="s">
        <v>3825</v>
      </c>
      <c r="H32" t="s">
        <v>3848</v>
      </c>
      <c r="I32" t="s">
        <v>3889</v>
      </c>
      <c r="J32" t="s">
        <v>3890</v>
      </c>
      <c r="K32" t="s">
        <v>95</v>
      </c>
      <c r="L32" s="220">
        <v>42642.684120370373</v>
      </c>
    </row>
    <row r="33" spans="1:12" x14ac:dyDescent="0.25">
      <c r="A33">
        <v>4.2</v>
      </c>
      <c r="B33" t="s">
        <v>3904</v>
      </c>
      <c r="C33">
        <v>1401406</v>
      </c>
      <c r="D33" t="s">
        <v>3892</v>
      </c>
      <c r="E33" s="220">
        <v>42594.60833333333</v>
      </c>
      <c r="F33" t="s">
        <v>75</v>
      </c>
      <c r="G33" t="s">
        <v>3825</v>
      </c>
      <c r="H33" t="s">
        <v>3848</v>
      </c>
      <c r="I33" t="s">
        <v>3889</v>
      </c>
      <c r="J33" t="s">
        <v>3890</v>
      </c>
      <c r="K33" t="s">
        <v>95</v>
      </c>
      <c r="L33" s="220">
        <v>42634.861550925925</v>
      </c>
    </row>
    <row r="34" spans="1:12" x14ac:dyDescent="0.25">
      <c r="A34">
        <v>1</v>
      </c>
      <c r="B34" t="s">
        <v>3905</v>
      </c>
      <c r="C34">
        <v>1425610</v>
      </c>
      <c r="D34" t="s">
        <v>3906</v>
      </c>
      <c r="E34" s="220">
        <v>42621.423611111109</v>
      </c>
      <c r="F34" t="s">
        <v>75</v>
      </c>
      <c r="G34" t="s">
        <v>3825</v>
      </c>
      <c r="H34" t="s">
        <v>3826</v>
      </c>
      <c r="I34" t="s">
        <v>3853</v>
      </c>
      <c r="J34" t="s">
        <v>3907</v>
      </c>
      <c r="K34" t="s">
        <v>95</v>
      </c>
      <c r="L34" s="220">
        <v>42713.55972222222</v>
      </c>
    </row>
    <row r="35" spans="1:12" x14ac:dyDescent="0.25">
      <c r="A35">
        <v>2</v>
      </c>
      <c r="B35" t="s">
        <v>3908</v>
      </c>
      <c r="C35">
        <v>1599482</v>
      </c>
      <c r="D35" t="s">
        <v>3851</v>
      </c>
      <c r="E35" s="220">
        <v>42677.428472222222</v>
      </c>
      <c r="F35" t="s">
        <v>75</v>
      </c>
      <c r="G35" t="s">
        <v>3825</v>
      </c>
      <c r="H35" t="s">
        <v>3852</v>
      </c>
      <c r="I35" t="s">
        <v>3909</v>
      </c>
      <c r="J35" t="s">
        <v>3910</v>
      </c>
      <c r="K35" t="s">
        <v>95</v>
      </c>
      <c r="L35" s="220">
        <v>42703.301307870373</v>
      </c>
    </row>
    <row r="36" spans="1:12" x14ac:dyDescent="0.25">
      <c r="A36">
        <v>9</v>
      </c>
      <c r="B36" t="s">
        <v>3911</v>
      </c>
      <c r="C36">
        <v>1188550</v>
      </c>
      <c r="D36" t="s">
        <v>3912</v>
      </c>
      <c r="E36" s="220">
        <v>42280.365277777775</v>
      </c>
      <c r="F36" t="s">
        <v>75</v>
      </c>
      <c r="G36" t="s">
        <v>3825</v>
      </c>
      <c r="H36" t="s">
        <v>3831</v>
      </c>
      <c r="I36" t="s">
        <v>3878</v>
      </c>
      <c r="J36" t="s">
        <v>3913</v>
      </c>
      <c r="K36" t="s">
        <v>95</v>
      </c>
      <c r="L36" s="220">
        <v>42287.740636574075</v>
      </c>
    </row>
    <row r="37" spans="1:12" x14ac:dyDescent="0.25">
      <c r="A37">
        <v>9</v>
      </c>
      <c r="B37" t="s">
        <v>3914</v>
      </c>
      <c r="C37">
        <v>1188552</v>
      </c>
      <c r="D37" t="s">
        <v>3912</v>
      </c>
      <c r="E37" s="220">
        <v>42280.368055555555</v>
      </c>
      <c r="F37" t="s">
        <v>75</v>
      </c>
      <c r="G37" t="s">
        <v>3825</v>
      </c>
      <c r="H37" t="s">
        <v>3831</v>
      </c>
      <c r="I37" t="s">
        <v>3878</v>
      </c>
      <c r="J37" t="s">
        <v>3913</v>
      </c>
      <c r="K37" t="s">
        <v>95</v>
      </c>
      <c r="L37" s="220">
        <v>42287.740648148145</v>
      </c>
    </row>
    <row r="38" spans="1:12" x14ac:dyDescent="0.25">
      <c r="A38">
        <v>9</v>
      </c>
      <c r="B38" t="s">
        <v>3915</v>
      </c>
      <c r="C38">
        <v>1188553</v>
      </c>
      <c r="D38" t="s">
        <v>3912</v>
      </c>
      <c r="E38" s="220">
        <v>42280.369444444441</v>
      </c>
      <c r="F38" t="s">
        <v>75</v>
      </c>
      <c r="G38" t="s">
        <v>3825</v>
      </c>
      <c r="H38" t="s">
        <v>3831</v>
      </c>
      <c r="I38" t="s">
        <v>3878</v>
      </c>
      <c r="J38" t="s">
        <v>3913</v>
      </c>
      <c r="K38" t="s">
        <v>95</v>
      </c>
      <c r="L38" s="220">
        <v>42287.740833333337</v>
      </c>
    </row>
    <row r="39" spans="1:12" x14ac:dyDescent="0.25">
      <c r="A39">
        <v>9</v>
      </c>
      <c r="B39" t="s">
        <v>3916</v>
      </c>
      <c r="C39">
        <v>1188555</v>
      </c>
      <c r="D39" t="s">
        <v>3912</v>
      </c>
      <c r="E39" s="220">
        <v>42280.37222222222</v>
      </c>
      <c r="F39" t="s">
        <v>75</v>
      </c>
      <c r="G39" t="s">
        <v>3825</v>
      </c>
      <c r="H39" t="s">
        <v>3831</v>
      </c>
      <c r="I39" t="s">
        <v>3878</v>
      </c>
      <c r="J39" t="s">
        <v>3913</v>
      </c>
      <c r="K39" t="s">
        <v>95</v>
      </c>
      <c r="L39" s="220">
        <v>42287.740856481483</v>
      </c>
    </row>
    <row r="40" spans="1:12" x14ac:dyDescent="0.25">
      <c r="A40">
        <v>9</v>
      </c>
      <c r="B40" t="s">
        <v>3917</v>
      </c>
      <c r="C40">
        <v>1188556</v>
      </c>
      <c r="D40" t="s">
        <v>3912</v>
      </c>
      <c r="E40" s="220">
        <v>42280.373611111114</v>
      </c>
      <c r="F40" t="s">
        <v>75</v>
      </c>
      <c r="G40" t="s">
        <v>3825</v>
      </c>
      <c r="H40" t="s">
        <v>3831</v>
      </c>
      <c r="I40" t="s">
        <v>3878</v>
      </c>
      <c r="J40" t="s">
        <v>3913</v>
      </c>
      <c r="K40" t="s">
        <v>95</v>
      </c>
      <c r="L40" s="220">
        <v>42287.740891203706</v>
      </c>
    </row>
    <row r="41" spans="1:12" x14ac:dyDescent="0.25">
      <c r="A41">
        <v>9</v>
      </c>
      <c r="B41" t="s">
        <v>3918</v>
      </c>
      <c r="C41">
        <v>1188558</v>
      </c>
      <c r="D41" t="s">
        <v>3912</v>
      </c>
      <c r="E41" s="220">
        <v>42280.376388888886</v>
      </c>
      <c r="F41" t="s">
        <v>75</v>
      </c>
      <c r="G41" t="s">
        <v>3825</v>
      </c>
      <c r="H41" t="s">
        <v>3831</v>
      </c>
      <c r="I41" t="s">
        <v>3878</v>
      </c>
      <c r="J41" t="s">
        <v>3913</v>
      </c>
      <c r="K41" t="s">
        <v>95</v>
      </c>
      <c r="L41" s="220">
        <v>42287.740717592591</v>
      </c>
    </row>
    <row r="42" spans="1:12" x14ac:dyDescent="0.25">
      <c r="A42">
        <v>9</v>
      </c>
      <c r="B42" t="s">
        <v>3919</v>
      </c>
      <c r="C42">
        <v>1188561</v>
      </c>
      <c r="D42" t="s">
        <v>3912</v>
      </c>
      <c r="E42" s="220">
        <v>42280.381249999999</v>
      </c>
      <c r="F42" t="s">
        <v>75</v>
      </c>
      <c r="G42" t="s">
        <v>3825</v>
      </c>
      <c r="H42" t="s">
        <v>3831</v>
      </c>
      <c r="I42" t="s">
        <v>3878</v>
      </c>
      <c r="J42" t="s">
        <v>3913</v>
      </c>
      <c r="K42" t="s">
        <v>95</v>
      </c>
      <c r="L42" s="220">
        <v>42287.74077546296</v>
      </c>
    </row>
    <row r="43" spans="1:12" x14ac:dyDescent="0.25">
      <c r="A43">
        <v>9</v>
      </c>
      <c r="B43" t="s">
        <v>3920</v>
      </c>
      <c r="C43">
        <v>1188562</v>
      </c>
      <c r="D43" t="s">
        <v>3912</v>
      </c>
      <c r="E43" s="220">
        <v>42280.382638888892</v>
      </c>
      <c r="F43" t="s">
        <v>75</v>
      </c>
      <c r="G43" t="s">
        <v>3825</v>
      </c>
      <c r="H43" t="s">
        <v>3831</v>
      </c>
      <c r="I43" t="s">
        <v>3878</v>
      </c>
      <c r="J43" t="s">
        <v>3913</v>
      </c>
      <c r="K43" t="s">
        <v>95</v>
      </c>
      <c r="L43" s="220">
        <v>42287.74077546296</v>
      </c>
    </row>
    <row r="44" spans="1:12" x14ac:dyDescent="0.25">
      <c r="A44">
        <v>1</v>
      </c>
      <c r="B44" t="s">
        <v>3903</v>
      </c>
      <c r="C44">
        <v>1112659</v>
      </c>
      <c r="D44" t="s">
        <v>3843</v>
      </c>
      <c r="E44" s="220">
        <v>42089.415972222225</v>
      </c>
      <c r="F44" t="s">
        <v>75</v>
      </c>
      <c r="G44" t="s">
        <v>3825</v>
      </c>
      <c r="H44" t="s">
        <v>3836</v>
      </c>
      <c r="I44" t="s">
        <v>3844</v>
      </c>
      <c r="J44" t="s">
        <v>3921</v>
      </c>
      <c r="K44" t="s">
        <v>95</v>
      </c>
      <c r="L44" s="220">
        <v>42180.304282407407</v>
      </c>
    </row>
    <row r="45" spans="1:12" x14ac:dyDescent="0.25">
      <c r="A45">
        <v>1</v>
      </c>
      <c r="B45" t="s">
        <v>3922</v>
      </c>
      <c r="C45">
        <v>1137052</v>
      </c>
      <c r="D45" t="s">
        <v>3923</v>
      </c>
      <c r="E45" s="220">
        <v>42131.710416666669</v>
      </c>
      <c r="F45" t="s">
        <v>75</v>
      </c>
      <c r="G45" t="s">
        <v>3825</v>
      </c>
      <c r="H45" t="s">
        <v>3836</v>
      </c>
      <c r="I45" t="s">
        <v>3924</v>
      </c>
      <c r="J45" t="s">
        <v>3925</v>
      </c>
      <c r="K45" t="s">
        <v>95</v>
      </c>
      <c r="L45" s="220">
        <v>42138.553599537037</v>
      </c>
    </row>
    <row r="46" spans="1:12" x14ac:dyDescent="0.25">
      <c r="A46">
        <v>2</v>
      </c>
      <c r="B46" t="s">
        <v>3926</v>
      </c>
      <c r="C46">
        <v>1158968</v>
      </c>
      <c r="D46" t="s">
        <v>3927</v>
      </c>
      <c r="E46" s="220">
        <v>42191.345833333333</v>
      </c>
      <c r="F46" t="s">
        <v>75</v>
      </c>
      <c r="G46" t="s">
        <v>3825</v>
      </c>
      <c r="H46" t="s">
        <v>3836</v>
      </c>
      <c r="I46" t="s">
        <v>3853</v>
      </c>
      <c r="J46" t="s">
        <v>3928</v>
      </c>
      <c r="K46" t="s">
        <v>95</v>
      </c>
      <c r="L46" s="220">
        <v>42192.49790509259</v>
      </c>
    </row>
    <row r="47" spans="1:12" x14ac:dyDescent="0.25">
      <c r="A47">
        <v>1</v>
      </c>
      <c r="B47" t="s">
        <v>3929</v>
      </c>
      <c r="C47">
        <v>1193837</v>
      </c>
      <c r="D47" t="s">
        <v>3930</v>
      </c>
      <c r="E47" s="220">
        <v>42304.443055555559</v>
      </c>
      <c r="F47" t="s">
        <v>75</v>
      </c>
      <c r="G47" t="s">
        <v>3825</v>
      </c>
      <c r="H47" t="s">
        <v>3836</v>
      </c>
      <c r="I47" t="s">
        <v>3837</v>
      </c>
      <c r="J47" t="s">
        <v>3931</v>
      </c>
      <c r="K47" t="s">
        <v>95</v>
      </c>
      <c r="L47" s="220">
        <v>43109.527314814812</v>
      </c>
    </row>
    <row r="48" spans="1:12" x14ac:dyDescent="0.25">
      <c r="A48">
        <v>2</v>
      </c>
      <c r="B48" t="s">
        <v>3932</v>
      </c>
      <c r="C48">
        <v>1601765</v>
      </c>
      <c r="D48" t="s">
        <v>3843</v>
      </c>
      <c r="E48" s="220">
        <v>42685.446527777778</v>
      </c>
      <c r="F48" t="s">
        <v>75</v>
      </c>
      <c r="G48" t="s">
        <v>3825</v>
      </c>
      <c r="H48" t="s">
        <v>3836</v>
      </c>
      <c r="I48" t="s">
        <v>3853</v>
      </c>
      <c r="J48" t="s">
        <v>3928</v>
      </c>
      <c r="K48" t="s">
        <v>95</v>
      </c>
      <c r="L48" s="220">
        <v>42726.49318287037</v>
      </c>
    </row>
    <row r="49" spans="1:12" x14ac:dyDescent="0.25">
      <c r="A49">
        <v>2</v>
      </c>
      <c r="B49" t="s">
        <v>3933</v>
      </c>
      <c r="C49">
        <v>1601766</v>
      </c>
      <c r="D49" t="s">
        <v>3934</v>
      </c>
      <c r="E49" s="220">
        <v>42685.448611111111</v>
      </c>
      <c r="F49" t="s">
        <v>75</v>
      </c>
      <c r="G49" t="s">
        <v>3825</v>
      </c>
      <c r="H49" t="s">
        <v>3836</v>
      </c>
      <c r="I49" t="s">
        <v>3853</v>
      </c>
      <c r="J49" t="s">
        <v>3928</v>
      </c>
      <c r="K49" t="s">
        <v>95</v>
      </c>
      <c r="L49" s="220">
        <v>42726.493750000001</v>
      </c>
    </row>
    <row r="50" spans="1:12" x14ac:dyDescent="0.25">
      <c r="A50">
        <v>1</v>
      </c>
      <c r="B50" t="s">
        <v>3935</v>
      </c>
      <c r="C50">
        <v>1602413</v>
      </c>
      <c r="D50" t="s">
        <v>3936</v>
      </c>
      <c r="E50" s="220">
        <v>42690.370833333334</v>
      </c>
      <c r="F50" t="s">
        <v>75</v>
      </c>
      <c r="G50" t="s">
        <v>3825</v>
      </c>
      <c r="H50" t="s">
        <v>3826</v>
      </c>
      <c r="I50" t="s">
        <v>3844</v>
      </c>
      <c r="J50" t="s">
        <v>3937</v>
      </c>
      <c r="K50" t="s">
        <v>95</v>
      </c>
      <c r="L50" s="220">
        <v>42733.303472222222</v>
      </c>
    </row>
    <row r="51" spans="1:12" x14ac:dyDescent="0.25">
      <c r="A51">
        <v>4.2</v>
      </c>
      <c r="B51" t="s">
        <v>3938</v>
      </c>
      <c r="C51">
        <v>1668757</v>
      </c>
      <c r="D51" t="s">
        <v>3939</v>
      </c>
      <c r="E51" s="220">
        <v>42768.638888888891</v>
      </c>
      <c r="F51" t="s">
        <v>75</v>
      </c>
      <c r="G51" t="s">
        <v>3825</v>
      </c>
      <c r="H51" t="s">
        <v>3940</v>
      </c>
      <c r="I51" t="s">
        <v>3857</v>
      </c>
      <c r="J51" t="s">
        <v>3858</v>
      </c>
      <c r="K51" t="s">
        <v>95</v>
      </c>
      <c r="L51" s="220">
        <v>42810.333275462966</v>
      </c>
    </row>
    <row r="52" spans="1:12" x14ac:dyDescent="0.25">
      <c r="A52">
        <v>4.2</v>
      </c>
      <c r="B52" t="s">
        <v>3941</v>
      </c>
      <c r="C52">
        <v>1668751</v>
      </c>
      <c r="D52" t="s">
        <v>3939</v>
      </c>
      <c r="E52" s="220">
        <v>42768.638194444444</v>
      </c>
      <c r="F52" t="s">
        <v>75</v>
      </c>
      <c r="G52" t="s">
        <v>3825</v>
      </c>
      <c r="H52" t="s">
        <v>3940</v>
      </c>
      <c r="I52" t="s">
        <v>3857</v>
      </c>
      <c r="J52" t="s">
        <v>3858</v>
      </c>
      <c r="K52" t="s">
        <v>95</v>
      </c>
      <c r="L52" s="220">
        <v>42795.346550925926</v>
      </c>
    </row>
    <row r="53" spans="1:12" x14ac:dyDescent="0.25">
      <c r="A53">
        <v>9</v>
      </c>
      <c r="B53" t="s">
        <v>3942</v>
      </c>
      <c r="C53">
        <v>1663560</v>
      </c>
      <c r="D53" t="s">
        <v>3943</v>
      </c>
      <c r="E53" s="220">
        <v>42761.370138888888</v>
      </c>
      <c r="F53" t="s">
        <v>75</v>
      </c>
      <c r="G53" t="s">
        <v>3825</v>
      </c>
      <c r="H53" t="s">
        <v>3836</v>
      </c>
      <c r="I53" t="s">
        <v>3861</v>
      </c>
      <c r="J53" t="s">
        <v>3944</v>
      </c>
      <c r="K53" t="s">
        <v>2585</v>
      </c>
      <c r="L53" s="220">
        <v>42762.67465277778</v>
      </c>
    </row>
    <row r="54" spans="1:12" x14ac:dyDescent="0.25">
      <c r="A54">
        <v>9</v>
      </c>
      <c r="B54" t="s">
        <v>3919</v>
      </c>
      <c r="C54">
        <v>1663561</v>
      </c>
      <c r="D54" t="s">
        <v>3943</v>
      </c>
      <c r="E54" s="220">
        <v>42761.370138888888</v>
      </c>
      <c r="F54" t="s">
        <v>75</v>
      </c>
      <c r="G54" t="s">
        <v>3825</v>
      </c>
      <c r="H54" t="s">
        <v>3836</v>
      </c>
      <c r="I54" t="s">
        <v>3861</v>
      </c>
      <c r="J54" t="s">
        <v>3944</v>
      </c>
      <c r="K54" t="s">
        <v>2585</v>
      </c>
      <c r="L54" s="220">
        <v>42762.674664351849</v>
      </c>
    </row>
    <row r="55" spans="1:12" x14ac:dyDescent="0.25">
      <c r="A55">
        <v>1</v>
      </c>
      <c r="B55" t="s">
        <v>3945</v>
      </c>
      <c r="C55">
        <v>1253941</v>
      </c>
      <c r="D55" t="s">
        <v>3946</v>
      </c>
      <c r="E55" s="220">
        <v>42452.775613425925</v>
      </c>
      <c r="F55" t="s">
        <v>75</v>
      </c>
      <c r="G55" t="s">
        <v>3825</v>
      </c>
      <c r="H55" t="s">
        <v>3947</v>
      </c>
      <c r="I55" t="s">
        <v>3853</v>
      </c>
      <c r="J55" t="s">
        <v>3948</v>
      </c>
      <c r="K55" t="s">
        <v>95</v>
      </c>
      <c r="L55" s="220">
        <v>42453.340358796297</v>
      </c>
    </row>
    <row r="56" spans="1:12" x14ac:dyDescent="0.25">
      <c r="A56">
        <v>1</v>
      </c>
      <c r="B56" t="s">
        <v>3949</v>
      </c>
      <c r="C56">
        <v>1595420</v>
      </c>
      <c r="D56" t="s">
        <v>3843</v>
      </c>
      <c r="E56" s="220">
        <v>42671.732638888891</v>
      </c>
      <c r="F56" t="s">
        <v>75</v>
      </c>
      <c r="G56" t="s">
        <v>3825</v>
      </c>
      <c r="H56" t="s">
        <v>3836</v>
      </c>
      <c r="I56" t="s">
        <v>3844</v>
      </c>
      <c r="J56" t="s">
        <v>3950</v>
      </c>
      <c r="K56" t="s">
        <v>95</v>
      </c>
      <c r="L56" s="220">
        <v>42674.31287037037</v>
      </c>
    </row>
    <row r="57" spans="1:12" x14ac:dyDescent="0.25">
      <c r="A57">
        <v>1</v>
      </c>
      <c r="B57" t="s">
        <v>3951</v>
      </c>
      <c r="C57">
        <v>1595392</v>
      </c>
      <c r="D57" t="s">
        <v>3952</v>
      </c>
      <c r="E57" s="220">
        <v>42671.674305555556</v>
      </c>
      <c r="F57" t="s">
        <v>75</v>
      </c>
      <c r="G57" t="s">
        <v>3825</v>
      </c>
      <c r="H57" t="s">
        <v>3953</v>
      </c>
      <c r="I57" t="s">
        <v>3882</v>
      </c>
      <c r="J57" t="s">
        <v>3954</v>
      </c>
      <c r="K57" t="s">
        <v>95</v>
      </c>
      <c r="L57" s="220">
        <v>42681.677939814814</v>
      </c>
    </row>
    <row r="58" spans="1:12" x14ac:dyDescent="0.25">
      <c r="A58">
        <v>5</v>
      </c>
      <c r="B58" t="s">
        <v>3955</v>
      </c>
      <c r="C58">
        <v>1602564</v>
      </c>
      <c r="D58" t="s">
        <v>3956</v>
      </c>
      <c r="E58" s="220">
        <v>42690.607638888891</v>
      </c>
      <c r="F58" t="s">
        <v>75</v>
      </c>
      <c r="G58" t="s">
        <v>3825</v>
      </c>
      <c r="H58" t="s">
        <v>3957</v>
      </c>
      <c r="I58" t="s">
        <v>3857</v>
      </c>
      <c r="J58" t="s">
        <v>3867</v>
      </c>
      <c r="K58" t="s">
        <v>95</v>
      </c>
      <c r="L58" s="220">
        <v>42692.609513888892</v>
      </c>
    </row>
    <row r="59" spans="1:12" x14ac:dyDescent="0.25">
      <c r="A59">
        <v>2</v>
      </c>
      <c r="B59" t="s">
        <v>3958</v>
      </c>
      <c r="C59">
        <v>1259849</v>
      </c>
      <c r="D59" t="s">
        <v>3959</v>
      </c>
      <c r="E59" s="220">
        <v>42465.709027777775</v>
      </c>
      <c r="F59" t="s">
        <v>75</v>
      </c>
      <c r="G59" t="s">
        <v>3825</v>
      </c>
      <c r="H59" t="s">
        <v>3826</v>
      </c>
      <c r="I59" t="s">
        <v>3870</v>
      </c>
      <c r="J59" t="s">
        <v>3960</v>
      </c>
      <c r="K59" t="s">
        <v>95</v>
      </c>
      <c r="L59" s="220">
        <v>42473.588449074072</v>
      </c>
    </row>
    <row r="60" spans="1:12" x14ac:dyDescent="0.25">
      <c r="A60">
        <v>1</v>
      </c>
      <c r="B60" t="s">
        <v>3961</v>
      </c>
      <c r="C60">
        <v>1267388</v>
      </c>
      <c r="D60" t="s">
        <v>3956</v>
      </c>
      <c r="E60" s="220">
        <v>42492.399305555555</v>
      </c>
      <c r="F60" t="s">
        <v>75</v>
      </c>
      <c r="G60" t="s">
        <v>3825</v>
      </c>
      <c r="H60" t="s">
        <v>3957</v>
      </c>
      <c r="I60" t="s">
        <v>3909</v>
      </c>
      <c r="J60" t="s">
        <v>3854</v>
      </c>
      <c r="K60" t="s">
        <v>95</v>
      </c>
      <c r="L60" s="220">
        <v>42726.370254629626</v>
      </c>
    </row>
    <row r="61" spans="1:12" x14ac:dyDescent="0.25">
      <c r="A61">
        <v>1</v>
      </c>
      <c r="B61" t="s">
        <v>3962</v>
      </c>
      <c r="C61">
        <v>1267389</v>
      </c>
      <c r="D61" t="s">
        <v>3956</v>
      </c>
      <c r="E61" s="220">
        <v>42492.399305555555</v>
      </c>
      <c r="F61" t="s">
        <v>75</v>
      </c>
      <c r="G61" t="s">
        <v>3825</v>
      </c>
      <c r="H61" t="s">
        <v>3957</v>
      </c>
      <c r="I61" t="s">
        <v>3909</v>
      </c>
      <c r="J61" t="s">
        <v>3854</v>
      </c>
      <c r="K61" t="s">
        <v>95</v>
      </c>
      <c r="L61" s="220">
        <v>42514.303946759261</v>
      </c>
    </row>
    <row r="62" spans="1:12" x14ac:dyDescent="0.25">
      <c r="A62">
        <v>1</v>
      </c>
      <c r="B62" t="s">
        <v>3963</v>
      </c>
      <c r="C62">
        <v>1267390</v>
      </c>
      <c r="D62" t="s">
        <v>3956</v>
      </c>
      <c r="E62" s="220">
        <v>42492.399305555555</v>
      </c>
      <c r="F62" t="s">
        <v>75</v>
      </c>
      <c r="G62" t="s">
        <v>3825</v>
      </c>
      <c r="H62" t="s">
        <v>3957</v>
      </c>
      <c r="I62" t="s">
        <v>3909</v>
      </c>
      <c r="J62" t="s">
        <v>3854</v>
      </c>
      <c r="K62" t="s">
        <v>95</v>
      </c>
      <c r="L62" s="220">
        <v>42656.354016203702</v>
      </c>
    </row>
    <row r="63" spans="1:12" x14ac:dyDescent="0.25">
      <c r="A63">
        <v>1</v>
      </c>
      <c r="B63" t="s">
        <v>3964</v>
      </c>
      <c r="C63">
        <v>1267391</v>
      </c>
      <c r="D63" t="s">
        <v>3956</v>
      </c>
      <c r="E63" s="220">
        <v>42492.4</v>
      </c>
      <c r="F63" t="s">
        <v>75</v>
      </c>
      <c r="G63" t="s">
        <v>3825</v>
      </c>
      <c r="H63" t="s">
        <v>3957</v>
      </c>
      <c r="I63" t="s">
        <v>3909</v>
      </c>
      <c r="J63" t="s">
        <v>3854</v>
      </c>
      <c r="K63" t="s">
        <v>95</v>
      </c>
      <c r="L63" s="220">
        <v>43083.695821759262</v>
      </c>
    </row>
    <row r="64" spans="1:12" x14ac:dyDescent="0.25">
      <c r="A64">
        <v>1</v>
      </c>
      <c r="B64" t="s">
        <v>3965</v>
      </c>
      <c r="C64">
        <v>1267393</v>
      </c>
      <c r="D64" t="s">
        <v>3956</v>
      </c>
      <c r="E64" s="220">
        <v>42492.359027777777</v>
      </c>
      <c r="F64" t="s">
        <v>75</v>
      </c>
      <c r="G64" t="s">
        <v>3825</v>
      </c>
      <c r="H64" t="s">
        <v>3957</v>
      </c>
      <c r="I64" t="s">
        <v>3832</v>
      </c>
      <c r="J64" t="s">
        <v>3854</v>
      </c>
      <c r="K64" t="s">
        <v>95</v>
      </c>
      <c r="L64" s="220">
        <v>42523.266435185185</v>
      </c>
    </row>
    <row r="65" spans="1:12" x14ac:dyDescent="0.25">
      <c r="A65">
        <v>1</v>
      </c>
      <c r="B65" t="s">
        <v>3966</v>
      </c>
      <c r="C65">
        <v>1267376</v>
      </c>
      <c r="D65" t="s">
        <v>3956</v>
      </c>
      <c r="E65" s="220">
        <v>42492.397222222222</v>
      </c>
      <c r="F65" t="s">
        <v>75</v>
      </c>
      <c r="G65" t="s">
        <v>3825</v>
      </c>
      <c r="H65" t="s">
        <v>3957</v>
      </c>
      <c r="I65" t="s">
        <v>3967</v>
      </c>
      <c r="J65" t="s">
        <v>3854</v>
      </c>
      <c r="K65" t="s">
        <v>95</v>
      </c>
      <c r="L65" s="220">
        <v>42853.495428240742</v>
      </c>
    </row>
    <row r="66" spans="1:12" x14ac:dyDescent="0.25">
      <c r="A66">
        <v>1</v>
      </c>
      <c r="B66" t="s">
        <v>3968</v>
      </c>
      <c r="C66">
        <v>1267377</v>
      </c>
      <c r="D66" t="s">
        <v>3956</v>
      </c>
      <c r="E66" s="220">
        <v>42492.397916666669</v>
      </c>
      <c r="F66" t="s">
        <v>75</v>
      </c>
      <c r="G66" t="s">
        <v>3825</v>
      </c>
      <c r="H66" t="s">
        <v>3957</v>
      </c>
      <c r="I66" t="s">
        <v>3967</v>
      </c>
      <c r="J66" t="s">
        <v>3854</v>
      </c>
      <c r="K66" t="s">
        <v>95</v>
      </c>
      <c r="L66" s="220">
        <v>43048.328009259261</v>
      </c>
    </row>
    <row r="67" spans="1:12" x14ac:dyDescent="0.25">
      <c r="A67">
        <v>1</v>
      </c>
      <c r="B67" t="s">
        <v>3969</v>
      </c>
      <c r="C67">
        <v>1269881</v>
      </c>
      <c r="D67" t="s">
        <v>3843</v>
      </c>
      <c r="E67" s="220">
        <v>42495.457638888889</v>
      </c>
      <c r="F67" t="s">
        <v>75</v>
      </c>
      <c r="G67" t="s">
        <v>3825</v>
      </c>
      <c r="H67" t="s">
        <v>3836</v>
      </c>
      <c r="I67" t="s">
        <v>3844</v>
      </c>
      <c r="J67" t="s">
        <v>3845</v>
      </c>
      <c r="K67" t="s">
        <v>95</v>
      </c>
      <c r="L67" s="220">
        <v>42499.302800925929</v>
      </c>
    </row>
    <row r="68" spans="1:12" x14ac:dyDescent="0.25">
      <c r="A68">
        <v>5</v>
      </c>
      <c r="B68" t="s">
        <v>3970</v>
      </c>
      <c r="C68">
        <v>1270521</v>
      </c>
      <c r="D68" t="s">
        <v>3872</v>
      </c>
      <c r="E68" s="220">
        <v>42500.451388888891</v>
      </c>
      <c r="F68" t="s">
        <v>75</v>
      </c>
      <c r="G68" t="s">
        <v>3825</v>
      </c>
      <c r="H68" t="s">
        <v>3848</v>
      </c>
      <c r="I68" t="s">
        <v>3873</v>
      </c>
      <c r="J68" t="s">
        <v>3874</v>
      </c>
      <c r="K68" t="s">
        <v>95</v>
      </c>
      <c r="L68" s="220">
        <v>42549.357719907406</v>
      </c>
    </row>
    <row r="69" spans="1:12" x14ac:dyDescent="0.25">
      <c r="A69">
        <v>5</v>
      </c>
      <c r="B69" t="s">
        <v>3971</v>
      </c>
      <c r="C69">
        <v>1270524</v>
      </c>
      <c r="D69" t="s">
        <v>3872</v>
      </c>
      <c r="E69" s="220">
        <v>42500.45416666667</v>
      </c>
      <c r="F69" t="s">
        <v>75</v>
      </c>
      <c r="G69" t="s">
        <v>3825</v>
      </c>
      <c r="H69" t="s">
        <v>3848</v>
      </c>
      <c r="I69" t="s">
        <v>3873</v>
      </c>
      <c r="J69" t="s">
        <v>3874</v>
      </c>
      <c r="K69" t="s">
        <v>95</v>
      </c>
      <c r="L69" s="220">
        <v>42549.357789351852</v>
      </c>
    </row>
    <row r="70" spans="1:12" x14ac:dyDescent="0.25">
      <c r="A70">
        <v>4.2</v>
      </c>
      <c r="B70" t="s">
        <v>3972</v>
      </c>
      <c r="C70">
        <v>1669004</v>
      </c>
      <c r="D70" t="s">
        <v>3939</v>
      </c>
      <c r="E70" s="220">
        <v>42769.376388888886</v>
      </c>
      <c r="F70" t="s">
        <v>75</v>
      </c>
      <c r="G70" t="s">
        <v>3825</v>
      </c>
      <c r="H70" t="s">
        <v>3940</v>
      </c>
      <c r="I70" t="s">
        <v>3857</v>
      </c>
      <c r="J70" t="s">
        <v>3858</v>
      </c>
      <c r="K70" t="s">
        <v>95</v>
      </c>
      <c r="L70" s="220">
        <v>42825.505914351852</v>
      </c>
    </row>
    <row r="71" spans="1:12" x14ac:dyDescent="0.25">
      <c r="A71">
        <v>4.2</v>
      </c>
      <c r="B71" t="s">
        <v>3973</v>
      </c>
      <c r="C71">
        <v>1669005</v>
      </c>
      <c r="D71" t="s">
        <v>3939</v>
      </c>
      <c r="E71" s="220">
        <v>42769.376388888886</v>
      </c>
      <c r="F71" t="s">
        <v>75</v>
      </c>
      <c r="G71" t="s">
        <v>3825</v>
      </c>
      <c r="H71" t="s">
        <v>3940</v>
      </c>
      <c r="I71" t="s">
        <v>3857</v>
      </c>
      <c r="J71" t="s">
        <v>3858</v>
      </c>
      <c r="K71" t="s">
        <v>95</v>
      </c>
      <c r="L71" s="220">
        <v>42829.630185185182</v>
      </c>
    </row>
    <row r="72" spans="1:12" x14ac:dyDescent="0.25">
      <c r="A72">
        <v>4.2</v>
      </c>
      <c r="B72" t="s">
        <v>3974</v>
      </c>
      <c r="C72">
        <v>1669006</v>
      </c>
      <c r="D72" t="s">
        <v>3939</v>
      </c>
      <c r="E72" s="220">
        <v>42769.377083333333</v>
      </c>
      <c r="F72" t="s">
        <v>75</v>
      </c>
      <c r="G72" t="s">
        <v>3825</v>
      </c>
      <c r="H72" t="s">
        <v>3940</v>
      </c>
      <c r="I72" t="s">
        <v>3857</v>
      </c>
      <c r="J72" t="s">
        <v>3858</v>
      </c>
      <c r="K72" t="s">
        <v>95</v>
      </c>
      <c r="L72" s="220">
        <v>42839.343842592592</v>
      </c>
    </row>
    <row r="73" spans="1:12" x14ac:dyDescent="0.25">
      <c r="A73">
        <v>4.2</v>
      </c>
      <c r="B73" t="s">
        <v>3975</v>
      </c>
      <c r="C73">
        <v>1669007</v>
      </c>
      <c r="D73" t="s">
        <v>3939</v>
      </c>
      <c r="E73" s="220">
        <v>42769.377083333333</v>
      </c>
      <c r="F73" t="s">
        <v>75</v>
      </c>
      <c r="G73" t="s">
        <v>3825</v>
      </c>
      <c r="H73" t="s">
        <v>3940</v>
      </c>
      <c r="I73" t="s">
        <v>3857</v>
      </c>
      <c r="J73" t="s">
        <v>3858</v>
      </c>
      <c r="K73" t="s">
        <v>95</v>
      </c>
      <c r="L73" s="220">
        <v>42844.551423611112</v>
      </c>
    </row>
    <row r="74" spans="1:12" x14ac:dyDescent="0.25">
      <c r="A74">
        <v>4.2</v>
      </c>
      <c r="B74" t="s">
        <v>3976</v>
      </c>
      <c r="C74">
        <v>1669008</v>
      </c>
      <c r="D74" t="s">
        <v>3939</v>
      </c>
      <c r="E74" s="220">
        <v>42769.37777777778</v>
      </c>
      <c r="F74" t="s">
        <v>75</v>
      </c>
      <c r="G74" t="s">
        <v>3825</v>
      </c>
      <c r="H74" t="s">
        <v>3940</v>
      </c>
      <c r="I74" t="s">
        <v>3857</v>
      </c>
      <c r="J74" t="s">
        <v>3858</v>
      </c>
      <c r="K74" t="s">
        <v>95</v>
      </c>
      <c r="L74" s="220">
        <v>42859.457141203704</v>
      </c>
    </row>
    <row r="75" spans="1:12" x14ac:dyDescent="0.25">
      <c r="A75">
        <v>4.2</v>
      </c>
      <c r="B75" t="s">
        <v>3977</v>
      </c>
      <c r="C75">
        <v>1669009</v>
      </c>
      <c r="D75" t="s">
        <v>3939</v>
      </c>
      <c r="E75" s="220">
        <v>42769.379166666666</v>
      </c>
      <c r="F75" t="s">
        <v>75</v>
      </c>
      <c r="G75" t="s">
        <v>3825</v>
      </c>
      <c r="H75" t="s">
        <v>3940</v>
      </c>
      <c r="I75" t="s">
        <v>3857</v>
      </c>
      <c r="J75" t="s">
        <v>3858</v>
      </c>
      <c r="K75" t="s">
        <v>95</v>
      </c>
      <c r="L75" s="220">
        <v>42846.909201388888</v>
      </c>
    </row>
    <row r="76" spans="1:12" x14ac:dyDescent="0.25">
      <c r="A76">
        <v>2</v>
      </c>
      <c r="B76" t="s">
        <v>3973</v>
      </c>
      <c r="C76">
        <v>1281570</v>
      </c>
      <c r="D76" t="s">
        <v>3843</v>
      </c>
      <c r="E76" s="220">
        <v>42531.616666666669</v>
      </c>
      <c r="F76" t="s">
        <v>75</v>
      </c>
      <c r="G76" t="s">
        <v>3825</v>
      </c>
      <c r="H76" t="s">
        <v>3836</v>
      </c>
      <c r="I76" t="s">
        <v>3840</v>
      </c>
      <c r="J76" t="s">
        <v>3978</v>
      </c>
      <c r="K76" t="s">
        <v>95</v>
      </c>
      <c r="L76" s="220">
        <v>42855.824178240742</v>
      </c>
    </row>
    <row r="77" spans="1:12" x14ac:dyDescent="0.25">
      <c r="A77">
        <v>1</v>
      </c>
      <c r="B77" t="s">
        <v>3938</v>
      </c>
      <c r="C77">
        <v>1118675</v>
      </c>
      <c r="D77" t="s">
        <v>3979</v>
      </c>
      <c r="E77" s="220">
        <v>42101.792361111111</v>
      </c>
      <c r="F77" t="s">
        <v>75</v>
      </c>
      <c r="G77" t="s">
        <v>3825</v>
      </c>
      <c r="H77" t="s">
        <v>3848</v>
      </c>
      <c r="I77" t="s">
        <v>3924</v>
      </c>
      <c r="J77" t="s">
        <v>3980</v>
      </c>
      <c r="K77" t="s">
        <v>95</v>
      </c>
      <c r="L77" s="220">
        <v>42107.709317129629</v>
      </c>
    </row>
    <row r="78" spans="1:12" x14ac:dyDescent="0.25">
      <c r="A78">
        <v>4</v>
      </c>
      <c r="B78" t="s">
        <v>3981</v>
      </c>
      <c r="C78">
        <v>1588660</v>
      </c>
      <c r="D78" t="s">
        <v>3939</v>
      </c>
      <c r="E78" s="220">
        <v>42661.726388888892</v>
      </c>
      <c r="F78" t="s">
        <v>75</v>
      </c>
      <c r="G78" t="s">
        <v>3825</v>
      </c>
      <c r="H78" t="s">
        <v>3940</v>
      </c>
      <c r="I78" t="s">
        <v>3870</v>
      </c>
      <c r="J78" t="s">
        <v>3870</v>
      </c>
      <c r="K78" t="s">
        <v>95</v>
      </c>
      <c r="L78" s="220">
        <v>42662.612986111111</v>
      </c>
    </row>
    <row r="79" spans="1:12" x14ac:dyDescent="0.25">
      <c r="A79">
        <v>1</v>
      </c>
      <c r="B79" t="s">
        <v>3895</v>
      </c>
      <c r="C79">
        <v>1354272</v>
      </c>
      <c r="D79" t="s">
        <v>3982</v>
      </c>
      <c r="E79" s="220">
        <v>42580.376388888886</v>
      </c>
      <c r="F79" t="s">
        <v>75</v>
      </c>
      <c r="G79" t="s">
        <v>3825</v>
      </c>
      <c r="H79" t="s">
        <v>3826</v>
      </c>
      <c r="I79" t="s">
        <v>3861</v>
      </c>
      <c r="J79" t="s">
        <v>3983</v>
      </c>
      <c r="K79" t="s">
        <v>95</v>
      </c>
      <c r="L79" s="220">
        <v>42612.400243055556</v>
      </c>
    </row>
    <row r="80" spans="1:12" x14ac:dyDescent="0.25">
      <c r="A80">
        <v>1</v>
      </c>
      <c r="B80" t="s">
        <v>3984</v>
      </c>
      <c r="C80">
        <v>1337977</v>
      </c>
      <c r="D80" t="s">
        <v>3843</v>
      </c>
      <c r="E80" s="220">
        <v>42551.487175925926</v>
      </c>
      <c r="F80" t="s">
        <v>75</v>
      </c>
      <c r="G80" t="s">
        <v>3825</v>
      </c>
      <c r="H80" t="s">
        <v>3836</v>
      </c>
      <c r="I80" t="s">
        <v>3837</v>
      </c>
      <c r="J80" t="s">
        <v>3838</v>
      </c>
      <c r="K80" t="s">
        <v>95</v>
      </c>
      <c r="L80" s="220">
        <v>43109.547407407408</v>
      </c>
    </row>
    <row r="81" spans="1:12" x14ac:dyDescent="0.25">
      <c r="A81">
        <v>1</v>
      </c>
      <c r="B81" t="s">
        <v>3985</v>
      </c>
      <c r="C81">
        <v>1646233</v>
      </c>
      <c r="D81" t="s">
        <v>3936</v>
      </c>
      <c r="E81" s="220">
        <v>42726.668055555558</v>
      </c>
      <c r="F81" t="s">
        <v>75</v>
      </c>
      <c r="G81" t="s">
        <v>3825</v>
      </c>
      <c r="H81" t="s">
        <v>3836</v>
      </c>
      <c r="I81" t="s">
        <v>3844</v>
      </c>
      <c r="J81" t="s">
        <v>3845</v>
      </c>
      <c r="K81" t="s">
        <v>95</v>
      </c>
      <c r="L81" s="220">
        <v>42727.462500000001</v>
      </c>
    </row>
    <row r="82" spans="1:12" x14ac:dyDescent="0.25">
      <c r="A82">
        <v>2</v>
      </c>
      <c r="B82" t="s">
        <v>3986</v>
      </c>
      <c r="C82">
        <v>1586683</v>
      </c>
      <c r="D82" t="s">
        <v>3987</v>
      </c>
      <c r="E82" s="220">
        <v>42657.26666666667</v>
      </c>
      <c r="F82" t="s">
        <v>75</v>
      </c>
      <c r="G82" t="s">
        <v>3825</v>
      </c>
      <c r="H82" t="s">
        <v>3836</v>
      </c>
      <c r="I82" t="s">
        <v>3870</v>
      </c>
      <c r="J82" t="s">
        <v>3870</v>
      </c>
      <c r="K82" t="s">
        <v>95</v>
      </c>
      <c r="L82" s="220">
        <v>42667.645451388889</v>
      </c>
    </row>
    <row r="83" spans="1:12" x14ac:dyDescent="0.25">
      <c r="A83">
        <v>1</v>
      </c>
      <c r="B83" t="s">
        <v>3988</v>
      </c>
      <c r="C83">
        <v>1586687</v>
      </c>
      <c r="D83" t="s">
        <v>3843</v>
      </c>
      <c r="E83" s="220">
        <v>42657.356944444444</v>
      </c>
      <c r="F83" t="s">
        <v>75</v>
      </c>
      <c r="G83" t="s">
        <v>3825</v>
      </c>
      <c r="H83" t="s">
        <v>3836</v>
      </c>
      <c r="I83" t="s">
        <v>3889</v>
      </c>
      <c r="J83" t="s">
        <v>3989</v>
      </c>
      <c r="K83" t="s">
        <v>95</v>
      </c>
      <c r="L83" s="220">
        <v>42660.367407407408</v>
      </c>
    </row>
    <row r="84" spans="1:12" x14ac:dyDescent="0.25">
      <c r="A84">
        <v>4</v>
      </c>
      <c r="B84" t="s">
        <v>3990</v>
      </c>
      <c r="C84">
        <v>1586637</v>
      </c>
      <c r="D84" t="s">
        <v>3991</v>
      </c>
      <c r="E84" s="220">
        <v>42656.640277777777</v>
      </c>
      <c r="F84" t="s">
        <v>75</v>
      </c>
      <c r="G84" t="s">
        <v>3825</v>
      </c>
      <c r="H84" t="s">
        <v>3940</v>
      </c>
      <c r="I84" t="s">
        <v>3870</v>
      </c>
      <c r="J84" t="s">
        <v>3870</v>
      </c>
      <c r="K84" t="s">
        <v>95</v>
      </c>
      <c r="L84" s="220">
        <v>42661.591736111113</v>
      </c>
    </row>
    <row r="85" spans="1:12" x14ac:dyDescent="0.25">
      <c r="A85">
        <v>5</v>
      </c>
      <c r="B85" t="s">
        <v>3992</v>
      </c>
      <c r="C85">
        <v>1270518</v>
      </c>
      <c r="D85" t="s">
        <v>3872</v>
      </c>
      <c r="E85" s="220">
        <v>42500.45</v>
      </c>
      <c r="F85" t="s">
        <v>75</v>
      </c>
      <c r="G85" t="s">
        <v>3825</v>
      </c>
      <c r="H85" t="s">
        <v>3848</v>
      </c>
      <c r="I85" t="s">
        <v>3873</v>
      </c>
      <c r="J85" t="s">
        <v>3874</v>
      </c>
      <c r="K85" t="s">
        <v>95</v>
      </c>
      <c r="L85" s="220">
        <v>42549.357627314814</v>
      </c>
    </row>
    <row r="86" spans="1:12" x14ac:dyDescent="0.25">
      <c r="A86">
        <v>1</v>
      </c>
      <c r="B86" t="s">
        <v>3993</v>
      </c>
      <c r="C86">
        <v>1272474</v>
      </c>
      <c r="D86" t="s">
        <v>3956</v>
      </c>
      <c r="E86" s="220">
        <v>42506.618495370371</v>
      </c>
      <c r="F86" t="s">
        <v>75</v>
      </c>
      <c r="G86" t="s">
        <v>3825</v>
      </c>
      <c r="H86" t="s">
        <v>3957</v>
      </c>
      <c r="I86" t="s">
        <v>3994</v>
      </c>
      <c r="J86" t="s">
        <v>3995</v>
      </c>
      <c r="K86" t="s">
        <v>95</v>
      </c>
      <c r="L86" s="220">
        <v>42950.637233796297</v>
      </c>
    </row>
    <row r="87" spans="1:12" x14ac:dyDescent="0.25">
      <c r="A87">
        <v>1</v>
      </c>
      <c r="B87" t="s">
        <v>3996</v>
      </c>
      <c r="C87">
        <v>1272475</v>
      </c>
      <c r="D87" t="s">
        <v>3956</v>
      </c>
      <c r="E87" s="220">
        <v>42506.618495370371</v>
      </c>
      <c r="F87" t="s">
        <v>75</v>
      </c>
      <c r="G87" t="s">
        <v>3825</v>
      </c>
      <c r="H87" t="s">
        <v>3957</v>
      </c>
      <c r="I87" t="s">
        <v>3994</v>
      </c>
      <c r="J87" t="s">
        <v>3995</v>
      </c>
      <c r="K87" t="s">
        <v>95</v>
      </c>
      <c r="L87" s="220">
        <v>42954.688067129631</v>
      </c>
    </row>
    <row r="88" spans="1:12" x14ac:dyDescent="0.25">
      <c r="A88">
        <v>1</v>
      </c>
      <c r="B88" t="s">
        <v>3997</v>
      </c>
      <c r="C88">
        <v>1272476</v>
      </c>
      <c r="D88" t="s">
        <v>3956</v>
      </c>
      <c r="E88" s="220">
        <v>42506.618495370371</v>
      </c>
      <c r="F88" t="s">
        <v>75</v>
      </c>
      <c r="G88" t="s">
        <v>3825</v>
      </c>
      <c r="H88" t="s">
        <v>3957</v>
      </c>
      <c r="I88" t="s">
        <v>3994</v>
      </c>
      <c r="J88" t="s">
        <v>3995</v>
      </c>
      <c r="K88" t="s">
        <v>95</v>
      </c>
      <c r="L88" s="220">
        <v>42950.635138888887</v>
      </c>
    </row>
    <row r="89" spans="1:12" x14ac:dyDescent="0.25">
      <c r="A89">
        <v>1</v>
      </c>
      <c r="B89" t="s">
        <v>3998</v>
      </c>
      <c r="C89">
        <v>1272477</v>
      </c>
      <c r="D89" t="s">
        <v>3956</v>
      </c>
      <c r="E89" s="220">
        <v>42506.618495370371</v>
      </c>
      <c r="F89" t="s">
        <v>75</v>
      </c>
      <c r="G89" t="s">
        <v>3825</v>
      </c>
      <c r="H89" t="s">
        <v>3957</v>
      </c>
      <c r="I89" t="s">
        <v>3994</v>
      </c>
      <c r="J89" t="s">
        <v>3995</v>
      </c>
      <c r="K89" t="s">
        <v>95</v>
      </c>
      <c r="L89" s="220">
        <v>42950.6330787037</v>
      </c>
    </row>
    <row r="90" spans="1:12" x14ac:dyDescent="0.25">
      <c r="A90">
        <v>1</v>
      </c>
      <c r="B90" t="s">
        <v>3999</v>
      </c>
      <c r="C90">
        <v>1272509</v>
      </c>
      <c r="D90" t="s">
        <v>3956</v>
      </c>
      <c r="E90" s="220">
        <v>42506.618587962963</v>
      </c>
      <c r="F90" t="s">
        <v>75</v>
      </c>
      <c r="G90" t="s">
        <v>3825</v>
      </c>
      <c r="H90" t="s">
        <v>3957</v>
      </c>
      <c r="I90" t="s">
        <v>3853</v>
      </c>
      <c r="J90" t="s">
        <v>3995</v>
      </c>
      <c r="K90" t="s">
        <v>95</v>
      </c>
      <c r="L90" s="220">
        <v>42551.914050925923</v>
      </c>
    </row>
    <row r="91" spans="1:12" x14ac:dyDescent="0.25">
      <c r="A91">
        <v>1</v>
      </c>
      <c r="B91" t="s">
        <v>3993</v>
      </c>
      <c r="C91">
        <v>1272510</v>
      </c>
      <c r="D91" t="s">
        <v>3956</v>
      </c>
      <c r="E91" s="220">
        <v>42506.618587962963</v>
      </c>
      <c r="F91" t="s">
        <v>75</v>
      </c>
      <c r="G91" t="s">
        <v>3825</v>
      </c>
      <c r="H91" t="s">
        <v>3957</v>
      </c>
      <c r="I91" t="s">
        <v>3853</v>
      </c>
      <c r="J91" t="s">
        <v>3995</v>
      </c>
      <c r="K91" t="s">
        <v>95</v>
      </c>
      <c r="L91" s="220">
        <v>42551.915219907409</v>
      </c>
    </row>
    <row r="92" spans="1:12" x14ac:dyDescent="0.25">
      <c r="A92">
        <v>1</v>
      </c>
      <c r="B92" t="s">
        <v>3842</v>
      </c>
      <c r="C92">
        <v>1272511</v>
      </c>
      <c r="D92" t="s">
        <v>3956</v>
      </c>
      <c r="E92" s="220">
        <v>42506.535254629627</v>
      </c>
      <c r="F92" t="s">
        <v>75</v>
      </c>
      <c r="G92" t="s">
        <v>3825</v>
      </c>
      <c r="H92" t="s">
        <v>3957</v>
      </c>
      <c r="I92" t="s">
        <v>4000</v>
      </c>
      <c r="J92" t="s">
        <v>3995</v>
      </c>
      <c r="K92" t="s">
        <v>95</v>
      </c>
      <c r="L92" s="220">
        <v>43423.689675925925</v>
      </c>
    </row>
    <row r="93" spans="1:12" x14ac:dyDescent="0.25">
      <c r="A93">
        <v>1</v>
      </c>
      <c r="B93" t="s">
        <v>4001</v>
      </c>
      <c r="C93">
        <v>1272512</v>
      </c>
      <c r="D93" t="s">
        <v>3956</v>
      </c>
      <c r="E93" s="220">
        <v>42506.535266203704</v>
      </c>
      <c r="F93" t="s">
        <v>75</v>
      </c>
      <c r="G93" t="s">
        <v>3825</v>
      </c>
      <c r="H93" t="s">
        <v>3957</v>
      </c>
      <c r="I93" t="s">
        <v>4000</v>
      </c>
      <c r="J93" t="s">
        <v>3995</v>
      </c>
      <c r="K93" t="s">
        <v>95</v>
      </c>
      <c r="L93" s="220">
        <v>42685.454131944447</v>
      </c>
    </row>
    <row r="94" spans="1:12" x14ac:dyDescent="0.25">
      <c r="A94">
        <v>1</v>
      </c>
      <c r="B94" t="s">
        <v>4002</v>
      </c>
      <c r="C94">
        <v>1272514</v>
      </c>
      <c r="D94" t="s">
        <v>3956</v>
      </c>
      <c r="E94" s="220">
        <v>42506.535266203704</v>
      </c>
      <c r="F94" t="s">
        <v>75</v>
      </c>
      <c r="G94" t="s">
        <v>3825</v>
      </c>
      <c r="H94" t="s">
        <v>3957</v>
      </c>
      <c r="I94" t="s">
        <v>4000</v>
      </c>
      <c r="J94" t="s">
        <v>3995</v>
      </c>
      <c r="K94" t="s">
        <v>95</v>
      </c>
      <c r="L94" s="220">
        <v>43202.506851851853</v>
      </c>
    </row>
    <row r="95" spans="1:12" x14ac:dyDescent="0.25">
      <c r="A95">
        <v>1</v>
      </c>
      <c r="B95" t="s">
        <v>4003</v>
      </c>
      <c r="C95">
        <v>1272515</v>
      </c>
      <c r="D95" t="s">
        <v>3956</v>
      </c>
      <c r="E95" s="220">
        <v>42506.535266203704</v>
      </c>
      <c r="F95" t="s">
        <v>75</v>
      </c>
      <c r="G95" t="s">
        <v>3825</v>
      </c>
      <c r="H95" t="s">
        <v>3957</v>
      </c>
      <c r="I95" t="s">
        <v>4000</v>
      </c>
      <c r="J95" t="s">
        <v>3995</v>
      </c>
      <c r="K95" t="s">
        <v>95</v>
      </c>
      <c r="L95" s="220">
        <v>42676.405405092592</v>
      </c>
    </row>
    <row r="96" spans="1:12" x14ac:dyDescent="0.25">
      <c r="A96">
        <v>1</v>
      </c>
      <c r="B96" t="s">
        <v>4004</v>
      </c>
      <c r="C96">
        <v>1272516</v>
      </c>
      <c r="D96" t="s">
        <v>3956</v>
      </c>
      <c r="E96" s="220">
        <v>42506.535266203704</v>
      </c>
      <c r="F96" t="s">
        <v>75</v>
      </c>
      <c r="G96" t="s">
        <v>3825</v>
      </c>
      <c r="H96" t="s">
        <v>3957</v>
      </c>
      <c r="I96" t="s">
        <v>4005</v>
      </c>
      <c r="J96" t="s">
        <v>3995</v>
      </c>
      <c r="K96" t="s">
        <v>95</v>
      </c>
      <c r="L96" s="220">
        <v>42622.583877314813</v>
      </c>
    </row>
    <row r="97" spans="1:12" x14ac:dyDescent="0.25">
      <c r="A97">
        <v>1</v>
      </c>
      <c r="B97" t="s">
        <v>4006</v>
      </c>
      <c r="C97">
        <v>1272519</v>
      </c>
      <c r="D97" t="s">
        <v>3956</v>
      </c>
      <c r="E97" s="220">
        <v>42506.535277777781</v>
      </c>
      <c r="F97" t="s">
        <v>75</v>
      </c>
      <c r="G97" t="s">
        <v>3825</v>
      </c>
      <c r="H97" t="s">
        <v>3957</v>
      </c>
      <c r="I97" t="s">
        <v>4005</v>
      </c>
      <c r="J97" t="s">
        <v>3995</v>
      </c>
      <c r="K97" t="s">
        <v>95</v>
      </c>
      <c r="L97" s="220">
        <v>42621.418877314813</v>
      </c>
    </row>
    <row r="98" spans="1:12" x14ac:dyDescent="0.25">
      <c r="A98">
        <v>1</v>
      </c>
      <c r="B98" t="s">
        <v>4007</v>
      </c>
      <c r="C98">
        <v>1272520</v>
      </c>
      <c r="D98" t="s">
        <v>3956</v>
      </c>
      <c r="E98" s="220">
        <v>42506.576944444445</v>
      </c>
      <c r="F98" t="s">
        <v>75</v>
      </c>
      <c r="G98" t="s">
        <v>3825</v>
      </c>
      <c r="H98" t="s">
        <v>3957</v>
      </c>
      <c r="I98" t="s">
        <v>3857</v>
      </c>
      <c r="J98" t="s">
        <v>3995</v>
      </c>
      <c r="K98" t="s">
        <v>95</v>
      </c>
      <c r="L98" s="220">
        <v>42570.382581018515</v>
      </c>
    </row>
    <row r="99" spans="1:12" x14ac:dyDescent="0.25">
      <c r="A99">
        <v>1</v>
      </c>
      <c r="B99" t="s">
        <v>4008</v>
      </c>
      <c r="C99">
        <v>1272521</v>
      </c>
      <c r="D99" t="s">
        <v>3956</v>
      </c>
      <c r="E99" s="220">
        <v>42506.576944444445</v>
      </c>
      <c r="F99" t="s">
        <v>75</v>
      </c>
      <c r="G99" t="s">
        <v>3825</v>
      </c>
      <c r="H99" t="s">
        <v>3957</v>
      </c>
      <c r="I99" t="s">
        <v>3857</v>
      </c>
      <c r="J99" t="s">
        <v>3995</v>
      </c>
      <c r="K99" t="s">
        <v>95</v>
      </c>
      <c r="L99" s="220">
        <v>42597.714398148149</v>
      </c>
    </row>
    <row r="100" spans="1:12" x14ac:dyDescent="0.25">
      <c r="A100">
        <v>1</v>
      </c>
      <c r="B100" t="s">
        <v>3955</v>
      </c>
      <c r="C100">
        <v>1272522</v>
      </c>
      <c r="D100" t="s">
        <v>3956</v>
      </c>
      <c r="E100" s="220">
        <v>42506.576956018522</v>
      </c>
      <c r="F100" t="s">
        <v>75</v>
      </c>
      <c r="G100" t="s">
        <v>3825</v>
      </c>
      <c r="H100" t="s">
        <v>3957</v>
      </c>
      <c r="I100" t="s">
        <v>3857</v>
      </c>
      <c r="J100" t="s">
        <v>3995</v>
      </c>
      <c r="K100" t="s">
        <v>95</v>
      </c>
      <c r="L100" s="220">
        <v>42576.521284722221</v>
      </c>
    </row>
    <row r="101" spans="1:12" x14ac:dyDescent="0.25">
      <c r="A101">
        <v>1</v>
      </c>
      <c r="B101" t="s">
        <v>4009</v>
      </c>
      <c r="C101">
        <v>1272517</v>
      </c>
      <c r="D101" t="s">
        <v>3956</v>
      </c>
      <c r="E101" s="220">
        <v>42506.535277777781</v>
      </c>
      <c r="F101" t="s">
        <v>75</v>
      </c>
      <c r="G101" t="s">
        <v>3825</v>
      </c>
      <c r="H101" t="s">
        <v>3957</v>
      </c>
      <c r="I101" t="s">
        <v>4005</v>
      </c>
      <c r="J101" t="s">
        <v>3995</v>
      </c>
      <c r="K101" t="s">
        <v>95</v>
      </c>
      <c r="L101" s="220">
        <v>42676.275231481479</v>
      </c>
    </row>
    <row r="102" spans="1:12" x14ac:dyDescent="0.25">
      <c r="A102">
        <v>1</v>
      </c>
      <c r="B102" t="s">
        <v>4010</v>
      </c>
      <c r="C102">
        <v>1272518</v>
      </c>
      <c r="D102" t="s">
        <v>3956</v>
      </c>
      <c r="E102" s="220">
        <v>42506.535277777781</v>
      </c>
      <c r="F102" t="s">
        <v>75</v>
      </c>
      <c r="G102" t="s">
        <v>3825</v>
      </c>
      <c r="H102" t="s">
        <v>3957</v>
      </c>
      <c r="I102" t="s">
        <v>4005</v>
      </c>
      <c r="J102" t="s">
        <v>3995</v>
      </c>
      <c r="K102" t="s">
        <v>95</v>
      </c>
      <c r="L102" s="220">
        <v>43028.618981481479</v>
      </c>
    </row>
    <row r="103" spans="1:12" x14ac:dyDescent="0.25">
      <c r="A103">
        <v>1</v>
      </c>
      <c r="B103" t="s">
        <v>4009</v>
      </c>
      <c r="C103">
        <v>1272463</v>
      </c>
      <c r="D103" t="s">
        <v>3956</v>
      </c>
      <c r="E103" s="220">
        <v>42506.618460648147</v>
      </c>
      <c r="F103" t="s">
        <v>75</v>
      </c>
      <c r="G103" t="s">
        <v>3825</v>
      </c>
      <c r="H103" t="s">
        <v>3957</v>
      </c>
      <c r="I103" t="s">
        <v>4011</v>
      </c>
      <c r="J103" t="s">
        <v>3995</v>
      </c>
      <c r="K103" t="s">
        <v>95</v>
      </c>
      <c r="L103" s="220">
        <v>42950.648784722223</v>
      </c>
    </row>
    <row r="104" spans="1:12" x14ac:dyDescent="0.25">
      <c r="A104">
        <v>1</v>
      </c>
      <c r="B104" t="s">
        <v>4012</v>
      </c>
      <c r="C104">
        <v>1272506</v>
      </c>
      <c r="D104" t="s">
        <v>3956</v>
      </c>
      <c r="E104" s="220">
        <v>42506.618587962963</v>
      </c>
      <c r="F104" t="s">
        <v>75</v>
      </c>
      <c r="G104" t="s">
        <v>3825</v>
      </c>
      <c r="H104" t="s">
        <v>3957</v>
      </c>
      <c r="I104" t="s">
        <v>4013</v>
      </c>
      <c r="J104" t="s">
        <v>3995</v>
      </c>
      <c r="K104" t="s">
        <v>95</v>
      </c>
      <c r="L104" s="220">
        <v>42678.603333333333</v>
      </c>
    </row>
    <row r="105" spans="1:12" x14ac:dyDescent="0.25">
      <c r="A105">
        <v>1</v>
      </c>
      <c r="B105" t="s">
        <v>4014</v>
      </c>
      <c r="C105">
        <v>1272507</v>
      </c>
      <c r="D105" t="s">
        <v>3956</v>
      </c>
      <c r="E105" s="220">
        <v>42506.618587962963</v>
      </c>
      <c r="F105" t="s">
        <v>75</v>
      </c>
      <c r="G105" t="s">
        <v>3825</v>
      </c>
      <c r="H105" t="s">
        <v>3957</v>
      </c>
      <c r="I105" t="s">
        <v>4013</v>
      </c>
      <c r="J105" t="s">
        <v>3995</v>
      </c>
      <c r="K105" t="s">
        <v>95</v>
      </c>
      <c r="L105" s="220">
        <v>43024.503622685188</v>
      </c>
    </row>
    <row r="106" spans="1:12" x14ac:dyDescent="0.25">
      <c r="A106">
        <v>1</v>
      </c>
      <c r="B106" t="s">
        <v>4015</v>
      </c>
      <c r="C106">
        <v>1272508</v>
      </c>
      <c r="D106" t="s">
        <v>3956</v>
      </c>
      <c r="E106" s="220">
        <v>42506.618587962963</v>
      </c>
      <c r="F106" t="s">
        <v>75</v>
      </c>
      <c r="G106" t="s">
        <v>3825</v>
      </c>
      <c r="H106" t="s">
        <v>3957</v>
      </c>
      <c r="I106" t="s">
        <v>3853</v>
      </c>
      <c r="J106" t="s">
        <v>3995</v>
      </c>
      <c r="K106" t="s">
        <v>95</v>
      </c>
      <c r="L106" s="220">
        <v>42551.913611111115</v>
      </c>
    </row>
    <row r="107" spans="1:12" x14ac:dyDescent="0.25">
      <c r="A107">
        <v>1</v>
      </c>
      <c r="B107" t="s">
        <v>4016</v>
      </c>
      <c r="C107">
        <v>1272464</v>
      </c>
      <c r="D107" t="s">
        <v>3956</v>
      </c>
      <c r="E107" s="220">
        <v>42506.618472222224</v>
      </c>
      <c r="F107" t="s">
        <v>75</v>
      </c>
      <c r="G107" t="s">
        <v>3825</v>
      </c>
      <c r="H107" t="s">
        <v>3957</v>
      </c>
      <c r="I107" t="s">
        <v>4011</v>
      </c>
      <c r="J107" t="s">
        <v>3995</v>
      </c>
      <c r="K107" t="s">
        <v>95</v>
      </c>
      <c r="L107" s="220">
        <v>42950.648472222223</v>
      </c>
    </row>
    <row r="108" spans="1:12" x14ac:dyDescent="0.25">
      <c r="A108">
        <v>1</v>
      </c>
      <c r="B108" t="s">
        <v>3839</v>
      </c>
      <c r="C108">
        <v>1272465</v>
      </c>
      <c r="D108" t="s">
        <v>3956</v>
      </c>
      <c r="E108" s="220">
        <v>42506.618472222224</v>
      </c>
      <c r="F108" t="s">
        <v>75</v>
      </c>
      <c r="G108" t="s">
        <v>3825</v>
      </c>
      <c r="H108" t="s">
        <v>3957</v>
      </c>
      <c r="I108" t="s">
        <v>4011</v>
      </c>
      <c r="J108" t="s">
        <v>3995</v>
      </c>
      <c r="K108" t="s">
        <v>95</v>
      </c>
      <c r="L108" s="220">
        <v>42950.648032407407</v>
      </c>
    </row>
    <row r="109" spans="1:12" x14ac:dyDescent="0.25">
      <c r="A109">
        <v>1</v>
      </c>
      <c r="B109" t="s">
        <v>4004</v>
      </c>
      <c r="C109">
        <v>1272466</v>
      </c>
      <c r="D109" t="s">
        <v>3956</v>
      </c>
      <c r="E109" s="220">
        <v>42506.618472222224</v>
      </c>
      <c r="F109" t="s">
        <v>75</v>
      </c>
      <c r="G109" t="s">
        <v>3825</v>
      </c>
      <c r="H109" t="s">
        <v>3957</v>
      </c>
      <c r="I109" t="s">
        <v>4011</v>
      </c>
      <c r="J109" t="s">
        <v>3995</v>
      </c>
      <c r="K109" t="s">
        <v>95</v>
      </c>
      <c r="L109" s="220">
        <v>42950.647094907406</v>
      </c>
    </row>
    <row r="110" spans="1:12" x14ac:dyDescent="0.25">
      <c r="A110">
        <v>1</v>
      </c>
      <c r="B110" t="s">
        <v>3955</v>
      </c>
      <c r="C110">
        <v>1272467</v>
      </c>
      <c r="D110" t="s">
        <v>3956</v>
      </c>
      <c r="E110" s="220">
        <v>42506.618472222224</v>
      </c>
      <c r="F110" t="s">
        <v>75</v>
      </c>
      <c r="G110" t="s">
        <v>3825</v>
      </c>
      <c r="H110" t="s">
        <v>3957</v>
      </c>
      <c r="I110" t="s">
        <v>4011</v>
      </c>
      <c r="J110" t="s">
        <v>3995</v>
      </c>
      <c r="K110" t="s">
        <v>95</v>
      </c>
      <c r="L110" s="220">
        <v>42950.645902777775</v>
      </c>
    </row>
    <row r="111" spans="1:12" x14ac:dyDescent="0.25">
      <c r="A111">
        <v>1</v>
      </c>
      <c r="B111" t="s">
        <v>4017</v>
      </c>
      <c r="C111">
        <v>1272468</v>
      </c>
      <c r="D111" t="s">
        <v>3956</v>
      </c>
      <c r="E111" s="220">
        <v>42506.618472222224</v>
      </c>
      <c r="F111" t="s">
        <v>75</v>
      </c>
      <c r="G111" t="s">
        <v>3825</v>
      </c>
      <c r="H111" t="s">
        <v>3957</v>
      </c>
      <c r="I111" t="s">
        <v>4011</v>
      </c>
      <c r="J111" t="s">
        <v>3995</v>
      </c>
      <c r="K111" t="s">
        <v>95</v>
      </c>
      <c r="L111" s="220">
        <v>42950.644328703704</v>
      </c>
    </row>
    <row r="112" spans="1:12" x14ac:dyDescent="0.25">
      <c r="A112">
        <v>1</v>
      </c>
      <c r="B112" t="s">
        <v>3875</v>
      </c>
      <c r="C112">
        <v>1272505</v>
      </c>
      <c r="D112" t="s">
        <v>3956</v>
      </c>
      <c r="E112" s="220">
        <v>42506.618576388886</v>
      </c>
      <c r="F112" t="s">
        <v>75</v>
      </c>
      <c r="G112" t="s">
        <v>3825</v>
      </c>
      <c r="H112" t="s">
        <v>3957</v>
      </c>
      <c r="I112" t="s">
        <v>4013</v>
      </c>
      <c r="J112" t="s">
        <v>3995</v>
      </c>
      <c r="K112" t="s">
        <v>95</v>
      </c>
      <c r="L112" s="220">
        <v>43024.503634259258</v>
      </c>
    </row>
    <row r="113" spans="1:12" x14ac:dyDescent="0.25">
      <c r="A113">
        <v>1</v>
      </c>
      <c r="B113" t="s">
        <v>4018</v>
      </c>
      <c r="C113">
        <v>1272502</v>
      </c>
      <c r="D113" t="s">
        <v>3956</v>
      </c>
      <c r="E113" s="220">
        <v>42506.618564814817</v>
      </c>
      <c r="F113" t="s">
        <v>75</v>
      </c>
      <c r="G113" t="s">
        <v>3825</v>
      </c>
      <c r="H113" t="s">
        <v>3957</v>
      </c>
      <c r="I113" t="s">
        <v>4013</v>
      </c>
      <c r="J113" t="s">
        <v>3995</v>
      </c>
      <c r="K113" t="s">
        <v>95</v>
      </c>
      <c r="L113" s="220">
        <v>42682.632199074076</v>
      </c>
    </row>
    <row r="114" spans="1:12" x14ac:dyDescent="0.25">
      <c r="A114">
        <v>1</v>
      </c>
      <c r="B114" t="s">
        <v>4019</v>
      </c>
      <c r="C114">
        <v>1272503</v>
      </c>
      <c r="D114" t="s">
        <v>3956</v>
      </c>
      <c r="E114" s="220">
        <v>42506.618576388886</v>
      </c>
      <c r="F114" t="s">
        <v>75</v>
      </c>
      <c r="G114" t="s">
        <v>3825</v>
      </c>
      <c r="H114" t="s">
        <v>3957</v>
      </c>
      <c r="I114" t="s">
        <v>4013</v>
      </c>
      <c r="J114" t="s">
        <v>3995</v>
      </c>
      <c r="K114" t="s">
        <v>95</v>
      </c>
      <c r="L114" s="220">
        <v>42717.654942129629</v>
      </c>
    </row>
    <row r="115" spans="1:12" x14ac:dyDescent="0.25">
      <c r="A115">
        <v>1</v>
      </c>
      <c r="B115" t="s">
        <v>4020</v>
      </c>
      <c r="C115">
        <v>1272504</v>
      </c>
      <c r="D115" t="s">
        <v>3956</v>
      </c>
      <c r="E115" s="220">
        <v>42506.618576388886</v>
      </c>
      <c r="F115" t="s">
        <v>75</v>
      </c>
      <c r="G115" t="s">
        <v>3825</v>
      </c>
      <c r="H115" t="s">
        <v>3957</v>
      </c>
      <c r="I115" t="s">
        <v>4013</v>
      </c>
      <c r="J115" t="s">
        <v>3995</v>
      </c>
      <c r="K115" t="s">
        <v>95</v>
      </c>
      <c r="L115" s="220">
        <v>43024.504999999997</v>
      </c>
    </row>
    <row r="116" spans="1:12" x14ac:dyDescent="0.25">
      <c r="A116">
        <v>1</v>
      </c>
      <c r="B116" t="s">
        <v>4021</v>
      </c>
      <c r="C116">
        <v>1124412</v>
      </c>
      <c r="D116" t="s">
        <v>3843</v>
      </c>
      <c r="E116" s="220">
        <v>42111.34375</v>
      </c>
      <c r="F116" t="s">
        <v>75</v>
      </c>
      <c r="G116" t="s">
        <v>3825</v>
      </c>
      <c r="H116" t="s">
        <v>3836</v>
      </c>
      <c r="I116" t="s">
        <v>3885</v>
      </c>
      <c r="J116" t="s">
        <v>4022</v>
      </c>
      <c r="K116" t="s">
        <v>95</v>
      </c>
      <c r="L116" s="220">
        <v>42115.316932870373</v>
      </c>
    </row>
    <row r="117" spans="1:12" x14ac:dyDescent="0.25">
      <c r="A117">
        <v>1</v>
      </c>
      <c r="B117" t="s">
        <v>3902</v>
      </c>
      <c r="C117">
        <v>1273506</v>
      </c>
      <c r="D117" t="s">
        <v>4023</v>
      </c>
      <c r="E117" s="220">
        <v>42511.586805555555</v>
      </c>
      <c r="F117" t="s">
        <v>75</v>
      </c>
      <c r="G117" t="s">
        <v>3825</v>
      </c>
      <c r="H117" t="s">
        <v>3836</v>
      </c>
      <c r="I117" t="s">
        <v>3844</v>
      </c>
      <c r="J117" t="s">
        <v>3845</v>
      </c>
      <c r="K117" t="s">
        <v>95</v>
      </c>
      <c r="L117" s="220">
        <v>42597.657233796293</v>
      </c>
    </row>
    <row r="118" spans="1:12" x14ac:dyDescent="0.25">
      <c r="A118">
        <v>1</v>
      </c>
      <c r="B118" t="s">
        <v>4024</v>
      </c>
      <c r="C118">
        <v>1245776</v>
      </c>
      <c r="D118" t="s">
        <v>4025</v>
      </c>
      <c r="E118" s="220">
        <v>42426.459027777775</v>
      </c>
      <c r="F118" t="s">
        <v>75</v>
      </c>
      <c r="G118" t="s">
        <v>3825</v>
      </c>
      <c r="H118" t="s">
        <v>3848</v>
      </c>
      <c r="I118" t="s">
        <v>3994</v>
      </c>
      <c r="J118" t="s">
        <v>4026</v>
      </c>
      <c r="K118" t="s">
        <v>95</v>
      </c>
      <c r="L118" s="220">
        <v>42429.346238425926</v>
      </c>
    </row>
    <row r="119" spans="1:12" x14ac:dyDescent="0.25">
      <c r="A119">
        <v>1</v>
      </c>
      <c r="B119" t="s">
        <v>4027</v>
      </c>
      <c r="C119">
        <v>1600871</v>
      </c>
      <c r="D119" t="s">
        <v>3936</v>
      </c>
      <c r="E119" s="220">
        <v>42681.583333333336</v>
      </c>
      <c r="F119" t="s">
        <v>75</v>
      </c>
      <c r="G119" t="s">
        <v>3825</v>
      </c>
      <c r="H119" t="s">
        <v>3836</v>
      </c>
      <c r="I119" t="s">
        <v>3844</v>
      </c>
      <c r="J119" t="s">
        <v>3950</v>
      </c>
      <c r="K119" t="s">
        <v>95</v>
      </c>
      <c r="L119" s="220">
        <v>42733.305196759262</v>
      </c>
    </row>
    <row r="120" spans="1:12" x14ac:dyDescent="0.25">
      <c r="A120">
        <v>1</v>
      </c>
      <c r="B120" t="s">
        <v>4028</v>
      </c>
      <c r="C120">
        <v>1600872</v>
      </c>
      <c r="D120" t="s">
        <v>4029</v>
      </c>
      <c r="E120" s="220">
        <v>42681.583333333336</v>
      </c>
      <c r="F120" t="s">
        <v>75</v>
      </c>
      <c r="G120" t="s">
        <v>3825</v>
      </c>
      <c r="H120" t="s">
        <v>3836</v>
      </c>
      <c r="I120" t="s">
        <v>3844</v>
      </c>
      <c r="J120" t="s">
        <v>3950</v>
      </c>
      <c r="K120" t="s">
        <v>95</v>
      </c>
      <c r="L120" s="220">
        <v>42745.325069444443</v>
      </c>
    </row>
    <row r="121" spans="1:12" x14ac:dyDescent="0.25">
      <c r="A121">
        <v>1</v>
      </c>
      <c r="B121" t="s">
        <v>4030</v>
      </c>
      <c r="C121">
        <v>1600873</v>
      </c>
      <c r="D121" t="s">
        <v>4029</v>
      </c>
      <c r="E121" s="220">
        <v>42681.583333333336</v>
      </c>
      <c r="F121" t="s">
        <v>75</v>
      </c>
      <c r="G121" t="s">
        <v>3825</v>
      </c>
      <c r="H121" t="s">
        <v>3836</v>
      </c>
      <c r="I121" t="s">
        <v>3844</v>
      </c>
      <c r="J121" t="s">
        <v>3950</v>
      </c>
      <c r="K121" t="s">
        <v>95</v>
      </c>
      <c r="L121" s="220">
        <v>42745.325428240743</v>
      </c>
    </row>
    <row r="122" spans="1:12" x14ac:dyDescent="0.25">
      <c r="A122">
        <v>1</v>
      </c>
      <c r="B122" t="s">
        <v>4018</v>
      </c>
      <c r="C122">
        <v>1402665</v>
      </c>
      <c r="D122" t="s">
        <v>3872</v>
      </c>
      <c r="E122" s="220">
        <v>42600.696527777778</v>
      </c>
      <c r="F122" t="s">
        <v>75</v>
      </c>
      <c r="G122" t="s">
        <v>3825</v>
      </c>
      <c r="H122" t="s">
        <v>3848</v>
      </c>
      <c r="I122" t="s">
        <v>4011</v>
      </c>
      <c r="J122" t="s">
        <v>3854</v>
      </c>
      <c r="K122" t="s">
        <v>95</v>
      </c>
      <c r="L122" s="220">
        <v>42604.298229166663</v>
      </c>
    </row>
    <row r="123" spans="1:12" x14ac:dyDescent="0.25">
      <c r="A123">
        <v>1</v>
      </c>
      <c r="B123" t="s">
        <v>4031</v>
      </c>
      <c r="C123">
        <v>1402666</v>
      </c>
      <c r="D123" t="s">
        <v>3872</v>
      </c>
      <c r="E123" s="220">
        <v>42600.696527777778</v>
      </c>
      <c r="F123" t="s">
        <v>75</v>
      </c>
      <c r="G123" t="s">
        <v>3825</v>
      </c>
      <c r="H123" t="s">
        <v>3848</v>
      </c>
      <c r="I123" t="s">
        <v>4011</v>
      </c>
      <c r="J123" t="s">
        <v>3854</v>
      </c>
      <c r="K123" t="s">
        <v>95</v>
      </c>
      <c r="L123" s="220">
        <v>42604.29828703704</v>
      </c>
    </row>
    <row r="124" spans="1:12" x14ac:dyDescent="0.25">
      <c r="A124">
        <v>1</v>
      </c>
      <c r="B124" t="s">
        <v>4032</v>
      </c>
      <c r="C124">
        <v>1403922</v>
      </c>
      <c r="D124" t="s">
        <v>3872</v>
      </c>
      <c r="E124" s="220">
        <v>42605.515277777777</v>
      </c>
      <c r="F124" t="s">
        <v>75</v>
      </c>
      <c r="G124" t="s">
        <v>3825</v>
      </c>
      <c r="H124" t="s">
        <v>3848</v>
      </c>
      <c r="I124" t="s">
        <v>3924</v>
      </c>
      <c r="J124" t="s">
        <v>4033</v>
      </c>
      <c r="K124" t="s">
        <v>95</v>
      </c>
      <c r="L124" s="220">
        <v>42612.372037037036</v>
      </c>
    </row>
    <row r="125" spans="1:12" x14ac:dyDescent="0.25">
      <c r="A125">
        <v>2</v>
      </c>
      <c r="B125" t="s">
        <v>3962</v>
      </c>
      <c r="C125">
        <v>1404009</v>
      </c>
      <c r="D125" t="s">
        <v>3824</v>
      </c>
      <c r="E125" s="220">
        <v>42605.668749999997</v>
      </c>
      <c r="F125" t="s">
        <v>75</v>
      </c>
      <c r="G125" t="s">
        <v>3825</v>
      </c>
      <c r="H125" t="s">
        <v>3826</v>
      </c>
      <c r="I125" t="s">
        <v>3870</v>
      </c>
      <c r="J125" t="s">
        <v>3870</v>
      </c>
      <c r="K125" t="s">
        <v>95</v>
      </c>
      <c r="L125" s="220">
        <v>42739.480081018519</v>
      </c>
    </row>
    <row r="126" spans="1:12" x14ac:dyDescent="0.25">
      <c r="A126">
        <v>1</v>
      </c>
      <c r="B126" t="s">
        <v>4034</v>
      </c>
      <c r="C126">
        <v>1655212</v>
      </c>
      <c r="D126" t="s">
        <v>3936</v>
      </c>
      <c r="E126" s="220">
        <v>42739.567361111112</v>
      </c>
      <c r="F126" t="s">
        <v>75</v>
      </c>
      <c r="G126" t="s">
        <v>3825</v>
      </c>
      <c r="H126" t="s">
        <v>3836</v>
      </c>
      <c r="I126" t="s">
        <v>3844</v>
      </c>
      <c r="J126" t="s">
        <v>3950</v>
      </c>
      <c r="K126" t="s">
        <v>95</v>
      </c>
      <c r="L126" s="220">
        <v>42822.32508101852</v>
      </c>
    </row>
    <row r="127" spans="1:12" x14ac:dyDescent="0.25">
      <c r="A127">
        <v>4.2</v>
      </c>
      <c r="B127" t="s">
        <v>4008</v>
      </c>
      <c r="C127">
        <v>1601301</v>
      </c>
      <c r="D127" t="s">
        <v>4035</v>
      </c>
      <c r="E127" s="220">
        <v>42683.638888888891</v>
      </c>
      <c r="F127" t="s">
        <v>91</v>
      </c>
      <c r="G127" t="s">
        <v>3825</v>
      </c>
      <c r="H127" t="s">
        <v>3826</v>
      </c>
      <c r="I127" t="s">
        <v>3870</v>
      </c>
      <c r="J127" t="s">
        <v>3870</v>
      </c>
      <c r="K127" t="s">
        <v>95</v>
      </c>
      <c r="L127" s="220">
        <v>43573.390428240738</v>
      </c>
    </row>
    <row r="128" spans="1:12" x14ac:dyDescent="0.25">
      <c r="A128">
        <v>4</v>
      </c>
      <c r="B128" t="s">
        <v>4036</v>
      </c>
      <c r="C128">
        <v>1601372</v>
      </c>
      <c r="D128" t="s">
        <v>4037</v>
      </c>
      <c r="E128" s="220">
        <v>42684.388888888891</v>
      </c>
      <c r="F128" t="s">
        <v>75</v>
      </c>
      <c r="G128" t="s">
        <v>3825</v>
      </c>
      <c r="H128" t="s">
        <v>3826</v>
      </c>
      <c r="I128" t="s">
        <v>3870</v>
      </c>
      <c r="J128" t="s">
        <v>3870</v>
      </c>
      <c r="K128" t="s">
        <v>95</v>
      </c>
      <c r="L128" s="220">
        <v>42689.390046296299</v>
      </c>
    </row>
    <row r="129" spans="1:12" x14ac:dyDescent="0.25">
      <c r="A129">
        <v>3</v>
      </c>
      <c r="B129" t="s">
        <v>3865</v>
      </c>
      <c r="C129">
        <v>1595779</v>
      </c>
      <c r="D129" t="s">
        <v>4038</v>
      </c>
      <c r="E129" s="220">
        <v>42674.419444444444</v>
      </c>
      <c r="F129" t="s">
        <v>75</v>
      </c>
      <c r="G129" t="s">
        <v>3825</v>
      </c>
      <c r="H129" t="s">
        <v>3836</v>
      </c>
      <c r="I129" t="s">
        <v>4005</v>
      </c>
      <c r="J129" t="s">
        <v>4039</v>
      </c>
      <c r="K129" t="s">
        <v>95</v>
      </c>
      <c r="L129" s="220">
        <v>42681.387824074074</v>
      </c>
    </row>
    <row r="130" spans="1:12" x14ac:dyDescent="0.25">
      <c r="A130">
        <v>2</v>
      </c>
      <c r="B130" t="s">
        <v>4040</v>
      </c>
      <c r="C130">
        <v>1657949</v>
      </c>
      <c r="D130" t="s">
        <v>3843</v>
      </c>
      <c r="E130" s="220">
        <v>42746.75</v>
      </c>
      <c r="F130" t="s">
        <v>75</v>
      </c>
      <c r="G130" t="s">
        <v>3825</v>
      </c>
      <c r="H130" t="s">
        <v>3836</v>
      </c>
      <c r="I130" t="s">
        <v>4041</v>
      </c>
      <c r="J130" t="s">
        <v>4042</v>
      </c>
      <c r="K130" t="s">
        <v>95</v>
      </c>
      <c r="L130" s="220">
        <v>43235.678657407407</v>
      </c>
    </row>
    <row r="131" spans="1:12" x14ac:dyDescent="0.25">
      <c r="A131">
        <v>1</v>
      </c>
      <c r="B131" t="s">
        <v>4043</v>
      </c>
      <c r="C131">
        <v>1657945</v>
      </c>
      <c r="D131" t="s">
        <v>3843</v>
      </c>
      <c r="E131" s="220">
        <v>42746.724999999999</v>
      </c>
      <c r="F131" t="s">
        <v>75</v>
      </c>
      <c r="G131" t="s">
        <v>3825</v>
      </c>
      <c r="H131" t="s">
        <v>3836</v>
      </c>
      <c r="I131" t="s">
        <v>3844</v>
      </c>
      <c r="J131" t="s">
        <v>3845</v>
      </c>
      <c r="K131" t="s">
        <v>95</v>
      </c>
      <c r="L131" s="220">
        <v>42748.318749999999</v>
      </c>
    </row>
    <row r="132" spans="1:12" x14ac:dyDescent="0.25">
      <c r="A132">
        <v>5</v>
      </c>
      <c r="B132" t="s">
        <v>4044</v>
      </c>
      <c r="C132">
        <v>1477793</v>
      </c>
      <c r="D132" t="s">
        <v>3824</v>
      </c>
      <c r="E132" s="220">
        <v>42627.34375</v>
      </c>
      <c r="F132" t="s">
        <v>75</v>
      </c>
      <c r="G132" t="s">
        <v>3825</v>
      </c>
      <c r="H132" t="s">
        <v>3826</v>
      </c>
      <c r="I132" t="s">
        <v>3870</v>
      </c>
      <c r="J132" t="s">
        <v>3870</v>
      </c>
      <c r="K132" t="s">
        <v>95</v>
      </c>
      <c r="L132" s="220">
        <v>42632.57775462963</v>
      </c>
    </row>
    <row r="133" spans="1:12" x14ac:dyDescent="0.25">
      <c r="A133">
        <v>1</v>
      </c>
      <c r="B133" t="s">
        <v>4045</v>
      </c>
      <c r="C133">
        <v>1563671</v>
      </c>
      <c r="D133" t="s">
        <v>3872</v>
      </c>
      <c r="E133" s="220">
        <v>42639.597870370373</v>
      </c>
      <c r="F133" t="s">
        <v>75</v>
      </c>
      <c r="G133" t="s">
        <v>3825</v>
      </c>
      <c r="H133" t="s">
        <v>3848</v>
      </c>
      <c r="I133" t="s">
        <v>3837</v>
      </c>
      <c r="J133" t="s">
        <v>4046</v>
      </c>
      <c r="K133" t="s">
        <v>95</v>
      </c>
      <c r="L133" s="220">
        <v>42639.616354166668</v>
      </c>
    </row>
    <row r="134" spans="1:12" x14ac:dyDescent="0.25">
      <c r="A134">
        <v>1</v>
      </c>
      <c r="B134" t="s">
        <v>4047</v>
      </c>
      <c r="C134">
        <v>1229069</v>
      </c>
      <c r="D134" t="s">
        <v>3880</v>
      </c>
      <c r="E134" s="220">
        <v>42375.435416666667</v>
      </c>
      <c r="F134" t="s">
        <v>75</v>
      </c>
      <c r="G134" t="s">
        <v>3825</v>
      </c>
      <c r="H134" t="s">
        <v>3881</v>
      </c>
      <c r="I134" t="s">
        <v>3885</v>
      </c>
      <c r="J134" t="s">
        <v>4048</v>
      </c>
      <c r="K134" t="s">
        <v>95</v>
      </c>
      <c r="L134" s="220">
        <v>42375.638599537036</v>
      </c>
    </row>
    <row r="135" spans="1:12" x14ac:dyDescent="0.25">
      <c r="A135">
        <v>5</v>
      </c>
      <c r="B135" t="s">
        <v>4049</v>
      </c>
      <c r="C135">
        <v>1229131</v>
      </c>
      <c r="D135" t="s">
        <v>3824</v>
      </c>
      <c r="E135" s="220">
        <v>42375.63958333333</v>
      </c>
      <c r="F135" t="s">
        <v>75</v>
      </c>
      <c r="G135" t="s">
        <v>3825</v>
      </c>
      <c r="H135" t="s">
        <v>3826</v>
      </c>
      <c r="I135" t="s">
        <v>3870</v>
      </c>
      <c r="J135" t="s">
        <v>4050</v>
      </c>
      <c r="K135" t="s">
        <v>95</v>
      </c>
      <c r="L135" s="220">
        <v>42390.431388888886</v>
      </c>
    </row>
    <row r="136" spans="1:12" x14ac:dyDescent="0.25">
      <c r="A136">
        <v>1</v>
      </c>
      <c r="B136" t="s">
        <v>4051</v>
      </c>
      <c r="C136">
        <v>1518136</v>
      </c>
      <c r="D136" t="s">
        <v>3843</v>
      </c>
      <c r="E136" s="220">
        <v>42628.669340277775</v>
      </c>
      <c r="F136" t="s">
        <v>75</v>
      </c>
      <c r="G136" t="s">
        <v>3825</v>
      </c>
      <c r="H136" t="s">
        <v>3836</v>
      </c>
      <c r="I136" t="s">
        <v>3837</v>
      </c>
      <c r="J136" t="s">
        <v>4046</v>
      </c>
      <c r="K136" t="s">
        <v>95</v>
      </c>
      <c r="L136" s="220">
        <v>42632.326932870368</v>
      </c>
    </row>
    <row r="137" spans="1:12" x14ac:dyDescent="0.25">
      <c r="A137">
        <v>9</v>
      </c>
      <c r="B137" t="s">
        <v>4052</v>
      </c>
      <c r="C137">
        <v>1613901</v>
      </c>
      <c r="D137" t="s">
        <v>3943</v>
      </c>
      <c r="E137" s="220">
        <v>42704.656944444447</v>
      </c>
      <c r="F137" t="s">
        <v>75</v>
      </c>
      <c r="G137" t="s">
        <v>3825</v>
      </c>
      <c r="H137" t="s">
        <v>3836</v>
      </c>
      <c r="I137" t="s">
        <v>3861</v>
      </c>
      <c r="J137" t="s">
        <v>4053</v>
      </c>
      <c r="K137" t="s">
        <v>2585</v>
      </c>
      <c r="L137" s="220">
        <v>42762.67460648148</v>
      </c>
    </row>
    <row r="138" spans="1:12" x14ac:dyDescent="0.25">
      <c r="A138">
        <v>1</v>
      </c>
      <c r="B138" t="s">
        <v>4054</v>
      </c>
      <c r="C138">
        <v>1570303</v>
      </c>
      <c r="D138" t="s">
        <v>3936</v>
      </c>
      <c r="E138" s="220">
        <v>42642.390972222223</v>
      </c>
      <c r="F138" t="s">
        <v>75</v>
      </c>
      <c r="G138" t="s">
        <v>3825</v>
      </c>
      <c r="H138" t="s">
        <v>3836</v>
      </c>
      <c r="I138" t="s">
        <v>3844</v>
      </c>
      <c r="J138" t="s">
        <v>3950</v>
      </c>
      <c r="K138" t="s">
        <v>95</v>
      </c>
      <c r="L138" s="220">
        <v>42643.315972222219</v>
      </c>
    </row>
    <row r="139" spans="1:12" x14ac:dyDescent="0.25">
      <c r="A139">
        <v>2</v>
      </c>
      <c r="B139" t="s">
        <v>4055</v>
      </c>
      <c r="C139">
        <v>1600178</v>
      </c>
      <c r="D139" t="s">
        <v>3939</v>
      </c>
      <c r="E139" s="220">
        <v>42678.67083333333</v>
      </c>
      <c r="F139" t="s">
        <v>75</v>
      </c>
      <c r="G139" t="s">
        <v>3825</v>
      </c>
      <c r="H139" t="s">
        <v>3940</v>
      </c>
      <c r="I139" t="s">
        <v>3844</v>
      </c>
      <c r="J139" t="s">
        <v>3937</v>
      </c>
      <c r="K139" t="s">
        <v>95</v>
      </c>
      <c r="L139" s="220">
        <v>42681.418541666666</v>
      </c>
    </row>
    <row r="140" spans="1:12" x14ac:dyDescent="0.25">
      <c r="A140">
        <v>1</v>
      </c>
      <c r="B140" t="s">
        <v>4056</v>
      </c>
      <c r="C140">
        <v>1600170</v>
      </c>
      <c r="D140" t="s">
        <v>3843</v>
      </c>
      <c r="E140" s="220">
        <v>42678.663194444445</v>
      </c>
      <c r="F140" t="s">
        <v>75</v>
      </c>
      <c r="G140" t="s">
        <v>3825</v>
      </c>
      <c r="H140" t="s">
        <v>3836</v>
      </c>
      <c r="I140" t="s">
        <v>3844</v>
      </c>
      <c r="J140" t="s">
        <v>3937</v>
      </c>
      <c r="K140" t="s">
        <v>95</v>
      </c>
      <c r="L140" s="220">
        <v>42678.673819444448</v>
      </c>
    </row>
    <row r="141" spans="1:12" x14ac:dyDescent="0.25">
      <c r="A141">
        <v>1</v>
      </c>
      <c r="B141" t="s">
        <v>3823</v>
      </c>
      <c r="C141">
        <v>1649605</v>
      </c>
      <c r="D141" t="s">
        <v>3936</v>
      </c>
      <c r="E141" s="220">
        <v>42732.579861111109</v>
      </c>
      <c r="F141" t="s">
        <v>75</v>
      </c>
      <c r="G141" t="s">
        <v>3825</v>
      </c>
      <c r="H141" t="s">
        <v>3836</v>
      </c>
      <c r="I141" t="s">
        <v>3844</v>
      </c>
      <c r="J141" t="s">
        <v>3950</v>
      </c>
      <c r="K141" t="s">
        <v>95</v>
      </c>
      <c r="L141" s="220">
        <v>42816.322476851848</v>
      </c>
    </row>
    <row r="142" spans="1:12" x14ac:dyDescent="0.25">
      <c r="A142">
        <v>1</v>
      </c>
      <c r="B142" t="s">
        <v>4057</v>
      </c>
      <c r="C142">
        <v>1178484</v>
      </c>
      <c r="D142" t="s">
        <v>4058</v>
      </c>
      <c r="E142" s="220">
        <v>42249.654166666667</v>
      </c>
      <c r="F142" t="s">
        <v>75</v>
      </c>
      <c r="G142" t="s">
        <v>3825</v>
      </c>
      <c r="H142" t="s">
        <v>3826</v>
      </c>
      <c r="I142" t="s">
        <v>3909</v>
      </c>
      <c r="J142" t="s">
        <v>4059</v>
      </c>
      <c r="K142" t="s">
        <v>95</v>
      </c>
      <c r="L142" s="220">
        <v>43106.429583333331</v>
      </c>
    </row>
    <row r="143" spans="1:12" x14ac:dyDescent="0.25">
      <c r="A143">
        <v>1</v>
      </c>
      <c r="B143" t="s">
        <v>4015</v>
      </c>
      <c r="C143">
        <v>1180040</v>
      </c>
      <c r="D143" t="s">
        <v>3880</v>
      </c>
      <c r="E143" s="220">
        <v>42255.515972222223</v>
      </c>
      <c r="F143" t="s">
        <v>75</v>
      </c>
      <c r="G143" t="s">
        <v>3825</v>
      </c>
      <c r="H143" t="s">
        <v>3881</v>
      </c>
      <c r="I143" t="s">
        <v>3885</v>
      </c>
      <c r="J143" t="s">
        <v>3954</v>
      </c>
      <c r="K143" t="s">
        <v>95</v>
      </c>
      <c r="L143" s="220">
        <v>42333.394884259258</v>
      </c>
    </row>
    <row r="144" spans="1:12" x14ac:dyDescent="0.25">
      <c r="A144">
        <v>5</v>
      </c>
      <c r="B144" t="s">
        <v>4060</v>
      </c>
      <c r="C144">
        <v>1189874</v>
      </c>
      <c r="D144" t="s">
        <v>4061</v>
      </c>
      <c r="E144" s="220">
        <v>42285.571527777778</v>
      </c>
      <c r="F144" t="s">
        <v>75</v>
      </c>
      <c r="G144" t="s">
        <v>3825</v>
      </c>
      <c r="H144" t="s">
        <v>3831</v>
      </c>
      <c r="I144" t="s">
        <v>3840</v>
      </c>
      <c r="J144" t="s">
        <v>4062</v>
      </c>
      <c r="K144" t="s">
        <v>95</v>
      </c>
      <c r="L144" s="220">
        <v>42327.818981481483</v>
      </c>
    </row>
    <row r="145" spans="1:12" x14ac:dyDescent="0.25">
      <c r="A145">
        <v>2</v>
      </c>
      <c r="B145" t="s">
        <v>4063</v>
      </c>
      <c r="C145">
        <v>1191850</v>
      </c>
      <c r="D145" t="s">
        <v>3843</v>
      </c>
      <c r="E145" s="220">
        <v>42296.380555555559</v>
      </c>
      <c r="F145" t="s">
        <v>75</v>
      </c>
      <c r="G145" t="s">
        <v>3825</v>
      </c>
      <c r="H145" t="s">
        <v>3836</v>
      </c>
      <c r="I145" t="s">
        <v>3878</v>
      </c>
      <c r="J145" t="s">
        <v>3913</v>
      </c>
      <c r="K145" t="s">
        <v>95</v>
      </c>
      <c r="L145" s="220">
        <v>42377.488969907405</v>
      </c>
    </row>
    <row r="146" spans="1:12" x14ac:dyDescent="0.25">
      <c r="A146">
        <v>2</v>
      </c>
      <c r="B146" t="s">
        <v>4064</v>
      </c>
      <c r="C146">
        <v>1231193</v>
      </c>
      <c r="D146" t="s">
        <v>3843</v>
      </c>
      <c r="E146" s="220">
        <v>42383.758333333331</v>
      </c>
      <c r="F146" t="s">
        <v>75</v>
      </c>
      <c r="G146" t="s">
        <v>3825</v>
      </c>
      <c r="H146" t="s">
        <v>3836</v>
      </c>
      <c r="I146" t="s">
        <v>3878</v>
      </c>
      <c r="J146" t="s">
        <v>3913</v>
      </c>
      <c r="K146" t="s">
        <v>95</v>
      </c>
      <c r="L146" s="220">
        <v>42710.711030092592</v>
      </c>
    </row>
    <row r="147" spans="1:12" x14ac:dyDescent="0.25">
      <c r="A147">
        <v>1</v>
      </c>
      <c r="B147" t="s">
        <v>3975</v>
      </c>
      <c r="C147">
        <v>1038346</v>
      </c>
      <c r="D147" t="s">
        <v>4065</v>
      </c>
      <c r="E147" s="220">
        <v>41884.596898148149</v>
      </c>
      <c r="F147" t="s">
        <v>75</v>
      </c>
      <c r="G147" t="s">
        <v>3825</v>
      </c>
      <c r="H147" t="s">
        <v>3848</v>
      </c>
      <c r="I147" t="s">
        <v>4066</v>
      </c>
      <c r="J147" t="s">
        <v>4067</v>
      </c>
      <c r="K147" t="s">
        <v>95</v>
      </c>
      <c r="L147" s="220">
        <v>42079.523252314815</v>
      </c>
    </row>
    <row r="148" spans="1:12" x14ac:dyDescent="0.25">
      <c r="A148">
        <v>1</v>
      </c>
      <c r="B148" t="s">
        <v>3974</v>
      </c>
      <c r="C148">
        <v>1038337</v>
      </c>
      <c r="D148" t="s">
        <v>4065</v>
      </c>
      <c r="E148" s="220">
        <v>41884.596875000003</v>
      </c>
      <c r="F148" t="s">
        <v>75</v>
      </c>
      <c r="G148" t="s">
        <v>3825</v>
      </c>
      <c r="H148" t="s">
        <v>3848</v>
      </c>
      <c r="I148" t="s">
        <v>4066</v>
      </c>
      <c r="J148" t="s">
        <v>4067</v>
      </c>
      <c r="K148" t="s">
        <v>95</v>
      </c>
      <c r="L148" s="220">
        <v>42065.38380787037</v>
      </c>
    </row>
    <row r="149" spans="1:12" x14ac:dyDescent="0.25">
      <c r="A149">
        <v>2</v>
      </c>
      <c r="B149" t="s">
        <v>4068</v>
      </c>
      <c r="C149">
        <v>1163641</v>
      </c>
      <c r="D149" t="s">
        <v>3872</v>
      </c>
      <c r="E149" s="220">
        <v>42214.450694444444</v>
      </c>
      <c r="F149" t="s">
        <v>75</v>
      </c>
      <c r="G149" t="s">
        <v>3825</v>
      </c>
      <c r="H149" t="s">
        <v>3848</v>
      </c>
      <c r="I149" t="s">
        <v>3853</v>
      </c>
      <c r="J149" t="s">
        <v>3854</v>
      </c>
      <c r="K149" t="s">
        <v>95</v>
      </c>
      <c r="L149" s="220">
        <v>42216.545254629629</v>
      </c>
    </row>
    <row r="150" spans="1:12" x14ac:dyDescent="0.25">
      <c r="A150">
        <v>1</v>
      </c>
      <c r="B150" t="s">
        <v>4069</v>
      </c>
      <c r="C150">
        <v>1238772</v>
      </c>
      <c r="D150" t="s">
        <v>4070</v>
      </c>
      <c r="E150" s="220">
        <v>42403.71597222222</v>
      </c>
      <c r="F150" t="s">
        <v>75</v>
      </c>
      <c r="G150" t="s">
        <v>3825</v>
      </c>
      <c r="H150" t="s">
        <v>3826</v>
      </c>
      <c r="I150" t="s">
        <v>3909</v>
      </c>
      <c r="J150" t="s">
        <v>4059</v>
      </c>
      <c r="K150" t="s">
        <v>95</v>
      </c>
      <c r="L150" s="220">
        <v>42551.578298611108</v>
      </c>
    </row>
    <row r="151" spans="1:12" x14ac:dyDescent="0.25">
      <c r="A151">
        <v>2</v>
      </c>
      <c r="B151" t="s">
        <v>4071</v>
      </c>
      <c r="C151">
        <v>1091864</v>
      </c>
      <c r="D151" t="s">
        <v>3872</v>
      </c>
      <c r="E151" s="220">
        <v>42041.390972222223</v>
      </c>
      <c r="F151" t="s">
        <v>75</v>
      </c>
      <c r="G151" t="s">
        <v>3825</v>
      </c>
      <c r="H151" t="s">
        <v>3848</v>
      </c>
      <c r="I151" t="s">
        <v>4072</v>
      </c>
      <c r="J151" t="s">
        <v>4073</v>
      </c>
      <c r="K151" t="s">
        <v>95</v>
      </c>
      <c r="L151" s="220">
        <v>42041.520833333336</v>
      </c>
    </row>
    <row r="152" spans="1:12" x14ac:dyDescent="0.25">
      <c r="A152">
        <v>9</v>
      </c>
      <c r="B152" t="s">
        <v>4074</v>
      </c>
      <c r="C152">
        <v>1617115</v>
      </c>
      <c r="D152" t="s">
        <v>3943</v>
      </c>
      <c r="E152" s="220">
        <v>42706.57916666667</v>
      </c>
      <c r="F152" t="s">
        <v>75</v>
      </c>
      <c r="G152" t="s">
        <v>3825</v>
      </c>
      <c r="H152" t="s">
        <v>3836</v>
      </c>
      <c r="I152" t="s">
        <v>3861</v>
      </c>
      <c r="J152" t="s">
        <v>3944</v>
      </c>
      <c r="K152" t="s">
        <v>2585</v>
      </c>
      <c r="L152" s="220">
        <v>42733.61378472222</v>
      </c>
    </row>
    <row r="153" spans="1:12" x14ac:dyDescent="0.25">
      <c r="A153">
        <v>2</v>
      </c>
      <c r="B153" t="s">
        <v>4018</v>
      </c>
      <c r="C153">
        <v>1611025</v>
      </c>
      <c r="D153" t="s">
        <v>4075</v>
      </c>
      <c r="E153" s="220">
        <v>42702.405555555553</v>
      </c>
      <c r="F153" t="s">
        <v>75</v>
      </c>
      <c r="G153" t="s">
        <v>3825</v>
      </c>
      <c r="H153" t="s">
        <v>3852</v>
      </c>
      <c r="I153" t="s">
        <v>3832</v>
      </c>
      <c r="J153" t="s">
        <v>3854</v>
      </c>
      <c r="K153" t="s">
        <v>95</v>
      </c>
      <c r="L153" s="220">
        <v>42703.675000000003</v>
      </c>
    </row>
    <row r="154" spans="1:12" x14ac:dyDescent="0.25">
      <c r="A154">
        <v>9</v>
      </c>
      <c r="B154" t="s">
        <v>4076</v>
      </c>
      <c r="C154">
        <v>1239429</v>
      </c>
      <c r="D154" t="s">
        <v>3912</v>
      </c>
      <c r="E154" s="220">
        <v>42405.351388888892</v>
      </c>
      <c r="F154" t="s">
        <v>75</v>
      </c>
      <c r="G154" t="s">
        <v>3825</v>
      </c>
      <c r="H154" t="s">
        <v>3831</v>
      </c>
      <c r="I154" t="s">
        <v>3873</v>
      </c>
      <c r="J154" t="s">
        <v>4077</v>
      </c>
      <c r="K154" t="s">
        <v>95</v>
      </c>
      <c r="L154" s="220">
        <v>42416.328194444446</v>
      </c>
    </row>
    <row r="155" spans="1:12" x14ac:dyDescent="0.25">
      <c r="A155">
        <v>1</v>
      </c>
      <c r="B155" t="s">
        <v>4078</v>
      </c>
      <c r="C155">
        <v>1640648</v>
      </c>
      <c r="D155" t="s">
        <v>4079</v>
      </c>
      <c r="E155" s="220">
        <v>42716.293749999997</v>
      </c>
      <c r="F155" t="s">
        <v>75</v>
      </c>
      <c r="G155" t="s">
        <v>3825</v>
      </c>
      <c r="H155" t="s">
        <v>3848</v>
      </c>
      <c r="I155" t="s">
        <v>4080</v>
      </c>
      <c r="J155" t="s">
        <v>4081</v>
      </c>
      <c r="K155" t="s">
        <v>95</v>
      </c>
      <c r="L155" s="220">
        <v>42716.330995370372</v>
      </c>
    </row>
    <row r="156" spans="1:12" x14ac:dyDescent="0.25">
      <c r="A156">
        <v>1</v>
      </c>
      <c r="B156" t="s">
        <v>4082</v>
      </c>
      <c r="C156">
        <v>1640649</v>
      </c>
      <c r="D156" t="s">
        <v>4079</v>
      </c>
      <c r="E156" s="220">
        <v>42716.295138888891</v>
      </c>
      <c r="F156" t="s">
        <v>75</v>
      </c>
      <c r="G156" t="s">
        <v>3825</v>
      </c>
      <c r="H156" t="s">
        <v>3848</v>
      </c>
      <c r="I156" t="s">
        <v>4080</v>
      </c>
      <c r="J156" t="s">
        <v>4081</v>
      </c>
      <c r="K156" t="s">
        <v>95</v>
      </c>
      <c r="L156" s="220">
        <v>42716.330081018517</v>
      </c>
    </row>
    <row r="157" spans="1:12" x14ac:dyDescent="0.25">
      <c r="A157">
        <v>1</v>
      </c>
      <c r="B157" t="s">
        <v>4083</v>
      </c>
      <c r="C157">
        <v>1640650</v>
      </c>
      <c r="D157" t="s">
        <v>4079</v>
      </c>
      <c r="E157" s="220">
        <v>42716.29583333333</v>
      </c>
      <c r="F157" t="s">
        <v>75</v>
      </c>
      <c r="G157" t="s">
        <v>3825</v>
      </c>
      <c r="H157" t="s">
        <v>3848</v>
      </c>
      <c r="I157" t="s">
        <v>4080</v>
      </c>
      <c r="J157" t="s">
        <v>4081</v>
      </c>
      <c r="K157" t="s">
        <v>95</v>
      </c>
      <c r="L157" s="220">
        <v>42716.328726851854</v>
      </c>
    </row>
    <row r="158" spans="1:12" x14ac:dyDescent="0.25">
      <c r="A158">
        <v>1</v>
      </c>
      <c r="B158" t="s">
        <v>4084</v>
      </c>
      <c r="C158">
        <v>1640651</v>
      </c>
      <c r="D158" t="s">
        <v>4079</v>
      </c>
      <c r="E158" s="220">
        <v>42716.29583333333</v>
      </c>
      <c r="F158" t="s">
        <v>75</v>
      </c>
      <c r="G158" t="s">
        <v>3825</v>
      </c>
      <c r="H158" t="s">
        <v>3848</v>
      </c>
      <c r="I158" t="s">
        <v>4080</v>
      </c>
      <c r="J158" t="s">
        <v>4081</v>
      </c>
      <c r="K158" t="s">
        <v>95</v>
      </c>
      <c r="L158" s="220">
        <v>42716.327951388892</v>
      </c>
    </row>
    <row r="159" spans="1:12" x14ac:dyDescent="0.25">
      <c r="A159">
        <v>1</v>
      </c>
      <c r="B159" t="s">
        <v>4085</v>
      </c>
      <c r="C159">
        <v>1640652</v>
      </c>
      <c r="D159" t="s">
        <v>4079</v>
      </c>
      <c r="E159" s="220">
        <v>42716.296527777777</v>
      </c>
      <c r="F159" t="s">
        <v>75</v>
      </c>
      <c r="G159" t="s">
        <v>3825</v>
      </c>
      <c r="H159" t="s">
        <v>3848</v>
      </c>
      <c r="I159" t="s">
        <v>4080</v>
      </c>
      <c r="J159" t="s">
        <v>4081</v>
      </c>
      <c r="K159" t="s">
        <v>95</v>
      </c>
      <c r="L159" s="220">
        <v>42716.325694444444</v>
      </c>
    </row>
    <row r="160" spans="1:12" x14ac:dyDescent="0.25">
      <c r="A160">
        <v>2</v>
      </c>
      <c r="B160" t="s">
        <v>3968</v>
      </c>
      <c r="C160">
        <v>1241525</v>
      </c>
      <c r="D160" t="s">
        <v>4086</v>
      </c>
      <c r="E160" s="220">
        <v>42409.717361111114</v>
      </c>
      <c r="F160" t="s">
        <v>75</v>
      </c>
      <c r="G160" t="s">
        <v>3825</v>
      </c>
      <c r="H160" t="s">
        <v>3826</v>
      </c>
      <c r="I160" t="s">
        <v>3870</v>
      </c>
      <c r="J160" t="s">
        <v>3960</v>
      </c>
      <c r="K160" t="s">
        <v>95</v>
      </c>
      <c r="L160" s="220">
        <v>42961.503645833334</v>
      </c>
    </row>
    <row r="161" spans="1:12" x14ac:dyDescent="0.25">
      <c r="A161">
        <v>2</v>
      </c>
      <c r="B161" t="s">
        <v>4087</v>
      </c>
      <c r="C161">
        <v>1245564</v>
      </c>
      <c r="D161" t="s">
        <v>4088</v>
      </c>
      <c r="E161" s="220">
        <v>42425.599305555559</v>
      </c>
      <c r="F161" t="s">
        <v>75</v>
      </c>
      <c r="G161" t="s">
        <v>3825</v>
      </c>
      <c r="H161" t="s">
        <v>3836</v>
      </c>
      <c r="I161" t="s">
        <v>3878</v>
      </c>
      <c r="J161" t="s">
        <v>4089</v>
      </c>
      <c r="K161" t="s">
        <v>95</v>
      </c>
      <c r="L161" s="220">
        <v>42521.712858796294</v>
      </c>
    </row>
    <row r="162" spans="1:12" x14ac:dyDescent="0.25">
      <c r="A162">
        <v>1</v>
      </c>
      <c r="B162" t="s">
        <v>4090</v>
      </c>
      <c r="C162">
        <v>1110240</v>
      </c>
      <c r="D162" t="s">
        <v>4091</v>
      </c>
      <c r="E162" s="220">
        <v>42082.618750000001</v>
      </c>
      <c r="F162" t="s">
        <v>75</v>
      </c>
      <c r="G162" t="s">
        <v>3825</v>
      </c>
      <c r="H162" t="s">
        <v>3826</v>
      </c>
      <c r="I162" t="s">
        <v>3967</v>
      </c>
      <c r="J162" t="s">
        <v>4092</v>
      </c>
      <c r="K162" t="s">
        <v>95</v>
      </c>
      <c r="L162" s="220">
        <v>42289.59652777778</v>
      </c>
    </row>
    <row r="163" spans="1:12" x14ac:dyDescent="0.25">
      <c r="A163">
        <v>1</v>
      </c>
      <c r="B163" t="s">
        <v>4093</v>
      </c>
      <c r="C163">
        <v>1134682</v>
      </c>
      <c r="D163" t="s">
        <v>3872</v>
      </c>
      <c r="E163" s="220">
        <v>42125.42083333333</v>
      </c>
      <c r="F163" t="s">
        <v>75</v>
      </c>
      <c r="G163" t="s">
        <v>3825</v>
      </c>
      <c r="H163" t="s">
        <v>3848</v>
      </c>
      <c r="I163" t="s">
        <v>4011</v>
      </c>
      <c r="J163" t="s">
        <v>4094</v>
      </c>
      <c r="K163" t="s">
        <v>95</v>
      </c>
      <c r="L163" s="220">
        <v>42129.341238425928</v>
      </c>
    </row>
    <row r="164" spans="1:12" x14ac:dyDescent="0.25">
      <c r="A164">
        <v>1</v>
      </c>
      <c r="B164" t="s">
        <v>4095</v>
      </c>
      <c r="C164">
        <v>1346769</v>
      </c>
      <c r="D164" t="s">
        <v>3872</v>
      </c>
      <c r="E164" s="220">
        <v>42571.593055555553</v>
      </c>
      <c r="F164" t="s">
        <v>75</v>
      </c>
      <c r="G164" t="s">
        <v>3825</v>
      </c>
      <c r="H164" t="s">
        <v>3848</v>
      </c>
      <c r="I164" t="s">
        <v>4041</v>
      </c>
      <c r="J164" t="s">
        <v>4062</v>
      </c>
      <c r="K164" t="s">
        <v>95</v>
      </c>
      <c r="L164" s="220">
        <v>42577.442245370374</v>
      </c>
    </row>
    <row r="165" spans="1:12" x14ac:dyDescent="0.25">
      <c r="A165">
        <v>1</v>
      </c>
      <c r="B165" t="s">
        <v>4096</v>
      </c>
      <c r="C165">
        <v>1346770</v>
      </c>
      <c r="D165" t="s">
        <v>3872</v>
      </c>
      <c r="E165" s="220">
        <v>42571.59375</v>
      </c>
      <c r="F165" t="s">
        <v>75</v>
      </c>
      <c r="G165" t="s">
        <v>3825</v>
      </c>
      <c r="H165" t="s">
        <v>3848</v>
      </c>
      <c r="I165" t="s">
        <v>4041</v>
      </c>
      <c r="J165" t="s">
        <v>4062</v>
      </c>
      <c r="K165" t="s">
        <v>95</v>
      </c>
      <c r="L165" s="220">
        <v>42577.441365740742</v>
      </c>
    </row>
    <row r="166" spans="1:12" x14ac:dyDescent="0.25">
      <c r="A166">
        <v>1</v>
      </c>
      <c r="B166" t="s">
        <v>4097</v>
      </c>
      <c r="C166">
        <v>1147715</v>
      </c>
      <c r="D166" t="s">
        <v>3872</v>
      </c>
      <c r="E166" s="220">
        <v>42160.6</v>
      </c>
      <c r="F166" t="s">
        <v>75</v>
      </c>
      <c r="G166" t="s">
        <v>3825</v>
      </c>
      <c r="H166" t="s">
        <v>3848</v>
      </c>
      <c r="I166" t="s">
        <v>3844</v>
      </c>
      <c r="J166" t="s">
        <v>4098</v>
      </c>
      <c r="K166" t="s">
        <v>95</v>
      </c>
      <c r="L166" s="220">
        <v>42160.657777777778</v>
      </c>
    </row>
    <row r="167" spans="1:12" x14ac:dyDescent="0.25">
      <c r="A167">
        <v>2</v>
      </c>
      <c r="B167" t="s">
        <v>4099</v>
      </c>
      <c r="C167">
        <v>1346133</v>
      </c>
      <c r="D167" t="s">
        <v>3843</v>
      </c>
      <c r="E167" s="220">
        <v>42566.595138888886</v>
      </c>
      <c r="F167" t="s">
        <v>75</v>
      </c>
      <c r="G167" t="s">
        <v>3825</v>
      </c>
      <c r="H167" t="s">
        <v>3836</v>
      </c>
      <c r="I167" t="s">
        <v>3870</v>
      </c>
      <c r="J167" t="s">
        <v>3870</v>
      </c>
      <c r="K167" t="s">
        <v>95</v>
      </c>
      <c r="L167" s="220">
        <v>42569.381319444445</v>
      </c>
    </row>
    <row r="168" spans="1:12" x14ac:dyDescent="0.25">
      <c r="A168">
        <v>2</v>
      </c>
      <c r="B168" t="s">
        <v>3961</v>
      </c>
      <c r="C168">
        <v>1401755</v>
      </c>
      <c r="D168" t="s">
        <v>3851</v>
      </c>
      <c r="E168" s="220">
        <v>42597.413888888892</v>
      </c>
      <c r="F168" t="s">
        <v>75</v>
      </c>
      <c r="G168" t="s">
        <v>3825</v>
      </c>
      <c r="H168" t="s">
        <v>3852</v>
      </c>
      <c r="I168" t="s">
        <v>3909</v>
      </c>
      <c r="J168" t="s">
        <v>3854</v>
      </c>
      <c r="K168" t="s">
        <v>95</v>
      </c>
      <c r="L168" s="220">
        <v>42622.643379629626</v>
      </c>
    </row>
    <row r="169" spans="1:12" x14ac:dyDescent="0.25">
      <c r="A169">
        <v>1</v>
      </c>
      <c r="B169" t="s">
        <v>3898</v>
      </c>
      <c r="C169">
        <v>1182947</v>
      </c>
      <c r="D169" t="s">
        <v>3843</v>
      </c>
      <c r="E169" s="220">
        <v>42274.852083333331</v>
      </c>
      <c r="F169" t="s">
        <v>75</v>
      </c>
      <c r="G169" t="s">
        <v>3825</v>
      </c>
      <c r="H169" t="s">
        <v>3836</v>
      </c>
      <c r="I169" t="s">
        <v>4011</v>
      </c>
      <c r="J169" t="s">
        <v>4100</v>
      </c>
      <c r="K169" t="s">
        <v>95</v>
      </c>
      <c r="L169" s="220">
        <v>42275.334178240744</v>
      </c>
    </row>
    <row r="170" spans="1:12" x14ac:dyDescent="0.25">
      <c r="A170">
        <v>1</v>
      </c>
      <c r="B170" t="s">
        <v>4101</v>
      </c>
      <c r="C170">
        <v>1194618</v>
      </c>
      <c r="D170" t="s">
        <v>3872</v>
      </c>
      <c r="E170" s="220">
        <v>42306.354166666664</v>
      </c>
      <c r="F170" t="s">
        <v>75</v>
      </c>
      <c r="G170" t="s">
        <v>3825</v>
      </c>
      <c r="H170" t="s">
        <v>3848</v>
      </c>
      <c r="I170" t="s">
        <v>3857</v>
      </c>
      <c r="J170" t="s">
        <v>3854</v>
      </c>
      <c r="K170" t="s">
        <v>95</v>
      </c>
      <c r="L170" s="220">
        <v>42314.392847222225</v>
      </c>
    </row>
    <row r="171" spans="1:12" x14ac:dyDescent="0.25">
      <c r="A171">
        <v>4</v>
      </c>
      <c r="B171" t="s">
        <v>4102</v>
      </c>
      <c r="C171">
        <v>1593220</v>
      </c>
      <c r="D171" t="s">
        <v>4103</v>
      </c>
      <c r="E171" s="220">
        <v>42669.255555555559</v>
      </c>
      <c r="F171" t="s">
        <v>75</v>
      </c>
      <c r="G171" t="s">
        <v>3825</v>
      </c>
      <c r="H171" t="s">
        <v>3836</v>
      </c>
      <c r="I171" t="s">
        <v>3870</v>
      </c>
      <c r="J171" t="s">
        <v>3870</v>
      </c>
      <c r="K171" t="s">
        <v>95</v>
      </c>
      <c r="L171" s="220">
        <v>42671.647824074076</v>
      </c>
    </row>
    <row r="172" spans="1:12" x14ac:dyDescent="0.25">
      <c r="A172">
        <v>2</v>
      </c>
      <c r="B172" t="s">
        <v>4104</v>
      </c>
      <c r="C172">
        <v>1211184</v>
      </c>
      <c r="D172" t="s">
        <v>4075</v>
      </c>
      <c r="E172" s="220">
        <v>42338.431944444441</v>
      </c>
      <c r="F172" t="s">
        <v>75</v>
      </c>
      <c r="G172" t="s">
        <v>3825</v>
      </c>
      <c r="H172" t="s">
        <v>3852</v>
      </c>
      <c r="I172" t="s">
        <v>3853</v>
      </c>
      <c r="J172" t="s">
        <v>3854</v>
      </c>
      <c r="K172" t="s">
        <v>95</v>
      </c>
      <c r="L172" s="220">
        <v>42340.540567129632</v>
      </c>
    </row>
    <row r="173" spans="1:12" x14ac:dyDescent="0.25">
      <c r="A173">
        <v>1</v>
      </c>
      <c r="B173" t="s">
        <v>4105</v>
      </c>
      <c r="C173">
        <v>1605982</v>
      </c>
      <c r="D173" t="s">
        <v>4106</v>
      </c>
      <c r="E173" s="220">
        <v>42691.671458333331</v>
      </c>
      <c r="F173" t="s">
        <v>75</v>
      </c>
      <c r="G173" t="s">
        <v>3825</v>
      </c>
      <c r="H173" t="s">
        <v>3826</v>
      </c>
      <c r="I173" t="s">
        <v>3967</v>
      </c>
      <c r="J173" t="s">
        <v>4107</v>
      </c>
      <c r="K173" t="s">
        <v>95</v>
      </c>
      <c r="L173" s="220">
        <v>42800.328657407408</v>
      </c>
    </row>
    <row r="174" spans="1:12" x14ac:dyDescent="0.25">
      <c r="A174">
        <v>5</v>
      </c>
      <c r="B174" t="s">
        <v>4108</v>
      </c>
      <c r="C174">
        <v>1606043</v>
      </c>
      <c r="D174" t="s">
        <v>4109</v>
      </c>
      <c r="E174" s="220">
        <v>42692.287499999999</v>
      </c>
      <c r="F174" t="s">
        <v>75</v>
      </c>
      <c r="G174" t="s">
        <v>3825</v>
      </c>
      <c r="H174" t="s">
        <v>3826</v>
      </c>
      <c r="I174" t="s">
        <v>3844</v>
      </c>
      <c r="J174" t="s">
        <v>3937</v>
      </c>
      <c r="K174" t="s">
        <v>95</v>
      </c>
      <c r="L174" s="220">
        <v>43076.320381944446</v>
      </c>
    </row>
    <row r="175" spans="1:12" x14ac:dyDescent="0.25">
      <c r="A175">
        <v>1</v>
      </c>
      <c r="B175" t="s">
        <v>4110</v>
      </c>
      <c r="C175">
        <v>1660946</v>
      </c>
      <c r="D175" t="s">
        <v>3843</v>
      </c>
      <c r="E175" s="220">
        <v>42755.518750000003</v>
      </c>
      <c r="F175" t="s">
        <v>75</v>
      </c>
      <c r="G175" t="s">
        <v>3825</v>
      </c>
      <c r="H175" t="s">
        <v>3836</v>
      </c>
      <c r="I175" t="s">
        <v>3832</v>
      </c>
      <c r="J175" t="s">
        <v>3833</v>
      </c>
      <c r="K175" t="s">
        <v>95</v>
      </c>
      <c r="L175" s="220">
        <v>42755.592557870368</v>
      </c>
    </row>
    <row r="176" spans="1:12" x14ac:dyDescent="0.25">
      <c r="A176">
        <v>1</v>
      </c>
      <c r="B176" t="s">
        <v>3970</v>
      </c>
      <c r="C176">
        <v>1240027</v>
      </c>
      <c r="D176" t="s">
        <v>3843</v>
      </c>
      <c r="E176" s="220">
        <v>42408.466666666667</v>
      </c>
      <c r="F176" t="s">
        <v>75</v>
      </c>
      <c r="G176" t="s">
        <v>3825</v>
      </c>
      <c r="H176" t="s">
        <v>3836</v>
      </c>
      <c r="I176" t="s">
        <v>4013</v>
      </c>
      <c r="J176" t="s">
        <v>4111</v>
      </c>
      <c r="K176" t="s">
        <v>95</v>
      </c>
      <c r="L176" s="220">
        <v>42408.709317129629</v>
      </c>
    </row>
    <row r="177" spans="1:12" x14ac:dyDescent="0.25">
      <c r="A177">
        <v>9</v>
      </c>
      <c r="B177" t="s">
        <v>3971</v>
      </c>
      <c r="C177">
        <v>1280880</v>
      </c>
      <c r="D177" t="s">
        <v>4112</v>
      </c>
      <c r="E177" s="220">
        <v>42529.356944444444</v>
      </c>
      <c r="F177" t="s">
        <v>75</v>
      </c>
      <c r="G177" t="s">
        <v>3825</v>
      </c>
      <c r="H177" t="s">
        <v>3836</v>
      </c>
      <c r="I177" t="s">
        <v>3861</v>
      </c>
      <c r="J177" t="s">
        <v>4053</v>
      </c>
      <c r="K177" t="s">
        <v>95</v>
      </c>
      <c r="L177" s="220">
        <v>42566.410034722219</v>
      </c>
    </row>
    <row r="178" spans="1:12" x14ac:dyDescent="0.25">
      <c r="A178">
        <v>1</v>
      </c>
      <c r="B178" t="s">
        <v>4113</v>
      </c>
      <c r="C178">
        <v>1600857</v>
      </c>
      <c r="D178" t="s">
        <v>4029</v>
      </c>
      <c r="E178" s="220">
        <v>42681.580555555556</v>
      </c>
      <c r="F178" t="s">
        <v>75</v>
      </c>
      <c r="G178" t="s">
        <v>3825</v>
      </c>
      <c r="H178" t="s">
        <v>3836</v>
      </c>
      <c r="I178" t="s">
        <v>3844</v>
      </c>
      <c r="J178" t="s">
        <v>3950</v>
      </c>
      <c r="K178" t="s">
        <v>95</v>
      </c>
      <c r="L178" s="220">
        <v>42745.384814814817</v>
      </c>
    </row>
    <row r="179" spans="1:12" x14ac:dyDescent="0.25">
      <c r="A179">
        <v>1</v>
      </c>
      <c r="B179" t="s">
        <v>4114</v>
      </c>
      <c r="C179">
        <v>1600858</v>
      </c>
      <c r="D179" t="s">
        <v>4029</v>
      </c>
      <c r="E179" s="220">
        <v>42681.580555555556</v>
      </c>
      <c r="F179" t="s">
        <v>75</v>
      </c>
      <c r="G179" t="s">
        <v>3825</v>
      </c>
      <c r="H179" t="s">
        <v>3836</v>
      </c>
      <c r="I179" t="s">
        <v>3844</v>
      </c>
      <c r="J179" t="s">
        <v>3950</v>
      </c>
      <c r="K179" t="s">
        <v>95</v>
      </c>
      <c r="L179" s="220">
        <v>42745.385127314818</v>
      </c>
    </row>
    <row r="180" spans="1:12" x14ac:dyDescent="0.25">
      <c r="A180">
        <v>1</v>
      </c>
      <c r="B180" t="s">
        <v>3932</v>
      </c>
      <c r="C180">
        <v>1600859</v>
      </c>
      <c r="D180" t="s">
        <v>4029</v>
      </c>
      <c r="E180" s="220">
        <v>42681.581250000003</v>
      </c>
      <c r="F180" t="s">
        <v>75</v>
      </c>
      <c r="G180" t="s">
        <v>3825</v>
      </c>
      <c r="H180" t="s">
        <v>3836</v>
      </c>
      <c r="I180" t="s">
        <v>3844</v>
      </c>
      <c r="J180" t="s">
        <v>3950</v>
      </c>
      <c r="K180" t="s">
        <v>95</v>
      </c>
      <c r="L180" s="220">
        <v>42745.385439814818</v>
      </c>
    </row>
    <row r="181" spans="1:12" x14ac:dyDescent="0.25">
      <c r="A181">
        <v>2</v>
      </c>
      <c r="B181" t="s">
        <v>4115</v>
      </c>
      <c r="C181">
        <v>1594807</v>
      </c>
      <c r="D181" t="s">
        <v>4116</v>
      </c>
      <c r="E181" s="220">
        <v>42670.724745370368</v>
      </c>
      <c r="F181" t="s">
        <v>75</v>
      </c>
      <c r="G181" t="s">
        <v>3825</v>
      </c>
      <c r="H181" t="s">
        <v>3826</v>
      </c>
      <c r="I181" t="s">
        <v>3861</v>
      </c>
      <c r="J181" t="s">
        <v>4117</v>
      </c>
      <c r="K181" t="s">
        <v>95</v>
      </c>
      <c r="L181" s="220">
        <v>42716.471898148149</v>
      </c>
    </row>
    <row r="182" spans="1:12" x14ac:dyDescent="0.25">
      <c r="A182">
        <v>1</v>
      </c>
      <c r="B182" t="s">
        <v>3895</v>
      </c>
      <c r="C182">
        <v>1557377</v>
      </c>
      <c r="D182" t="s">
        <v>3843</v>
      </c>
      <c r="E182" s="220">
        <v>42636.477118055554</v>
      </c>
      <c r="F182" t="s">
        <v>75</v>
      </c>
      <c r="G182" t="s">
        <v>3825</v>
      </c>
      <c r="H182" t="s">
        <v>3836</v>
      </c>
      <c r="I182" t="s">
        <v>3837</v>
      </c>
      <c r="J182" t="s">
        <v>3931</v>
      </c>
      <c r="K182" t="s">
        <v>95</v>
      </c>
      <c r="L182" s="220">
        <v>42636.505312499998</v>
      </c>
    </row>
    <row r="183" spans="1:12" x14ac:dyDescent="0.25">
      <c r="A183">
        <v>5</v>
      </c>
      <c r="B183" t="s">
        <v>3908</v>
      </c>
      <c r="C183">
        <v>1656828</v>
      </c>
      <c r="D183" t="s">
        <v>3843</v>
      </c>
      <c r="E183" s="220">
        <v>42744.469444444447</v>
      </c>
      <c r="F183" t="s">
        <v>75</v>
      </c>
      <c r="G183" t="s">
        <v>3825</v>
      </c>
      <c r="H183" t="s">
        <v>3836</v>
      </c>
      <c r="I183" t="s">
        <v>3837</v>
      </c>
      <c r="J183" t="s">
        <v>3837</v>
      </c>
      <c r="K183" t="s">
        <v>95</v>
      </c>
      <c r="L183" s="220">
        <v>42789.425173611111</v>
      </c>
    </row>
    <row r="184" spans="1:12" x14ac:dyDescent="0.25">
      <c r="A184">
        <v>5</v>
      </c>
      <c r="B184" t="s">
        <v>4118</v>
      </c>
      <c r="C184">
        <v>1656829</v>
      </c>
      <c r="D184" t="s">
        <v>3843</v>
      </c>
      <c r="E184" s="220">
        <v>42744.470833333333</v>
      </c>
      <c r="F184" t="s">
        <v>75</v>
      </c>
      <c r="G184" t="s">
        <v>3825</v>
      </c>
      <c r="H184" t="s">
        <v>3836</v>
      </c>
      <c r="I184" t="s">
        <v>3837</v>
      </c>
      <c r="J184" t="s">
        <v>3837</v>
      </c>
      <c r="K184" t="s">
        <v>95</v>
      </c>
      <c r="L184" s="220">
        <v>42779.758171296293</v>
      </c>
    </row>
    <row r="185" spans="1:12" x14ac:dyDescent="0.25">
      <c r="A185">
        <v>1</v>
      </c>
      <c r="B185" t="s">
        <v>4119</v>
      </c>
      <c r="C185">
        <v>1656851</v>
      </c>
      <c r="D185" t="s">
        <v>4120</v>
      </c>
      <c r="E185" s="220">
        <v>42744.550937499997</v>
      </c>
      <c r="F185" t="s">
        <v>75</v>
      </c>
      <c r="G185" t="s">
        <v>3825</v>
      </c>
      <c r="H185" t="s">
        <v>3836</v>
      </c>
      <c r="I185" t="s">
        <v>3837</v>
      </c>
      <c r="J185" t="s">
        <v>3931</v>
      </c>
      <c r="K185" t="s">
        <v>95</v>
      </c>
      <c r="L185" s="220">
        <v>42828.582719907405</v>
      </c>
    </row>
    <row r="186" spans="1:12" x14ac:dyDescent="0.25">
      <c r="A186">
        <v>1</v>
      </c>
      <c r="B186" t="s">
        <v>4119</v>
      </c>
      <c r="C186">
        <v>1656852</v>
      </c>
      <c r="D186" t="s">
        <v>4121</v>
      </c>
      <c r="E186" s="220">
        <v>42744.55327546296</v>
      </c>
      <c r="F186" t="s">
        <v>75</v>
      </c>
      <c r="G186" t="s">
        <v>3825</v>
      </c>
      <c r="H186" t="s">
        <v>3836</v>
      </c>
      <c r="I186" t="s">
        <v>3837</v>
      </c>
      <c r="J186" t="s">
        <v>3931</v>
      </c>
      <c r="K186" t="s">
        <v>95</v>
      </c>
      <c r="L186" s="220">
        <v>42747.29546296296</v>
      </c>
    </row>
    <row r="187" spans="1:12" x14ac:dyDescent="0.25">
      <c r="A187">
        <v>3</v>
      </c>
      <c r="B187" t="s">
        <v>3839</v>
      </c>
      <c r="C187">
        <v>1613840</v>
      </c>
      <c r="D187" t="s">
        <v>4122</v>
      </c>
      <c r="E187" s="220">
        <v>42704.491666666669</v>
      </c>
      <c r="F187" t="s">
        <v>75</v>
      </c>
      <c r="G187" t="s">
        <v>3825</v>
      </c>
      <c r="H187" t="s">
        <v>3836</v>
      </c>
      <c r="I187" t="s">
        <v>4005</v>
      </c>
      <c r="J187" t="s">
        <v>4039</v>
      </c>
      <c r="K187" t="s">
        <v>95</v>
      </c>
      <c r="L187" s="220">
        <v>42856.730312500003</v>
      </c>
    </row>
    <row r="188" spans="1:12" x14ac:dyDescent="0.25">
      <c r="A188">
        <v>3</v>
      </c>
      <c r="B188" t="s">
        <v>3986</v>
      </c>
      <c r="C188">
        <v>1613850</v>
      </c>
      <c r="D188" t="s">
        <v>4122</v>
      </c>
      <c r="E188" s="220">
        <v>42704.493055555555</v>
      </c>
      <c r="F188" t="s">
        <v>75</v>
      </c>
      <c r="G188" t="s">
        <v>3825</v>
      </c>
      <c r="H188" t="s">
        <v>3836</v>
      </c>
      <c r="I188" t="s">
        <v>4005</v>
      </c>
      <c r="J188" t="s">
        <v>4039</v>
      </c>
      <c r="K188" t="s">
        <v>95</v>
      </c>
      <c r="L188" s="220">
        <v>42856.521527777775</v>
      </c>
    </row>
    <row r="189" spans="1:12" x14ac:dyDescent="0.25">
      <c r="A189">
        <v>3</v>
      </c>
      <c r="B189" t="s">
        <v>4108</v>
      </c>
      <c r="C189">
        <v>1613851</v>
      </c>
      <c r="D189" t="s">
        <v>4122</v>
      </c>
      <c r="E189" s="220">
        <v>42704.494444444441</v>
      </c>
      <c r="F189" t="s">
        <v>75</v>
      </c>
      <c r="G189" t="s">
        <v>3825</v>
      </c>
      <c r="H189" t="s">
        <v>3836</v>
      </c>
      <c r="I189" t="s">
        <v>4005</v>
      </c>
      <c r="J189" t="s">
        <v>4039</v>
      </c>
      <c r="K189" t="s">
        <v>95</v>
      </c>
      <c r="L189" s="220">
        <v>42858.730902777781</v>
      </c>
    </row>
    <row r="190" spans="1:12" x14ac:dyDescent="0.25">
      <c r="A190">
        <v>3</v>
      </c>
      <c r="B190" t="s">
        <v>4123</v>
      </c>
      <c r="C190">
        <v>1613853</v>
      </c>
      <c r="D190" t="s">
        <v>4122</v>
      </c>
      <c r="E190" s="220">
        <v>42704.495833333334</v>
      </c>
      <c r="F190" t="s">
        <v>75</v>
      </c>
      <c r="G190" t="s">
        <v>3825</v>
      </c>
      <c r="H190" t="s">
        <v>3836</v>
      </c>
      <c r="I190" t="s">
        <v>4005</v>
      </c>
      <c r="J190" t="s">
        <v>4039</v>
      </c>
      <c r="K190" t="s">
        <v>95</v>
      </c>
      <c r="L190" s="220">
        <v>42839.572199074071</v>
      </c>
    </row>
    <row r="191" spans="1:12" x14ac:dyDescent="0.25">
      <c r="A191">
        <v>3</v>
      </c>
      <c r="B191" t="s">
        <v>4019</v>
      </c>
      <c r="C191">
        <v>1613854</v>
      </c>
      <c r="D191" t="s">
        <v>4122</v>
      </c>
      <c r="E191" s="220">
        <v>42704.496527777781</v>
      </c>
      <c r="F191" t="s">
        <v>75</v>
      </c>
      <c r="G191" t="s">
        <v>3825</v>
      </c>
      <c r="H191" t="s">
        <v>3836</v>
      </c>
      <c r="I191" t="s">
        <v>4005</v>
      </c>
      <c r="J191" t="s">
        <v>4039</v>
      </c>
      <c r="K191" t="s">
        <v>95</v>
      </c>
      <c r="L191" s="220">
        <v>42858.730925925927</v>
      </c>
    </row>
    <row r="192" spans="1:12" x14ac:dyDescent="0.25">
      <c r="A192">
        <v>3</v>
      </c>
      <c r="B192" t="s">
        <v>4002</v>
      </c>
      <c r="C192">
        <v>1613855</v>
      </c>
      <c r="D192" t="s">
        <v>4122</v>
      </c>
      <c r="E192" s="220">
        <v>42704.497916666667</v>
      </c>
      <c r="F192" t="s">
        <v>75</v>
      </c>
      <c r="G192" t="s">
        <v>3825</v>
      </c>
      <c r="H192" t="s">
        <v>3836</v>
      </c>
      <c r="I192" t="s">
        <v>4005</v>
      </c>
      <c r="J192" t="s">
        <v>4039</v>
      </c>
      <c r="K192" t="s">
        <v>95</v>
      </c>
      <c r="L192" s="220">
        <v>42719.513680555552</v>
      </c>
    </row>
    <row r="193" spans="1:12" x14ac:dyDescent="0.25">
      <c r="A193">
        <v>3</v>
      </c>
      <c r="B193" t="s">
        <v>4124</v>
      </c>
      <c r="C193">
        <v>1613856</v>
      </c>
      <c r="D193" t="s">
        <v>4122</v>
      </c>
      <c r="E193" s="220">
        <v>42704.499305555553</v>
      </c>
      <c r="F193" t="s">
        <v>75</v>
      </c>
      <c r="G193" t="s">
        <v>3825</v>
      </c>
      <c r="H193" t="s">
        <v>3836</v>
      </c>
      <c r="I193" t="s">
        <v>4005</v>
      </c>
      <c r="J193" t="s">
        <v>4039</v>
      </c>
      <c r="K193" t="s">
        <v>95</v>
      </c>
      <c r="L193" s="220">
        <v>42856.520914351851</v>
      </c>
    </row>
    <row r="194" spans="1:12" x14ac:dyDescent="0.25">
      <c r="A194">
        <v>4.2</v>
      </c>
      <c r="B194" t="s">
        <v>4125</v>
      </c>
      <c r="C194">
        <v>1001402</v>
      </c>
      <c r="D194" t="s">
        <v>4126</v>
      </c>
      <c r="E194" s="220">
        <v>41767.654814814814</v>
      </c>
      <c r="F194" t="s">
        <v>75</v>
      </c>
      <c r="G194" t="s">
        <v>3825</v>
      </c>
      <c r="H194" t="s">
        <v>95</v>
      </c>
      <c r="I194" t="s">
        <v>3909</v>
      </c>
      <c r="J194" t="s">
        <v>4127</v>
      </c>
      <c r="K194" t="s">
        <v>95</v>
      </c>
      <c r="L194" s="220">
        <v>42045.627083333333</v>
      </c>
    </row>
    <row r="195" spans="1:12" x14ac:dyDescent="0.25">
      <c r="A195">
        <v>4.2</v>
      </c>
      <c r="B195" t="s">
        <v>4128</v>
      </c>
      <c r="C195">
        <v>1001403</v>
      </c>
      <c r="D195" t="s">
        <v>4126</v>
      </c>
      <c r="E195" s="220">
        <v>41767.654814814814</v>
      </c>
      <c r="F195" t="s">
        <v>75</v>
      </c>
      <c r="G195" t="s">
        <v>3825</v>
      </c>
      <c r="H195" t="s">
        <v>95</v>
      </c>
      <c r="I195" t="s">
        <v>3909</v>
      </c>
      <c r="J195" t="s">
        <v>4127</v>
      </c>
      <c r="K195" t="s">
        <v>95</v>
      </c>
      <c r="L195" s="220">
        <v>42046.674305555556</v>
      </c>
    </row>
    <row r="196" spans="1:12" x14ac:dyDescent="0.25">
      <c r="A196">
        <v>4.2</v>
      </c>
      <c r="B196" t="s">
        <v>4129</v>
      </c>
      <c r="C196">
        <v>1001405</v>
      </c>
      <c r="D196" t="s">
        <v>4126</v>
      </c>
      <c r="E196" s="220">
        <v>41767.654826388891</v>
      </c>
      <c r="F196" t="s">
        <v>75</v>
      </c>
      <c r="G196" t="s">
        <v>3825</v>
      </c>
      <c r="H196" t="s">
        <v>95</v>
      </c>
      <c r="I196" t="s">
        <v>3909</v>
      </c>
      <c r="J196" t="s">
        <v>4127</v>
      </c>
      <c r="K196" t="s">
        <v>95</v>
      </c>
      <c r="L196" s="220">
        <v>42047.635416666664</v>
      </c>
    </row>
    <row r="197" spans="1:12" x14ac:dyDescent="0.25">
      <c r="A197">
        <v>4.2</v>
      </c>
      <c r="B197" t="s">
        <v>4130</v>
      </c>
      <c r="C197">
        <v>1051648</v>
      </c>
      <c r="D197" t="s">
        <v>4131</v>
      </c>
      <c r="E197" s="220">
        <v>41915.349988425929</v>
      </c>
      <c r="F197" t="s">
        <v>75</v>
      </c>
      <c r="G197" t="s">
        <v>3825</v>
      </c>
      <c r="H197" t="s">
        <v>95</v>
      </c>
      <c r="I197" t="s">
        <v>3909</v>
      </c>
      <c r="J197" t="s">
        <v>4132</v>
      </c>
      <c r="K197" t="s">
        <v>95</v>
      </c>
      <c r="L197" s="220">
        <v>42853.496041666665</v>
      </c>
    </row>
    <row r="198" spans="1:12" x14ac:dyDescent="0.25">
      <c r="A198">
        <v>1</v>
      </c>
      <c r="B198" t="s">
        <v>4133</v>
      </c>
      <c r="C198">
        <v>1096094</v>
      </c>
      <c r="D198" t="s">
        <v>3843</v>
      </c>
      <c r="E198" s="220">
        <v>42056.838888888888</v>
      </c>
      <c r="F198" t="s">
        <v>75</v>
      </c>
      <c r="G198" t="s">
        <v>3825</v>
      </c>
      <c r="H198" t="s">
        <v>3836</v>
      </c>
      <c r="I198" t="s">
        <v>3924</v>
      </c>
      <c r="J198" t="s">
        <v>4134</v>
      </c>
      <c r="K198" t="s">
        <v>95</v>
      </c>
      <c r="L198" s="220">
        <v>42086.519733796296</v>
      </c>
    </row>
    <row r="199" spans="1:12" x14ac:dyDescent="0.25">
      <c r="A199">
        <v>2</v>
      </c>
      <c r="B199" t="s">
        <v>3823</v>
      </c>
      <c r="C199">
        <v>1110856</v>
      </c>
      <c r="D199" t="s">
        <v>3843</v>
      </c>
      <c r="E199" s="220">
        <v>42083.634722222225</v>
      </c>
      <c r="F199" t="s">
        <v>75</v>
      </c>
      <c r="G199" t="s">
        <v>3825</v>
      </c>
      <c r="H199" t="s">
        <v>3836</v>
      </c>
      <c r="I199" t="s">
        <v>3853</v>
      </c>
      <c r="J199" t="s">
        <v>3928</v>
      </c>
      <c r="K199" t="s">
        <v>95</v>
      </c>
      <c r="L199" s="220">
        <v>42268.385891203703</v>
      </c>
    </row>
    <row r="200" spans="1:12" x14ac:dyDescent="0.25">
      <c r="A200">
        <v>1</v>
      </c>
      <c r="B200" t="s">
        <v>4135</v>
      </c>
      <c r="C200">
        <v>1093049</v>
      </c>
      <c r="D200" t="s">
        <v>4136</v>
      </c>
      <c r="E200" s="220">
        <v>42046.377083333333</v>
      </c>
      <c r="F200" t="s">
        <v>91</v>
      </c>
      <c r="G200" t="s">
        <v>3825</v>
      </c>
      <c r="H200" t="s">
        <v>3831</v>
      </c>
      <c r="I200" t="s">
        <v>3844</v>
      </c>
      <c r="J200" t="s">
        <v>4137</v>
      </c>
      <c r="K200" t="s">
        <v>95</v>
      </c>
      <c r="L200" s="220">
        <v>42048.680659722224</v>
      </c>
    </row>
    <row r="201" spans="1:12" x14ac:dyDescent="0.25">
      <c r="A201">
        <v>1</v>
      </c>
      <c r="B201" t="s">
        <v>4138</v>
      </c>
      <c r="C201">
        <v>1129047</v>
      </c>
      <c r="D201" t="s">
        <v>3843</v>
      </c>
      <c r="E201" s="220">
        <v>42116.354166666664</v>
      </c>
      <c r="F201" t="s">
        <v>75</v>
      </c>
      <c r="G201" t="s">
        <v>3825</v>
      </c>
      <c r="H201" t="s">
        <v>3836</v>
      </c>
      <c r="I201" t="s">
        <v>3885</v>
      </c>
      <c r="J201" t="s">
        <v>3886</v>
      </c>
      <c r="K201" t="s">
        <v>95</v>
      </c>
      <c r="L201" s="220">
        <v>42117.431111111109</v>
      </c>
    </row>
    <row r="202" spans="1:12" x14ac:dyDescent="0.25">
      <c r="A202">
        <v>1</v>
      </c>
      <c r="B202" t="s">
        <v>4139</v>
      </c>
      <c r="C202">
        <v>1130618</v>
      </c>
      <c r="D202" t="s">
        <v>3843</v>
      </c>
      <c r="E202" s="220">
        <v>42122.447222222225</v>
      </c>
      <c r="F202" t="s">
        <v>75</v>
      </c>
      <c r="G202" t="s">
        <v>3825</v>
      </c>
      <c r="H202" t="s">
        <v>3836</v>
      </c>
      <c r="I202" t="s">
        <v>3885</v>
      </c>
      <c r="J202" t="s">
        <v>4140</v>
      </c>
      <c r="K202" t="s">
        <v>95</v>
      </c>
      <c r="L202" s="220">
        <v>42124.580185185187</v>
      </c>
    </row>
    <row r="203" spans="1:12" x14ac:dyDescent="0.25">
      <c r="A203">
        <v>1</v>
      </c>
      <c r="B203" t="s">
        <v>4021</v>
      </c>
      <c r="C203">
        <v>1686352</v>
      </c>
      <c r="D203" t="s">
        <v>4141</v>
      </c>
      <c r="E203" s="220">
        <v>42818.574999999997</v>
      </c>
      <c r="F203" t="s">
        <v>75</v>
      </c>
      <c r="G203" t="s">
        <v>3825</v>
      </c>
      <c r="H203" t="s">
        <v>3826</v>
      </c>
      <c r="I203" t="s">
        <v>3885</v>
      </c>
      <c r="J203" t="s">
        <v>4142</v>
      </c>
      <c r="K203" t="s">
        <v>95</v>
      </c>
      <c r="L203" s="220">
        <v>42823.432951388888</v>
      </c>
    </row>
    <row r="204" spans="1:12" x14ac:dyDescent="0.25">
      <c r="A204">
        <v>5</v>
      </c>
      <c r="B204" t="s">
        <v>4143</v>
      </c>
      <c r="C204">
        <v>1696227</v>
      </c>
      <c r="D204" t="s">
        <v>4144</v>
      </c>
      <c r="E204" s="220">
        <v>42842.591527777775</v>
      </c>
      <c r="F204" t="s">
        <v>75</v>
      </c>
      <c r="G204" t="s">
        <v>3825</v>
      </c>
      <c r="H204" t="s">
        <v>3836</v>
      </c>
      <c r="I204" t="s">
        <v>3870</v>
      </c>
      <c r="J204" t="s">
        <v>4145</v>
      </c>
      <c r="K204" t="s">
        <v>95</v>
      </c>
      <c r="L204" s="220">
        <v>42900.460416666669</v>
      </c>
    </row>
    <row r="205" spans="1:12" x14ac:dyDescent="0.25">
      <c r="A205">
        <v>4.2</v>
      </c>
      <c r="B205" t="s">
        <v>4146</v>
      </c>
      <c r="C205">
        <v>1710233</v>
      </c>
      <c r="D205" t="s">
        <v>4147</v>
      </c>
      <c r="E205" s="220">
        <v>42879.694444444445</v>
      </c>
      <c r="F205" t="s">
        <v>75</v>
      </c>
      <c r="G205" t="s">
        <v>3825</v>
      </c>
      <c r="H205" t="s">
        <v>3831</v>
      </c>
      <c r="I205" t="s">
        <v>4000</v>
      </c>
      <c r="J205" t="s">
        <v>4000</v>
      </c>
      <c r="K205" t="s">
        <v>95</v>
      </c>
      <c r="L205" s="220">
        <v>42923.723611111112</v>
      </c>
    </row>
    <row r="206" spans="1:12" x14ac:dyDescent="0.25">
      <c r="A206">
        <v>2</v>
      </c>
      <c r="B206" t="s">
        <v>4148</v>
      </c>
      <c r="C206">
        <v>1734390</v>
      </c>
      <c r="D206" t="s">
        <v>4149</v>
      </c>
      <c r="E206" s="220">
        <v>42894.429861111108</v>
      </c>
      <c r="F206" t="s">
        <v>75</v>
      </c>
      <c r="G206" t="s">
        <v>3825</v>
      </c>
      <c r="H206" t="s">
        <v>3852</v>
      </c>
      <c r="I206" t="s">
        <v>3832</v>
      </c>
      <c r="J206" t="s">
        <v>3854</v>
      </c>
      <c r="K206" t="s">
        <v>95</v>
      </c>
      <c r="L206" s="220">
        <v>42905.352442129632</v>
      </c>
    </row>
    <row r="207" spans="1:12" x14ac:dyDescent="0.25">
      <c r="A207">
        <v>5</v>
      </c>
      <c r="B207" t="s">
        <v>4150</v>
      </c>
      <c r="C207">
        <v>1161771</v>
      </c>
      <c r="D207" t="s">
        <v>4151</v>
      </c>
      <c r="E207" s="220">
        <v>42205.425000000003</v>
      </c>
      <c r="F207" t="s">
        <v>91</v>
      </c>
      <c r="G207" t="s">
        <v>3825</v>
      </c>
      <c r="H207" t="s">
        <v>3826</v>
      </c>
      <c r="I207" t="s">
        <v>4152</v>
      </c>
      <c r="J207" t="s">
        <v>4153</v>
      </c>
      <c r="K207" t="s">
        <v>95</v>
      </c>
      <c r="L207" s="220">
        <v>43858.779120370367</v>
      </c>
    </row>
    <row r="208" spans="1:12" x14ac:dyDescent="0.25">
      <c r="A208">
        <v>1</v>
      </c>
      <c r="B208" t="s">
        <v>3976</v>
      </c>
      <c r="C208">
        <v>1342368</v>
      </c>
      <c r="D208" t="s">
        <v>3824</v>
      </c>
      <c r="E208" s="220">
        <v>42557.494444444441</v>
      </c>
      <c r="F208" t="s">
        <v>75</v>
      </c>
      <c r="G208" t="s">
        <v>3825</v>
      </c>
      <c r="H208" t="s">
        <v>3826</v>
      </c>
      <c r="I208" t="s">
        <v>3885</v>
      </c>
      <c r="J208" t="s">
        <v>3886</v>
      </c>
      <c r="K208" t="s">
        <v>95</v>
      </c>
      <c r="L208" s="220">
        <v>42562.42224537037</v>
      </c>
    </row>
    <row r="209" spans="1:12" x14ac:dyDescent="0.25">
      <c r="A209">
        <v>1</v>
      </c>
      <c r="B209" t="s">
        <v>4154</v>
      </c>
      <c r="C209">
        <v>1152286</v>
      </c>
      <c r="D209" t="s">
        <v>3872</v>
      </c>
      <c r="E209" s="220">
        <v>42177.518750000003</v>
      </c>
      <c r="F209" t="s">
        <v>75</v>
      </c>
      <c r="G209" t="s">
        <v>3825</v>
      </c>
      <c r="H209" t="s">
        <v>3848</v>
      </c>
      <c r="I209" t="s">
        <v>4066</v>
      </c>
      <c r="J209" t="s">
        <v>4155</v>
      </c>
      <c r="K209" t="s">
        <v>95</v>
      </c>
      <c r="L209" s="220">
        <v>42198.55369212963</v>
      </c>
    </row>
    <row r="210" spans="1:12" x14ac:dyDescent="0.25">
      <c r="A210">
        <v>1</v>
      </c>
      <c r="B210" t="s">
        <v>4156</v>
      </c>
      <c r="C210">
        <v>1152355</v>
      </c>
      <c r="D210" t="s">
        <v>4157</v>
      </c>
      <c r="E210" s="220">
        <v>42177.842361111114</v>
      </c>
      <c r="F210" t="s">
        <v>75</v>
      </c>
      <c r="G210" t="s">
        <v>3825</v>
      </c>
      <c r="H210" t="s">
        <v>4158</v>
      </c>
      <c r="I210" t="s">
        <v>3924</v>
      </c>
      <c r="J210" t="s">
        <v>4159</v>
      </c>
      <c r="K210" t="s">
        <v>95</v>
      </c>
      <c r="L210" s="220">
        <v>42181.438240740739</v>
      </c>
    </row>
    <row r="211" spans="1:12" x14ac:dyDescent="0.25">
      <c r="A211">
        <v>5</v>
      </c>
      <c r="B211" t="s">
        <v>4060</v>
      </c>
      <c r="C211">
        <v>1189919</v>
      </c>
      <c r="D211" t="s">
        <v>4061</v>
      </c>
      <c r="E211" s="220">
        <v>42285.585416666669</v>
      </c>
      <c r="F211" t="s">
        <v>91</v>
      </c>
      <c r="G211" t="s">
        <v>3825</v>
      </c>
      <c r="H211" t="s">
        <v>3831</v>
      </c>
      <c r="I211" t="s">
        <v>3840</v>
      </c>
      <c r="J211" t="s">
        <v>4062</v>
      </c>
      <c r="K211" t="s">
        <v>95</v>
      </c>
      <c r="L211" s="220">
        <v>42298.637696759259</v>
      </c>
    </row>
    <row r="212" spans="1:12" x14ac:dyDescent="0.25">
      <c r="A212">
        <v>9</v>
      </c>
      <c r="B212" t="s">
        <v>4160</v>
      </c>
      <c r="C212">
        <v>1177657</v>
      </c>
      <c r="D212" t="s">
        <v>4161</v>
      </c>
      <c r="E212" s="220">
        <v>42248.477777777778</v>
      </c>
      <c r="F212" t="s">
        <v>75</v>
      </c>
      <c r="G212" t="s">
        <v>3825</v>
      </c>
      <c r="H212" t="s">
        <v>4162</v>
      </c>
      <c r="I212" t="s">
        <v>3861</v>
      </c>
      <c r="J212" t="s">
        <v>3944</v>
      </c>
      <c r="K212" t="s">
        <v>95</v>
      </c>
      <c r="L212" s="220">
        <v>42265.071527777778</v>
      </c>
    </row>
    <row r="213" spans="1:12" x14ac:dyDescent="0.25">
      <c r="A213">
        <v>9</v>
      </c>
      <c r="B213" t="s">
        <v>3942</v>
      </c>
      <c r="C213">
        <v>1188572</v>
      </c>
      <c r="D213" t="s">
        <v>3912</v>
      </c>
      <c r="E213" s="220">
        <v>42280.396527777775</v>
      </c>
      <c r="F213" t="s">
        <v>75</v>
      </c>
      <c r="G213" t="s">
        <v>3825</v>
      </c>
      <c r="H213" t="s">
        <v>3831</v>
      </c>
      <c r="I213" t="s">
        <v>3878</v>
      </c>
      <c r="J213" t="s">
        <v>3913</v>
      </c>
      <c r="K213" t="s">
        <v>95</v>
      </c>
      <c r="L213" s="220">
        <v>42287.740682870368</v>
      </c>
    </row>
    <row r="214" spans="1:12" x14ac:dyDescent="0.25">
      <c r="A214">
        <v>1</v>
      </c>
      <c r="B214" t="s">
        <v>4163</v>
      </c>
      <c r="C214">
        <v>1199903</v>
      </c>
      <c r="D214" t="s">
        <v>3946</v>
      </c>
      <c r="E214" s="220">
        <v>42317.341666666667</v>
      </c>
      <c r="F214" t="s">
        <v>75</v>
      </c>
      <c r="G214" t="s">
        <v>3825</v>
      </c>
      <c r="H214" t="s">
        <v>3947</v>
      </c>
      <c r="I214" t="s">
        <v>3885</v>
      </c>
      <c r="J214" t="s">
        <v>3886</v>
      </c>
      <c r="K214" t="s">
        <v>95</v>
      </c>
      <c r="L214" s="220">
        <v>42318.413159722222</v>
      </c>
    </row>
    <row r="215" spans="1:12" x14ac:dyDescent="0.25">
      <c r="A215">
        <v>1</v>
      </c>
      <c r="B215" t="s">
        <v>4164</v>
      </c>
      <c r="C215">
        <v>1107318</v>
      </c>
      <c r="D215" t="s">
        <v>4165</v>
      </c>
      <c r="E215" s="220">
        <v>42075.324999999997</v>
      </c>
      <c r="F215" t="s">
        <v>75</v>
      </c>
      <c r="G215" t="s">
        <v>3825</v>
      </c>
      <c r="H215" t="s">
        <v>3836</v>
      </c>
      <c r="I215" t="s">
        <v>3870</v>
      </c>
      <c r="J215" t="s">
        <v>4166</v>
      </c>
      <c r="K215" t="s">
        <v>95</v>
      </c>
      <c r="L215" s="220">
        <v>42084.368750000001</v>
      </c>
    </row>
    <row r="216" spans="1:12" x14ac:dyDescent="0.25">
      <c r="A216">
        <v>2</v>
      </c>
      <c r="B216" t="s">
        <v>4167</v>
      </c>
      <c r="C216">
        <v>1183855</v>
      </c>
      <c r="D216" t="s">
        <v>3843</v>
      </c>
      <c r="E216" s="220">
        <v>42276.320138888892</v>
      </c>
      <c r="F216" t="s">
        <v>91</v>
      </c>
      <c r="G216" t="s">
        <v>3825</v>
      </c>
      <c r="H216" t="s">
        <v>3836</v>
      </c>
      <c r="I216" t="s">
        <v>3870</v>
      </c>
      <c r="J216" t="s">
        <v>4050</v>
      </c>
      <c r="K216" t="s">
        <v>95</v>
      </c>
      <c r="L216" s="220">
        <v>42276.33185185185</v>
      </c>
    </row>
    <row r="217" spans="1:12" x14ac:dyDescent="0.25">
      <c r="A217">
        <v>2</v>
      </c>
      <c r="B217" t="s">
        <v>4167</v>
      </c>
      <c r="C217">
        <v>1183856</v>
      </c>
      <c r="D217" t="s">
        <v>4168</v>
      </c>
      <c r="E217" s="220">
        <v>42276.32708333333</v>
      </c>
      <c r="F217" t="s">
        <v>75</v>
      </c>
      <c r="G217" t="s">
        <v>3825</v>
      </c>
      <c r="H217" t="s">
        <v>3836</v>
      </c>
      <c r="I217" t="s">
        <v>3870</v>
      </c>
      <c r="J217" t="s">
        <v>4050</v>
      </c>
      <c r="K217" t="s">
        <v>95</v>
      </c>
      <c r="L217" s="220">
        <v>42286.353958333333</v>
      </c>
    </row>
    <row r="218" spans="1:12" x14ac:dyDescent="0.25">
      <c r="A218">
        <v>1</v>
      </c>
      <c r="B218" t="s">
        <v>4169</v>
      </c>
      <c r="C218">
        <v>1210018</v>
      </c>
      <c r="D218" t="s">
        <v>4170</v>
      </c>
      <c r="E218" s="220">
        <v>42333.519444444442</v>
      </c>
      <c r="F218" t="s">
        <v>75</v>
      </c>
      <c r="G218" t="s">
        <v>3825</v>
      </c>
      <c r="H218" t="s">
        <v>3836</v>
      </c>
      <c r="I218" t="s">
        <v>3878</v>
      </c>
      <c r="J218" t="s">
        <v>3913</v>
      </c>
      <c r="K218" t="s">
        <v>95</v>
      </c>
      <c r="L218" s="220">
        <v>42415.487500000003</v>
      </c>
    </row>
    <row r="219" spans="1:12" x14ac:dyDescent="0.25">
      <c r="A219">
        <v>1</v>
      </c>
      <c r="B219" t="s">
        <v>4171</v>
      </c>
      <c r="C219">
        <v>1209989</v>
      </c>
      <c r="D219" t="s">
        <v>3843</v>
      </c>
      <c r="E219" s="220">
        <v>42333.363888888889</v>
      </c>
      <c r="F219" t="s">
        <v>75</v>
      </c>
      <c r="G219" t="s">
        <v>3825</v>
      </c>
      <c r="H219" t="s">
        <v>3836</v>
      </c>
      <c r="I219" t="s">
        <v>3924</v>
      </c>
      <c r="J219" t="s">
        <v>4172</v>
      </c>
      <c r="K219" t="s">
        <v>95</v>
      </c>
      <c r="L219" s="220">
        <v>42353.679363425923</v>
      </c>
    </row>
    <row r="220" spans="1:12" x14ac:dyDescent="0.25">
      <c r="A220">
        <v>1</v>
      </c>
      <c r="B220" t="s">
        <v>4173</v>
      </c>
      <c r="C220">
        <v>1199011</v>
      </c>
      <c r="D220" t="s">
        <v>3843</v>
      </c>
      <c r="E220" s="220">
        <v>42313.617361111108</v>
      </c>
      <c r="F220" t="s">
        <v>75</v>
      </c>
      <c r="G220" t="s">
        <v>3825</v>
      </c>
      <c r="H220" t="s">
        <v>3836</v>
      </c>
      <c r="I220" t="s">
        <v>3870</v>
      </c>
      <c r="J220" t="s">
        <v>4174</v>
      </c>
      <c r="K220" t="s">
        <v>95</v>
      </c>
      <c r="L220" s="220">
        <v>42318.402407407404</v>
      </c>
    </row>
    <row r="221" spans="1:12" x14ac:dyDescent="0.25">
      <c r="A221">
        <v>5</v>
      </c>
      <c r="B221" t="s">
        <v>4175</v>
      </c>
      <c r="C221">
        <v>1208959</v>
      </c>
      <c r="D221" t="s">
        <v>4176</v>
      </c>
      <c r="E221" s="220">
        <v>42328.320833333331</v>
      </c>
      <c r="F221" t="s">
        <v>75</v>
      </c>
      <c r="G221" t="s">
        <v>3825</v>
      </c>
      <c r="H221" t="s">
        <v>3836</v>
      </c>
      <c r="I221" t="s">
        <v>3870</v>
      </c>
      <c r="J221" t="s">
        <v>4166</v>
      </c>
      <c r="K221" t="s">
        <v>95</v>
      </c>
      <c r="L221" s="220">
        <v>42353.537824074076</v>
      </c>
    </row>
    <row r="222" spans="1:12" x14ac:dyDescent="0.25">
      <c r="A222">
        <v>1</v>
      </c>
      <c r="B222" t="s">
        <v>4177</v>
      </c>
      <c r="C222">
        <v>1218685</v>
      </c>
      <c r="D222" t="s">
        <v>4178</v>
      </c>
      <c r="E222" s="220">
        <v>42345.74722222222</v>
      </c>
      <c r="F222" t="s">
        <v>75</v>
      </c>
      <c r="G222" t="s">
        <v>3825</v>
      </c>
      <c r="H222" t="s">
        <v>3836</v>
      </c>
      <c r="I222" t="s">
        <v>3873</v>
      </c>
      <c r="J222" t="s">
        <v>4077</v>
      </c>
      <c r="K222" t="s">
        <v>95</v>
      </c>
      <c r="L222" s="220">
        <v>42345.75</v>
      </c>
    </row>
    <row r="223" spans="1:12" x14ac:dyDescent="0.25">
      <c r="A223">
        <v>1</v>
      </c>
      <c r="B223" t="s">
        <v>3971</v>
      </c>
      <c r="C223">
        <v>1222445</v>
      </c>
      <c r="D223" t="s">
        <v>3872</v>
      </c>
      <c r="E223" s="220">
        <v>42360.299305555556</v>
      </c>
      <c r="F223" t="s">
        <v>75</v>
      </c>
      <c r="G223" t="s">
        <v>3825</v>
      </c>
      <c r="H223" t="s">
        <v>3848</v>
      </c>
      <c r="I223" t="s">
        <v>3909</v>
      </c>
      <c r="J223" t="s">
        <v>4059</v>
      </c>
      <c r="K223" t="s">
        <v>95</v>
      </c>
      <c r="L223" s="220">
        <v>42417.416712962964</v>
      </c>
    </row>
    <row r="224" spans="1:12" x14ac:dyDescent="0.25">
      <c r="A224">
        <v>1</v>
      </c>
      <c r="B224" t="s">
        <v>4179</v>
      </c>
      <c r="C224">
        <v>1222446</v>
      </c>
      <c r="D224" t="s">
        <v>3872</v>
      </c>
      <c r="E224" s="220">
        <v>42360.3</v>
      </c>
      <c r="F224" t="s">
        <v>75</v>
      </c>
      <c r="G224" t="s">
        <v>3825</v>
      </c>
      <c r="H224" t="s">
        <v>3848</v>
      </c>
      <c r="I224" t="s">
        <v>3909</v>
      </c>
      <c r="J224" t="s">
        <v>4059</v>
      </c>
      <c r="K224" t="s">
        <v>95</v>
      </c>
      <c r="L224" s="220">
        <v>42496.308020833334</v>
      </c>
    </row>
    <row r="225" spans="1:12" x14ac:dyDescent="0.25">
      <c r="A225">
        <v>1</v>
      </c>
      <c r="B225" t="s">
        <v>3942</v>
      </c>
      <c r="C225">
        <v>1222447</v>
      </c>
      <c r="D225" t="s">
        <v>3872</v>
      </c>
      <c r="E225" s="220">
        <v>42360.300694444442</v>
      </c>
      <c r="F225" t="s">
        <v>75</v>
      </c>
      <c r="G225" t="s">
        <v>3825</v>
      </c>
      <c r="H225" t="s">
        <v>3848</v>
      </c>
      <c r="I225" t="s">
        <v>3909</v>
      </c>
      <c r="J225" t="s">
        <v>4059</v>
      </c>
      <c r="K225" t="s">
        <v>95</v>
      </c>
      <c r="L225" s="220">
        <v>42436.284490740742</v>
      </c>
    </row>
    <row r="226" spans="1:12" x14ac:dyDescent="0.25">
      <c r="A226">
        <v>1</v>
      </c>
      <c r="B226" t="s">
        <v>4087</v>
      </c>
      <c r="C226">
        <v>1230621</v>
      </c>
      <c r="D226" t="s">
        <v>4180</v>
      </c>
      <c r="E226" s="220">
        <v>42381.527083333334</v>
      </c>
      <c r="F226" t="s">
        <v>75</v>
      </c>
      <c r="G226" t="s">
        <v>3825</v>
      </c>
      <c r="H226" t="s">
        <v>3836</v>
      </c>
      <c r="I226" t="s">
        <v>3878</v>
      </c>
      <c r="J226" t="s">
        <v>4181</v>
      </c>
      <c r="K226" t="s">
        <v>95</v>
      </c>
      <c r="L226" s="220">
        <v>42387.457268518519</v>
      </c>
    </row>
    <row r="227" spans="1:12" x14ac:dyDescent="0.25">
      <c r="A227">
        <v>5</v>
      </c>
      <c r="B227" t="s">
        <v>3846</v>
      </c>
      <c r="C227">
        <v>1160560</v>
      </c>
      <c r="D227" t="s">
        <v>3843</v>
      </c>
      <c r="E227" s="220">
        <v>42195.423611111109</v>
      </c>
      <c r="F227" t="s">
        <v>75</v>
      </c>
      <c r="G227" t="s">
        <v>3825</v>
      </c>
      <c r="H227" t="s">
        <v>3836</v>
      </c>
      <c r="I227" t="s">
        <v>3844</v>
      </c>
      <c r="J227" t="s">
        <v>3921</v>
      </c>
      <c r="K227" t="s">
        <v>95</v>
      </c>
      <c r="L227" s="220">
        <v>42332.310729166667</v>
      </c>
    </row>
    <row r="228" spans="1:12" x14ac:dyDescent="0.25">
      <c r="A228">
        <v>2</v>
      </c>
      <c r="B228" t="s">
        <v>3926</v>
      </c>
      <c r="C228">
        <v>1162082</v>
      </c>
      <c r="D228" t="s">
        <v>3843</v>
      </c>
      <c r="E228" s="220">
        <v>42206.335416666669</v>
      </c>
      <c r="F228" t="s">
        <v>75</v>
      </c>
      <c r="G228" t="s">
        <v>3825</v>
      </c>
      <c r="H228" t="s">
        <v>3836</v>
      </c>
      <c r="I228" t="s">
        <v>3870</v>
      </c>
      <c r="J228" t="s">
        <v>4050</v>
      </c>
      <c r="K228" t="s">
        <v>95</v>
      </c>
      <c r="L228" s="220">
        <v>42206.614259259259</v>
      </c>
    </row>
    <row r="229" spans="1:12" x14ac:dyDescent="0.25">
      <c r="A229">
        <v>1</v>
      </c>
      <c r="B229" t="s">
        <v>3855</v>
      </c>
      <c r="C229">
        <v>1171805</v>
      </c>
      <c r="D229" t="s">
        <v>4182</v>
      </c>
      <c r="E229" s="220">
        <v>42230.708333333336</v>
      </c>
      <c r="F229" t="s">
        <v>75</v>
      </c>
      <c r="G229" t="s">
        <v>3825</v>
      </c>
      <c r="H229" t="s">
        <v>3836</v>
      </c>
      <c r="I229" t="s">
        <v>3861</v>
      </c>
      <c r="J229" t="s">
        <v>3983</v>
      </c>
      <c r="K229" t="s">
        <v>95</v>
      </c>
      <c r="L229" s="220">
        <v>42231.445405092592</v>
      </c>
    </row>
    <row r="230" spans="1:12" x14ac:dyDescent="0.25">
      <c r="A230">
        <v>3</v>
      </c>
      <c r="B230" t="s">
        <v>4123</v>
      </c>
      <c r="C230">
        <v>1192151</v>
      </c>
      <c r="D230" t="s">
        <v>4183</v>
      </c>
      <c r="E230" s="220">
        <v>42297.718055555553</v>
      </c>
      <c r="F230" t="s">
        <v>75</v>
      </c>
      <c r="G230" t="s">
        <v>3825</v>
      </c>
      <c r="H230" t="s">
        <v>3826</v>
      </c>
      <c r="I230" t="s">
        <v>3870</v>
      </c>
      <c r="J230" t="s">
        <v>3960</v>
      </c>
      <c r="K230" t="s">
        <v>95</v>
      </c>
      <c r="L230" s="220">
        <v>42305.353831018518</v>
      </c>
    </row>
    <row r="231" spans="1:12" x14ac:dyDescent="0.25">
      <c r="A231">
        <v>1</v>
      </c>
      <c r="B231" t="s">
        <v>4184</v>
      </c>
      <c r="C231">
        <v>1228393</v>
      </c>
      <c r="D231" t="s">
        <v>4038</v>
      </c>
      <c r="E231" s="220">
        <v>42373.605555555558</v>
      </c>
      <c r="F231" t="s">
        <v>75</v>
      </c>
      <c r="G231" t="s">
        <v>3825</v>
      </c>
      <c r="H231" t="s">
        <v>3836</v>
      </c>
      <c r="I231" t="s">
        <v>4005</v>
      </c>
      <c r="J231" t="s">
        <v>4039</v>
      </c>
      <c r="K231" t="s">
        <v>95</v>
      </c>
      <c r="L231" s="220">
        <v>42375.470833333333</v>
      </c>
    </row>
    <row r="232" spans="1:12" x14ac:dyDescent="0.25">
      <c r="A232">
        <v>2</v>
      </c>
      <c r="B232" t="s">
        <v>4185</v>
      </c>
      <c r="C232">
        <v>1581257</v>
      </c>
      <c r="D232" t="s">
        <v>3824</v>
      </c>
      <c r="E232" s="220">
        <v>42649.285416666666</v>
      </c>
      <c r="F232" t="s">
        <v>75</v>
      </c>
      <c r="G232" t="s">
        <v>3825</v>
      </c>
      <c r="H232" t="s">
        <v>3826</v>
      </c>
      <c r="I232" t="s">
        <v>3870</v>
      </c>
      <c r="J232" t="s">
        <v>3870</v>
      </c>
      <c r="K232" t="s">
        <v>95</v>
      </c>
      <c r="L232" s="220">
        <v>43186.5075462963</v>
      </c>
    </row>
    <row r="233" spans="1:12" x14ac:dyDescent="0.25">
      <c r="A233">
        <v>1</v>
      </c>
      <c r="B233" t="s">
        <v>4186</v>
      </c>
      <c r="C233">
        <v>1101802</v>
      </c>
      <c r="D233" t="s">
        <v>4187</v>
      </c>
      <c r="E233" s="220">
        <v>42065.631249999999</v>
      </c>
      <c r="F233" t="s">
        <v>75</v>
      </c>
      <c r="G233" t="s">
        <v>3825</v>
      </c>
      <c r="H233" t="s">
        <v>3836</v>
      </c>
      <c r="I233" t="s">
        <v>3844</v>
      </c>
      <c r="J233" t="s">
        <v>4188</v>
      </c>
      <c r="K233" t="s">
        <v>95</v>
      </c>
      <c r="L233" s="220">
        <v>42066.567106481481</v>
      </c>
    </row>
    <row r="234" spans="1:12" x14ac:dyDescent="0.25">
      <c r="A234">
        <v>1</v>
      </c>
      <c r="B234" t="s">
        <v>4189</v>
      </c>
      <c r="C234">
        <v>1038483</v>
      </c>
      <c r="D234" t="s">
        <v>4065</v>
      </c>
      <c r="E234" s="220">
        <v>41884.597280092596</v>
      </c>
      <c r="F234" t="s">
        <v>75</v>
      </c>
      <c r="G234" t="s">
        <v>3825</v>
      </c>
      <c r="H234" t="s">
        <v>3848</v>
      </c>
      <c r="I234" t="s">
        <v>4066</v>
      </c>
      <c r="J234" t="s">
        <v>4067</v>
      </c>
      <c r="K234" t="s">
        <v>95</v>
      </c>
      <c r="L234" s="220">
        <v>42066.37909722222</v>
      </c>
    </row>
    <row r="235" spans="1:12" x14ac:dyDescent="0.25">
      <c r="A235">
        <v>4.2</v>
      </c>
      <c r="B235" t="s">
        <v>3965</v>
      </c>
      <c r="C235">
        <v>1174792</v>
      </c>
      <c r="D235" t="s">
        <v>4190</v>
      </c>
      <c r="E235" s="220">
        <v>42242.541666666664</v>
      </c>
      <c r="F235" t="s">
        <v>75</v>
      </c>
      <c r="G235" t="s">
        <v>3825</v>
      </c>
      <c r="H235" t="s">
        <v>3826</v>
      </c>
      <c r="I235" t="s">
        <v>4000</v>
      </c>
      <c r="J235" t="s">
        <v>4191</v>
      </c>
      <c r="K235" t="s">
        <v>95</v>
      </c>
      <c r="L235" s="220">
        <v>42250.305289351854</v>
      </c>
    </row>
    <row r="236" spans="1:12" x14ac:dyDescent="0.25">
      <c r="A236">
        <v>1</v>
      </c>
      <c r="B236" t="s">
        <v>4051</v>
      </c>
      <c r="C236">
        <v>1182645</v>
      </c>
      <c r="D236" t="s">
        <v>3872</v>
      </c>
      <c r="E236" s="220">
        <v>42271.540972222225</v>
      </c>
      <c r="F236" t="s">
        <v>75</v>
      </c>
      <c r="G236" t="s">
        <v>3825</v>
      </c>
      <c r="H236" t="s">
        <v>3848</v>
      </c>
      <c r="I236" t="s">
        <v>4066</v>
      </c>
      <c r="J236" t="s">
        <v>4192</v>
      </c>
      <c r="K236" t="s">
        <v>95</v>
      </c>
      <c r="L236" s="220">
        <v>42277.621030092596</v>
      </c>
    </row>
    <row r="237" spans="1:12" x14ac:dyDescent="0.25">
      <c r="A237">
        <v>1</v>
      </c>
      <c r="B237" t="s">
        <v>4193</v>
      </c>
      <c r="C237">
        <v>1182649</v>
      </c>
      <c r="D237" t="s">
        <v>3872</v>
      </c>
      <c r="E237" s="220">
        <v>42271.54583333333</v>
      </c>
      <c r="F237" t="s">
        <v>75</v>
      </c>
      <c r="G237" t="s">
        <v>3825</v>
      </c>
      <c r="H237" t="s">
        <v>3848</v>
      </c>
      <c r="I237" t="s">
        <v>4066</v>
      </c>
      <c r="J237" t="s">
        <v>4194</v>
      </c>
      <c r="K237" t="s">
        <v>95</v>
      </c>
      <c r="L237" s="220">
        <v>42277.621087962965</v>
      </c>
    </row>
    <row r="238" spans="1:12" x14ac:dyDescent="0.25">
      <c r="A238">
        <v>1</v>
      </c>
      <c r="B238" t="s">
        <v>4040</v>
      </c>
      <c r="C238">
        <v>1182648</v>
      </c>
      <c r="D238" t="s">
        <v>3872</v>
      </c>
      <c r="E238" s="220">
        <v>42271.54583333333</v>
      </c>
      <c r="F238" t="s">
        <v>75</v>
      </c>
      <c r="G238" t="s">
        <v>3825</v>
      </c>
      <c r="H238" t="s">
        <v>3848</v>
      </c>
      <c r="I238" t="s">
        <v>4066</v>
      </c>
      <c r="J238" t="s">
        <v>4192</v>
      </c>
      <c r="K238" t="s">
        <v>95</v>
      </c>
      <c r="L238" s="220">
        <v>42277.621053240742</v>
      </c>
    </row>
    <row r="239" spans="1:12" x14ac:dyDescent="0.25">
      <c r="A239">
        <v>1</v>
      </c>
      <c r="B239" t="s">
        <v>4195</v>
      </c>
      <c r="C239">
        <v>1199088</v>
      </c>
      <c r="D239" t="s">
        <v>4196</v>
      </c>
      <c r="E239" s="220">
        <v>42314.269444444442</v>
      </c>
      <c r="F239" t="s">
        <v>75</v>
      </c>
      <c r="G239" t="s">
        <v>3825</v>
      </c>
      <c r="H239" t="s">
        <v>3826</v>
      </c>
      <c r="I239" t="s">
        <v>4080</v>
      </c>
      <c r="J239" t="s">
        <v>4081</v>
      </c>
      <c r="K239" t="s">
        <v>95</v>
      </c>
      <c r="L239" s="220">
        <v>42502.67869212963</v>
      </c>
    </row>
    <row r="240" spans="1:12" x14ac:dyDescent="0.25">
      <c r="A240">
        <v>1</v>
      </c>
      <c r="B240" t="s">
        <v>4063</v>
      </c>
      <c r="C240">
        <v>1209096</v>
      </c>
      <c r="D240" t="s">
        <v>3872</v>
      </c>
      <c r="E240" s="220">
        <v>42328.579861111109</v>
      </c>
      <c r="F240" t="s">
        <v>75</v>
      </c>
      <c r="G240" t="s">
        <v>3825</v>
      </c>
      <c r="H240" t="s">
        <v>3848</v>
      </c>
      <c r="I240" t="s">
        <v>3853</v>
      </c>
      <c r="J240" t="s">
        <v>4197</v>
      </c>
      <c r="K240" t="s">
        <v>95</v>
      </c>
      <c r="L240" s="220">
        <v>42333.286793981482</v>
      </c>
    </row>
    <row r="241" spans="1:12" x14ac:dyDescent="0.25">
      <c r="A241">
        <v>1</v>
      </c>
      <c r="B241" t="s">
        <v>4198</v>
      </c>
      <c r="C241">
        <v>1230488</v>
      </c>
      <c r="D241" t="s">
        <v>3880</v>
      </c>
      <c r="E241" s="220">
        <v>42380.540972222225</v>
      </c>
      <c r="F241" t="s">
        <v>75</v>
      </c>
      <c r="G241" t="s">
        <v>3825</v>
      </c>
      <c r="H241" t="s">
        <v>3881</v>
      </c>
      <c r="I241" t="s">
        <v>3832</v>
      </c>
      <c r="J241" t="s">
        <v>4199</v>
      </c>
      <c r="K241" t="s">
        <v>95</v>
      </c>
      <c r="L241" s="220">
        <v>42381.446863425925</v>
      </c>
    </row>
    <row r="242" spans="1:12" x14ac:dyDescent="0.25">
      <c r="A242">
        <v>4.2</v>
      </c>
      <c r="B242" t="s">
        <v>4200</v>
      </c>
      <c r="C242">
        <v>1261311</v>
      </c>
      <c r="D242" t="s">
        <v>3824</v>
      </c>
      <c r="E242" s="220">
        <v>42473.57916666667</v>
      </c>
      <c r="F242" t="s">
        <v>75</v>
      </c>
      <c r="G242" t="s">
        <v>3825</v>
      </c>
      <c r="H242" t="s">
        <v>3826</v>
      </c>
      <c r="I242" t="s">
        <v>3870</v>
      </c>
      <c r="J242" t="s">
        <v>4201</v>
      </c>
      <c r="K242" t="s">
        <v>95</v>
      </c>
      <c r="L242" s="220">
        <v>42479.648715277777</v>
      </c>
    </row>
    <row r="243" spans="1:12" x14ac:dyDescent="0.25">
      <c r="A243">
        <v>1</v>
      </c>
      <c r="B243" t="s">
        <v>4102</v>
      </c>
      <c r="C243">
        <v>1114918</v>
      </c>
      <c r="D243" t="s">
        <v>3843</v>
      </c>
      <c r="E243" s="220">
        <v>42094.64166666667</v>
      </c>
      <c r="F243" t="s">
        <v>75</v>
      </c>
      <c r="G243" t="s">
        <v>3825</v>
      </c>
      <c r="H243" t="s">
        <v>3836</v>
      </c>
      <c r="I243" t="s">
        <v>3870</v>
      </c>
      <c r="J243" t="s">
        <v>4174</v>
      </c>
      <c r="K243" t="s">
        <v>95</v>
      </c>
      <c r="L243" s="220">
        <v>42094.713194444441</v>
      </c>
    </row>
    <row r="244" spans="1:12" x14ac:dyDescent="0.25">
      <c r="A244">
        <v>1</v>
      </c>
      <c r="B244" t="s">
        <v>4202</v>
      </c>
      <c r="C244">
        <v>1151125</v>
      </c>
      <c r="D244" t="s">
        <v>4203</v>
      </c>
      <c r="E244" s="220">
        <v>42172.328472222223</v>
      </c>
      <c r="F244" t="s">
        <v>75</v>
      </c>
      <c r="G244" t="s">
        <v>3825</v>
      </c>
      <c r="H244" t="s">
        <v>95</v>
      </c>
      <c r="I244" t="s">
        <v>4204</v>
      </c>
      <c r="J244" t="s">
        <v>4205</v>
      </c>
      <c r="K244" t="s">
        <v>95</v>
      </c>
      <c r="L244" s="220">
        <v>42187.475925925923</v>
      </c>
    </row>
    <row r="245" spans="1:12" x14ac:dyDescent="0.25">
      <c r="A245">
        <v>1</v>
      </c>
      <c r="B245" t="s">
        <v>4206</v>
      </c>
      <c r="C245">
        <v>1159863</v>
      </c>
      <c r="D245" t="s">
        <v>3923</v>
      </c>
      <c r="E245" s="220">
        <v>42192.802777777775</v>
      </c>
      <c r="F245" t="s">
        <v>75</v>
      </c>
      <c r="G245" t="s">
        <v>3825</v>
      </c>
      <c r="H245" t="s">
        <v>3836</v>
      </c>
      <c r="I245" t="s">
        <v>3924</v>
      </c>
      <c r="J245" t="s">
        <v>3925</v>
      </c>
      <c r="K245" t="s">
        <v>95</v>
      </c>
      <c r="L245" s="220">
        <v>42193.724259259259</v>
      </c>
    </row>
    <row r="246" spans="1:12" x14ac:dyDescent="0.25">
      <c r="A246">
        <v>1</v>
      </c>
      <c r="B246" t="s">
        <v>4207</v>
      </c>
      <c r="C246">
        <v>1182640</v>
      </c>
      <c r="D246" t="s">
        <v>3872</v>
      </c>
      <c r="E246" s="220">
        <v>42271.489583333336</v>
      </c>
      <c r="F246" t="s">
        <v>75</v>
      </c>
      <c r="G246" t="s">
        <v>3825</v>
      </c>
      <c r="H246" t="s">
        <v>3848</v>
      </c>
      <c r="I246" t="s">
        <v>4011</v>
      </c>
      <c r="J246" t="s">
        <v>4208</v>
      </c>
      <c r="K246" t="s">
        <v>95</v>
      </c>
      <c r="L246" s="220">
        <v>42271.504236111112</v>
      </c>
    </row>
    <row r="247" spans="1:12" x14ac:dyDescent="0.25">
      <c r="A247">
        <v>1</v>
      </c>
      <c r="B247" t="s">
        <v>4209</v>
      </c>
      <c r="C247">
        <v>1182677</v>
      </c>
      <c r="D247" t="s">
        <v>3872</v>
      </c>
      <c r="E247" s="220">
        <v>42271.615972222222</v>
      </c>
      <c r="F247" t="s">
        <v>75</v>
      </c>
      <c r="G247" t="s">
        <v>3825</v>
      </c>
      <c r="H247" t="s">
        <v>3848</v>
      </c>
      <c r="I247" t="s">
        <v>4066</v>
      </c>
      <c r="J247" t="s">
        <v>4210</v>
      </c>
      <c r="K247" t="s">
        <v>95</v>
      </c>
      <c r="L247" s="220">
        <v>42277.621064814812</v>
      </c>
    </row>
    <row r="248" spans="1:12" x14ac:dyDescent="0.25">
      <c r="A248">
        <v>1</v>
      </c>
      <c r="B248" t="s">
        <v>4052</v>
      </c>
      <c r="C248">
        <v>1182646</v>
      </c>
      <c r="D248" t="s">
        <v>3872</v>
      </c>
      <c r="E248" s="220">
        <v>42271.540277777778</v>
      </c>
      <c r="F248" t="s">
        <v>75</v>
      </c>
      <c r="G248" t="s">
        <v>3825</v>
      </c>
      <c r="H248" t="s">
        <v>3848</v>
      </c>
      <c r="I248" t="s">
        <v>4066</v>
      </c>
      <c r="J248" t="s">
        <v>4194</v>
      </c>
      <c r="K248" t="s">
        <v>95</v>
      </c>
      <c r="L248" s="220">
        <v>42277.621076388888</v>
      </c>
    </row>
    <row r="249" spans="1:12" x14ac:dyDescent="0.25">
      <c r="A249">
        <v>1</v>
      </c>
      <c r="B249" t="s">
        <v>4211</v>
      </c>
      <c r="C249">
        <v>1219416</v>
      </c>
      <c r="D249" t="s">
        <v>3843</v>
      </c>
      <c r="E249" s="220">
        <v>42348.457638888889</v>
      </c>
      <c r="F249" t="s">
        <v>75</v>
      </c>
      <c r="G249" t="s">
        <v>3825</v>
      </c>
      <c r="H249" t="s">
        <v>3836</v>
      </c>
      <c r="I249" t="s">
        <v>3873</v>
      </c>
      <c r="J249" t="s">
        <v>4077</v>
      </c>
      <c r="K249" t="s">
        <v>95</v>
      </c>
      <c r="L249" s="220">
        <v>42349.669722222221</v>
      </c>
    </row>
    <row r="250" spans="1:12" x14ac:dyDescent="0.25">
      <c r="A250">
        <v>4</v>
      </c>
      <c r="B250" t="s">
        <v>4212</v>
      </c>
      <c r="C250">
        <v>1597865</v>
      </c>
      <c r="D250" t="s">
        <v>4213</v>
      </c>
      <c r="E250" s="220">
        <v>42675.314583333333</v>
      </c>
      <c r="F250" t="s">
        <v>75</v>
      </c>
      <c r="G250" t="s">
        <v>3825</v>
      </c>
      <c r="H250" t="s">
        <v>95</v>
      </c>
      <c r="I250" t="s">
        <v>3870</v>
      </c>
      <c r="J250" t="s">
        <v>3870</v>
      </c>
      <c r="K250" t="s">
        <v>95</v>
      </c>
      <c r="L250" s="220">
        <v>42689.398321759261</v>
      </c>
    </row>
    <row r="251" spans="1:12" x14ac:dyDescent="0.25">
      <c r="A251">
        <v>1</v>
      </c>
      <c r="B251" t="s">
        <v>4007</v>
      </c>
      <c r="C251">
        <v>1242032</v>
      </c>
      <c r="D251" t="s">
        <v>4214</v>
      </c>
      <c r="E251" s="220">
        <v>42411.267361111109</v>
      </c>
      <c r="F251" t="s">
        <v>75</v>
      </c>
      <c r="G251" t="s">
        <v>3825</v>
      </c>
      <c r="H251" t="s">
        <v>3836</v>
      </c>
      <c r="I251" t="s">
        <v>4005</v>
      </c>
      <c r="J251" t="s">
        <v>4215</v>
      </c>
      <c r="K251" t="s">
        <v>95</v>
      </c>
      <c r="L251" s="220">
        <v>42475.320451388892</v>
      </c>
    </row>
    <row r="252" spans="1:12" x14ac:dyDescent="0.25">
      <c r="A252">
        <v>1</v>
      </c>
      <c r="B252" t="s">
        <v>4216</v>
      </c>
      <c r="C252">
        <v>1242335</v>
      </c>
      <c r="D252" t="s">
        <v>3923</v>
      </c>
      <c r="E252" s="220">
        <v>42412.481249999997</v>
      </c>
      <c r="F252" t="s">
        <v>75</v>
      </c>
      <c r="G252" t="s">
        <v>3825</v>
      </c>
      <c r="H252" t="s">
        <v>3836</v>
      </c>
      <c r="I252" t="s">
        <v>3924</v>
      </c>
      <c r="J252" t="s">
        <v>4217</v>
      </c>
      <c r="K252" t="s">
        <v>95</v>
      </c>
      <c r="L252" s="220">
        <v>42424.744328703702</v>
      </c>
    </row>
    <row r="253" spans="1:12" x14ac:dyDescent="0.25">
      <c r="A253">
        <v>1</v>
      </c>
      <c r="B253" t="s">
        <v>4218</v>
      </c>
      <c r="C253">
        <v>1250018</v>
      </c>
      <c r="D253" t="s">
        <v>4219</v>
      </c>
      <c r="E253" s="220">
        <v>42431.534722222219</v>
      </c>
      <c r="F253" t="s">
        <v>75</v>
      </c>
      <c r="G253" t="s">
        <v>3825</v>
      </c>
      <c r="H253" t="s">
        <v>3836</v>
      </c>
      <c r="I253" t="s">
        <v>4005</v>
      </c>
      <c r="J253" t="s">
        <v>4215</v>
      </c>
      <c r="K253" t="s">
        <v>95</v>
      </c>
      <c r="L253" s="220">
        <v>42437.581944444442</v>
      </c>
    </row>
    <row r="254" spans="1:12" x14ac:dyDescent="0.25">
      <c r="A254">
        <v>1</v>
      </c>
      <c r="B254" t="s">
        <v>4104</v>
      </c>
      <c r="C254">
        <v>1251711</v>
      </c>
      <c r="D254" t="s">
        <v>4214</v>
      </c>
      <c r="E254" s="220">
        <v>42438.257638888892</v>
      </c>
      <c r="F254" t="s">
        <v>75</v>
      </c>
      <c r="G254" t="s">
        <v>3825</v>
      </c>
      <c r="H254" t="s">
        <v>3836</v>
      </c>
      <c r="I254" t="s">
        <v>4005</v>
      </c>
      <c r="J254" t="s">
        <v>4215</v>
      </c>
      <c r="K254" t="s">
        <v>95</v>
      </c>
      <c r="L254" s="220">
        <v>42443.315451388888</v>
      </c>
    </row>
    <row r="255" spans="1:12" x14ac:dyDescent="0.25">
      <c r="A255">
        <v>3</v>
      </c>
      <c r="B255" t="s">
        <v>4220</v>
      </c>
      <c r="C255">
        <v>1674103</v>
      </c>
      <c r="D255" t="s">
        <v>4183</v>
      </c>
      <c r="E255" s="220">
        <v>42787.594444444447</v>
      </c>
      <c r="F255" t="s">
        <v>75</v>
      </c>
      <c r="G255" t="s">
        <v>3825</v>
      </c>
      <c r="H255" t="s">
        <v>3826</v>
      </c>
      <c r="I255" t="s">
        <v>3832</v>
      </c>
      <c r="J255" t="s">
        <v>3833</v>
      </c>
      <c r="K255" t="s">
        <v>95</v>
      </c>
      <c r="L255" s="220">
        <v>43388.379155092596</v>
      </c>
    </row>
    <row r="256" spans="1:12" x14ac:dyDescent="0.25">
      <c r="A256">
        <v>1</v>
      </c>
      <c r="B256" t="s">
        <v>4031</v>
      </c>
      <c r="C256">
        <v>1684145</v>
      </c>
      <c r="D256" t="s">
        <v>4221</v>
      </c>
      <c r="E256" s="220">
        <v>42808.563194444447</v>
      </c>
      <c r="F256" t="s">
        <v>75</v>
      </c>
      <c r="G256" t="s">
        <v>3825</v>
      </c>
      <c r="H256" t="s">
        <v>3826</v>
      </c>
      <c r="I256" t="s">
        <v>3857</v>
      </c>
      <c r="J256" t="s">
        <v>3867</v>
      </c>
      <c r="K256" t="s">
        <v>95</v>
      </c>
      <c r="L256" s="220">
        <v>42810.334722222222</v>
      </c>
    </row>
    <row r="257" spans="1:12" x14ac:dyDescent="0.25">
      <c r="A257">
        <v>1</v>
      </c>
      <c r="B257" t="s">
        <v>4041</v>
      </c>
      <c r="C257">
        <v>1676797</v>
      </c>
      <c r="D257" t="s">
        <v>4222</v>
      </c>
      <c r="E257" s="220">
        <v>42793.604861111111</v>
      </c>
      <c r="F257" t="s">
        <v>91</v>
      </c>
      <c r="G257" t="s">
        <v>3825</v>
      </c>
      <c r="H257" t="s">
        <v>3836</v>
      </c>
      <c r="I257" t="s">
        <v>3840</v>
      </c>
      <c r="J257" t="s">
        <v>4223</v>
      </c>
      <c r="K257" t="s">
        <v>95</v>
      </c>
      <c r="L257" s="220">
        <v>42793.611296296294</v>
      </c>
    </row>
    <row r="258" spans="1:12" x14ac:dyDescent="0.25">
      <c r="A258">
        <v>9</v>
      </c>
      <c r="B258" t="s">
        <v>4224</v>
      </c>
      <c r="C258">
        <v>1677268</v>
      </c>
      <c r="D258" t="s">
        <v>4225</v>
      </c>
      <c r="E258" s="220">
        <v>42794.547222222223</v>
      </c>
      <c r="F258" t="s">
        <v>75</v>
      </c>
      <c r="G258" t="s">
        <v>3825</v>
      </c>
      <c r="H258" t="s">
        <v>4162</v>
      </c>
      <c r="I258" t="s">
        <v>4080</v>
      </c>
      <c r="J258" t="s">
        <v>4226</v>
      </c>
      <c r="K258" t="s">
        <v>95</v>
      </c>
      <c r="L258" s="220">
        <v>42796.469687500001</v>
      </c>
    </row>
    <row r="259" spans="1:12" x14ac:dyDescent="0.25">
      <c r="A259">
        <v>1</v>
      </c>
      <c r="B259" t="s">
        <v>4227</v>
      </c>
      <c r="C259">
        <v>1680495</v>
      </c>
      <c r="D259" t="s">
        <v>4228</v>
      </c>
      <c r="E259" s="220">
        <v>42796.409305555557</v>
      </c>
      <c r="F259" t="s">
        <v>75</v>
      </c>
      <c r="G259" t="s">
        <v>3825</v>
      </c>
      <c r="H259" t="s">
        <v>3836</v>
      </c>
      <c r="I259" t="s">
        <v>3873</v>
      </c>
      <c r="J259" t="s">
        <v>4229</v>
      </c>
      <c r="K259" t="s">
        <v>95</v>
      </c>
      <c r="L259" s="220">
        <v>42915.660266203704</v>
      </c>
    </row>
    <row r="260" spans="1:12" x14ac:dyDescent="0.25">
      <c r="A260">
        <v>1</v>
      </c>
      <c r="B260" t="s">
        <v>4227</v>
      </c>
      <c r="C260">
        <v>1680494</v>
      </c>
      <c r="D260" t="s">
        <v>4023</v>
      </c>
      <c r="E260" s="220">
        <v>42796.407893518517</v>
      </c>
      <c r="F260" t="s">
        <v>75</v>
      </c>
      <c r="G260" t="s">
        <v>3825</v>
      </c>
      <c r="H260" t="s">
        <v>3836</v>
      </c>
      <c r="I260" t="s">
        <v>3873</v>
      </c>
      <c r="J260" t="s">
        <v>4229</v>
      </c>
      <c r="K260" t="s">
        <v>95</v>
      </c>
      <c r="L260" s="220">
        <v>42915.660254629627</v>
      </c>
    </row>
    <row r="261" spans="1:12" x14ac:dyDescent="0.25">
      <c r="A261">
        <v>4</v>
      </c>
      <c r="B261" t="s">
        <v>4230</v>
      </c>
      <c r="C261">
        <v>1681073</v>
      </c>
      <c r="D261" t="s">
        <v>3939</v>
      </c>
      <c r="E261" s="220">
        <v>42796.547256944446</v>
      </c>
      <c r="F261" t="s">
        <v>75</v>
      </c>
      <c r="G261" t="s">
        <v>3825</v>
      </c>
      <c r="H261" t="s">
        <v>3940</v>
      </c>
      <c r="I261" t="s">
        <v>3870</v>
      </c>
      <c r="J261" t="s">
        <v>4231</v>
      </c>
      <c r="K261" t="s">
        <v>95</v>
      </c>
      <c r="L261" s="220">
        <v>42804.382037037038</v>
      </c>
    </row>
    <row r="262" spans="1:12" x14ac:dyDescent="0.25">
      <c r="A262">
        <v>1</v>
      </c>
      <c r="B262" t="s">
        <v>4232</v>
      </c>
      <c r="C262">
        <v>1681709</v>
      </c>
      <c r="D262" t="s">
        <v>3843</v>
      </c>
      <c r="E262" s="220">
        <v>42797.867361111108</v>
      </c>
      <c r="F262" t="s">
        <v>75</v>
      </c>
      <c r="G262" t="s">
        <v>3825</v>
      </c>
      <c r="H262" t="s">
        <v>3836</v>
      </c>
      <c r="I262" t="s">
        <v>4066</v>
      </c>
      <c r="J262" t="s">
        <v>4066</v>
      </c>
      <c r="K262" t="s">
        <v>95</v>
      </c>
      <c r="L262" s="220">
        <v>42809.618842592594</v>
      </c>
    </row>
    <row r="263" spans="1:12" x14ac:dyDescent="0.25">
      <c r="A263">
        <v>1</v>
      </c>
      <c r="B263" t="s">
        <v>3904</v>
      </c>
      <c r="C263">
        <v>1681745</v>
      </c>
      <c r="D263" t="s">
        <v>3843</v>
      </c>
      <c r="E263" s="220">
        <v>42798.519155092596</v>
      </c>
      <c r="F263" t="s">
        <v>75</v>
      </c>
      <c r="G263" t="s">
        <v>3825</v>
      </c>
      <c r="H263" t="s">
        <v>3836</v>
      </c>
      <c r="I263" t="s">
        <v>3924</v>
      </c>
      <c r="J263" t="s">
        <v>3925</v>
      </c>
      <c r="K263" t="s">
        <v>95</v>
      </c>
      <c r="L263" s="220">
        <v>42800.624768518515</v>
      </c>
    </row>
    <row r="264" spans="1:12" x14ac:dyDescent="0.25">
      <c r="A264">
        <v>4</v>
      </c>
      <c r="B264" t="s">
        <v>4233</v>
      </c>
      <c r="C264">
        <v>1684686</v>
      </c>
      <c r="D264" t="s">
        <v>4234</v>
      </c>
      <c r="E264" s="220">
        <v>42811.436805555553</v>
      </c>
      <c r="F264" t="s">
        <v>75</v>
      </c>
      <c r="G264" t="s">
        <v>3825</v>
      </c>
      <c r="H264" t="s">
        <v>3940</v>
      </c>
      <c r="I264" t="s">
        <v>3870</v>
      </c>
      <c r="J264" t="s">
        <v>3870</v>
      </c>
      <c r="K264" t="s">
        <v>95</v>
      </c>
      <c r="L264" s="220">
        <v>42814.415752314817</v>
      </c>
    </row>
    <row r="265" spans="1:12" x14ac:dyDescent="0.25">
      <c r="A265">
        <v>1</v>
      </c>
      <c r="B265" t="s">
        <v>3941</v>
      </c>
      <c r="C265">
        <v>1685437</v>
      </c>
      <c r="D265" t="s">
        <v>4235</v>
      </c>
      <c r="E265" s="220">
        <v>42815.633333333331</v>
      </c>
      <c r="F265" t="s">
        <v>75</v>
      </c>
      <c r="G265" t="s">
        <v>3825</v>
      </c>
      <c r="H265" t="s">
        <v>3836</v>
      </c>
      <c r="I265" t="s">
        <v>3832</v>
      </c>
      <c r="J265" t="s">
        <v>4199</v>
      </c>
      <c r="K265" t="s">
        <v>95</v>
      </c>
      <c r="L265" s="220">
        <v>42817.617303240739</v>
      </c>
    </row>
    <row r="266" spans="1:12" x14ac:dyDescent="0.25">
      <c r="A266">
        <v>1</v>
      </c>
      <c r="B266" t="s">
        <v>4236</v>
      </c>
      <c r="C266">
        <v>1685509</v>
      </c>
      <c r="D266" t="s">
        <v>3872</v>
      </c>
      <c r="E266" s="220">
        <v>42815.320833333331</v>
      </c>
      <c r="F266" t="s">
        <v>75</v>
      </c>
      <c r="G266" t="s">
        <v>3825</v>
      </c>
      <c r="H266" t="s">
        <v>3848</v>
      </c>
      <c r="I266" t="s">
        <v>3873</v>
      </c>
      <c r="J266" t="s">
        <v>4237</v>
      </c>
      <c r="K266" t="s">
        <v>95</v>
      </c>
      <c r="L266" s="220">
        <v>42823.488553240742</v>
      </c>
    </row>
    <row r="267" spans="1:12" x14ac:dyDescent="0.25">
      <c r="A267">
        <v>1</v>
      </c>
      <c r="B267" t="s">
        <v>4124</v>
      </c>
      <c r="C267">
        <v>1687246</v>
      </c>
      <c r="D267" t="s">
        <v>3872</v>
      </c>
      <c r="E267" s="220">
        <v>42822.34375</v>
      </c>
      <c r="F267" t="s">
        <v>75</v>
      </c>
      <c r="G267" t="s">
        <v>3825</v>
      </c>
      <c r="H267" t="s">
        <v>3848</v>
      </c>
      <c r="I267" t="s">
        <v>3967</v>
      </c>
      <c r="J267" t="s">
        <v>3854</v>
      </c>
      <c r="K267" t="s">
        <v>95</v>
      </c>
      <c r="L267" s="220">
        <v>42853.495682870373</v>
      </c>
    </row>
    <row r="268" spans="1:12" x14ac:dyDescent="0.25">
      <c r="A268">
        <v>9</v>
      </c>
      <c r="B268" t="s">
        <v>4207</v>
      </c>
      <c r="C268">
        <v>1689485</v>
      </c>
      <c r="D268" t="s">
        <v>4238</v>
      </c>
      <c r="E268" s="220">
        <v>42828.304861111108</v>
      </c>
      <c r="F268" t="s">
        <v>75</v>
      </c>
      <c r="G268" t="s">
        <v>3825</v>
      </c>
      <c r="H268" t="s">
        <v>4162</v>
      </c>
      <c r="I268" t="s">
        <v>4204</v>
      </c>
      <c r="J268" t="s">
        <v>4239</v>
      </c>
      <c r="K268" t="s">
        <v>95</v>
      </c>
      <c r="L268" s="220">
        <v>44119.511319444442</v>
      </c>
    </row>
    <row r="269" spans="1:12" x14ac:dyDescent="0.25">
      <c r="A269">
        <v>1</v>
      </c>
      <c r="B269" t="s">
        <v>4240</v>
      </c>
      <c r="C269">
        <v>1689408</v>
      </c>
      <c r="D269" t="s">
        <v>3843</v>
      </c>
      <c r="E269" s="220">
        <v>42826.769386574073</v>
      </c>
      <c r="F269" t="s">
        <v>75</v>
      </c>
      <c r="G269" t="s">
        <v>3825</v>
      </c>
      <c r="H269" t="s">
        <v>3836</v>
      </c>
      <c r="I269" t="s">
        <v>4241</v>
      </c>
      <c r="J269" t="s">
        <v>4242</v>
      </c>
      <c r="K269" t="s">
        <v>95</v>
      </c>
      <c r="L269" s="220">
        <v>43074.66609953704</v>
      </c>
    </row>
    <row r="270" spans="1:12" x14ac:dyDescent="0.25">
      <c r="A270">
        <v>3</v>
      </c>
      <c r="B270" t="s">
        <v>4243</v>
      </c>
      <c r="C270">
        <v>1693061</v>
      </c>
      <c r="D270" t="s">
        <v>4183</v>
      </c>
      <c r="E270" s="220">
        <v>42830.619444444441</v>
      </c>
      <c r="F270" t="s">
        <v>75</v>
      </c>
      <c r="G270" t="s">
        <v>3825</v>
      </c>
      <c r="H270" t="s">
        <v>3826</v>
      </c>
      <c r="I270" t="s">
        <v>3832</v>
      </c>
      <c r="J270" t="s">
        <v>3833</v>
      </c>
      <c r="K270" t="s">
        <v>95</v>
      </c>
      <c r="L270" s="220">
        <v>43315.480451388888</v>
      </c>
    </row>
    <row r="271" spans="1:12" x14ac:dyDescent="0.25">
      <c r="A271">
        <v>1</v>
      </c>
      <c r="B271" t="s">
        <v>4097</v>
      </c>
      <c r="C271">
        <v>1694564</v>
      </c>
      <c r="D271" t="s">
        <v>4244</v>
      </c>
      <c r="E271" s="220">
        <v>42836.512499999997</v>
      </c>
      <c r="F271" t="s">
        <v>75</v>
      </c>
      <c r="G271" t="s">
        <v>3825</v>
      </c>
      <c r="H271" t="s">
        <v>3826</v>
      </c>
      <c r="I271" t="s">
        <v>3844</v>
      </c>
      <c r="J271" t="s">
        <v>4137</v>
      </c>
      <c r="K271" t="s">
        <v>95</v>
      </c>
      <c r="L271" s="220">
        <v>42923.37604166667</v>
      </c>
    </row>
    <row r="272" spans="1:12" x14ac:dyDescent="0.25">
      <c r="A272">
        <v>1</v>
      </c>
      <c r="B272" t="s">
        <v>4115</v>
      </c>
      <c r="C272">
        <v>1696705</v>
      </c>
      <c r="D272" t="s">
        <v>4245</v>
      </c>
      <c r="E272" s="220">
        <v>42845.358912037038</v>
      </c>
      <c r="F272" t="s">
        <v>75</v>
      </c>
      <c r="G272" t="s">
        <v>3825</v>
      </c>
      <c r="H272" t="s">
        <v>3836</v>
      </c>
      <c r="I272" t="s">
        <v>3861</v>
      </c>
      <c r="J272" t="s">
        <v>3983</v>
      </c>
      <c r="K272" t="s">
        <v>95</v>
      </c>
      <c r="L272" s="220">
        <v>42856.421168981484</v>
      </c>
    </row>
    <row r="273" spans="1:12" x14ac:dyDescent="0.25">
      <c r="A273">
        <v>1</v>
      </c>
      <c r="B273" t="s">
        <v>4246</v>
      </c>
      <c r="C273">
        <v>1703732</v>
      </c>
      <c r="D273" t="s">
        <v>3843</v>
      </c>
      <c r="E273" s="220">
        <v>42857.393750000003</v>
      </c>
      <c r="F273" t="s">
        <v>75</v>
      </c>
      <c r="G273" t="s">
        <v>3825</v>
      </c>
      <c r="H273" t="s">
        <v>3836</v>
      </c>
      <c r="I273" t="s">
        <v>3882</v>
      </c>
      <c r="J273" t="s">
        <v>4247</v>
      </c>
      <c r="K273" t="s">
        <v>95</v>
      </c>
      <c r="L273" s="220">
        <v>42877.46466435185</v>
      </c>
    </row>
    <row r="274" spans="1:12" x14ac:dyDescent="0.25">
      <c r="A274">
        <v>1</v>
      </c>
      <c r="B274" t="s">
        <v>4248</v>
      </c>
      <c r="C274">
        <v>1703718</v>
      </c>
      <c r="D274" t="s">
        <v>3843</v>
      </c>
      <c r="E274" s="220">
        <v>42857.388194444444</v>
      </c>
      <c r="F274" t="s">
        <v>75</v>
      </c>
      <c r="G274" t="s">
        <v>3825</v>
      </c>
      <c r="H274" t="s">
        <v>3836</v>
      </c>
      <c r="I274" t="s">
        <v>3882</v>
      </c>
      <c r="J274" t="s">
        <v>4249</v>
      </c>
      <c r="K274" t="s">
        <v>95</v>
      </c>
      <c r="L274" s="220">
        <v>42877.464756944442</v>
      </c>
    </row>
    <row r="275" spans="1:12" x14ac:dyDescent="0.25">
      <c r="A275">
        <v>5</v>
      </c>
      <c r="B275" t="s">
        <v>3970</v>
      </c>
      <c r="C275">
        <v>1703719</v>
      </c>
      <c r="D275" t="s">
        <v>3843</v>
      </c>
      <c r="E275" s="220">
        <v>42857.387499999997</v>
      </c>
      <c r="F275" t="s">
        <v>75</v>
      </c>
      <c r="G275" t="s">
        <v>3825</v>
      </c>
      <c r="H275" t="s">
        <v>3836</v>
      </c>
      <c r="I275" t="s">
        <v>3882</v>
      </c>
      <c r="J275" t="s">
        <v>4250</v>
      </c>
      <c r="K275" t="s">
        <v>95</v>
      </c>
      <c r="L275" s="220">
        <v>42985.509826388887</v>
      </c>
    </row>
    <row r="276" spans="1:12" x14ac:dyDescent="0.25">
      <c r="A276">
        <v>5</v>
      </c>
      <c r="B276" t="s">
        <v>4251</v>
      </c>
      <c r="C276">
        <v>1705064</v>
      </c>
      <c r="D276" t="s">
        <v>3943</v>
      </c>
      <c r="E276" s="220">
        <v>42859.331944444442</v>
      </c>
      <c r="F276" t="s">
        <v>75</v>
      </c>
      <c r="G276" t="s">
        <v>3825</v>
      </c>
      <c r="H276" t="s">
        <v>3836</v>
      </c>
      <c r="I276" t="s">
        <v>3861</v>
      </c>
      <c r="J276" t="s">
        <v>4117</v>
      </c>
      <c r="K276" t="s">
        <v>2585</v>
      </c>
      <c r="L276" s="220">
        <v>42860.398611111108</v>
      </c>
    </row>
    <row r="277" spans="1:12" x14ac:dyDescent="0.25">
      <c r="A277">
        <v>3</v>
      </c>
      <c r="B277" t="s">
        <v>3875</v>
      </c>
      <c r="C277">
        <v>1705734</v>
      </c>
      <c r="D277" t="s">
        <v>3856</v>
      </c>
      <c r="E277" s="220">
        <v>42859.716666666667</v>
      </c>
      <c r="F277" t="s">
        <v>75</v>
      </c>
      <c r="G277" t="s">
        <v>3825</v>
      </c>
      <c r="H277" t="s">
        <v>3831</v>
      </c>
      <c r="I277" t="s">
        <v>4005</v>
      </c>
      <c r="J277" t="s">
        <v>4039</v>
      </c>
      <c r="K277" t="s">
        <v>2526</v>
      </c>
      <c r="L277" s="220">
        <v>42962.644872685189</v>
      </c>
    </row>
    <row r="278" spans="1:12" x14ac:dyDescent="0.25">
      <c r="A278">
        <v>1</v>
      </c>
      <c r="B278" t="s">
        <v>4252</v>
      </c>
      <c r="C278">
        <v>1705735</v>
      </c>
      <c r="D278" t="s">
        <v>3843</v>
      </c>
      <c r="E278" s="220">
        <v>42859.717361111114</v>
      </c>
      <c r="F278" t="s">
        <v>75</v>
      </c>
      <c r="G278" t="s">
        <v>3825</v>
      </c>
      <c r="H278" t="s">
        <v>3836</v>
      </c>
      <c r="I278" t="s">
        <v>3882</v>
      </c>
      <c r="J278" t="s">
        <v>3954</v>
      </c>
      <c r="K278" t="s">
        <v>95</v>
      </c>
      <c r="L278" s="220">
        <v>42877.464444444442</v>
      </c>
    </row>
    <row r="279" spans="1:12" x14ac:dyDescent="0.25">
      <c r="A279">
        <v>1</v>
      </c>
      <c r="B279" t="s">
        <v>4253</v>
      </c>
      <c r="C279">
        <v>1705845</v>
      </c>
      <c r="D279" t="s">
        <v>3843</v>
      </c>
      <c r="E279" s="220">
        <v>42860.370833333334</v>
      </c>
      <c r="F279" t="s">
        <v>75</v>
      </c>
      <c r="G279" t="s">
        <v>3825</v>
      </c>
      <c r="H279" t="s">
        <v>3836</v>
      </c>
      <c r="I279" t="s">
        <v>3882</v>
      </c>
      <c r="J279" t="s">
        <v>4249</v>
      </c>
      <c r="K279" t="s">
        <v>95</v>
      </c>
      <c r="L279" s="220">
        <v>42877.464421296296</v>
      </c>
    </row>
    <row r="280" spans="1:12" x14ac:dyDescent="0.25">
      <c r="A280">
        <v>1</v>
      </c>
      <c r="B280" t="s">
        <v>4236</v>
      </c>
      <c r="C280">
        <v>1705855</v>
      </c>
      <c r="D280" t="s">
        <v>3843</v>
      </c>
      <c r="E280" s="220">
        <v>42860.378472222219</v>
      </c>
      <c r="F280" t="s">
        <v>75</v>
      </c>
      <c r="G280" t="s">
        <v>3825</v>
      </c>
      <c r="H280" t="s">
        <v>3836</v>
      </c>
      <c r="I280" t="s">
        <v>3882</v>
      </c>
      <c r="J280" t="s">
        <v>4249</v>
      </c>
      <c r="K280" t="s">
        <v>95</v>
      </c>
      <c r="L280" s="220">
        <v>42877.464363425926</v>
      </c>
    </row>
    <row r="281" spans="1:12" x14ac:dyDescent="0.25">
      <c r="A281">
        <v>1</v>
      </c>
      <c r="B281" t="s">
        <v>4254</v>
      </c>
      <c r="C281">
        <v>1705849</v>
      </c>
      <c r="D281" t="s">
        <v>3843</v>
      </c>
      <c r="E281" s="220">
        <v>42860.37190972222</v>
      </c>
      <c r="F281" t="s">
        <v>75</v>
      </c>
      <c r="G281" t="s">
        <v>3825</v>
      </c>
      <c r="H281" t="s">
        <v>3836</v>
      </c>
      <c r="I281" t="s">
        <v>3882</v>
      </c>
      <c r="J281" t="s">
        <v>4255</v>
      </c>
      <c r="K281" t="s">
        <v>95</v>
      </c>
      <c r="L281" s="220">
        <v>42877.464409722219</v>
      </c>
    </row>
    <row r="282" spans="1:12" x14ac:dyDescent="0.25">
      <c r="A282">
        <v>1</v>
      </c>
      <c r="B282" t="s">
        <v>4256</v>
      </c>
      <c r="C282">
        <v>1705996</v>
      </c>
      <c r="D282" t="s">
        <v>4180</v>
      </c>
      <c r="E282" s="220">
        <v>42860.484722222223</v>
      </c>
      <c r="F282" t="s">
        <v>75</v>
      </c>
      <c r="G282" t="s">
        <v>3825</v>
      </c>
      <c r="H282" t="s">
        <v>3836</v>
      </c>
      <c r="I282" t="s">
        <v>3882</v>
      </c>
      <c r="J282" t="s">
        <v>4247</v>
      </c>
      <c r="K282" t="s">
        <v>95</v>
      </c>
      <c r="L282" s="220">
        <v>42877.46435185185</v>
      </c>
    </row>
    <row r="283" spans="1:12" x14ac:dyDescent="0.25">
      <c r="A283">
        <v>1</v>
      </c>
      <c r="B283" t="s">
        <v>4257</v>
      </c>
      <c r="C283">
        <v>1705850</v>
      </c>
      <c r="D283" t="s">
        <v>3843</v>
      </c>
      <c r="E283" s="220">
        <v>42860.373622685183</v>
      </c>
      <c r="F283" t="s">
        <v>75</v>
      </c>
      <c r="G283" t="s">
        <v>3825</v>
      </c>
      <c r="H283" t="s">
        <v>3836</v>
      </c>
      <c r="I283" t="s">
        <v>3882</v>
      </c>
      <c r="J283" t="s">
        <v>4255</v>
      </c>
      <c r="K283" t="s">
        <v>95</v>
      </c>
      <c r="L283" s="220">
        <v>42877.464375000003</v>
      </c>
    </row>
    <row r="284" spans="1:12" x14ac:dyDescent="0.25">
      <c r="A284">
        <v>3</v>
      </c>
      <c r="B284" t="s">
        <v>4258</v>
      </c>
      <c r="C284">
        <v>1706763</v>
      </c>
      <c r="D284" t="s">
        <v>4183</v>
      </c>
      <c r="E284" s="220">
        <v>42864.344444444447</v>
      </c>
      <c r="F284" t="s">
        <v>75</v>
      </c>
      <c r="G284" t="s">
        <v>3825</v>
      </c>
      <c r="H284" t="s">
        <v>3826</v>
      </c>
      <c r="I284" t="s">
        <v>3832</v>
      </c>
      <c r="J284" t="s">
        <v>3833</v>
      </c>
      <c r="K284" t="s">
        <v>95</v>
      </c>
      <c r="L284" s="220">
        <v>42961.677256944444</v>
      </c>
    </row>
    <row r="285" spans="1:12" x14ac:dyDescent="0.25">
      <c r="A285">
        <v>1</v>
      </c>
      <c r="B285" t="s">
        <v>4259</v>
      </c>
      <c r="C285">
        <v>1707583</v>
      </c>
      <c r="D285" t="s">
        <v>3843</v>
      </c>
      <c r="E285" s="220">
        <v>42867.759722222225</v>
      </c>
      <c r="F285" t="s">
        <v>75</v>
      </c>
      <c r="G285" t="s">
        <v>3825</v>
      </c>
      <c r="H285" t="s">
        <v>3836</v>
      </c>
      <c r="I285" t="s">
        <v>4260</v>
      </c>
      <c r="J285" t="s">
        <v>4260</v>
      </c>
      <c r="K285" t="s">
        <v>95</v>
      </c>
      <c r="L285" s="220">
        <v>43504.75886574074</v>
      </c>
    </row>
    <row r="286" spans="1:12" x14ac:dyDescent="0.25">
      <c r="A286">
        <v>1</v>
      </c>
      <c r="B286" t="s">
        <v>4017</v>
      </c>
      <c r="C286">
        <v>1707158</v>
      </c>
      <c r="D286" t="s">
        <v>3872</v>
      </c>
      <c r="E286" s="220">
        <v>42865.636111111111</v>
      </c>
      <c r="F286" t="s">
        <v>75</v>
      </c>
      <c r="G286" t="s">
        <v>3825</v>
      </c>
      <c r="H286" t="s">
        <v>3848</v>
      </c>
      <c r="I286" t="s">
        <v>3827</v>
      </c>
      <c r="J286" t="s">
        <v>3854</v>
      </c>
      <c r="K286" t="s">
        <v>95</v>
      </c>
      <c r="L286" s="220">
        <v>42873.477847222224</v>
      </c>
    </row>
    <row r="287" spans="1:12" x14ac:dyDescent="0.25">
      <c r="A287">
        <v>1</v>
      </c>
      <c r="B287" t="s">
        <v>4014</v>
      </c>
      <c r="C287">
        <v>1707159</v>
      </c>
      <c r="D287" t="s">
        <v>3872</v>
      </c>
      <c r="E287" s="220">
        <v>42865.636805555558</v>
      </c>
      <c r="F287" t="s">
        <v>75</v>
      </c>
      <c r="G287" t="s">
        <v>3825</v>
      </c>
      <c r="H287" t="s">
        <v>3848</v>
      </c>
      <c r="I287" t="s">
        <v>3827</v>
      </c>
      <c r="J287" t="s">
        <v>3854</v>
      </c>
      <c r="K287" t="s">
        <v>95</v>
      </c>
      <c r="L287" s="220">
        <v>42873.477835648147</v>
      </c>
    </row>
    <row r="288" spans="1:12" x14ac:dyDescent="0.25">
      <c r="A288">
        <v>1</v>
      </c>
      <c r="B288" t="s">
        <v>4261</v>
      </c>
      <c r="C288">
        <v>1707163</v>
      </c>
      <c r="D288" t="s">
        <v>3880</v>
      </c>
      <c r="E288" s="220">
        <v>42865.640277777777</v>
      </c>
      <c r="F288" t="s">
        <v>75</v>
      </c>
      <c r="G288" t="s">
        <v>3825</v>
      </c>
      <c r="H288" t="s">
        <v>3881</v>
      </c>
      <c r="I288" t="s">
        <v>4262</v>
      </c>
      <c r="J288" t="s">
        <v>3910</v>
      </c>
      <c r="K288" t="s">
        <v>95</v>
      </c>
      <c r="L288" s="220">
        <v>42886.599942129629</v>
      </c>
    </row>
    <row r="289" spans="1:12" x14ac:dyDescent="0.25">
      <c r="A289">
        <v>1</v>
      </c>
      <c r="B289" t="s">
        <v>4263</v>
      </c>
      <c r="C289">
        <v>1707004</v>
      </c>
      <c r="D289" t="s">
        <v>4264</v>
      </c>
      <c r="E289" s="220">
        <v>42864.734027777777</v>
      </c>
      <c r="F289" t="s">
        <v>75</v>
      </c>
      <c r="G289" t="s">
        <v>3825</v>
      </c>
      <c r="H289" t="s">
        <v>3836</v>
      </c>
      <c r="I289" t="s">
        <v>4260</v>
      </c>
      <c r="J289" t="s">
        <v>3924</v>
      </c>
      <c r="K289" t="s">
        <v>95</v>
      </c>
      <c r="L289" s="220">
        <v>44147.649212962962</v>
      </c>
    </row>
    <row r="290" spans="1:12" x14ac:dyDescent="0.25">
      <c r="A290">
        <v>2</v>
      </c>
      <c r="B290" t="s">
        <v>4243</v>
      </c>
      <c r="C290">
        <v>1707468</v>
      </c>
      <c r="D290" t="s">
        <v>4265</v>
      </c>
      <c r="E290" s="220">
        <v>42867.443749999999</v>
      </c>
      <c r="F290" t="s">
        <v>75</v>
      </c>
      <c r="G290" t="s">
        <v>3825</v>
      </c>
      <c r="H290" t="s">
        <v>3826</v>
      </c>
      <c r="I290" t="s">
        <v>3857</v>
      </c>
      <c r="J290" t="s">
        <v>3867</v>
      </c>
      <c r="K290" t="s">
        <v>95</v>
      </c>
      <c r="L290" s="220">
        <v>43210.64234953704</v>
      </c>
    </row>
    <row r="291" spans="1:12" x14ac:dyDescent="0.25">
      <c r="A291">
        <v>1</v>
      </c>
      <c r="B291" t="s">
        <v>4266</v>
      </c>
      <c r="C291">
        <v>1707490</v>
      </c>
      <c r="D291" t="s">
        <v>3843</v>
      </c>
      <c r="E291" s="220">
        <v>42866.526388888888</v>
      </c>
      <c r="F291" t="s">
        <v>75</v>
      </c>
      <c r="G291" t="s">
        <v>3825</v>
      </c>
      <c r="H291" t="s">
        <v>3836</v>
      </c>
      <c r="I291" t="s">
        <v>3873</v>
      </c>
      <c r="J291" t="s">
        <v>4237</v>
      </c>
      <c r="K291" t="s">
        <v>95</v>
      </c>
      <c r="L291" s="220">
        <v>42877.439571759256</v>
      </c>
    </row>
    <row r="292" spans="1:12" x14ac:dyDescent="0.25">
      <c r="A292">
        <v>3</v>
      </c>
      <c r="B292" t="s">
        <v>4267</v>
      </c>
      <c r="C292">
        <v>1708649</v>
      </c>
      <c r="D292" t="s">
        <v>3856</v>
      </c>
      <c r="E292" s="220">
        <v>42872.661805555559</v>
      </c>
      <c r="F292" t="s">
        <v>75</v>
      </c>
      <c r="G292" t="s">
        <v>3825</v>
      </c>
      <c r="H292" t="s">
        <v>3831</v>
      </c>
      <c r="I292" t="s">
        <v>4005</v>
      </c>
      <c r="J292" t="s">
        <v>4039</v>
      </c>
      <c r="K292" t="s">
        <v>2526</v>
      </c>
      <c r="L292" s="220">
        <v>43012.59</v>
      </c>
    </row>
    <row r="293" spans="1:12" x14ac:dyDescent="0.25">
      <c r="A293">
        <v>3</v>
      </c>
      <c r="B293" t="s">
        <v>4018</v>
      </c>
      <c r="C293">
        <v>1708650</v>
      </c>
      <c r="D293" t="s">
        <v>4268</v>
      </c>
      <c r="E293" s="220">
        <v>42872.663194444445</v>
      </c>
      <c r="F293" t="s">
        <v>75</v>
      </c>
      <c r="G293" t="s">
        <v>3825</v>
      </c>
      <c r="H293" t="s">
        <v>3831</v>
      </c>
      <c r="I293" t="s">
        <v>4005</v>
      </c>
      <c r="J293" t="s">
        <v>4039</v>
      </c>
      <c r="K293" t="s">
        <v>2526</v>
      </c>
      <c r="L293" s="220">
        <v>43003.705497685187</v>
      </c>
    </row>
    <row r="294" spans="1:12" x14ac:dyDescent="0.25">
      <c r="A294">
        <v>3</v>
      </c>
      <c r="B294" t="s">
        <v>4004</v>
      </c>
      <c r="C294">
        <v>1708666</v>
      </c>
      <c r="D294" t="s">
        <v>4269</v>
      </c>
      <c r="E294" s="220">
        <v>42872.703472222223</v>
      </c>
      <c r="F294" t="s">
        <v>75</v>
      </c>
      <c r="G294" t="s">
        <v>3825</v>
      </c>
      <c r="H294" t="s">
        <v>3831</v>
      </c>
      <c r="I294" t="s">
        <v>4005</v>
      </c>
      <c r="J294" t="s">
        <v>4039</v>
      </c>
      <c r="K294" t="s">
        <v>2526</v>
      </c>
      <c r="L294" s="220">
        <v>43003.400787037041</v>
      </c>
    </row>
    <row r="295" spans="1:12" x14ac:dyDescent="0.25">
      <c r="A295">
        <v>3</v>
      </c>
      <c r="B295" t="s">
        <v>4006</v>
      </c>
      <c r="C295">
        <v>1708665</v>
      </c>
      <c r="D295" t="s">
        <v>4270</v>
      </c>
      <c r="E295" s="220">
        <v>42872.70208333333</v>
      </c>
      <c r="F295" t="s">
        <v>75</v>
      </c>
      <c r="G295" t="s">
        <v>3825</v>
      </c>
      <c r="H295" t="s">
        <v>3831</v>
      </c>
      <c r="I295" t="s">
        <v>4005</v>
      </c>
      <c r="J295" t="s">
        <v>4039</v>
      </c>
      <c r="K295" t="s">
        <v>2526</v>
      </c>
      <c r="L295" s="220">
        <v>42998.701377314814</v>
      </c>
    </row>
    <row r="296" spans="1:12" x14ac:dyDescent="0.25">
      <c r="A296">
        <v>3</v>
      </c>
      <c r="B296" t="s">
        <v>4271</v>
      </c>
      <c r="C296">
        <v>1708668</v>
      </c>
      <c r="D296" t="s">
        <v>4269</v>
      </c>
      <c r="E296" s="220">
        <v>42872.70416666667</v>
      </c>
      <c r="F296" t="s">
        <v>75</v>
      </c>
      <c r="G296" t="s">
        <v>3825</v>
      </c>
      <c r="H296" t="s">
        <v>3831</v>
      </c>
      <c r="I296" t="s">
        <v>4005</v>
      </c>
      <c r="J296" t="s">
        <v>4039</v>
      </c>
      <c r="K296" t="s">
        <v>2526</v>
      </c>
      <c r="L296" s="220">
        <v>43004.704699074071</v>
      </c>
    </row>
    <row r="297" spans="1:12" x14ac:dyDescent="0.25">
      <c r="A297">
        <v>3</v>
      </c>
      <c r="B297" t="s">
        <v>4016</v>
      </c>
      <c r="C297">
        <v>1708669</v>
      </c>
      <c r="D297" t="s">
        <v>4269</v>
      </c>
      <c r="E297" s="220">
        <v>42872.705555555556</v>
      </c>
      <c r="F297" t="s">
        <v>75</v>
      </c>
      <c r="G297" t="s">
        <v>3825</v>
      </c>
      <c r="H297" t="s">
        <v>3831</v>
      </c>
      <c r="I297" t="s">
        <v>4005</v>
      </c>
      <c r="J297" t="s">
        <v>4039</v>
      </c>
      <c r="K297" t="s">
        <v>2526</v>
      </c>
      <c r="L297" s="220">
        <v>43004.704687500001</v>
      </c>
    </row>
    <row r="298" spans="1:12" x14ac:dyDescent="0.25">
      <c r="A298">
        <v>3</v>
      </c>
      <c r="B298" t="s">
        <v>4009</v>
      </c>
      <c r="C298">
        <v>1709675</v>
      </c>
      <c r="D298" t="s">
        <v>4269</v>
      </c>
      <c r="E298" s="220">
        <v>42877.592361111114</v>
      </c>
      <c r="F298" t="s">
        <v>75</v>
      </c>
      <c r="G298" t="s">
        <v>3825</v>
      </c>
      <c r="H298" t="s">
        <v>3831</v>
      </c>
      <c r="I298" t="s">
        <v>4005</v>
      </c>
      <c r="J298" t="s">
        <v>4039</v>
      </c>
      <c r="K298" t="s">
        <v>2526</v>
      </c>
      <c r="L298" s="220">
        <v>43028.62259259259</v>
      </c>
    </row>
    <row r="299" spans="1:12" x14ac:dyDescent="0.25">
      <c r="A299">
        <v>2</v>
      </c>
      <c r="B299" t="s">
        <v>4063</v>
      </c>
      <c r="C299">
        <v>1711042</v>
      </c>
      <c r="D299" t="s">
        <v>4272</v>
      </c>
      <c r="E299" s="220">
        <v>42880.522997685184</v>
      </c>
      <c r="F299" t="s">
        <v>75</v>
      </c>
      <c r="G299" t="s">
        <v>3825</v>
      </c>
      <c r="H299" t="s">
        <v>3826</v>
      </c>
      <c r="I299" t="s">
        <v>3870</v>
      </c>
      <c r="J299" t="s">
        <v>4050</v>
      </c>
      <c r="K299" t="s">
        <v>95</v>
      </c>
      <c r="L299" s="220">
        <v>44627.500752314816</v>
      </c>
    </row>
    <row r="300" spans="1:12" x14ac:dyDescent="0.25">
      <c r="A300">
        <v>5</v>
      </c>
      <c r="B300" t="s">
        <v>4087</v>
      </c>
      <c r="C300">
        <v>1711888</v>
      </c>
      <c r="D300" t="s">
        <v>4273</v>
      </c>
      <c r="E300" s="220">
        <v>42885.347916666666</v>
      </c>
      <c r="F300" t="s">
        <v>75</v>
      </c>
      <c r="G300" t="s">
        <v>3825</v>
      </c>
      <c r="H300" t="s">
        <v>3836</v>
      </c>
      <c r="I300" t="s">
        <v>3861</v>
      </c>
      <c r="J300" t="s">
        <v>4274</v>
      </c>
      <c r="K300" t="s">
        <v>95</v>
      </c>
      <c r="L300" s="220">
        <v>43228.591932870368</v>
      </c>
    </row>
    <row r="301" spans="1:12" x14ac:dyDescent="0.25">
      <c r="A301">
        <v>1</v>
      </c>
      <c r="B301" t="s">
        <v>4275</v>
      </c>
      <c r="C301">
        <v>1716146</v>
      </c>
      <c r="D301" t="s">
        <v>3872</v>
      </c>
      <c r="E301" s="220">
        <v>42888.65</v>
      </c>
      <c r="F301" t="s">
        <v>75</v>
      </c>
      <c r="G301" t="s">
        <v>3825</v>
      </c>
      <c r="H301" t="s">
        <v>3848</v>
      </c>
      <c r="I301" t="s">
        <v>3827</v>
      </c>
      <c r="J301" t="s">
        <v>4276</v>
      </c>
      <c r="K301" t="s">
        <v>95</v>
      </c>
      <c r="L301" s="220">
        <v>42935.335439814815</v>
      </c>
    </row>
    <row r="302" spans="1:12" x14ac:dyDescent="0.25">
      <c r="A302">
        <v>2</v>
      </c>
      <c r="B302" t="s">
        <v>4018</v>
      </c>
      <c r="C302">
        <v>1734389</v>
      </c>
      <c r="D302" t="s">
        <v>4149</v>
      </c>
      <c r="E302" s="220">
        <v>42894.428472222222</v>
      </c>
      <c r="F302" t="s">
        <v>75</v>
      </c>
      <c r="G302" t="s">
        <v>3825</v>
      </c>
      <c r="H302" t="s">
        <v>3852</v>
      </c>
      <c r="I302" t="s">
        <v>3832</v>
      </c>
      <c r="J302" t="s">
        <v>3854</v>
      </c>
      <c r="K302" t="s">
        <v>95</v>
      </c>
      <c r="L302" s="220">
        <v>42905.352627314816</v>
      </c>
    </row>
    <row r="303" spans="1:12" x14ac:dyDescent="0.25">
      <c r="A303">
        <v>2</v>
      </c>
      <c r="B303" t="s">
        <v>3965</v>
      </c>
      <c r="C303">
        <v>1734398</v>
      </c>
      <c r="D303" t="s">
        <v>4149</v>
      </c>
      <c r="E303" s="220">
        <v>42894.445138888892</v>
      </c>
      <c r="F303" t="s">
        <v>75</v>
      </c>
      <c r="G303" t="s">
        <v>3825</v>
      </c>
      <c r="H303" t="s">
        <v>4277</v>
      </c>
      <c r="I303" t="s">
        <v>3885</v>
      </c>
      <c r="J303" t="s">
        <v>3854</v>
      </c>
      <c r="K303" t="s">
        <v>95</v>
      </c>
      <c r="L303" s="220">
        <v>42907.454699074071</v>
      </c>
    </row>
    <row r="304" spans="1:12" x14ac:dyDescent="0.25">
      <c r="A304">
        <v>1</v>
      </c>
      <c r="B304" t="s">
        <v>4184</v>
      </c>
      <c r="C304">
        <v>1734402</v>
      </c>
      <c r="D304" t="s">
        <v>4149</v>
      </c>
      <c r="E304" s="220">
        <v>42894.449305555558</v>
      </c>
      <c r="F304" t="s">
        <v>75</v>
      </c>
      <c r="G304" t="s">
        <v>3825</v>
      </c>
      <c r="H304" t="s">
        <v>4277</v>
      </c>
      <c r="I304" t="s">
        <v>3840</v>
      </c>
      <c r="J304" t="s">
        <v>3854</v>
      </c>
      <c r="K304" t="s">
        <v>95</v>
      </c>
      <c r="L304" s="220">
        <v>43074.508506944447</v>
      </c>
    </row>
    <row r="305" spans="1:12" x14ac:dyDescent="0.25">
      <c r="A305">
        <v>1</v>
      </c>
      <c r="B305" t="s">
        <v>3986</v>
      </c>
      <c r="C305">
        <v>1734403</v>
      </c>
      <c r="D305" t="s">
        <v>4149</v>
      </c>
      <c r="E305" s="220">
        <v>42894.45</v>
      </c>
      <c r="F305" t="s">
        <v>75</v>
      </c>
      <c r="G305" t="s">
        <v>3825</v>
      </c>
      <c r="H305" t="s">
        <v>4277</v>
      </c>
      <c r="I305" t="s">
        <v>3840</v>
      </c>
      <c r="J305" t="s">
        <v>3854</v>
      </c>
      <c r="K305" t="s">
        <v>95</v>
      </c>
      <c r="L305" s="220">
        <v>43546.443796296298</v>
      </c>
    </row>
    <row r="306" spans="1:12" x14ac:dyDescent="0.25">
      <c r="A306">
        <v>1</v>
      </c>
      <c r="B306" t="s">
        <v>4278</v>
      </c>
      <c r="C306">
        <v>1748373</v>
      </c>
      <c r="D306" t="s">
        <v>3843</v>
      </c>
      <c r="E306" s="220">
        <v>42931.432696759257</v>
      </c>
      <c r="F306" t="s">
        <v>75</v>
      </c>
      <c r="G306" t="s">
        <v>3825</v>
      </c>
      <c r="H306" t="s">
        <v>3836</v>
      </c>
      <c r="I306" t="s">
        <v>4241</v>
      </c>
      <c r="J306" t="s">
        <v>4279</v>
      </c>
      <c r="K306" t="s">
        <v>95</v>
      </c>
      <c r="L306" s="220">
        <v>42961.635706018518</v>
      </c>
    </row>
    <row r="307" spans="1:12" x14ac:dyDescent="0.25">
      <c r="A307">
        <v>4</v>
      </c>
      <c r="B307" t="s">
        <v>4280</v>
      </c>
      <c r="C307">
        <v>1774413</v>
      </c>
      <c r="D307" t="s">
        <v>4281</v>
      </c>
      <c r="E307" s="220">
        <v>42992.608472222222</v>
      </c>
      <c r="F307" t="s">
        <v>358</v>
      </c>
      <c r="G307" t="s">
        <v>3825</v>
      </c>
      <c r="H307" t="s">
        <v>3836</v>
      </c>
      <c r="I307" t="s">
        <v>3870</v>
      </c>
      <c r="J307" t="s">
        <v>4145</v>
      </c>
      <c r="K307" t="s">
        <v>95</v>
      </c>
      <c r="L307" s="220"/>
    </row>
    <row r="308" spans="1:12" x14ac:dyDescent="0.25">
      <c r="A308">
        <v>1</v>
      </c>
      <c r="B308" t="s">
        <v>4282</v>
      </c>
      <c r="C308">
        <v>1823875</v>
      </c>
      <c r="D308" t="s">
        <v>4283</v>
      </c>
      <c r="E308" s="220">
        <v>43112.663194444445</v>
      </c>
      <c r="F308" t="s">
        <v>75</v>
      </c>
      <c r="G308" t="s">
        <v>3825</v>
      </c>
      <c r="H308" t="s">
        <v>3836</v>
      </c>
      <c r="I308" t="s">
        <v>3837</v>
      </c>
      <c r="J308" t="s">
        <v>3838</v>
      </c>
      <c r="K308" t="s">
        <v>95</v>
      </c>
      <c r="L308" s="220">
        <v>43122.754652777781</v>
      </c>
    </row>
    <row r="309" spans="1:12" x14ac:dyDescent="0.25">
      <c r="A309">
        <v>2</v>
      </c>
      <c r="B309" t="s">
        <v>4284</v>
      </c>
      <c r="C309">
        <v>1799199</v>
      </c>
      <c r="D309" t="s">
        <v>3939</v>
      </c>
      <c r="E309" s="220">
        <v>43046.520648148151</v>
      </c>
      <c r="F309" t="s">
        <v>75</v>
      </c>
      <c r="G309" t="s">
        <v>3825</v>
      </c>
      <c r="H309" t="s">
        <v>3940</v>
      </c>
      <c r="I309" t="s">
        <v>3844</v>
      </c>
      <c r="J309" t="s">
        <v>3937</v>
      </c>
      <c r="K309" t="s">
        <v>95</v>
      </c>
      <c r="L309" s="220">
        <v>43047.624247685184</v>
      </c>
    </row>
    <row r="310" spans="1:12" x14ac:dyDescent="0.25">
      <c r="A310">
        <v>1</v>
      </c>
      <c r="B310" t="s">
        <v>4282</v>
      </c>
      <c r="C310">
        <v>1807541</v>
      </c>
      <c r="D310" t="s">
        <v>4180</v>
      </c>
      <c r="E310" s="220">
        <v>43073.547638888886</v>
      </c>
      <c r="F310" t="s">
        <v>75</v>
      </c>
      <c r="G310" t="s">
        <v>3825</v>
      </c>
      <c r="H310" t="s">
        <v>3836</v>
      </c>
      <c r="I310" t="s">
        <v>3873</v>
      </c>
      <c r="J310" t="s">
        <v>4285</v>
      </c>
      <c r="K310" t="s">
        <v>95</v>
      </c>
      <c r="L310" s="220">
        <v>43301.499814814815</v>
      </c>
    </row>
    <row r="311" spans="1:12" x14ac:dyDescent="0.25">
      <c r="A311">
        <v>4</v>
      </c>
      <c r="B311" t="s">
        <v>4286</v>
      </c>
      <c r="C311">
        <v>1809958</v>
      </c>
      <c r="D311" t="s">
        <v>4287</v>
      </c>
      <c r="E311" s="220">
        <v>43080.668749999997</v>
      </c>
      <c r="F311" t="s">
        <v>75</v>
      </c>
      <c r="G311" t="s">
        <v>3825</v>
      </c>
      <c r="H311" t="s">
        <v>3940</v>
      </c>
      <c r="I311" t="s">
        <v>3870</v>
      </c>
      <c r="J311" t="s">
        <v>3870</v>
      </c>
      <c r="K311" t="s">
        <v>95</v>
      </c>
      <c r="L311" s="220">
        <v>43082.397060185183</v>
      </c>
    </row>
    <row r="312" spans="1:12" x14ac:dyDescent="0.25">
      <c r="A312">
        <v>2</v>
      </c>
      <c r="B312" t="s">
        <v>3904</v>
      </c>
      <c r="C312">
        <v>1826153</v>
      </c>
      <c r="D312" t="s">
        <v>4288</v>
      </c>
      <c r="E312" s="220">
        <v>43117.647222222222</v>
      </c>
      <c r="F312" t="s">
        <v>75</v>
      </c>
      <c r="G312" t="s">
        <v>3825</v>
      </c>
      <c r="H312" t="s">
        <v>4289</v>
      </c>
      <c r="I312" t="s">
        <v>3832</v>
      </c>
      <c r="J312" t="s">
        <v>3833</v>
      </c>
      <c r="K312" t="s">
        <v>95</v>
      </c>
      <c r="L312" s="220">
        <v>43581.534942129627</v>
      </c>
    </row>
    <row r="313" spans="1:12" x14ac:dyDescent="0.25">
      <c r="A313">
        <v>1</v>
      </c>
      <c r="B313" t="s">
        <v>4102</v>
      </c>
      <c r="C313">
        <v>1840461</v>
      </c>
      <c r="D313" t="s">
        <v>4290</v>
      </c>
      <c r="E313" s="220">
        <v>43147.379166666666</v>
      </c>
      <c r="F313" t="s">
        <v>75</v>
      </c>
      <c r="G313" t="s">
        <v>3825</v>
      </c>
      <c r="H313" t="s">
        <v>3826</v>
      </c>
      <c r="I313" t="s">
        <v>4000</v>
      </c>
      <c r="J313" t="s">
        <v>4000</v>
      </c>
      <c r="K313" t="s">
        <v>95</v>
      </c>
      <c r="L313" s="220">
        <v>43235.488194444442</v>
      </c>
    </row>
    <row r="314" spans="1:12" x14ac:dyDescent="0.25">
      <c r="A314">
        <v>4</v>
      </c>
      <c r="B314" t="s">
        <v>4291</v>
      </c>
      <c r="C314">
        <v>1846926</v>
      </c>
      <c r="D314" t="s">
        <v>4292</v>
      </c>
      <c r="E314" s="220">
        <v>43160.568773148145</v>
      </c>
      <c r="F314" t="s">
        <v>91</v>
      </c>
      <c r="G314" t="s">
        <v>3825</v>
      </c>
      <c r="H314" t="s">
        <v>3940</v>
      </c>
      <c r="I314" t="s">
        <v>3870</v>
      </c>
      <c r="J314" t="s">
        <v>3960</v>
      </c>
      <c r="K314" t="s">
        <v>95</v>
      </c>
      <c r="L314" s="220">
        <v>43264.636111111111</v>
      </c>
    </row>
    <row r="315" spans="1:12" x14ac:dyDescent="0.25">
      <c r="A315">
        <v>2</v>
      </c>
      <c r="B315" t="s">
        <v>4293</v>
      </c>
      <c r="C315">
        <v>1850837</v>
      </c>
      <c r="D315" t="s">
        <v>4075</v>
      </c>
      <c r="E315" s="220">
        <v>43167.463888888888</v>
      </c>
      <c r="F315" t="s">
        <v>75</v>
      </c>
      <c r="G315" t="s">
        <v>3825</v>
      </c>
      <c r="H315" t="s">
        <v>3852</v>
      </c>
      <c r="I315" t="s">
        <v>4072</v>
      </c>
      <c r="J315" t="s">
        <v>3910</v>
      </c>
      <c r="K315" t="s">
        <v>95</v>
      </c>
      <c r="L315" s="220">
        <v>43193.351319444446</v>
      </c>
    </row>
    <row r="316" spans="1:12" x14ac:dyDescent="0.25">
      <c r="A316">
        <v>4.2</v>
      </c>
      <c r="B316" t="s">
        <v>4294</v>
      </c>
      <c r="C316">
        <v>1851227</v>
      </c>
      <c r="D316" t="s">
        <v>4295</v>
      </c>
      <c r="E316" s="220">
        <v>43168.688888888886</v>
      </c>
      <c r="F316" t="s">
        <v>75</v>
      </c>
      <c r="G316" t="s">
        <v>3825</v>
      </c>
      <c r="H316" t="s">
        <v>3848</v>
      </c>
      <c r="I316" t="s">
        <v>3857</v>
      </c>
      <c r="J316" t="s">
        <v>4296</v>
      </c>
      <c r="K316" t="s">
        <v>95</v>
      </c>
      <c r="L316" s="220">
        <v>43168.696770833332</v>
      </c>
    </row>
    <row r="317" spans="1:12" x14ac:dyDescent="0.25">
      <c r="A317">
        <v>1</v>
      </c>
      <c r="B317" t="s">
        <v>4186</v>
      </c>
      <c r="C317">
        <v>1852917</v>
      </c>
      <c r="D317" t="s">
        <v>4297</v>
      </c>
      <c r="E317" s="220">
        <v>43178.640972222223</v>
      </c>
      <c r="F317" t="s">
        <v>75</v>
      </c>
      <c r="G317" t="s">
        <v>3825</v>
      </c>
      <c r="H317" t="s">
        <v>3836</v>
      </c>
      <c r="I317" t="s">
        <v>3861</v>
      </c>
      <c r="J317" t="s">
        <v>3862</v>
      </c>
      <c r="K317" t="s">
        <v>95</v>
      </c>
      <c r="L317" s="220">
        <v>43244.670486111114</v>
      </c>
    </row>
    <row r="318" spans="1:12" x14ac:dyDescent="0.25">
      <c r="A318">
        <v>1</v>
      </c>
      <c r="B318" t="s">
        <v>4298</v>
      </c>
      <c r="C318">
        <v>1852595</v>
      </c>
      <c r="D318" t="s">
        <v>3843</v>
      </c>
      <c r="E318" s="220">
        <v>43174.523020833331</v>
      </c>
      <c r="F318" t="s">
        <v>75</v>
      </c>
      <c r="G318" t="s">
        <v>3825</v>
      </c>
      <c r="H318" t="s">
        <v>3836</v>
      </c>
      <c r="I318" t="s">
        <v>3853</v>
      </c>
      <c r="J318" t="s">
        <v>4299</v>
      </c>
      <c r="K318" t="s">
        <v>95</v>
      </c>
      <c r="L318" s="220">
        <v>43445.95648148148</v>
      </c>
    </row>
    <row r="319" spans="1:12" x14ac:dyDescent="0.25">
      <c r="A319">
        <v>1</v>
      </c>
      <c r="B319" t="s">
        <v>4300</v>
      </c>
      <c r="C319">
        <v>1853446</v>
      </c>
      <c r="D319" t="s">
        <v>3843</v>
      </c>
      <c r="E319" s="220">
        <v>43179.737500000003</v>
      </c>
      <c r="F319" t="s">
        <v>75</v>
      </c>
      <c r="G319" t="s">
        <v>3825</v>
      </c>
      <c r="H319" t="s">
        <v>3836</v>
      </c>
      <c r="I319" t="s">
        <v>4041</v>
      </c>
      <c r="J319" t="s">
        <v>4042</v>
      </c>
      <c r="K319" t="s">
        <v>95</v>
      </c>
      <c r="L319" s="220">
        <v>44155.45380787037</v>
      </c>
    </row>
    <row r="320" spans="1:12" x14ac:dyDescent="0.25">
      <c r="A320">
        <v>2</v>
      </c>
      <c r="B320" t="s">
        <v>4301</v>
      </c>
      <c r="C320">
        <v>1734399</v>
      </c>
      <c r="D320" t="s">
        <v>3851</v>
      </c>
      <c r="E320" s="220">
        <v>42894.446527777778</v>
      </c>
      <c r="F320" t="s">
        <v>75</v>
      </c>
      <c r="G320" t="s">
        <v>3825</v>
      </c>
      <c r="H320" t="s">
        <v>3852</v>
      </c>
      <c r="I320" t="s">
        <v>3885</v>
      </c>
      <c r="J320" t="s">
        <v>3854</v>
      </c>
      <c r="K320" t="s">
        <v>95</v>
      </c>
      <c r="L320" s="220">
        <v>42907.455335648148</v>
      </c>
    </row>
    <row r="321" spans="1:12" x14ac:dyDescent="0.25">
      <c r="A321">
        <v>2</v>
      </c>
      <c r="B321" t="s">
        <v>4302</v>
      </c>
      <c r="C321">
        <v>1734406</v>
      </c>
      <c r="D321" t="s">
        <v>3851</v>
      </c>
      <c r="E321" s="220">
        <v>42894.456250000003</v>
      </c>
      <c r="F321" t="s">
        <v>75</v>
      </c>
      <c r="G321" t="s">
        <v>3825</v>
      </c>
      <c r="H321" t="s">
        <v>3852</v>
      </c>
      <c r="I321" t="s">
        <v>3853</v>
      </c>
      <c r="J321" t="s">
        <v>3854</v>
      </c>
      <c r="K321" t="s">
        <v>95</v>
      </c>
      <c r="L321" s="220">
        <v>42902.679074074076</v>
      </c>
    </row>
    <row r="322" spans="1:12" x14ac:dyDescent="0.25">
      <c r="A322">
        <v>1</v>
      </c>
      <c r="B322" t="s">
        <v>4303</v>
      </c>
      <c r="C322">
        <v>1734520</v>
      </c>
      <c r="D322" t="s">
        <v>4304</v>
      </c>
      <c r="E322" s="220">
        <v>42894.624895833331</v>
      </c>
      <c r="F322" t="s">
        <v>75</v>
      </c>
      <c r="G322" t="s">
        <v>3825</v>
      </c>
      <c r="H322" t="s">
        <v>4158</v>
      </c>
      <c r="I322" t="s">
        <v>3878</v>
      </c>
      <c r="J322" t="s">
        <v>4305</v>
      </c>
      <c r="K322" t="s">
        <v>95</v>
      </c>
      <c r="L322" s="220">
        <v>42943.650937500002</v>
      </c>
    </row>
    <row r="323" spans="1:12" x14ac:dyDescent="0.25">
      <c r="A323">
        <v>1</v>
      </c>
      <c r="B323" t="s">
        <v>4298</v>
      </c>
      <c r="C323">
        <v>1734703</v>
      </c>
      <c r="D323" t="s">
        <v>3843</v>
      </c>
      <c r="E323" s="220">
        <v>42895.609027777777</v>
      </c>
      <c r="F323" t="s">
        <v>75</v>
      </c>
      <c r="G323" t="s">
        <v>3825</v>
      </c>
      <c r="H323" t="s">
        <v>3836</v>
      </c>
      <c r="I323" t="s">
        <v>3878</v>
      </c>
      <c r="J323" t="s">
        <v>4089</v>
      </c>
      <c r="K323" t="s">
        <v>95</v>
      </c>
      <c r="L323" s="220">
        <v>43034.63857638889</v>
      </c>
    </row>
    <row r="324" spans="1:12" x14ac:dyDescent="0.25">
      <c r="A324">
        <v>5</v>
      </c>
      <c r="B324" t="s">
        <v>3933</v>
      </c>
      <c r="C324">
        <v>1737460</v>
      </c>
      <c r="D324" t="s">
        <v>4306</v>
      </c>
      <c r="E324" s="220">
        <v>42906.480555555558</v>
      </c>
      <c r="F324" t="s">
        <v>75</v>
      </c>
      <c r="G324" t="s">
        <v>3825</v>
      </c>
      <c r="H324" t="s">
        <v>4289</v>
      </c>
      <c r="I324" t="s">
        <v>4262</v>
      </c>
      <c r="J324" t="s">
        <v>3910</v>
      </c>
      <c r="K324" t="s">
        <v>95</v>
      </c>
      <c r="L324" s="220">
        <v>43000.704004629632</v>
      </c>
    </row>
    <row r="325" spans="1:12" x14ac:dyDescent="0.25">
      <c r="A325">
        <v>1</v>
      </c>
      <c r="B325" t="s">
        <v>3871</v>
      </c>
      <c r="C325">
        <v>1737510</v>
      </c>
      <c r="D325" t="s">
        <v>4307</v>
      </c>
      <c r="E325" s="220">
        <v>42906.643055555556</v>
      </c>
      <c r="F325" t="s">
        <v>75</v>
      </c>
      <c r="G325" t="s">
        <v>3825</v>
      </c>
      <c r="H325" t="s">
        <v>3836</v>
      </c>
      <c r="I325" t="s">
        <v>3861</v>
      </c>
      <c r="J325" t="s">
        <v>4053</v>
      </c>
      <c r="K325" t="s">
        <v>95</v>
      </c>
      <c r="L325" s="220">
        <v>42913.412499999999</v>
      </c>
    </row>
    <row r="326" spans="1:12" x14ac:dyDescent="0.25">
      <c r="A326">
        <v>2</v>
      </c>
      <c r="B326" t="s">
        <v>4308</v>
      </c>
      <c r="C326">
        <v>1745118</v>
      </c>
      <c r="D326" t="s">
        <v>4309</v>
      </c>
      <c r="E326" s="220">
        <v>42922.333333333336</v>
      </c>
      <c r="F326" t="s">
        <v>75</v>
      </c>
      <c r="G326" t="s">
        <v>3825</v>
      </c>
      <c r="H326" t="s">
        <v>3826</v>
      </c>
      <c r="I326" t="s">
        <v>3870</v>
      </c>
      <c r="J326" t="s">
        <v>3870</v>
      </c>
      <c r="K326" t="s">
        <v>95</v>
      </c>
      <c r="L326" s="220">
        <v>42930.7</v>
      </c>
    </row>
    <row r="327" spans="1:12" x14ac:dyDescent="0.25">
      <c r="A327">
        <v>1</v>
      </c>
      <c r="B327" t="s">
        <v>4310</v>
      </c>
      <c r="C327">
        <v>1746619</v>
      </c>
      <c r="D327" t="s">
        <v>4183</v>
      </c>
      <c r="E327" s="220">
        <v>42923.65902777778</v>
      </c>
      <c r="F327" t="s">
        <v>75</v>
      </c>
      <c r="G327" t="s">
        <v>3825</v>
      </c>
      <c r="H327" t="s">
        <v>3826</v>
      </c>
      <c r="I327" t="s">
        <v>3832</v>
      </c>
      <c r="J327" t="s">
        <v>3833</v>
      </c>
      <c r="K327" t="s">
        <v>95</v>
      </c>
      <c r="L327" s="220">
        <v>42947.433333333334</v>
      </c>
    </row>
    <row r="328" spans="1:12" x14ac:dyDescent="0.25">
      <c r="A328">
        <v>1</v>
      </c>
      <c r="B328" t="s">
        <v>4311</v>
      </c>
      <c r="C328">
        <v>1747900</v>
      </c>
      <c r="D328" t="s">
        <v>4157</v>
      </c>
      <c r="E328" s="220">
        <v>42928.73909722222</v>
      </c>
      <c r="F328" t="s">
        <v>75</v>
      </c>
      <c r="G328" t="s">
        <v>3825</v>
      </c>
      <c r="H328" t="s">
        <v>4158</v>
      </c>
      <c r="I328" t="s">
        <v>3924</v>
      </c>
      <c r="J328" t="s">
        <v>4217</v>
      </c>
      <c r="K328" t="s">
        <v>95</v>
      </c>
      <c r="L328" s="220">
        <v>42935.776932870373</v>
      </c>
    </row>
    <row r="329" spans="1:12" x14ac:dyDescent="0.25">
      <c r="A329">
        <v>2</v>
      </c>
      <c r="B329" t="s">
        <v>3970</v>
      </c>
      <c r="C329">
        <v>1749001</v>
      </c>
      <c r="D329" t="s">
        <v>3956</v>
      </c>
      <c r="E329" s="220">
        <v>42933.586365740739</v>
      </c>
      <c r="F329" t="s">
        <v>75</v>
      </c>
      <c r="G329" t="s">
        <v>3825</v>
      </c>
      <c r="H329" t="s">
        <v>3957</v>
      </c>
      <c r="I329" t="s">
        <v>4312</v>
      </c>
      <c r="J329" t="s">
        <v>4313</v>
      </c>
      <c r="K329" t="s">
        <v>95</v>
      </c>
      <c r="L329" s="220">
        <v>42934.29346064815</v>
      </c>
    </row>
    <row r="330" spans="1:12" x14ac:dyDescent="0.25">
      <c r="A330">
        <v>2</v>
      </c>
      <c r="B330" t="s">
        <v>4314</v>
      </c>
      <c r="C330">
        <v>1749005</v>
      </c>
      <c r="D330" t="s">
        <v>3956</v>
      </c>
      <c r="E330" s="220">
        <v>42933.610138888886</v>
      </c>
      <c r="F330" t="s">
        <v>75</v>
      </c>
      <c r="G330" t="s">
        <v>3825</v>
      </c>
      <c r="H330" t="s">
        <v>3957</v>
      </c>
      <c r="I330" t="s">
        <v>4312</v>
      </c>
      <c r="J330" t="s">
        <v>4313</v>
      </c>
      <c r="K330" t="s">
        <v>95</v>
      </c>
      <c r="L330" s="220">
        <v>42934.293449074074</v>
      </c>
    </row>
    <row r="331" spans="1:12" x14ac:dyDescent="0.25">
      <c r="A331">
        <v>1</v>
      </c>
      <c r="B331" t="s">
        <v>4243</v>
      </c>
      <c r="C331">
        <v>1749100</v>
      </c>
      <c r="D331" t="s">
        <v>3936</v>
      </c>
      <c r="E331" s="220">
        <v>42934.368750000001</v>
      </c>
      <c r="F331" t="s">
        <v>75</v>
      </c>
      <c r="G331" t="s">
        <v>3825</v>
      </c>
      <c r="H331" t="s">
        <v>3826</v>
      </c>
      <c r="I331" t="s">
        <v>3844</v>
      </c>
      <c r="J331" t="s">
        <v>3950</v>
      </c>
      <c r="K331" t="s">
        <v>95</v>
      </c>
      <c r="L331" s="220">
        <v>42941.312118055554</v>
      </c>
    </row>
    <row r="332" spans="1:12" x14ac:dyDescent="0.25">
      <c r="A332">
        <v>1</v>
      </c>
      <c r="B332" t="s">
        <v>4003</v>
      </c>
      <c r="C332">
        <v>1749101</v>
      </c>
      <c r="D332" t="s">
        <v>3936</v>
      </c>
      <c r="E332" s="220">
        <v>42934.370138888888</v>
      </c>
      <c r="F332" t="s">
        <v>75</v>
      </c>
      <c r="G332" t="s">
        <v>3825</v>
      </c>
      <c r="H332" t="s">
        <v>3826</v>
      </c>
      <c r="I332" t="s">
        <v>3844</v>
      </c>
      <c r="J332" t="s">
        <v>3950</v>
      </c>
      <c r="K332" t="s">
        <v>95</v>
      </c>
      <c r="L332" s="220">
        <v>42935.30976851852</v>
      </c>
    </row>
    <row r="333" spans="1:12" x14ac:dyDescent="0.25">
      <c r="A333">
        <v>2</v>
      </c>
      <c r="B333" t="s">
        <v>4315</v>
      </c>
      <c r="C333">
        <v>1749987</v>
      </c>
      <c r="D333" t="s">
        <v>4180</v>
      </c>
      <c r="E333" s="220">
        <v>42936.704861111109</v>
      </c>
      <c r="F333" t="s">
        <v>75</v>
      </c>
      <c r="G333" t="s">
        <v>3825</v>
      </c>
      <c r="H333" t="s">
        <v>4316</v>
      </c>
      <c r="I333" t="s">
        <v>3889</v>
      </c>
      <c r="J333" t="s">
        <v>3889</v>
      </c>
      <c r="K333" t="s">
        <v>95</v>
      </c>
      <c r="L333" s="220">
        <v>42985.846226851849</v>
      </c>
    </row>
    <row r="334" spans="1:12" x14ac:dyDescent="0.25">
      <c r="A334">
        <v>2</v>
      </c>
      <c r="B334" t="s">
        <v>3900</v>
      </c>
      <c r="C334">
        <v>1749948</v>
      </c>
      <c r="D334" t="s">
        <v>3956</v>
      </c>
      <c r="E334" s="220">
        <v>42936.620833333334</v>
      </c>
      <c r="F334" t="s">
        <v>75</v>
      </c>
      <c r="G334" t="s">
        <v>3825</v>
      </c>
      <c r="H334" t="s">
        <v>3957</v>
      </c>
      <c r="I334" t="s">
        <v>4312</v>
      </c>
      <c r="J334" t="s">
        <v>4312</v>
      </c>
      <c r="K334" t="s">
        <v>95</v>
      </c>
      <c r="L334" s="220">
        <v>42937.292708333334</v>
      </c>
    </row>
    <row r="335" spans="1:12" x14ac:dyDescent="0.25">
      <c r="A335">
        <v>2</v>
      </c>
      <c r="B335" t="s">
        <v>4179</v>
      </c>
      <c r="C335">
        <v>1750282</v>
      </c>
      <c r="D335" t="s">
        <v>3956</v>
      </c>
      <c r="E335" s="220">
        <v>42937.633333333331</v>
      </c>
      <c r="F335" t="s">
        <v>75</v>
      </c>
      <c r="G335" t="s">
        <v>3825</v>
      </c>
      <c r="H335" t="s">
        <v>3957</v>
      </c>
      <c r="I335" t="s">
        <v>4312</v>
      </c>
      <c r="J335" t="s">
        <v>4312</v>
      </c>
      <c r="K335" t="s">
        <v>95</v>
      </c>
      <c r="L335" s="220">
        <v>42940.291979166665</v>
      </c>
    </row>
    <row r="336" spans="1:12" x14ac:dyDescent="0.25">
      <c r="A336">
        <v>2</v>
      </c>
      <c r="B336" t="s">
        <v>3877</v>
      </c>
      <c r="C336">
        <v>1750283</v>
      </c>
      <c r="D336" t="s">
        <v>3956</v>
      </c>
      <c r="E336" s="220">
        <v>42937.634027777778</v>
      </c>
      <c r="F336" t="s">
        <v>75</v>
      </c>
      <c r="G336" t="s">
        <v>3825</v>
      </c>
      <c r="H336" t="s">
        <v>3957</v>
      </c>
      <c r="I336" t="s">
        <v>4312</v>
      </c>
      <c r="J336" t="s">
        <v>4312</v>
      </c>
      <c r="K336" t="s">
        <v>95</v>
      </c>
      <c r="L336" s="220">
        <v>42940.291967592595</v>
      </c>
    </row>
    <row r="337" spans="1:12" x14ac:dyDescent="0.25">
      <c r="A337">
        <v>1</v>
      </c>
      <c r="B337" t="s">
        <v>3926</v>
      </c>
      <c r="C337">
        <v>1750289</v>
      </c>
      <c r="D337" t="s">
        <v>3872</v>
      </c>
      <c r="E337" s="220">
        <v>42937.665972222225</v>
      </c>
      <c r="F337" t="s">
        <v>75</v>
      </c>
      <c r="G337" t="s">
        <v>3825</v>
      </c>
      <c r="H337" t="s">
        <v>3848</v>
      </c>
      <c r="I337" t="s">
        <v>3878</v>
      </c>
      <c r="J337" t="s">
        <v>3854</v>
      </c>
      <c r="K337" t="s">
        <v>2526</v>
      </c>
      <c r="L337" s="220">
        <v>42943.470173611109</v>
      </c>
    </row>
    <row r="338" spans="1:12" x14ac:dyDescent="0.25">
      <c r="A338">
        <v>1</v>
      </c>
      <c r="B338" t="s">
        <v>4317</v>
      </c>
      <c r="C338">
        <v>1751320</v>
      </c>
      <c r="D338" t="s">
        <v>3872</v>
      </c>
      <c r="E338" s="220">
        <v>42940.65902777778</v>
      </c>
      <c r="F338" t="s">
        <v>75</v>
      </c>
      <c r="G338" t="s">
        <v>3825</v>
      </c>
      <c r="H338" t="s">
        <v>3848</v>
      </c>
      <c r="I338" t="s">
        <v>4041</v>
      </c>
      <c r="J338" t="s">
        <v>4042</v>
      </c>
      <c r="K338" t="s">
        <v>95</v>
      </c>
      <c r="L338" s="220">
        <v>42986.513703703706</v>
      </c>
    </row>
    <row r="339" spans="1:12" x14ac:dyDescent="0.25">
      <c r="A339">
        <v>1</v>
      </c>
      <c r="B339" t="s">
        <v>4318</v>
      </c>
      <c r="C339">
        <v>1751321</v>
      </c>
      <c r="D339" t="s">
        <v>3872</v>
      </c>
      <c r="E339" s="220">
        <v>42940.660416666666</v>
      </c>
      <c r="F339" t="s">
        <v>75</v>
      </c>
      <c r="G339" t="s">
        <v>3825</v>
      </c>
      <c r="H339" t="s">
        <v>3848</v>
      </c>
      <c r="I339" t="s">
        <v>4041</v>
      </c>
      <c r="J339" t="s">
        <v>4042</v>
      </c>
      <c r="K339" t="s">
        <v>95</v>
      </c>
      <c r="L339" s="220">
        <v>42986.513680555552</v>
      </c>
    </row>
    <row r="340" spans="1:12" x14ac:dyDescent="0.25">
      <c r="A340">
        <v>4</v>
      </c>
      <c r="B340" t="s">
        <v>4319</v>
      </c>
      <c r="C340">
        <v>1825354</v>
      </c>
      <c r="D340" t="s">
        <v>4320</v>
      </c>
      <c r="E340" s="220">
        <v>43115.688032407408</v>
      </c>
      <c r="F340" t="s">
        <v>75</v>
      </c>
      <c r="G340" t="s">
        <v>3825</v>
      </c>
      <c r="H340" t="s">
        <v>3826</v>
      </c>
      <c r="I340" t="s">
        <v>3870</v>
      </c>
      <c r="J340" t="s">
        <v>3960</v>
      </c>
      <c r="K340" t="s">
        <v>95</v>
      </c>
      <c r="L340" s="220">
        <v>43207.703217592592</v>
      </c>
    </row>
    <row r="341" spans="1:12" x14ac:dyDescent="0.25">
      <c r="A341">
        <v>2</v>
      </c>
      <c r="B341" t="s">
        <v>3942</v>
      </c>
      <c r="C341">
        <v>1759622</v>
      </c>
      <c r="D341" t="s">
        <v>3956</v>
      </c>
      <c r="E341" s="220">
        <v>42956.624305555553</v>
      </c>
      <c r="F341" t="s">
        <v>75</v>
      </c>
      <c r="G341" t="s">
        <v>3825</v>
      </c>
      <c r="H341" t="s">
        <v>3957</v>
      </c>
      <c r="I341" t="s">
        <v>4312</v>
      </c>
      <c r="J341" t="s">
        <v>4312</v>
      </c>
      <c r="K341" t="s">
        <v>95</v>
      </c>
      <c r="L341" s="220">
        <v>42957.288831018515</v>
      </c>
    </row>
    <row r="342" spans="1:12" x14ac:dyDescent="0.25">
      <c r="A342">
        <v>2</v>
      </c>
      <c r="B342" t="s">
        <v>4321</v>
      </c>
      <c r="C342">
        <v>1763062</v>
      </c>
      <c r="D342" t="s">
        <v>4322</v>
      </c>
      <c r="E342" s="220">
        <v>42963.696192129632</v>
      </c>
      <c r="F342" t="s">
        <v>75</v>
      </c>
      <c r="G342" t="s">
        <v>3825</v>
      </c>
      <c r="H342" t="s">
        <v>3826</v>
      </c>
      <c r="I342" t="s">
        <v>3870</v>
      </c>
      <c r="J342" t="s">
        <v>3960</v>
      </c>
      <c r="K342" t="s">
        <v>95</v>
      </c>
      <c r="L342" s="220">
        <v>43644.385011574072</v>
      </c>
    </row>
    <row r="343" spans="1:12" x14ac:dyDescent="0.25">
      <c r="A343">
        <v>2</v>
      </c>
      <c r="B343" t="s">
        <v>4323</v>
      </c>
      <c r="C343">
        <v>1763847</v>
      </c>
      <c r="D343" t="s">
        <v>3956</v>
      </c>
      <c r="E343" s="220">
        <v>42965.494444444441</v>
      </c>
      <c r="F343" t="s">
        <v>75</v>
      </c>
      <c r="G343" t="s">
        <v>3825</v>
      </c>
      <c r="H343" t="s">
        <v>3957</v>
      </c>
      <c r="I343" t="s">
        <v>4312</v>
      </c>
      <c r="J343" t="s">
        <v>4312</v>
      </c>
      <c r="K343" t="s">
        <v>95</v>
      </c>
      <c r="L343" s="220">
        <v>42968.303657407407</v>
      </c>
    </row>
    <row r="344" spans="1:12" x14ac:dyDescent="0.25">
      <c r="A344">
        <v>1</v>
      </c>
      <c r="B344" t="s">
        <v>3877</v>
      </c>
      <c r="C344">
        <v>1763862</v>
      </c>
      <c r="D344" t="s">
        <v>3843</v>
      </c>
      <c r="E344" s="220">
        <v>42965.599849537037</v>
      </c>
      <c r="F344" t="s">
        <v>75</v>
      </c>
      <c r="G344" t="s">
        <v>3825</v>
      </c>
      <c r="H344" t="s">
        <v>3836</v>
      </c>
      <c r="I344" t="s">
        <v>4066</v>
      </c>
      <c r="J344" t="s">
        <v>4324</v>
      </c>
      <c r="K344" t="s">
        <v>95</v>
      </c>
      <c r="L344" s="220">
        <v>43006.39912037037</v>
      </c>
    </row>
    <row r="345" spans="1:12" x14ac:dyDescent="0.25">
      <c r="A345">
        <v>1</v>
      </c>
      <c r="B345" t="s">
        <v>3839</v>
      </c>
      <c r="C345">
        <v>1768094</v>
      </c>
      <c r="D345" t="s">
        <v>4325</v>
      </c>
      <c r="E345" s="220">
        <v>42978.705555555556</v>
      </c>
      <c r="F345" t="s">
        <v>75</v>
      </c>
      <c r="G345" t="s">
        <v>3825</v>
      </c>
      <c r="H345" t="s">
        <v>3826</v>
      </c>
      <c r="I345" t="s">
        <v>4005</v>
      </c>
      <c r="J345" t="s">
        <v>4039</v>
      </c>
      <c r="K345" t="s">
        <v>95</v>
      </c>
      <c r="L345" s="220">
        <v>43012.59003472222</v>
      </c>
    </row>
    <row r="346" spans="1:12" x14ac:dyDescent="0.25">
      <c r="A346">
        <v>2</v>
      </c>
      <c r="B346" t="s">
        <v>4248</v>
      </c>
      <c r="C346">
        <v>1770596</v>
      </c>
      <c r="D346" t="s">
        <v>3956</v>
      </c>
      <c r="E346" s="220">
        <v>42983.587500000001</v>
      </c>
      <c r="F346" t="s">
        <v>75</v>
      </c>
      <c r="G346" t="s">
        <v>3825</v>
      </c>
      <c r="H346" t="s">
        <v>3957</v>
      </c>
      <c r="I346" t="s">
        <v>4312</v>
      </c>
      <c r="J346" t="s">
        <v>4312</v>
      </c>
      <c r="K346" t="s">
        <v>95</v>
      </c>
      <c r="L346" s="220">
        <v>42984.633055555554</v>
      </c>
    </row>
    <row r="347" spans="1:12" x14ac:dyDescent="0.25">
      <c r="A347">
        <v>2</v>
      </c>
      <c r="B347" t="s">
        <v>4326</v>
      </c>
      <c r="C347">
        <v>1771078</v>
      </c>
      <c r="D347" t="s">
        <v>4327</v>
      </c>
      <c r="E347" s="220">
        <v>42984.637499999997</v>
      </c>
      <c r="F347" t="s">
        <v>75</v>
      </c>
      <c r="G347" t="s">
        <v>3825</v>
      </c>
      <c r="H347" t="s">
        <v>3957</v>
      </c>
      <c r="I347" t="s">
        <v>4312</v>
      </c>
      <c r="J347" t="s">
        <v>4328</v>
      </c>
      <c r="K347" t="s">
        <v>2526</v>
      </c>
      <c r="L347" s="220">
        <v>42985.288946759261</v>
      </c>
    </row>
    <row r="348" spans="1:12" x14ac:dyDescent="0.25">
      <c r="A348">
        <v>1</v>
      </c>
      <c r="B348" t="s">
        <v>3893</v>
      </c>
      <c r="C348">
        <v>1772953</v>
      </c>
      <c r="D348" t="s">
        <v>3843</v>
      </c>
      <c r="E348" s="220">
        <v>42986.810416666667</v>
      </c>
      <c r="F348" t="s">
        <v>75</v>
      </c>
      <c r="G348" t="s">
        <v>3825</v>
      </c>
      <c r="H348" t="s">
        <v>3836</v>
      </c>
      <c r="I348" t="s">
        <v>3878</v>
      </c>
      <c r="J348" t="s">
        <v>3878</v>
      </c>
      <c r="K348" t="s">
        <v>95</v>
      </c>
      <c r="L348" s="220">
        <v>42998.375613425924</v>
      </c>
    </row>
    <row r="349" spans="1:12" x14ac:dyDescent="0.25">
      <c r="A349">
        <v>1</v>
      </c>
      <c r="B349" t="s">
        <v>4329</v>
      </c>
      <c r="C349">
        <v>1774038</v>
      </c>
      <c r="D349" t="s">
        <v>4330</v>
      </c>
      <c r="E349" s="220">
        <v>42991.552164351851</v>
      </c>
      <c r="F349" t="s">
        <v>75</v>
      </c>
      <c r="G349" t="s">
        <v>3825</v>
      </c>
      <c r="H349" t="s">
        <v>3836</v>
      </c>
      <c r="I349" t="s">
        <v>3837</v>
      </c>
      <c r="J349" t="s">
        <v>4331</v>
      </c>
      <c r="K349" t="s">
        <v>95</v>
      </c>
      <c r="L349" s="220">
        <v>43003.589108796295</v>
      </c>
    </row>
    <row r="350" spans="1:12" x14ac:dyDescent="0.25">
      <c r="A350">
        <v>1</v>
      </c>
      <c r="B350" t="s">
        <v>3929</v>
      </c>
      <c r="C350">
        <v>1774883</v>
      </c>
      <c r="D350" t="s">
        <v>3872</v>
      </c>
      <c r="E350" s="220">
        <v>42993.456944444442</v>
      </c>
      <c r="F350" t="s">
        <v>75</v>
      </c>
      <c r="G350" t="s">
        <v>3825</v>
      </c>
      <c r="H350" t="s">
        <v>3848</v>
      </c>
      <c r="I350" t="s">
        <v>4066</v>
      </c>
      <c r="J350" t="s">
        <v>4066</v>
      </c>
      <c r="K350" t="s">
        <v>95</v>
      </c>
      <c r="L350" s="220">
        <v>43006.397164351853</v>
      </c>
    </row>
    <row r="351" spans="1:12" x14ac:dyDescent="0.25">
      <c r="A351">
        <v>9</v>
      </c>
      <c r="B351" t="s">
        <v>4332</v>
      </c>
      <c r="C351">
        <v>1775937</v>
      </c>
      <c r="D351" t="s">
        <v>4333</v>
      </c>
      <c r="E351" s="220">
        <v>42997.617511574077</v>
      </c>
      <c r="F351" t="s">
        <v>75</v>
      </c>
      <c r="G351" t="s">
        <v>3825</v>
      </c>
      <c r="H351" t="s">
        <v>4162</v>
      </c>
      <c r="I351" t="s">
        <v>3924</v>
      </c>
      <c r="J351" t="s">
        <v>3854</v>
      </c>
      <c r="K351" t="s">
        <v>2526</v>
      </c>
      <c r="L351" s="220">
        <v>43039.706203703703</v>
      </c>
    </row>
    <row r="352" spans="1:12" x14ac:dyDescent="0.25">
      <c r="A352">
        <v>1</v>
      </c>
      <c r="B352" t="s">
        <v>4010</v>
      </c>
      <c r="C352">
        <v>1776706</v>
      </c>
      <c r="D352" t="s">
        <v>4334</v>
      </c>
      <c r="E352" s="220">
        <v>42998.656793981485</v>
      </c>
      <c r="F352" t="s">
        <v>75</v>
      </c>
      <c r="G352" t="s">
        <v>3825</v>
      </c>
      <c r="H352" t="s">
        <v>3836</v>
      </c>
      <c r="I352" t="s">
        <v>3924</v>
      </c>
      <c r="J352" t="s">
        <v>3925</v>
      </c>
      <c r="K352" t="s">
        <v>95</v>
      </c>
      <c r="L352" s="220">
        <v>43189.509826388887</v>
      </c>
    </row>
    <row r="353" spans="1:12" x14ac:dyDescent="0.25">
      <c r="A353">
        <v>1</v>
      </c>
      <c r="B353" t="s">
        <v>4266</v>
      </c>
      <c r="C353">
        <v>1783693</v>
      </c>
      <c r="D353" t="s">
        <v>3843</v>
      </c>
      <c r="E353" s="220">
        <v>43011.789513888885</v>
      </c>
      <c r="F353" t="s">
        <v>75</v>
      </c>
      <c r="G353" t="s">
        <v>3825</v>
      </c>
      <c r="H353" t="s">
        <v>3836</v>
      </c>
      <c r="I353" t="s">
        <v>3924</v>
      </c>
      <c r="J353" t="s">
        <v>4335</v>
      </c>
      <c r="K353" t="s">
        <v>95</v>
      </c>
      <c r="L353" s="220">
        <v>43431.700902777775</v>
      </c>
    </row>
    <row r="354" spans="1:12" x14ac:dyDescent="0.25">
      <c r="A354">
        <v>1</v>
      </c>
      <c r="B354" t="s">
        <v>4336</v>
      </c>
      <c r="C354">
        <v>1783502</v>
      </c>
      <c r="D354" t="s">
        <v>4337</v>
      </c>
      <c r="E354" s="220">
        <v>43011.632349537038</v>
      </c>
      <c r="F354" t="s">
        <v>75</v>
      </c>
      <c r="G354" t="s">
        <v>3825</v>
      </c>
      <c r="H354" t="s">
        <v>3836</v>
      </c>
      <c r="I354" t="s">
        <v>3837</v>
      </c>
      <c r="J354" t="s">
        <v>4338</v>
      </c>
      <c r="K354" t="s">
        <v>95</v>
      </c>
      <c r="L354" s="220">
        <v>43017.585034722222</v>
      </c>
    </row>
    <row r="355" spans="1:12" x14ac:dyDescent="0.25">
      <c r="A355">
        <v>5</v>
      </c>
      <c r="B355" t="s">
        <v>4339</v>
      </c>
      <c r="C355">
        <v>1784180</v>
      </c>
      <c r="D355" t="s">
        <v>3851</v>
      </c>
      <c r="E355" s="220">
        <v>43013.474305555559</v>
      </c>
      <c r="F355" t="s">
        <v>75</v>
      </c>
      <c r="G355" t="s">
        <v>3825</v>
      </c>
      <c r="H355" t="s">
        <v>3852</v>
      </c>
      <c r="I355" t="s">
        <v>3994</v>
      </c>
      <c r="J355" t="s">
        <v>4340</v>
      </c>
      <c r="K355" t="s">
        <v>95</v>
      </c>
      <c r="L355" s="220">
        <v>43349.697141203702</v>
      </c>
    </row>
    <row r="356" spans="1:12" x14ac:dyDescent="0.25">
      <c r="A356">
        <v>5</v>
      </c>
      <c r="B356" t="s">
        <v>3985</v>
      </c>
      <c r="C356">
        <v>1784181</v>
      </c>
      <c r="D356" t="s">
        <v>3851</v>
      </c>
      <c r="E356" s="220">
        <v>43013.474305555559</v>
      </c>
      <c r="F356" t="s">
        <v>75</v>
      </c>
      <c r="G356" t="s">
        <v>3825</v>
      </c>
      <c r="H356" t="s">
        <v>3852</v>
      </c>
      <c r="I356" t="s">
        <v>3994</v>
      </c>
      <c r="J356" t="s">
        <v>4340</v>
      </c>
      <c r="K356" t="s">
        <v>95</v>
      </c>
      <c r="L356" s="220">
        <v>43543.711886574078</v>
      </c>
    </row>
    <row r="357" spans="1:12" x14ac:dyDescent="0.25">
      <c r="A357">
        <v>5</v>
      </c>
      <c r="B357" t="s">
        <v>4341</v>
      </c>
      <c r="C357">
        <v>1784182</v>
      </c>
      <c r="D357" t="s">
        <v>3851</v>
      </c>
      <c r="E357" s="220">
        <v>43013.474305555559</v>
      </c>
      <c r="F357" t="s">
        <v>91</v>
      </c>
      <c r="G357" t="s">
        <v>3825</v>
      </c>
      <c r="H357" t="s">
        <v>3852</v>
      </c>
      <c r="I357" t="s">
        <v>3994</v>
      </c>
      <c r="J357" t="s">
        <v>4340</v>
      </c>
      <c r="K357" t="s">
        <v>95</v>
      </c>
      <c r="L357" s="220">
        <v>44426.723101851851</v>
      </c>
    </row>
    <row r="358" spans="1:12" x14ac:dyDescent="0.25">
      <c r="A358">
        <v>1</v>
      </c>
      <c r="B358" t="s">
        <v>4342</v>
      </c>
      <c r="C358">
        <v>1784177</v>
      </c>
      <c r="D358" t="s">
        <v>3851</v>
      </c>
      <c r="E358" s="220">
        <v>43013.469444444447</v>
      </c>
      <c r="F358" t="s">
        <v>75</v>
      </c>
      <c r="G358" t="s">
        <v>3825</v>
      </c>
      <c r="H358" t="s">
        <v>3852</v>
      </c>
      <c r="I358" t="s">
        <v>4072</v>
      </c>
      <c r="J358" t="s">
        <v>3910</v>
      </c>
      <c r="K358" t="s">
        <v>95</v>
      </c>
      <c r="L358" s="220">
        <v>43084.465092592596</v>
      </c>
    </row>
    <row r="359" spans="1:12" x14ac:dyDescent="0.25">
      <c r="A359">
        <v>5</v>
      </c>
      <c r="B359" t="s">
        <v>4074</v>
      </c>
      <c r="C359">
        <v>1784178</v>
      </c>
      <c r="D359" t="s">
        <v>3851</v>
      </c>
      <c r="E359" s="220">
        <v>43013.472916666666</v>
      </c>
      <c r="F359" t="s">
        <v>91</v>
      </c>
      <c r="G359" t="s">
        <v>3825</v>
      </c>
      <c r="H359" t="s">
        <v>3852</v>
      </c>
      <c r="I359" t="s">
        <v>4011</v>
      </c>
      <c r="J359" t="s">
        <v>4340</v>
      </c>
      <c r="K359" t="s">
        <v>95</v>
      </c>
      <c r="L359" s="220">
        <v>43017.697094907409</v>
      </c>
    </row>
    <row r="360" spans="1:12" x14ac:dyDescent="0.25">
      <c r="A360">
        <v>2</v>
      </c>
      <c r="B360" t="s">
        <v>4343</v>
      </c>
      <c r="C360">
        <v>1785694</v>
      </c>
      <c r="D360" t="s">
        <v>3872</v>
      </c>
      <c r="E360" s="220">
        <v>43018.48809027778</v>
      </c>
      <c r="F360" t="s">
        <v>75</v>
      </c>
      <c r="G360" t="s">
        <v>3825</v>
      </c>
      <c r="H360" t="s">
        <v>3848</v>
      </c>
      <c r="I360" t="s">
        <v>4066</v>
      </c>
      <c r="J360" t="s">
        <v>4344</v>
      </c>
      <c r="K360" t="s">
        <v>95</v>
      </c>
      <c r="L360" s="220">
        <v>43020.557268518518</v>
      </c>
    </row>
    <row r="361" spans="1:12" x14ac:dyDescent="0.25">
      <c r="A361">
        <v>2</v>
      </c>
      <c r="B361" t="s">
        <v>4169</v>
      </c>
      <c r="C361">
        <v>1788296</v>
      </c>
      <c r="D361" t="s">
        <v>3956</v>
      </c>
      <c r="E361" s="220">
        <v>43026.445555555554</v>
      </c>
      <c r="F361" t="s">
        <v>75</v>
      </c>
      <c r="G361" t="s">
        <v>3825</v>
      </c>
      <c r="H361" t="s">
        <v>3957</v>
      </c>
      <c r="I361" t="s">
        <v>4312</v>
      </c>
      <c r="J361" t="s">
        <v>4345</v>
      </c>
      <c r="K361" t="s">
        <v>95</v>
      </c>
      <c r="L361" s="220">
        <v>43028.319675925923</v>
      </c>
    </row>
    <row r="362" spans="1:12" x14ac:dyDescent="0.25">
      <c r="A362">
        <v>2</v>
      </c>
      <c r="B362" t="s">
        <v>3969</v>
      </c>
      <c r="C362">
        <v>1788297</v>
      </c>
      <c r="D362" t="s">
        <v>3956</v>
      </c>
      <c r="E362" s="220">
        <v>43026.446539351855</v>
      </c>
      <c r="F362" t="s">
        <v>75</v>
      </c>
      <c r="G362" t="s">
        <v>3825</v>
      </c>
      <c r="H362" t="s">
        <v>3957</v>
      </c>
      <c r="I362" t="s">
        <v>4312</v>
      </c>
      <c r="J362" t="s">
        <v>4345</v>
      </c>
      <c r="K362" t="s">
        <v>95</v>
      </c>
      <c r="L362" s="220">
        <v>43028.319652777776</v>
      </c>
    </row>
    <row r="363" spans="1:12" x14ac:dyDescent="0.25">
      <c r="A363">
        <v>9</v>
      </c>
      <c r="B363" t="s">
        <v>4115</v>
      </c>
      <c r="C363">
        <v>1789817</v>
      </c>
      <c r="D363" t="s">
        <v>4346</v>
      </c>
      <c r="E363" s="220">
        <v>43033.385868055557</v>
      </c>
      <c r="F363" t="s">
        <v>75</v>
      </c>
      <c r="G363" t="s">
        <v>3825</v>
      </c>
      <c r="H363" t="s">
        <v>4162</v>
      </c>
      <c r="I363" t="s">
        <v>3837</v>
      </c>
      <c r="J363" t="s">
        <v>3838</v>
      </c>
      <c r="K363" t="s">
        <v>95</v>
      </c>
      <c r="L363" s="220">
        <v>43034.477835648147</v>
      </c>
    </row>
    <row r="364" spans="1:12" x14ac:dyDescent="0.25">
      <c r="A364">
        <v>1</v>
      </c>
      <c r="B364" t="s">
        <v>4347</v>
      </c>
      <c r="C364">
        <v>1790294</v>
      </c>
      <c r="D364" t="s">
        <v>4348</v>
      </c>
      <c r="E364" s="220">
        <v>43033.60833333333</v>
      </c>
      <c r="F364" t="s">
        <v>75</v>
      </c>
      <c r="G364" t="s">
        <v>3825</v>
      </c>
      <c r="H364" t="s">
        <v>3836</v>
      </c>
      <c r="I364" t="s">
        <v>3861</v>
      </c>
      <c r="J364" t="s">
        <v>3861</v>
      </c>
      <c r="K364" t="s">
        <v>95</v>
      </c>
      <c r="L364" s="220">
        <v>43034.463819444441</v>
      </c>
    </row>
    <row r="365" spans="1:12" x14ac:dyDescent="0.25">
      <c r="A365">
        <v>2</v>
      </c>
      <c r="B365" t="s">
        <v>4349</v>
      </c>
      <c r="C365">
        <v>1799202</v>
      </c>
      <c r="D365" t="s">
        <v>3939</v>
      </c>
      <c r="E365" s="220">
        <v>43046.680069444446</v>
      </c>
      <c r="F365" t="s">
        <v>75</v>
      </c>
      <c r="G365" t="s">
        <v>3825</v>
      </c>
      <c r="H365" t="s">
        <v>3940</v>
      </c>
      <c r="I365" t="s">
        <v>3844</v>
      </c>
      <c r="J365" t="s">
        <v>3937</v>
      </c>
      <c r="K365" t="s">
        <v>95</v>
      </c>
      <c r="L365" s="220">
        <v>43047.625081018516</v>
      </c>
    </row>
    <row r="366" spans="1:12" x14ac:dyDescent="0.25">
      <c r="A366">
        <v>2</v>
      </c>
      <c r="B366" t="s">
        <v>4350</v>
      </c>
      <c r="C366">
        <v>1799201</v>
      </c>
      <c r="D366" t="s">
        <v>3939</v>
      </c>
      <c r="E366" s="220">
        <v>43046.568483796298</v>
      </c>
      <c r="F366" t="s">
        <v>75</v>
      </c>
      <c r="G366" t="s">
        <v>3825</v>
      </c>
      <c r="H366" t="s">
        <v>3940</v>
      </c>
      <c r="I366" t="s">
        <v>3844</v>
      </c>
      <c r="J366" t="s">
        <v>3937</v>
      </c>
      <c r="K366" t="s">
        <v>95</v>
      </c>
      <c r="L366" s="220">
        <v>43047.625</v>
      </c>
    </row>
    <row r="367" spans="1:12" x14ac:dyDescent="0.25">
      <c r="A367">
        <v>2</v>
      </c>
      <c r="B367" t="s">
        <v>4351</v>
      </c>
      <c r="C367">
        <v>1799204</v>
      </c>
      <c r="D367" t="s">
        <v>3939</v>
      </c>
      <c r="E367" s="220">
        <v>43046.748368055552</v>
      </c>
      <c r="F367" t="s">
        <v>75</v>
      </c>
      <c r="G367" t="s">
        <v>3825</v>
      </c>
      <c r="H367" t="s">
        <v>3940</v>
      </c>
      <c r="I367" t="s">
        <v>3844</v>
      </c>
      <c r="J367" t="s">
        <v>3937</v>
      </c>
      <c r="K367" t="s">
        <v>95</v>
      </c>
      <c r="L367" s="220">
        <v>43047.625763888886</v>
      </c>
    </row>
    <row r="368" spans="1:12" x14ac:dyDescent="0.25">
      <c r="A368">
        <v>1</v>
      </c>
      <c r="B368" t="s">
        <v>4352</v>
      </c>
      <c r="C368">
        <v>1800844</v>
      </c>
      <c r="D368" t="s">
        <v>4353</v>
      </c>
      <c r="E368" s="220">
        <v>43052.409722222219</v>
      </c>
      <c r="F368" t="s">
        <v>75</v>
      </c>
      <c r="G368" t="s">
        <v>3825</v>
      </c>
      <c r="H368" t="s">
        <v>3836</v>
      </c>
      <c r="I368" t="s">
        <v>3885</v>
      </c>
      <c r="J368" t="s">
        <v>4354</v>
      </c>
      <c r="K368" t="s">
        <v>95</v>
      </c>
      <c r="L368" s="220">
        <v>43314.580335648148</v>
      </c>
    </row>
    <row r="369" spans="1:12" x14ac:dyDescent="0.25">
      <c r="A369">
        <v>4</v>
      </c>
      <c r="B369" t="s">
        <v>4315</v>
      </c>
      <c r="C369">
        <v>1801588</v>
      </c>
      <c r="D369" t="s">
        <v>3939</v>
      </c>
      <c r="E369" s="220">
        <v>43055.640520833331</v>
      </c>
      <c r="F369" t="s">
        <v>75</v>
      </c>
      <c r="G369" t="s">
        <v>3825</v>
      </c>
      <c r="H369" t="s">
        <v>3940</v>
      </c>
      <c r="I369" t="s">
        <v>3870</v>
      </c>
      <c r="J369" t="s">
        <v>4355</v>
      </c>
      <c r="K369" t="s">
        <v>95</v>
      </c>
      <c r="L369" s="220">
        <v>43056.598252314812</v>
      </c>
    </row>
    <row r="370" spans="1:12" x14ac:dyDescent="0.25">
      <c r="A370">
        <v>1</v>
      </c>
      <c r="B370" t="s">
        <v>3970</v>
      </c>
      <c r="C370">
        <v>1803983</v>
      </c>
      <c r="D370" t="s">
        <v>4356</v>
      </c>
      <c r="E370" s="220">
        <v>43067.351111111115</v>
      </c>
      <c r="F370" t="s">
        <v>75</v>
      </c>
      <c r="G370" t="s">
        <v>3825</v>
      </c>
      <c r="H370" t="s">
        <v>3836</v>
      </c>
      <c r="I370" t="s">
        <v>3861</v>
      </c>
      <c r="J370" t="s">
        <v>3862</v>
      </c>
      <c r="K370" t="s">
        <v>95</v>
      </c>
      <c r="L370" s="220">
        <v>43234.654722222222</v>
      </c>
    </row>
    <row r="371" spans="1:12" x14ac:dyDescent="0.25">
      <c r="A371">
        <v>2</v>
      </c>
      <c r="B371" t="s">
        <v>4207</v>
      </c>
      <c r="C371">
        <v>1804624</v>
      </c>
      <c r="D371" t="s">
        <v>4357</v>
      </c>
      <c r="E371" s="220">
        <v>43068.55</v>
      </c>
      <c r="F371" t="s">
        <v>75</v>
      </c>
      <c r="G371" t="s">
        <v>3825</v>
      </c>
      <c r="H371" t="s">
        <v>3826</v>
      </c>
      <c r="I371" t="s">
        <v>3861</v>
      </c>
      <c r="J371" t="s">
        <v>3861</v>
      </c>
      <c r="K371" t="s">
        <v>95</v>
      </c>
      <c r="L371" s="220">
        <v>44481.325104166666</v>
      </c>
    </row>
    <row r="372" spans="1:12" x14ac:dyDescent="0.25">
      <c r="A372">
        <v>2</v>
      </c>
      <c r="B372" t="s">
        <v>4207</v>
      </c>
      <c r="C372">
        <v>1804625</v>
      </c>
      <c r="D372" t="s">
        <v>4358</v>
      </c>
      <c r="E372" s="220">
        <v>43068.551388888889</v>
      </c>
      <c r="F372" t="s">
        <v>75</v>
      </c>
      <c r="G372" t="s">
        <v>3825</v>
      </c>
      <c r="H372" t="s">
        <v>3826</v>
      </c>
      <c r="I372" t="s">
        <v>3861</v>
      </c>
      <c r="J372" t="s">
        <v>3861</v>
      </c>
      <c r="K372" t="s">
        <v>95</v>
      </c>
      <c r="L372" s="220">
        <v>43251.850844907407</v>
      </c>
    </row>
    <row r="373" spans="1:12" x14ac:dyDescent="0.25">
      <c r="A373">
        <v>2</v>
      </c>
      <c r="B373" t="s">
        <v>3971</v>
      </c>
      <c r="C373">
        <v>1808895</v>
      </c>
      <c r="D373" t="s">
        <v>3939</v>
      </c>
      <c r="E373" s="220">
        <v>43075.586886574078</v>
      </c>
      <c r="F373" t="s">
        <v>75</v>
      </c>
      <c r="G373" t="s">
        <v>3825</v>
      </c>
      <c r="H373" t="s">
        <v>3940</v>
      </c>
      <c r="I373" t="s">
        <v>3853</v>
      </c>
      <c r="J373" t="s">
        <v>4299</v>
      </c>
      <c r="K373" t="s">
        <v>95</v>
      </c>
      <c r="L373" s="220">
        <v>43112.52244212963</v>
      </c>
    </row>
    <row r="374" spans="1:12" x14ac:dyDescent="0.25">
      <c r="A374">
        <v>2</v>
      </c>
      <c r="B374" t="s">
        <v>4359</v>
      </c>
      <c r="C374">
        <v>1809648</v>
      </c>
      <c r="D374" t="s">
        <v>4360</v>
      </c>
      <c r="E374" s="220">
        <v>43078.354166666664</v>
      </c>
      <c r="F374" t="s">
        <v>75</v>
      </c>
      <c r="G374" t="s">
        <v>3825</v>
      </c>
      <c r="H374" t="s">
        <v>3940</v>
      </c>
      <c r="I374" t="s">
        <v>3878</v>
      </c>
      <c r="J374" t="s">
        <v>4181</v>
      </c>
      <c r="K374" t="s">
        <v>95</v>
      </c>
      <c r="L374" s="220">
        <v>43109.539120370369</v>
      </c>
    </row>
    <row r="375" spans="1:12" x14ac:dyDescent="0.25">
      <c r="A375">
        <v>2</v>
      </c>
      <c r="B375" t="s">
        <v>4361</v>
      </c>
      <c r="C375">
        <v>1809713</v>
      </c>
      <c r="D375" t="s">
        <v>4360</v>
      </c>
      <c r="E375" s="220">
        <v>43079.293749999997</v>
      </c>
      <c r="F375" t="s">
        <v>75</v>
      </c>
      <c r="G375" t="s">
        <v>3825</v>
      </c>
      <c r="H375" t="s">
        <v>3940</v>
      </c>
      <c r="I375" t="s">
        <v>3878</v>
      </c>
      <c r="J375" t="s">
        <v>4181</v>
      </c>
      <c r="K375" t="s">
        <v>95</v>
      </c>
      <c r="L375" s="220">
        <v>43109.538553240738</v>
      </c>
    </row>
    <row r="376" spans="1:12" x14ac:dyDescent="0.25">
      <c r="A376">
        <v>2</v>
      </c>
      <c r="B376" t="s">
        <v>4362</v>
      </c>
      <c r="C376">
        <v>1814044</v>
      </c>
      <c r="D376" t="s">
        <v>4360</v>
      </c>
      <c r="E376" s="220">
        <v>43088.651388888888</v>
      </c>
      <c r="F376" t="s">
        <v>75</v>
      </c>
      <c r="G376" t="s">
        <v>3825</v>
      </c>
      <c r="H376" t="s">
        <v>3940</v>
      </c>
      <c r="I376" t="s">
        <v>3878</v>
      </c>
      <c r="J376" t="s">
        <v>3878</v>
      </c>
      <c r="K376" t="s">
        <v>95</v>
      </c>
      <c r="L376" s="220">
        <v>43089.411932870367</v>
      </c>
    </row>
    <row r="377" spans="1:12" x14ac:dyDescent="0.25">
      <c r="A377">
        <v>2</v>
      </c>
      <c r="B377" t="s">
        <v>3834</v>
      </c>
      <c r="C377">
        <v>1814047</v>
      </c>
      <c r="D377" t="s">
        <v>4360</v>
      </c>
      <c r="E377" s="220">
        <v>43081.651388888888</v>
      </c>
      <c r="F377" t="s">
        <v>75</v>
      </c>
      <c r="G377" t="s">
        <v>3825</v>
      </c>
      <c r="H377" t="s">
        <v>3940</v>
      </c>
      <c r="I377" t="s">
        <v>3878</v>
      </c>
      <c r="J377" t="s">
        <v>3878</v>
      </c>
      <c r="K377" t="s">
        <v>95</v>
      </c>
      <c r="L377" s="220">
        <v>43089.402407407404</v>
      </c>
    </row>
    <row r="378" spans="1:12" x14ac:dyDescent="0.25">
      <c r="A378">
        <v>2</v>
      </c>
      <c r="B378" t="s">
        <v>4150</v>
      </c>
      <c r="C378">
        <v>1814056</v>
      </c>
      <c r="D378" t="s">
        <v>4360</v>
      </c>
      <c r="E378" s="220">
        <v>43083.658333333333</v>
      </c>
      <c r="F378" t="s">
        <v>75</v>
      </c>
      <c r="G378" t="s">
        <v>3825</v>
      </c>
      <c r="H378" t="s">
        <v>3940</v>
      </c>
      <c r="I378" t="s">
        <v>3878</v>
      </c>
      <c r="J378" t="s">
        <v>3878</v>
      </c>
      <c r="K378" t="s">
        <v>95</v>
      </c>
      <c r="L378" s="220">
        <v>43089.397141203706</v>
      </c>
    </row>
    <row r="379" spans="1:12" x14ac:dyDescent="0.25">
      <c r="A379">
        <v>1</v>
      </c>
      <c r="B379" t="s">
        <v>4321</v>
      </c>
      <c r="C379">
        <v>1819305</v>
      </c>
      <c r="D379" t="s">
        <v>4363</v>
      </c>
      <c r="E379" s="220">
        <v>43102.620428240742</v>
      </c>
      <c r="F379" t="s">
        <v>91</v>
      </c>
      <c r="G379" t="s">
        <v>3825</v>
      </c>
      <c r="H379" t="s">
        <v>3836</v>
      </c>
      <c r="I379" t="s">
        <v>3924</v>
      </c>
      <c r="J379" t="s">
        <v>4364</v>
      </c>
      <c r="K379" t="s">
        <v>95</v>
      </c>
      <c r="L379" s="220"/>
    </row>
    <row r="380" spans="1:12" x14ac:dyDescent="0.25">
      <c r="A380">
        <v>1</v>
      </c>
      <c r="B380" t="s">
        <v>4365</v>
      </c>
      <c r="C380">
        <v>1819312</v>
      </c>
      <c r="D380" t="s">
        <v>3843</v>
      </c>
      <c r="E380" s="220">
        <v>43097.640023148146</v>
      </c>
      <c r="F380" t="s">
        <v>75</v>
      </c>
      <c r="G380" t="s">
        <v>3825</v>
      </c>
      <c r="H380" t="s">
        <v>3836</v>
      </c>
      <c r="I380" t="s">
        <v>3844</v>
      </c>
      <c r="J380" t="s">
        <v>4366</v>
      </c>
      <c r="K380" t="s">
        <v>95</v>
      </c>
      <c r="L380" s="220">
        <v>43103.317685185182</v>
      </c>
    </row>
    <row r="381" spans="1:12" x14ac:dyDescent="0.25">
      <c r="A381">
        <v>2</v>
      </c>
      <c r="B381" t="s">
        <v>4143</v>
      </c>
      <c r="C381">
        <v>1819170</v>
      </c>
      <c r="D381" t="s">
        <v>3872</v>
      </c>
      <c r="E381" s="220">
        <v>43102.577777777777</v>
      </c>
      <c r="F381" t="s">
        <v>75</v>
      </c>
      <c r="G381" t="s">
        <v>3825</v>
      </c>
      <c r="H381" t="s">
        <v>3848</v>
      </c>
      <c r="I381" t="s">
        <v>4312</v>
      </c>
      <c r="J381" t="s">
        <v>3910</v>
      </c>
      <c r="K381" t="s">
        <v>95</v>
      </c>
      <c r="L381" s="220">
        <v>43116.302523148152</v>
      </c>
    </row>
    <row r="382" spans="1:12" x14ac:dyDescent="0.25">
      <c r="A382">
        <v>2</v>
      </c>
      <c r="B382" t="s">
        <v>4367</v>
      </c>
      <c r="C382">
        <v>1819172</v>
      </c>
      <c r="D382" t="s">
        <v>3872</v>
      </c>
      <c r="E382" s="220">
        <v>43102.579861111109</v>
      </c>
      <c r="F382" t="s">
        <v>75</v>
      </c>
      <c r="G382" t="s">
        <v>3825</v>
      </c>
      <c r="H382" t="s">
        <v>3848</v>
      </c>
      <c r="I382" t="s">
        <v>4312</v>
      </c>
      <c r="J382" t="s">
        <v>3910</v>
      </c>
      <c r="K382" t="s">
        <v>95</v>
      </c>
      <c r="L382" s="220">
        <v>43116.302488425928</v>
      </c>
    </row>
    <row r="383" spans="1:12" x14ac:dyDescent="0.25">
      <c r="A383">
        <v>1</v>
      </c>
      <c r="B383" t="s">
        <v>3909</v>
      </c>
      <c r="C383">
        <v>1821237</v>
      </c>
      <c r="D383" t="s">
        <v>3872</v>
      </c>
      <c r="E383" s="220">
        <v>43105.55</v>
      </c>
      <c r="F383" t="s">
        <v>75</v>
      </c>
      <c r="G383" t="s">
        <v>3825</v>
      </c>
      <c r="H383" t="s">
        <v>3848</v>
      </c>
      <c r="I383" t="s">
        <v>3909</v>
      </c>
      <c r="J383" t="s">
        <v>3967</v>
      </c>
      <c r="K383" t="s">
        <v>95</v>
      </c>
      <c r="L383" s="220">
        <v>43105.553680555553</v>
      </c>
    </row>
    <row r="384" spans="1:12" x14ac:dyDescent="0.25">
      <c r="A384">
        <v>1</v>
      </c>
      <c r="B384" t="s">
        <v>4368</v>
      </c>
      <c r="C384">
        <v>1821269</v>
      </c>
      <c r="D384" t="s">
        <v>4369</v>
      </c>
      <c r="E384" s="220">
        <v>43105.638194444444</v>
      </c>
      <c r="F384" t="s">
        <v>75</v>
      </c>
      <c r="G384" t="s">
        <v>3825</v>
      </c>
      <c r="H384" t="s">
        <v>3848</v>
      </c>
      <c r="I384" t="s">
        <v>3967</v>
      </c>
      <c r="J384" t="s">
        <v>3967</v>
      </c>
      <c r="K384" t="s">
        <v>95</v>
      </c>
      <c r="L384" s="220">
        <v>43105.642569444448</v>
      </c>
    </row>
    <row r="385" spans="1:12" x14ac:dyDescent="0.25">
      <c r="A385">
        <v>2</v>
      </c>
      <c r="B385" t="s">
        <v>3911</v>
      </c>
      <c r="C385">
        <v>1821736</v>
      </c>
      <c r="D385" t="s">
        <v>4360</v>
      </c>
      <c r="E385" s="220">
        <v>43108.679166666669</v>
      </c>
      <c r="F385" t="s">
        <v>75</v>
      </c>
      <c r="G385" t="s">
        <v>3825</v>
      </c>
      <c r="H385" t="s">
        <v>3940</v>
      </c>
      <c r="I385" t="s">
        <v>3878</v>
      </c>
      <c r="J385" t="s">
        <v>3878</v>
      </c>
      <c r="K385" t="s">
        <v>95</v>
      </c>
      <c r="L385" s="220">
        <v>43109.505497685182</v>
      </c>
    </row>
    <row r="386" spans="1:12" x14ac:dyDescent="0.25">
      <c r="A386">
        <v>2</v>
      </c>
      <c r="B386" t="s">
        <v>4370</v>
      </c>
      <c r="C386">
        <v>1821739</v>
      </c>
      <c r="D386" t="s">
        <v>4360</v>
      </c>
      <c r="E386" s="220">
        <v>43108.680555555555</v>
      </c>
      <c r="F386" t="s">
        <v>75</v>
      </c>
      <c r="G386" t="s">
        <v>3825</v>
      </c>
      <c r="H386" t="s">
        <v>3940</v>
      </c>
      <c r="I386" t="s">
        <v>3878</v>
      </c>
      <c r="J386" t="s">
        <v>3878</v>
      </c>
      <c r="K386" t="s">
        <v>95</v>
      </c>
      <c r="L386" s="220">
        <v>43109.50509259259</v>
      </c>
    </row>
    <row r="387" spans="1:12" x14ac:dyDescent="0.25">
      <c r="A387">
        <v>1</v>
      </c>
      <c r="B387" t="s">
        <v>3929</v>
      </c>
      <c r="C387">
        <v>1827093</v>
      </c>
      <c r="D387" t="s">
        <v>4371</v>
      </c>
      <c r="E387" s="220">
        <v>43122.474305555559</v>
      </c>
      <c r="F387" t="s">
        <v>75</v>
      </c>
      <c r="G387" t="s">
        <v>3825</v>
      </c>
      <c r="H387" t="s">
        <v>3836</v>
      </c>
      <c r="I387" t="s">
        <v>3861</v>
      </c>
      <c r="J387" t="s">
        <v>3861</v>
      </c>
      <c r="K387" t="s">
        <v>95</v>
      </c>
      <c r="L387" s="220">
        <v>43853.609571759262</v>
      </c>
    </row>
    <row r="388" spans="1:12" x14ac:dyDescent="0.25">
      <c r="A388">
        <v>1</v>
      </c>
      <c r="B388" t="s">
        <v>3915</v>
      </c>
      <c r="C388">
        <v>1830342</v>
      </c>
      <c r="D388" t="s">
        <v>3843</v>
      </c>
      <c r="E388" s="220">
        <v>43123.658738425926</v>
      </c>
      <c r="F388" t="s">
        <v>91</v>
      </c>
      <c r="G388" t="s">
        <v>3825</v>
      </c>
      <c r="H388" t="s">
        <v>3836</v>
      </c>
      <c r="I388" t="s">
        <v>3837</v>
      </c>
      <c r="J388" t="s">
        <v>3931</v>
      </c>
      <c r="K388" t="s">
        <v>95</v>
      </c>
      <c r="L388" s="220"/>
    </row>
    <row r="389" spans="1:12" x14ac:dyDescent="0.25">
      <c r="A389">
        <v>1</v>
      </c>
      <c r="B389" t="s">
        <v>4372</v>
      </c>
      <c r="C389">
        <v>1831648</v>
      </c>
      <c r="D389" t="s">
        <v>4373</v>
      </c>
      <c r="E389" s="220">
        <v>43126.557557870372</v>
      </c>
      <c r="F389" t="s">
        <v>75</v>
      </c>
      <c r="G389" t="s">
        <v>3825</v>
      </c>
      <c r="H389" t="s">
        <v>3836</v>
      </c>
      <c r="I389" t="s">
        <v>3873</v>
      </c>
      <c r="J389" t="s">
        <v>4374</v>
      </c>
      <c r="K389" t="s">
        <v>95</v>
      </c>
      <c r="L389" s="220">
        <v>43215.569930555554</v>
      </c>
    </row>
    <row r="390" spans="1:12" x14ac:dyDescent="0.25">
      <c r="A390">
        <v>1</v>
      </c>
      <c r="B390" t="s">
        <v>4375</v>
      </c>
      <c r="C390">
        <v>1833591</v>
      </c>
      <c r="D390" t="s">
        <v>4376</v>
      </c>
      <c r="E390" s="220">
        <v>43130.741666666669</v>
      </c>
      <c r="F390" t="s">
        <v>75</v>
      </c>
      <c r="G390" t="s">
        <v>3825</v>
      </c>
      <c r="H390" t="s">
        <v>3826</v>
      </c>
      <c r="I390" t="s">
        <v>4241</v>
      </c>
      <c r="J390" t="s">
        <v>3924</v>
      </c>
      <c r="K390" t="s">
        <v>95</v>
      </c>
      <c r="L390" s="220">
        <v>43157.462129629632</v>
      </c>
    </row>
    <row r="391" spans="1:12" x14ac:dyDescent="0.25">
      <c r="A391">
        <v>4</v>
      </c>
      <c r="B391" t="s">
        <v>3974</v>
      </c>
      <c r="C391">
        <v>1833584</v>
      </c>
      <c r="D391" t="s">
        <v>3939</v>
      </c>
      <c r="E391" s="220">
        <v>43130.732638888891</v>
      </c>
      <c r="F391" t="s">
        <v>75</v>
      </c>
      <c r="G391" t="s">
        <v>3825</v>
      </c>
      <c r="H391" t="s">
        <v>3940</v>
      </c>
      <c r="I391" t="s">
        <v>3870</v>
      </c>
      <c r="J391" t="s">
        <v>3870</v>
      </c>
      <c r="K391" t="s">
        <v>95</v>
      </c>
      <c r="L391" s="220">
        <v>43133.495763888888</v>
      </c>
    </row>
    <row r="392" spans="1:12" x14ac:dyDescent="0.25">
      <c r="A392">
        <v>2</v>
      </c>
      <c r="B392" t="s">
        <v>4377</v>
      </c>
      <c r="C392">
        <v>1837992</v>
      </c>
      <c r="D392" t="s">
        <v>3912</v>
      </c>
      <c r="E392" s="220">
        <v>43136.594444444447</v>
      </c>
      <c r="F392" t="s">
        <v>75</v>
      </c>
      <c r="G392" t="s">
        <v>3825</v>
      </c>
      <c r="H392" t="s">
        <v>3831</v>
      </c>
      <c r="I392" t="s">
        <v>4072</v>
      </c>
      <c r="J392" t="s">
        <v>4378</v>
      </c>
      <c r="K392" t="s">
        <v>95</v>
      </c>
      <c r="L392" s="220">
        <v>43200.326747685183</v>
      </c>
    </row>
    <row r="393" spans="1:12" x14ac:dyDescent="0.25">
      <c r="A393">
        <v>2</v>
      </c>
      <c r="B393" t="s">
        <v>4379</v>
      </c>
      <c r="C393">
        <v>1837995</v>
      </c>
      <c r="D393" t="s">
        <v>3912</v>
      </c>
      <c r="E393" s="220">
        <v>43136.598611111112</v>
      </c>
      <c r="F393" t="s">
        <v>75</v>
      </c>
      <c r="G393" t="s">
        <v>3825</v>
      </c>
      <c r="H393" t="s">
        <v>3831</v>
      </c>
      <c r="I393" t="s">
        <v>4072</v>
      </c>
      <c r="J393" t="s">
        <v>4378</v>
      </c>
      <c r="K393" t="s">
        <v>95</v>
      </c>
      <c r="L393" s="220">
        <v>43216.613194444442</v>
      </c>
    </row>
    <row r="394" spans="1:12" x14ac:dyDescent="0.25">
      <c r="A394">
        <v>2</v>
      </c>
      <c r="B394" t="s">
        <v>4380</v>
      </c>
      <c r="C394">
        <v>1837999</v>
      </c>
      <c r="D394" t="s">
        <v>3912</v>
      </c>
      <c r="E394" s="220">
        <v>43136.601388888892</v>
      </c>
      <c r="F394" t="s">
        <v>75</v>
      </c>
      <c r="G394" t="s">
        <v>3825</v>
      </c>
      <c r="H394" t="s">
        <v>3831</v>
      </c>
      <c r="I394" t="s">
        <v>4072</v>
      </c>
      <c r="J394" t="s">
        <v>4378</v>
      </c>
      <c r="K394" t="s">
        <v>95</v>
      </c>
      <c r="L394" s="220">
        <v>43216.351875</v>
      </c>
    </row>
    <row r="395" spans="1:12" x14ac:dyDescent="0.25">
      <c r="A395">
        <v>2</v>
      </c>
      <c r="B395" t="s">
        <v>4381</v>
      </c>
      <c r="C395">
        <v>1838000</v>
      </c>
      <c r="D395" t="s">
        <v>3912</v>
      </c>
      <c r="E395" s="220">
        <v>43136.602777777778</v>
      </c>
      <c r="F395" t="s">
        <v>75</v>
      </c>
      <c r="G395" t="s">
        <v>3825</v>
      </c>
      <c r="H395" t="s">
        <v>3831</v>
      </c>
      <c r="I395" t="s">
        <v>4072</v>
      </c>
      <c r="J395" t="s">
        <v>4378</v>
      </c>
      <c r="K395" t="s">
        <v>95</v>
      </c>
      <c r="L395" s="220">
        <v>43272.614988425928</v>
      </c>
    </row>
    <row r="396" spans="1:12" x14ac:dyDescent="0.25">
      <c r="A396">
        <v>2</v>
      </c>
      <c r="B396" t="s">
        <v>4382</v>
      </c>
      <c r="C396">
        <v>1838004</v>
      </c>
      <c r="D396" t="s">
        <v>3912</v>
      </c>
      <c r="E396" s="220">
        <v>43136.604861111111</v>
      </c>
      <c r="F396" t="s">
        <v>75</v>
      </c>
      <c r="G396" t="s">
        <v>3825</v>
      </c>
      <c r="H396" t="s">
        <v>3831</v>
      </c>
      <c r="I396" t="s">
        <v>4072</v>
      </c>
      <c r="J396" t="s">
        <v>4378</v>
      </c>
      <c r="K396" t="s">
        <v>95</v>
      </c>
      <c r="L396" s="220">
        <v>43180.441504629627</v>
      </c>
    </row>
    <row r="397" spans="1:12" x14ac:dyDescent="0.25">
      <c r="A397">
        <v>1</v>
      </c>
      <c r="B397" t="s">
        <v>4383</v>
      </c>
      <c r="C397">
        <v>1838730</v>
      </c>
      <c r="D397" t="s">
        <v>4384</v>
      </c>
      <c r="E397" s="220">
        <v>43139.289583333331</v>
      </c>
      <c r="F397" t="s">
        <v>75</v>
      </c>
      <c r="G397" t="s">
        <v>3825</v>
      </c>
      <c r="H397" t="s">
        <v>3826</v>
      </c>
      <c r="I397" t="s">
        <v>4066</v>
      </c>
      <c r="J397" t="s">
        <v>4066</v>
      </c>
      <c r="K397" t="s">
        <v>95</v>
      </c>
      <c r="L397" s="220">
        <v>43164.430856481478</v>
      </c>
    </row>
    <row r="398" spans="1:12" x14ac:dyDescent="0.25">
      <c r="A398">
        <v>4.2</v>
      </c>
      <c r="B398" t="s">
        <v>4385</v>
      </c>
      <c r="C398">
        <v>1840580</v>
      </c>
      <c r="D398" t="s">
        <v>4386</v>
      </c>
      <c r="E398" s="220">
        <v>43147.63958333333</v>
      </c>
      <c r="F398" t="s">
        <v>75</v>
      </c>
      <c r="G398" t="s">
        <v>3825</v>
      </c>
      <c r="H398" t="s">
        <v>3826</v>
      </c>
      <c r="I398" t="s">
        <v>4312</v>
      </c>
      <c r="J398" t="s">
        <v>4312</v>
      </c>
      <c r="K398" t="s">
        <v>95</v>
      </c>
      <c r="L398" s="220">
        <v>43185.292002314818</v>
      </c>
    </row>
    <row r="399" spans="1:12" x14ac:dyDescent="0.25">
      <c r="A399">
        <v>4.2</v>
      </c>
      <c r="B399" t="s">
        <v>3905</v>
      </c>
      <c r="C399">
        <v>1841073</v>
      </c>
      <c r="D399" t="s">
        <v>4386</v>
      </c>
      <c r="E399" s="220">
        <v>43151.295138888891</v>
      </c>
      <c r="F399" t="s">
        <v>75</v>
      </c>
      <c r="G399" t="s">
        <v>3825</v>
      </c>
      <c r="H399" t="s">
        <v>3826</v>
      </c>
      <c r="I399" t="s">
        <v>4312</v>
      </c>
      <c r="J399" t="s">
        <v>4312</v>
      </c>
      <c r="K399" t="s">
        <v>95</v>
      </c>
      <c r="L399" s="220">
        <v>43192.288726851853</v>
      </c>
    </row>
    <row r="400" spans="1:12" x14ac:dyDescent="0.25">
      <c r="A400">
        <v>5</v>
      </c>
      <c r="B400" t="s">
        <v>4267</v>
      </c>
      <c r="C400">
        <v>1846927</v>
      </c>
      <c r="D400" t="s">
        <v>4387</v>
      </c>
      <c r="E400" s="220">
        <v>43160.570277777777</v>
      </c>
      <c r="F400" t="s">
        <v>75</v>
      </c>
      <c r="G400" t="s">
        <v>3825</v>
      </c>
      <c r="H400" t="s">
        <v>3831</v>
      </c>
      <c r="I400" t="s">
        <v>3870</v>
      </c>
      <c r="J400" t="s">
        <v>3960</v>
      </c>
      <c r="K400" t="s">
        <v>95</v>
      </c>
      <c r="L400" s="220">
        <v>43231.593101851853</v>
      </c>
    </row>
    <row r="401" spans="1:12" x14ac:dyDescent="0.25">
      <c r="A401">
        <v>1</v>
      </c>
      <c r="B401" t="s">
        <v>3846</v>
      </c>
      <c r="C401">
        <v>1847071</v>
      </c>
      <c r="D401" t="s">
        <v>4388</v>
      </c>
      <c r="E401" s="220">
        <v>43160.658263888887</v>
      </c>
      <c r="F401" t="s">
        <v>75</v>
      </c>
      <c r="G401" t="s">
        <v>3825</v>
      </c>
      <c r="H401" t="s">
        <v>3836</v>
      </c>
      <c r="I401" t="s">
        <v>3924</v>
      </c>
      <c r="J401" t="s">
        <v>4242</v>
      </c>
      <c r="K401" t="s">
        <v>95</v>
      </c>
      <c r="L401" s="220">
        <v>43271.669930555552</v>
      </c>
    </row>
    <row r="402" spans="1:12" x14ac:dyDescent="0.25">
      <c r="A402">
        <v>2</v>
      </c>
      <c r="B402" t="s">
        <v>4321</v>
      </c>
      <c r="C402">
        <v>1848549</v>
      </c>
      <c r="D402" t="s">
        <v>4389</v>
      </c>
      <c r="E402" s="220">
        <v>43163.688888888886</v>
      </c>
      <c r="F402" t="s">
        <v>75</v>
      </c>
      <c r="G402" t="s">
        <v>3825</v>
      </c>
      <c r="H402" t="s">
        <v>3826</v>
      </c>
      <c r="I402" t="s">
        <v>3870</v>
      </c>
      <c r="J402" t="s">
        <v>3870</v>
      </c>
      <c r="K402" t="s">
        <v>95</v>
      </c>
      <c r="L402" s="220">
        <v>43168.688055555554</v>
      </c>
    </row>
    <row r="403" spans="1:12" x14ac:dyDescent="0.25">
      <c r="A403">
        <v>1</v>
      </c>
      <c r="B403" t="s">
        <v>4390</v>
      </c>
      <c r="C403">
        <v>1849692</v>
      </c>
      <c r="D403" t="s">
        <v>3880</v>
      </c>
      <c r="E403" s="220">
        <v>43164.711111111108</v>
      </c>
      <c r="F403" t="s">
        <v>75</v>
      </c>
      <c r="G403" t="s">
        <v>3825</v>
      </c>
      <c r="H403" t="s">
        <v>3881</v>
      </c>
      <c r="I403" t="s">
        <v>3878</v>
      </c>
      <c r="J403" t="s">
        <v>3878</v>
      </c>
      <c r="K403" t="s">
        <v>95</v>
      </c>
      <c r="L403" s="220">
        <v>43257.325023148151</v>
      </c>
    </row>
    <row r="404" spans="1:12" x14ac:dyDescent="0.25">
      <c r="A404">
        <v>2</v>
      </c>
      <c r="B404" t="s">
        <v>4019</v>
      </c>
      <c r="C404">
        <v>1851724</v>
      </c>
      <c r="D404" t="s">
        <v>4391</v>
      </c>
      <c r="E404" s="220">
        <v>43173.331250000003</v>
      </c>
      <c r="F404" t="s">
        <v>75</v>
      </c>
      <c r="G404" t="s">
        <v>3825</v>
      </c>
      <c r="H404" t="s">
        <v>3826</v>
      </c>
      <c r="I404" t="s">
        <v>3870</v>
      </c>
      <c r="J404" t="s">
        <v>3870</v>
      </c>
      <c r="K404" t="s">
        <v>95</v>
      </c>
      <c r="L404" s="220">
        <v>43287.323634259257</v>
      </c>
    </row>
    <row r="405" spans="1:12" x14ac:dyDescent="0.25">
      <c r="A405">
        <v>1</v>
      </c>
      <c r="B405" t="s">
        <v>4392</v>
      </c>
      <c r="C405">
        <v>1853447</v>
      </c>
      <c r="D405" t="s">
        <v>3843</v>
      </c>
      <c r="E405" s="220">
        <v>43179.738888888889</v>
      </c>
      <c r="F405" t="s">
        <v>75</v>
      </c>
      <c r="G405" t="s">
        <v>3825</v>
      </c>
      <c r="H405" t="s">
        <v>3836</v>
      </c>
      <c r="I405" t="s">
        <v>4041</v>
      </c>
      <c r="J405" t="s">
        <v>4042</v>
      </c>
      <c r="K405" t="s">
        <v>95</v>
      </c>
      <c r="L405" s="220">
        <v>43436.467442129629</v>
      </c>
    </row>
    <row r="406" spans="1:12" x14ac:dyDescent="0.25">
      <c r="A406">
        <v>1</v>
      </c>
      <c r="B406" t="s">
        <v>4148</v>
      </c>
      <c r="C406">
        <v>1853180</v>
      </c>
      <c r="D406" t="s">
        <v>4393</v>
      </c>
      <c r="E406" s="220">
        <v>43179.677083333336</v>
      </c>
      <c r="F406" t="s">
        <v>75</v>
      </c>
      <c r="G406" t="s">
        <v>3825</v>
      </c>
      <c r="H406" t="s">
        <v>3836</v>
      </c>
      <c r="I406" t="s">
        <v>3967</v>
      </c>
      <c r="J406" t="s">
        <v>3967</v>
      </c>
      <c r="K406" t="s">
        <v>95</v>
      </c>
      <c r="L406" s="220">
        <v>43186.427453703705</v>
      </c>
    </row>
    <row r="407" spans="1:12" x14ac:dyDescent="0.25">
      <c r="A407">
        <v>1</v>
      </c>
      <c r="B407" t="s">
        <v>4394</v>
      </c>
      <c r="C407">
        <v>2186956</v>
      </c>
      <c r="D407" t="s">
        <v>4395</v>
      </c>
      <c r="E407" s="220">
        <v>43872.443749999999</v>
      </c>
      <c r="F407" t="s">
        <v>75</v>
      </c>
      <c r="G407" t="s">
        <v>3825</v>
      </c>
      <c r="H407" t="s">
        <v>3881</v>
      </c>
      <c r="I407" t="s">
        <v>4011</v>
      </c>
      <c r="J407" t="s">
        <v>3890</v>
      </c>
      <c r="K407" t="s">
        <v>95</v>
      </c>
      <c r="L407" s="220">
        <v>43873.450358796297</v>
      </c>
    </row>
    <row r="408" spans="1:12" x14ac:dyDescent="0.25">
      <c r="A408">
        <v>1</v>
      </c>
      <c r="B408" t="s">
        <v>4396</v>
      </c>
      <c r="C408">
        <v>1862989</v>
      </c>
      <c r="D408" t="s">
        <v>4180</v>
      </c>
      <c r="E408" s="220">
        <v>43201.658333333333</v>
      </c>
      <c r="F408" t="s">
        <v>75</v>
      </c>
      <c r="G408" t="s">
        <v>3825</v>
      </c>
      <c r="H408" t="s">
        <v>3836</v>
      </c>
      <c r="I408" t="s">
        <v>3873</v>
      </c>
      <c r="J408" t="s">
        <v>4077</v>
      </c>
      <c r="K408" t="s">
        <v>95</v>
      </c>
      <c r="L408" s="220">
        <v>43301.527743055558</v>
      </c>
    </row>
    <row r="409" spans="1:12" x14ac:dyDescent="0.25">
      <c r="A409">
        <v>2</v>
      </c>
      <c r="B409" t="s">
        <v>4397</v>
      </c>
      <c r="C409">
        <v>1863069</v>
      </c>
      <c r="D409" t="s">
        <v>4180</v>
      </c>
      <c r="E409" s="220">
        <v>43203.339803240742</v>
      </c>
      <c r="F409" t="s">
        <v>75</v>
      </c>
      <c r="G409" t="s">
        <v>3825</v>
      </c>
      <c r="H409" t="s">
        <v>3836</v>
      </c>
      <c r="I409" t="s">
        <v>3873</v>
      </c>
      <c r="J409" t="s">
        <v>4285</v>
      </c>
      <c r="K409" t="s">
        <v>95</v>
      </c>
      <c r="L409" s="220">
        <v>43301.495173611111</v>
      </c>
    </row>
    <row r="410" spans="1:12" x14ac:dyDescent="0.25">
      <c r="A410">
        <v>1</v>
      </c>
      <c r="B410" t="s">
        <v>4236</v>
      </c>
      <c r="C410">
        <v>1862988</v>
      </c>
      <c r="D410" t="s">
        <v>4180</v>
      </c>
      <c r="E410" s="220">
        <v>43202.657638888886</v>
      </c>
      <c r="F410" t="s">
        <v>75</v>
      </c>
      <c r="G410" t="s">
        <v>3825</v>
      </c>
      <c r="H410" t="s">
        <v>3836</v>
      </c>
      <c r="I410" t="s">
        <v>3873</v>
      </c>
      <c r="J410" t="s">
        <v>4077</v>
      </c>
      <c r="K410" t="s">
        <v>95</v>
      </c>
      <c r="L410" s="220">
        <v>43301.529097222221</v>
      </c>
    </row>
    <row r="411" spans="1:12" x14ac:dyDescent="0.25">
      <c r="A411">
        <v>1</v>
      </c>
      <c r="B411" t="s">
        <v>4332</v>
      </c>
      <c r="C411">
        <v>1862987</v>
      </c>
      <c r="D411" t="s">
        <v>4180</v>
      </c>
      <c r="E411" s="220">
        <v>43202.65625</v>
      </c>
      <c r="F411" t="s">
        <v>75</v>
      </c>
      <c r="G411" t="s">
        <v>3825</v>
      </c>
      <c r="H411" t="s">
        <v>3836</v>
      </c>
      <c r="I411" t="s">
        <v>3873</v>
      </c>
      <c r="J411" t="s">
        <v>4077</v>
      </c>
      <c r="K411" t="s">
        <v>95</v>
      </c>
      <c r="L411" s="220">
        <v>43301.500972222224</v>
      </c>
    </row>
    <row r="412" spans="1:12" x14ac:dyDescent="0.25">
      <c r="A412">
        <v>4.2</v>
      </c>
      <c r="B412" t="s">
        <v>4398</v>
      </c>
      <c r="C412">
        <v>1863372</v>
      </c>
      <c r="D412" t="s">
        <v>4386</v>
      </c>
      <c r="E412" s="220">
        <v>43203.595138888886</v>
      </c>
      <c r="F412" t="s">
        <v>75</v>
      </c>
      <c r="G412" t="s">
        <v>3825</v>
      </c>
      <c r="H412" t="s">
        <v>3826</v>
      </c>
      <c r="I412" t="s">
        <v>4312</v>
      </c>
      <c r="J412" t="s">
        <v>4312</v>
      </c>
      <c r="K412" t="s">
        <v>95</v>
      </c>
      <c r="L412" s="220">
        <v>43292.282013888886</v>
      </c>
    </row>
    <row r="413" spans="1:12" x14ac:dyDescent="0.25">
      <c r="A413">
        <v>1</v>
      </c>
      <c r="B413" t="s">
        <v>4399</v>
      </c>
      <c r="C413">
        <v>1863022</v>
      </c>
      <c r="D413" t="s">
        <v>3843</v>
      </c>
      <c r="E413" s="220">
        <v>43202.696863425925</v>
      </c>
      <c r="F413" t="s">
        <v>75</v>
      </c>
      <c r="G413" t="s">
        <v>3825</v>
      </c>
      <c r="H413" t="s">
        <v>3836</v>
      </c>
      <c r="I413" t="s">
        <v>3873</v>
      </c>
      <c r="J413" t="s">
        <v>4229</v>
      </c>
      <c r="K413" t="s">
        <v>95</v>
      </c>
      <c r="L413" s="220">
        <v>43349.682025462964</v>
      </c>
    </row>
    <row r="414" spans="1:12" x14ac:dyDescent="0.25">
      <c r="A414">
        <v>1</v>
      </c>
      <c r="B414" t="s">
        <v>3908</v>
      </c>
      <c r="C414">
        <v>1862818</v>
      </c>
      <c r="D414" t="s">
        <v>4180</v>
      </c>
      <c r="E414" s="220">
        <v>43201.634027777778</v>
      </c>
      <c r="F414" t="s">
        <v>75</v>
      </c>
      <c r="G414" t="s">
        <v>3825</v>
      </c>
      <c r="H414" t="s">
        <v>3836</v>
      </c>
      <c r="I414" t="s">
        <v>3873</v>
      </c>
      <c r="J414" t="s">
        <v>4400</v>
      </c>
      <c r="K414" t="s">
        <v>95</v>
      </c>
      <c r="L414" s="220">
        <v>43301.529351851852</v>
      </c>
    </row>
    <row r="415" spans="1:12" x14ac:dyDescent="0.25">
      <c r="A415">
        <v>1</v>
      </c>
      <c r="B415" t="s">
        <v>4209</v>
      </c>
      <c r="C415">
        <v>1862825</v>
      </c>
      <c r="D415" t="s">
        <v>4180</v>
      </c>
      <c r="E415" s="220">
        <v>43201.648611111108</v>
      </c>
      <c r="F415" t="s">
        <v>75</v>
      </c>
      <c r="G415" t="s">
        <v>3825</v>
      </c>
      <c r="H415" t="s">
        <v>3836</v>
      </c>
      <c r="I415" t="s">
        <v>3873</v>
      </c>
      <c r="J415" t="s">
        <v>4077</v>
      </c>
      <c r="K415" t="s">
        <v>95</v>
      </c>
      <c r="L415" s="220">
        <v>43301.499502314815</v>
      </c>
    </row>
    <row r="416" spans="1:12" x14ac:dyDescent="0.25">
      <c r="A416">
        <v>5</v>
      </c>
      <c r="B416" t="s">
        <v>4401</v>
      </c>
      <c r="C416">
        <v>1864814</v>
      </c>
      <c r="D416" t="s">
        <v>4402</v>
      </c>
      <c r="E416" s="220">
        <v>43209.637442129628</v>
      </c>
      <c r="F416" t="s">
        <v>75</v>
      </c>
      <c r="G416" t="s">
        <v>3825</v>
      </c>
      <c r="H416" t="s">
        <v>3940</v>
      </c>
      <c r="I416" t="s">
        <v>3870</v>
      </c>
      <c r="J416" t="s">
        <v>4145</v>
      </c>
      <c r="K416" t="s">
        <v>95</v>
      </c>
      <c r="L416" s="220">
        <v>43231.598078703704</v>
      </c>
    </row>
    <row r="417" spans="1:12" x14ac:dyDescent="0.25">
      <c r="A417">
        <v>4</v>
      </c>
      <c r="B417" t="s">
        <v>4403</v>
      </c>
      <c r="C417">
        <v>1867053</v>
      </c>
      <c r="D417" t="s">
        <v>4404</v>
      </c>
      <c r="E417" s="220">
        <v>43216.44321759259</v>
      </c>
      <c r="F417" t="s">
        <v>75</v>
      </c>
      <c r="G417" t="s">
        <v>3825</v>
      </c>
      <c r="H417" t="s">
        <v>3826</v>
      </c>
      <c r="I417" t="s">
        <v>3870</v>
      </c>
      <c r="J417" t="s">
        <v>3960</v>
      </c>
      <c r="K417" t="s">
        <v>95</v>
      </c>
      <c r="L417" s="220">
        <v>43222.4372337963</v>
      </c>
    </row>
    <row r="418" spans="1:12" x14ac:dyDescent="0.25">
      <c r="A418">
        <v>4</v>
      </c>
      <c r="B418" t="s">
        <v>4403</v>
      </c>
      <c r="C418">
        <v>1867054</v>
      </c>
      <c r="D418" t="s">
        <v>4404</v>
      </c>
      <c r="E418" s="220">
        <v>43216.44321759259</v>
      </c>
      <c r="F418" t="s">
        <v>75</v>
      </c>
      <c r="G418" t="s">
        <v>3825</v>
      </c>
      <c r="H418" t="s">
        <v>3826</v>
      </c>
      <c r="I418" t="s">
        <v>3870</v>
      </c>
      <c r="J418" t="s">
        <v>3960</v>
      </c>
      <c r="K418" t="s">
        <v>95</v>
      </c>
      <c r="L418" s="220">
        <v>43222.436921296299</v>
      </c>
    </row>
    <row r="419" spans="1:12" x14ac:dyDescent="0.25">
      <c r="A419">
        <v>4</v>
      </c>
      <c r="B419" t="s">
        <v>4405</v>
      </c>
      <c r="C419">
        <v>1868575</v>
      </c>
      <c r="D419" t="s">
        <v>3939</v>
      </c>
      <c r="E419" s="220">
        <v>43220.646354166667</v>
      </c>
      <c r="F419" t="s">
        <v>75</v>
      </c>
      <c r="G419" t="s">
        <v>3825</v>
      </c>
      <c r="H419" t="s">
        <v>3940</v>
      </c>
      <c r="I419" t="s">
        <v>3870</v>
      </c>
      <c r="J419" t="s">
        <v>4231</v>
      </c>
      <c r="K419" t="s">
        <v>95</v>
      </c>
      <c r="L419" s="220">
        <v>43222.448530092595</v>
      </c>
    </row>
    <row r="420" spans="1:12" x14ac:dyDescent="0.25">
      <c r="A420">
        <v>2</v>
      </c>
      <c r="B420" t="s">
        <v>4406</v>
      </c>
      <c r="C420">
        <v>1873670</v>
      </c>
      <c r="D420" t="s">
        <v>4407</v>
      </c>
      <c r="E420" s="220">
        <v>43230.652106481481</v>
      </c>
      <c r="F420" t="s">
        <v>75</v>
      </c>
      <c r="G420" t="s">
        <v>3825</v>
      </c>
      <c r="H420" t="s">
        <v>3826</v>
      </c>
      <c r="I420" t="s">
        <v>3870</v>
      </c>
      <c r="J420" t="s">
        <v>4145</v>
      </c>
      <c r="K420" t="s">
        <v>95</v>
      </c>
      <c r="L420" s="220">
        <v>44434.287256944444</v>
      </c>
    </row>
    <row r="421" spans="1:12" x14ac:dyDescent="0.25">
      <c r="A421">
        <v>1</v>
      </c>
      <c r="B421" t="s">
        <v>4209</v>
      </c>
      <c r="C421">
        <v>1877671</v>
      </c>
      <c r="D421" t="s">
        <v>4408</v>
      </c>
      <c r="E421" s="220">
        <v>43245.615972222222</v>
      </c>
      <c r="F421" t="s">
        <v>75</v>
      </c>
      <c r="G421" t="s">
        <v>3825</v>
      </c>
      <c r="H421" t="s">
        <v>3836</v>
      </c>
      <c r="I421" t="s">
        <v>3861</v>
      </c>
      <c r="J421" t="s">
        <v>3861</v>
      </c>
      <c r="K421" t="s">
        <v>95</v>
      </c>
      <c r="L421" s="220">
        <v>43279.731261574074</v>
      </c>
    </row>
    <row r="422" spans="1:12" x14ac:dyDescent="0.25">
      <c r="A422">
        <v>1</v>
      </c>
      <c r="B422" t="s">
        <v>3896</v>
      </c>
      <c r="C422">
        <v>1877672</v>
      </c>
      <c r="D422" t="s">
        <v>4408</v>
      </c>
      <c r="E422" s="220">
        <v>43245.616666666669</v>
      </c>
      <c r="F422" t="s">
        <v>75</v>
      </c>
      <c r="G422" t="s">
        <v>3825</v>
      </c>
      <c r="H422" t="s">
        <v>3836</v>
      </c>
      <c r="I422" t="s">
        <v>3861</v>
      </c>
      <c r="J422" t="s">
        <v>3861</v>
      </c>
      <c r="K422" t="s">
        <v>95</v>
      </c>
      <c r="L422" s="220">
        <v>43279.727835648147</v>
      </c>
    </row>
    <row r="423" spans="1:12" x14ac:dyDescent="0.25">
      <c r="A423">
        <v>2</v>
      </c>
      <c r="B423" t="s">
        <v>3896</v>
      </c>
      <c r="C423">
        <v>2032448</v>
      </c>
      <c r="D423" t="s">
        <v>3843</v>
      </c>
      <c r="E423" s="220">
        <v>43501.572916666664</v>
      </c>
      <c r="F423" t="s">
        <v>75</v>
      </c>
      <c r="G423" t="s">
        <v>3825</v>
      </c>
      <c r="H423" t="s">
        <v>3836</v>
      </c>
      <c r="I423" t="s">
        <v>4409</v>
      </c>
      <c r="J423" t="s">
        <v>4409</v>
      </c>
      <c r="K423" t="s">
        <v>95</v>
      </c>
      <c r="L423" s="220">
        <v>43748.70585648148</v>
      </c>
    </row>
    <row r="424" spans="1:12" x14ac:dyDescent="0.25">
      <c r="A424">
        <v>1</v>
      </c>
      <c r="B424" t="s">
        <v>4372</v>
      </c>
      <c r="C424">
        <v>1916197</v>
      </c>
      <c r="D424" t="s">
        <v>4410</v>
      </c>
      <c r="E424" s="220">
        <v>43277.684027777781</v>
      </c>
      <c r="F424" t="s">
        <v>75</v>
      </c>
      <c r="G424" t="s">
        <v>3825</v>
      </c>
      <c r="H424" t="s">
        <v>3836</v>
      </c>
      <c r="I424" t="s">
        <v>3861</v>
      </c>
      <c r="J424" t="s">
        <v>4411</v>
      </c>
      <c r="K424" t="s">
        <v>95</v>
      </c>
      <c r="L424" s="220">
        <v>43279.730300925927</v>
      </c>
    </row>
    <row r="425" spans="1:12" x14ac:dyDescent="0.25">
      <c r="A425">
        <v>2</v>
      </c>
      <c r="B425" t="s">
        <v>4412</v>
      </c>
      <c r="C425">
        <v>3347673</v>
      </c>
      <c r="D425" t="s">
        <v>4413</v>
      </c>
      <c r="E425" s="220">
        <v>45419.566666666666</v>
      </c>
      <c r="F425" t="s">
        <v>75</v>
      </c>
      <c r="G425" t="s">
        <v>4414</v>
      </c>
      <c r="H425" t="s">
        <v>169</v>
      </c>
      <c r="I425" t="s">
        <v>3827</v>
      </c>
      <c r="J425" t="s">
        <v>4415</v>
      </c>
      <c r="K425" t="s">
        <v>95</v>
      </c>
      <c r="L425" s="220">
        <v>45421.615868055553</v>
      </c>
    </row>
    <row r="426" spans="1:12" x14ac:dyDescent="0.25">
      <c r="A426">
        <v>1</v>
      </c>
      <c r="B426" t="s">
        <v>3969</v>
      </c>
      <c r="C426">
        <v>1925889</v>
      </c>
      <c r="D426" t="s">
        <v>3843</v>
      </c>
      <c r="E426" s="220">
        <v>43299.779861111114</v>
      </c>
      <c r="F426" t="s">
        <v>75</v>
      </c>
      <c r="G426" t="s">
        <v>3825</v>
      </c>
      <c r="H426" t="s">
        <v>3836</v>
      </c>
      <c r="I426" t="s">
        <v>3924</v>
      </c>
      <c r="J426" t="s">
        <v>4241</v>
      </c>
      <c r="K426" t="s">
        <v>95</v>
      </c>
      <c r="L426" s="220">
        <v>43392.659432870372</v>
      </c>
    </row>
    <row r="427" spans="1:12" x14ac:dyDescent="0.25">
      <c r="A427">
        <v>2</v>
      </c>
      <c r="B427" t="s">
        <v>4416</v>
      </c>
      <c r="C427">
        <v>1925992</v>
      </c>
      <c r="D427" t="s">
        <v>3851</v>
      </c>
      <c r="E427" s="220">
        <v>43300.50277777778</v>
      </c>
      <c r="F427" t="s">
        <v>75</v>
      </c>
      <c r="G427" t="s">
        <v>3825</v>
      </c>
      <c r="H427" t="s">
        <v>3852</v>
      </c>
      <c r="I427" t="s">
        <v>4080</v>
      </c>
      <c r="J427" t="s">
        <v>3910</v>
      </c>
      <c r="K427" t="s">
        <v>95</v>
      </c>
      <c r="L427" s="220">
        <v>43364.418136574073</v>
      </c>
    </row>
    <row r="428" spans="1:12" x14ac:dyDescent="0.25">
      <c r="A428">
        <v>4</v>
      </c>
      <c r="B428" t="s">
        <v>4417</v>
      </c>
      <c r="C428">
        <v>1926854</v>
      </c>
      <c r="D428" t="s">
        <v>4418</v>
      </c>
      <c r="E428" s="220">
        <v>43304.6</v>
      </c>
      <c r="F428" t="s">
        <v>75</v>
      </c>
      <c r="G428" t="s">
        <v>3825</v>
      </c>
      <c r="H428" t="s">
        <v>95</v>
      </c>
      <c r="I428" t="s">
        <v>3878</v>
      </c>
      <c r="J428" t="s">
        <v>4419</v>
      </c>
      <c r="K428" t="s">
        <v>95</v>
      </c>
      <c r="L428" s="220">
        <v>43983.47252314815</v>
      </c>
    </row>
    <row r="429" spans="1:12" x14ac:dyDescent="0.25">
      <c r="A429">
        <v>4</v>
      </c>
      <c r="B429" t="s">
        <v>4420</v>
      </c>
      <c r="C429">
        <v>1926743</v>
      </c>
      <c r="D429" t="s">
        <v>4418</v>
      </c>
      <c r="E429" s="220">
        <v>43304.6</v>
      </c>
      <c r="F429" t="s">
        <v>75</v>
      </c>
      <c r="G429" t="s">
        <v>3825</v>
      </c>
      <c r="H429" t="s">
        <v>95</v>
      </c>
      <c r="I429" t="s">
        <v>3878</v>
      </c>
      <c r="J429" t="s">
        <v>4419</v>
      </c>
      <c r="K429" t="s">
        <v>95</v>
      </c>
      <c r="L429" s="220">
        <v>43983.47252314815</v>
      </c>
    </row>
    <row r="430" spans="1:12" x14ac:dyDescent="0.25">
      <c r="A430">
        <v>4</v>
      </c>
      <c r="B430" t="s">
        <v>4421</v>
      </c>
      <c r="C430">
        <v>1926744</v>
      </c>
      <c r="D430" t="s">
        <v>4418</v>
      </c>
      <c r="E430" s="220">
        <v>43304.6</v>
      </c>
      <c r="F430" t="s">
        <v>75</v>
      </c>
      <c r="G430" t="s">
        <v>3825</v>
      </c>
      <c r="H430" t="s">
        <v>95</v>
      </c>
      <c r="I430" t="s">
        <v>3878</v>
      </c>
      <c r="J430" t="s">
        <v>4419</v>
      </c>
      <c r="K430" t="s">
        <v>95</v>
      </c>
      <c r="L430" s="220">
        <v>43983.47252314815</v>
      </c>
    </row>
    <row r="431" spans="1:12" x14ac:dyDescent="0.25">
      <c r="A431">
        <v>4</v>
      </c>
      <c r="B431" t="s">
        <v>4422</v>
      </c>
      <c r="C431">
        <v>1926802</v>
      </c>
      <c r="D431" t="s">
        <v>4418</v>
      </c>
      <c r="E431" s="220">
        <v>43304.6</v>
      </c>
      <c r="F431" t="s">
        <v>75</v>
      </c>
      <c r="G431" t="s">
        <v>3825</v>
      </c>
      <c r="H431" t="s">
        <v>95</v>
      </c>
      <c r="I431" t="s">
        <v>3878</v>
      </c>
      <c r="J431" t="s">
        <v>4419</v>
      </c>
      <c r="K431" t="s">
        <v>95</v>
      </c>
      <c r="L431" s="220">
        <v>43983.47252314815</v>
      </c>
    </row>
    <row r="432" spans="1:12" x14ac:dyDescent="0.25">
      <c r="A432">
        <v>1</v>
      </c>
      <c r="B432" t="s">
        <v>3823</v>
      </c>
      <c r="C432">
        <v>1855844</v>
      </c>
      <c r="D432" t="s">
        <v>3843</v>
      </c>
      <c r="E432" s="220">
        <v>43186.618055555555</v>
      </c>
      <c r="F432" t="s">
        <v>75</v>
      </c>
      <c r="G432" t="s">
        <v>3825</v>
      </c>
      <c r="H432" t="s">
        <v>3836</v>
      </c>
      <c r="I432" t="s">
        <v>3885</v>
      </c>
      <c r="J432" t="s">
        <v>3885</v>
      </c>
      <c r="K432" t="s">
        <v>95</v>
      </c>
      <c r="L432" s="220">
        <v>43187.673761574071</v>
      </c>
    </row>
    <row r="433" spans="1:12" x14ac:dyDescent="0.25">
      <c r="A433">
        <v>1</v>
      </c>
      <c r="B433" t="s">
        <v>4193</v>
      </c>
      <c r="C433">
        <v>1856740</v>
      </c>
      <c r="D433" t="s">
        <v>3843</v>
      </c>
      <c r="E433" s="220">
        <v>43187.656134259261</v>
      </c>
      <c r="F433" t="s">
        <v>75</v>
      </c>
      <c r="G433" t="s">
        <v>3825</v>
      </c>
      <c r="H433" t="s">
        <v>3836</v>
      </c>
      <c r="I433" t="s">
        <v>3924</v>
      </c>
      <c r="J433" t="s">
        <v>4335</v>
      </c>
      <c r="K433" t="s">
        <v>95</v>
      </c>
      <c r="L433" s="220">
        <v>43213.612662037034</v>
      </c>
    </row>
    <row r="434" spans="1:12" x14ac:dyDescent="0.25">
      <c r="A434">
        <v>1</v>
      </c>
      <c r="B434" t="s">
        <v>4063</v>
      </c>
      <c r="C434">
        <v>1860904</v>
      </c>
      <c r="D434" t="s">
        <v>4423</v>
      </c>
      <c r="E434" s="220">
        <v>43195.670138888891</v>
      </c>
      <c r="F434" t="s">
        <v>75</v>
      </c>
      <c r="G434" t="s">
        <v>3825</v>
      </c>
      <c r="H434" t="s">
        <v>3848</v>
      </c>
      <c r="I434" t="s">
        <v>3853</v>
      </c>
      <c r="J434" t="s">
        <v>3854</v>
      </c>
      <c r="K434" t="s">
        <v>2585</v>
      </c>
      <c r="L434" s="220">
        <v>43234.618750000001</v>
      </c>
    </row>
    <row r="435" spans="1:12" x14ac:dyDescent="0.25">
      <c r="A435">
        <v>1</v>
      </c>
      <c r="B435" t="s">
        <v>4424</v>
      </c>
      <c r="C435">
        <v>1862284</v>
      </c>
      <c r="D435" t="s">
        <v>4180</v>
      </c>
      <c r="E435" s="220">
        <v>43199.599305555559</v>
      </c>
      <c r="F435" t="s">
        <v>75</v>
      </c>
      <c r="G435" t="s">
        <v>3825</v>
      </c>
      <c r="H435" t="s">
        <v>3836</v>
      </c>
      <c r="I435" t="s">
        <v>3873</v>
      </c>
      <c r="J435" t="s">
        <v>4400</v>
      </c>
      <c r="K435" t="s">
        <v>95</v>
      </c>
      <c r="L435" s="220">
        <v>43301.514270833337</v>
      </c>
    </row>
    <row r="436" spans="1:12" x14ac:dyDescent="0.25">
      <c r="A436">
        <v>1</v>
      </c>
      <c r="B436" t="s">
        <v>4063</v>
      </c>
      <c r="C436">
        <v>1862299</v>
      </c>
      <c r="D436" t="s">
        <v>4425</v>
      </c>
      <c r="E436" s="220">
        <v>43199.642361111109</v>
      </c>
      <c r="F436" t="s">
        <v>75</v>
      </c>
      <c r="G436" t="s">
        <v>3825</v>
      </c>
      <c r="H436" t="s">
        <v>3836</v>
      </c>
      <c r="I436" t="s">
        <v>4000</v>
      </c>
      <c r="J436" t="s">
        <v>4000</v>
      </c>
      <c r="K436" t="s">
        <v>95</v>
      </c>
      <c r="L436" s="220">
        <v>43200.68582175926</v>
      </c>
    </row>
    <row r="437" spans="1:12" x14ac:dyDescent="0.25">
      <c r="A437">
        <v>1</v>
      </c>
      <c r="B437" t="s">
        <v>4426</v>
      </c>
      <c r="C437">
        <v>1862388</v>
      </c>
      <c r="D437" t="s">
        <v>4180</v>
      </c>
      <c r="E437" s="220">
        <v>43199.715567129628</v>
      </c>
      <c r="F437" t="s">
        <v>75</v>
      </c>
      <c r="G437" t="s">
        <v>3825</v>
      </c>
      <c r="H437" t="s">
        <v>3836</v>
      </c>
      <c r="I437" t="s">
        <v>3873</v>
      </c>
      <c r="J437" t="s">
        <v>4427</v>
      </c>
      <c r="K437" t="s">
        <v>95</v>
      </c>
      <c r="L437" s="220">
        <v>43301.513599537036</v>
      </c>
    </row>
    <row r="438" spans="1:12" x14ac:dyDescent="0.25">
      <c r="A438">
        <v>1</v>
      </c>
      <c r="B438" t="s">
        <v>4428</v>
      </c>
      <c r="C438">
        <v>1862392</v>
      </c>
      <c r="D438" t="s">
        <v>4180</v>
      </c>
      <c r="E438" s="220">
        <v>43199.716817129629</v>
      </c>
      <c r="F438" t="s">
        <v>75</v>
      </c>
      <c r="G438" t="s">
        <v>3825</v>
      </c>
      <c r="H438" t="s">
        <v>3836</v>
      </c>
      <c r="I438" t="s">
        <v>3873</v>
      </c>
      <c r="J438" t="s">
        <v>4427</v>
      </c>
      <c r="K438" t="s">
        <v>95</v>
      </c>
      <c r="L438" s="220">
        <v>43301.496851851851</v>
      </c>
    </row>
    <row r="439" spans="1:12" x14ac:dyDescent="0.25">
      <c r="A439">
        <v>1</v>
      </c>
      <c r="B439" t="s">
        <v>4429</v>
      </c>
      <c r="C439">
        <v>1862377</v>
      </c>
      <c r="D439" t="s">
        <v>4180</v>
      </c>
      <c r="E439" s="220">
        <v>43199.710902777777</v>
      </c>
      <c r="F439" t="s">
        <v>75</v>
      </c>
      <c r="G439" t="s">
        <v>3825</v>
      </c>
      <c r="H439" t="s">
        <v>3836</v>
      </c>
      <c r="I439" t="s">
        <v>3873</v>
      </c>
      <c r="J439" t="s">
        <v>4427</v>
      </c>
      <c r="K439" t="s">
        <v>95</v>
      </c>
      <c r="L439" s="220">
        <v>43301.499247685184</v>
      </c>
    </row>
    <row r="440" spans="1:12" x14ac:dyDescent="0.25">
      <c r="A440">
        <v>1</v>
      </c>
      <c r="B440" t="s">
        <v>4430</v>
      </c>
      <c r="C440">
        <v>1862378</v>
      </c>
      <c r="D440" t="s">
        <v>4180</v>
      </c>
      <c r="E440" s="220">
        <v>43199.711458333331</v>
      </c>
      <c r="F440" t="s">
        <v>75</v>
      </c>
      <c r="G440" t="s">
        <v>3825</v>
      </c>
      <c r="H440" t="s">
        <v>3836</v>
      </c>
      <c r="I440" t="s">
        <v>3873</v>
      </c>
      <c r="J440" t="s">
        <v>4427</v>
      </c>
      <c r="K440" t="s">
        <v>95</v>
      </c>
      <c r="L440" s="220">
        <v>43301.498888888891</v>
      </c>
    </row>
    <row r="441" spans="1:12" x14ac:dyDescent="0.25">
      <c r="A441">
        <v>1</v>
      </c>
      <c r="B441" t="s">
        <v>4431</v>
      </c>
      <c r="C441">
        <v>1862379</v>
      </c>
      <c r="D441" t="s">
        <v>4180</v>
      </c>
      <c r="E441" s="220">
        <v>43199.712199074071</v>
      </c>
      <c r="F441" t="s">
        <v>75</v>
      </c>
      <c r="G441" t="s">
        <v>3825</v>
      </c>
      <c r="H441" t="s">
        <v>3836</v>
      </c>
      <c r="I441" t="s">
        <v>3873</v>
      </c>
      <c r="J441" t="s">
        <v>4427</v>
      </c>
      <c r="K441" t="s">
        <v>95</v>
      </c>
      <c r="L441" s="220">
        <v>43301.498576388891</v>
      </c>
    </row>
    <row r="442" spans="1:12" x14ac:dyDescent="0.25">
      <c r="A442">
        <v>1</v>
      </c>
      <c r="B442" t="s">
        <v>4432</v>
      </c>
      <c r="C442">
        <v>1862380</v>
      </c>
      <c r="D442" t="s">
        <v>4180</v>
      </c>
      <c r="E442" s="220">
        <v>43199.712777777779</v>
      </c>
      <c r="F442" t="s">
        <v>75</v>
      </c>
      <c r="G442" t="s">
        <v>3825</v>
      </c>
      <c r="H442" t="s">
        <v>3836</v>
      </c>
      <c r="I442" t="s">
        <v>3873</v>
      </c>
      <c r="J442" t="s">
        <v>4427</v>
      </c>
      <c r="K442" t="s">
        <v>95</v>
      </c>
      <c r="L442" s="220">
        <v>43301.498252314814</v>
      </c>
    </row>
    <row r="443" spans="1:12" x14ac:dyDescent="0.25">
      <c r="A443">
        <v>1</v>
      </c>
      <c r="B443" t="s">
        <v>4433</v>
      </c>
      <c r="C443">
        <v>1862387</v>
      </c>
      <c r="D443" t="s">
        <v>4180</v>
      </c>
      <c r="E443" s="220">
        <v>43199.715254629627</v>
      </c>
      <c r="F443" t="s">
        <v>75</v>
      </c>
      <c r="G443" t="s">
        <v>3825</v>
      </c>
      <c r="H443" t="s">
        <v>3836</v>
      </c>
      <c r="I443" t="s">
        <v>3873</v>
      </c>
      <c r="J443" t="s">
        <v>4427</v>
      </c>
      <c r="K443" t="s">
        <v>95</v>
      </c>
      <c r="L443" s="220">
        <v>43301.509837962964</v>
      </c>
    </row>
    <row r="444" spans="1:12" x14ac:dyDescent="0.25">
      <c r="A444">
        <v>1</v>
      </c>
      <c r="B444" t="s">
        <v>4434</v>
      </c>
      <c r="C444">
        <v>1862656</v>
      </c>
      <c r="D444" t="s">
        <v>4180</v>
      </c>
      <c r="E444" s="220">
        <v>43200.724062499998</v>
      </c>
      <c r="F444" t="s">
        <v>75</v>
      </c>
      <c r="G444" t="s">
        <v>3825</v>
      </c>
      <c r="H444" t="s">
        <v>3836</v>
      </c>
      <c r="I444" t="s">
        <v>3873</v>
      </c>
      <c r="J444" t="s">
        <v>4435</v>
      </c>
      <c r="K444" t="s">
        <v>95</v>
      </c>
      <c r="L444" s="220">
        <v>43301.521284722221</v>
      </c>
    </row>
    <row r="445" spans="1:12" x14ac:dyDescent="0.25">
      <c r="A445">
        <v>1</v>
      </c>
      <c r="B445" t="s">
        <v>4343</v>
      </c>
      <c r="C445">
        <v>1862991</v>
      </c>
      <c r="D445" t="s">
        <v>4180</v>
      </c>
      <c r="E445" s="220">
        <v>43202.662499999999</v>
      </c>
      <c r="F445" t="s">
        <v>75</v>
      </c>
      <c r="G445" t="s">
        <v>3825</v>
      </c>
      <c r="H445" t="s">
        <v>3836</v>
      </c>
      <c r="I445" t="s">
        <v>3873</v>
      </c>
      <c r="J445" t="s">
        <v>4077</v>
      </c>
      <c r="K445" t="s">
        <v>95</v>
      </c>
      <c r="L445" s="220">
        <v>43301.490763888891</v>
      </c>
    </row>
    <row r="446" spans="1:12" x14ac:dyDescent="0.25">
      <c r="A446">
        <v>1</v>
      </c>
      <c r="B446" t="s">
        <v>4436</v>
      </c>
      <c r="C446">
        <v>1862829</v>
      </c>
      <c r="D446" t="s">
        <v>3930</v>
      </c>
      <c r="E446" s="220">
        <v>43201.658333333333</v>
      </c>
      <c r="F446" t="s">
        <v>75</v>
      </c>
      <c r="G446" t="s">
        <v>3825</v>
      </c>
      <c r="H446" t="s">
        <v>3836</v>
      </c>
      <c r="I446" t="s">
        <v>3873</v>
      </c>
      <c r="J446" t="s">
        <v>4400</v>
      </c>
      <c r="K446" t="s">
        <v>95</v>
      </c>
      <c r="L446" s="220">
        <v>43201.662349537037</v>
      </c>
    </row>
    <row r="447" spans="1:12" x14ac:dyDescent="0.25">
      <c r="A447">
        <v>1</v>
      </c>
      <c r="B447" t="s">
        <v>4437</v>
      </c>
      <c r="C447">
        <v>1863252</v>
      </c>
      <c r="D447" t="s">
        <v>3843</v>
      </c>
      <c r="E447" s="220">
        <v>43203.463194444441</v>
      </c>
      <c r="F447" t="s">
        <v>75</v>
      </c>
      <c r="G447" t="s">
        <v>3825</v>
      </c>
      <c r="H447" t="s">
        <v>3836</v>
      </c>
      <c r="I447" t="s">
        <v>4241</v>
      </c>
      <c r="J447" t="s">
        <v>4438</v>
      </c>
      <c r="K447" t="s">
        <v>95</v>
      </c>
      <c r="L447" s="220">
        <v>43213.613009259258</v>
      </c>
    </row>
    <row r="448" spans="1:12" x14ac:dyDescent="0.25">
      <c r="A448">
        <v>1</v>
      </c>
      <c r="B448" t="s">
        <v>4439</v>
      </c>
      <c r="C448">
        <v>1863544</v>
      </c>
      <c r="D448" t="s">
        <v>4180</v>
      </c>
      <c r="E448" s="220">
        <v>43204.588888888888</v>
      </c>
      <c r="F448" t="s">
        <v>75</v>
      </c>
      <c r="G448" t="s">
        <v>3825</v>
      </c>
      <c r="H448" t="s">
        <v>4440</v>
      </c>
      <c r="I448" t="s">
        <v>3878</v>
      </c>
      <c r="J448" t="s">
        <v>3878</v>
      </c>
      <c r="K448" t="s">
        <v>95</v>
      </c>
      <c r="L448" s="220">
        <v>43355.658310185187</v>
      </c>
    </row>
    <row r="449" spans="1:12" x14ac:dyDescent="0.25">
      <c r="A449">
        <v>1</v>
      </c>
      <c r="B449" t="s">
        <v>4323</v>
      </c>
      <c r="C449">
        <v>1864832</v>
      </c>
      <c r="D449" t="s">
        <v>3843</v>
      </c>
      <c r="E449" s="220">
        <v>43209.776724537034</v>
      </c>
      <c r="F449" t="s">
        <v>75</v>
      </c>
      <c r="G449" t="s">
        <v>3825</v>
      </c>
      <c r="H449" t="s">
        <v>3836</v>
      </c>
      <c r="I449" t="s">
        <v>3873</v>
      </c>
      <c r="J449" t="s">
        <v>4441</v>
      </c>
      <c r="K449" t="s">
        <v>95</v>
      </c>
      <c r="L449" s="220">
        <v>43213.380046296297</v>
      </c>
    </row>
    <row r="450" spans="1:12" x14ac:dyDescent="0.25">
      <c r="A450">
        <v>4</v>
      </c>
      <c r="B450" t="s">
        <v>4442</v>
      </c>
      <c r="C450">
        <v>1864821</v>
      </c>
      <c r="D450" t="s">
        <v>4443</v>
      </c>
      <c r="E450" s="220">
        <v>43209.704664351855</v>
      </c>
      <c r="F450" t="s">
        <v>75</v>
      </c>
      <c r="G450" t="s">
        <v>3825</v>
      </c>
      <c r="H450" t="s">
        <v>3940</v>
      </c>
      <c r="I450" t="s">
        <v>3870</v>
      </c>
      <c r="J450" t="s">
        <v>3960</v>
      </c>
      <c r="K450" t="s">
        <v>95</v>
      </c>
      <c r="L450" s="220">
        <v>43327.702280092592</v>
      </c>
    </row>
    <row r="451" spans="1:12" x14ac:dyDescent="0.25">
      <c r="A451">
        <v>2</v>
      </c>
      <c r="B451" t="s">
        <v>4444</v>
      </c>
      <c r="C451">
        <v>1864677</v>
      </c>
      <c r="D451" t="s">
        <v>4445</v>
      </c>
      <c r="E451" s="220">
        <v>43209.314432870371</v>
      </c>
      <c r="F451" t="s">
        <v>75</v>
      </c>
      <c r="G451" t="s">
        <v>3825</v>
      </c>
      <c r="H451" t="s">
        <v>3826</v>
      </c>
      <c r="I451" t="s">
        <v>3870</v>
      </c>
      <c r="J451" t="s">
        <v>3960</v>
      </c>
      <c r="K451" t="s">
        <v>95</v>
      </c>
      <c r="L451" s="220">
        <v>43250.416435185187</v>
      </c>
    </row>
    <row r="452" spans="1:12" x14ac:dyDescent="0.25">
      <c r="A452">
        <v>1</v>
      </c>
      <c r="B452" t="s">
        <v>4236</v>
      </c>
      <c r="C452">
        <v>1866512</v>
      </c>
      <c r="D452" t="s">
        <v>3843</v>
      </c>
      <c r="E452" s="220">
        <v>43215.65421296296</v>
      </c>
      <c r="F452" t="s">
        <v>75</v>
      </c>
      <c r="G452" t="s">
        <v>3825</v>
      </c>
      <c r="H452" t="s">
        <v>3836</v>
      </c>
      <c r="I452" t="s">
        <v>3827</v>
      </c>
      <c r="J452" t="s">
        <v>4446</v>
      </c>
      <c r="K452" t="s">
        <v>95</v>
      </c>
      <c r="L452" s="220">
        <v>43216.737500000003</v>
      </c>
    </row>
    <row r="453" spans="1:12" x14ac:dyDescent="0.25">
      <c r="A453">
        <v>5</v>
      </c>
      <c r="B453" t="s">
        <v>4233</v>
      </c>
      <c r="C453">
        <v>1867261</v>
      </c>
      <c r="D453" t="s">
        <v>3939</v>
      </c>
      <c r="E453" s="220">
        <v>43217.331180555557</v>
      </c>
      <c r="F453" t="s">
        <v>75</v>
      </c>
      <c r="G453" t="s">
        <v>3825</v>
      </c>
      <c r="H453" t="s">
        <v>3940</v>
      </c>
      <c r="I453" t="s">
        <v>3870</v>
      </c>
      <c r="J453" t="s">
        <v>3960</v>
      </c>
      <c r="K453" t="s">
        <v>95</v>
      </c>
      <c r="L453" s="220">
        <v>43222.446111111109</v>
      </c>
    </row>
    <row r="454" spans="1:12" x14ac:dyDescent="0.25">
      <c r="A454">
        <v>1</v>
      </c>
      <c r="B454" t="s">
        <v>4447</v>
      </c>
      <c r="C454">
        <v>1867060</v>
      </c>
      <c r="D454" t="s">
        <v>4149</v>
      </c>
      <c r="E454" s="220">
        <v>43216.494444444441</v>
      </c>
      <c r="F454" t="s">
        <v>75</v>
      </c>
      <c r="G454" t="s">
        <v>3825</v>
      </c>
      <c r="H454" t="s">
        <v>4277</v>
      </c>
      <c r="I454" t="s">
        <v>3870</v>
      </c>
      <c r="J454" t="s">
        <v>3910</v>
      </c>
      <c r="K454" t="s">
        <v>95</v>
      </c>
      <c r="L454" s="220">
        <v>43378.438692129632</v>
      </c>
    </row>
    <row r="455" spans="1:12" x14ac:dyDescent="0.25">
      <c r="A455">
        <v>1</v>
      </c>
      <c r="B455" t="s">
        <v>4448</v>
      </c>
      <c r="C455">
        <v>1868511</v>
      </c>
      <c r="D455" t="s">
        <v>4449</v>
      </c>
      <c r="E455" s="220">
        <v>43220.492361111108</v>
      </c>
      <c r="F455" t="s">
        <v>75</v>
      </c>
      <c r="G455" t="s">
        <v>3825</v>
      </c>
      <c r="H455" t="s">
        <v>3826</v>
      </c>
      <c r="I455" t="s">
        <v>4000</v>
      </c>
      <c r="J455" t="s">
        <v>4450</v>
      </c>
      <c r="K455" t="s">
        <v>95</v>
      </c>
      <c r="L455" s="220">
        <v>43221.656597222223</v>
      </c>
    </row>
    <row r="456" spans="1:12" x14ac:dyDescent="0.25">
      <c r="A456">
        <v>4</v>
      </c>
      <c r="B456" t="s">
        <v>4451</v>
      </c>
      <c r="C456">
        <v>1870555</v>
      </c>
      <c r="D456" t="s">
        <v>4452</v>
      </c>
      <c r="E456" s="220">
        <v>43222.698437500003</v>
      </c>
      <c r="F456" t="s">
        <v>75</v>
      </c>
      <c r="G456" t="s">
        <v>3825</v>
      </c>
      <c r="H456" t="s">
        <v>3940</v>
      </c>
      <c r="I456" t="s">
        <v>3870</v>
      </c>
      <c r="J456" t="s">
        <v>4145</v>
      </c>
      <c r="K456" t="s">
        <v>95</v>
      </c>
      <c r="L456" s="220">
        <v>43231.614756944444</v>
      </c>
    </row>
    <row r="457" spans="1:12" x14ac:dyDescent="0.25">
      <c r="A457">
        <v>2</v>
      </c>
      <c r="B457" t="s">
        <v>4291</v>
      </c>
      <c r="C457">
        <v>1871442</v>
      </c>
      <c r="D457" t="s">
        <v>3872</v>
      </c>
      <c r="E457" s="220">
        <v>43223.723611111112</v>
      </c>
      <c r="F457" t="s">
        <v>75</v>
      </c>
      <c r="G457" t="s">
        <v>3825</v>
      </c>
      <c r="H457" t="s">
        <v>3848</v>
      </c>
      <c r="I457" t="s">
        <v>3837</v>
      </c>
      <c r="J457" t="s">
        <v>3910</v>
      </c>
      <c r="K457" t="s">
        <v>95</v>
      </c>
      <c r="L457" s="220">
        <v>43334.576898148145</v>
      </c>
    </row>
    <row r="458" spans="1:12" x14ac:dyDescent="0.25">
      <c r="A458">
        <v>1</v>
      </c>
      <c r="B458" t="s">
        <v>4014</v>
      </c>
      <c r="C458">
        <v>1871443</v>
      </c>
      <c r="D458" t="s">
        <v>4449</v>
      </c>
      <c r="E458" s="220">
        <v>43223.729166666664</v>
      </c>
      <c r="F458" t="s">
        <v>75</v>
      </c>
      <c r="G458" t="s">
        <v>3825</v>
      </c>
      <c r="H458" t="s">
        <v>3826</v>
      </c>
      <c r="I458" t="s">
        <v>4000</v>
      </c>
      <c r="J458" t="s">
        <v>4000</v>
      </c>
      <c r="K458" t="s">
        <v>95</v>
      </c>
      <c r="L458" s="220">
        <v>43224.495254629626</v>
      </c>
    </row>
    <row r="459" spans="1:12" x14ac:dyDescent="0.25">
      <c r="A459">
        <v>5</v>
      </c>
      <c r="B459" t="s">
        <v>4143</v>
      </c>
      <c r="C459">
        <v>1886993</v>
      </c>
      <c r="D459" t="s">
        <v>4453</v>
      </c>
      <c r="E459" s="220">
        <v>43255.647175925929</v>
      </c>
      <c r="F459" t="s">
        <v>75</v>
      </c>
      <c r="G459" t="s">
        <v>3825</v>
      </c>
      <c r="H459" t="s">
        <v>3940</v>
      </c>
      <c r="I459" t="s">
        <v>3870</v>
      </c>
      <c r="J459" t="s">
        <v>4454</v>
      </c>
      <c r="K459" t="s">
        <v>95</v>
      </c>
      <c r="L459" s="220">
        <v>43298.700613425928</v>
      </c>
    </row>
    <row r="460" spans="1:12" x14ac:dyDescent="0.25">
      <c r="A460">
        <v>4</v>
      </c>
      <c r="B460" t="s">
        <v>4099</v>
      </c>
      <c r="C460">
        <v>1887436</v>
      </c>
      <c r="D460" t="s">
        <v>4455</v>
      </c>
      <c r="E460" s="220">
        <v>43256.600706018522</v>
      </c>
      <c r="F460" t="s">
        <v>75</v>
      </c>
      <c r="G460" t="s">
        <v>3825</v>
      </c>
      <c r="H460" t="s">
        <v>3826</v>
      </c>
      <c r="I460" t="s">
        <v>3870</v>
      </c>
      <c r="J460" t="s">
        <v>4145</v>
      </c>
      <c r="K460" t="s">
        <v>95</v>
      </c>
      <c r="L460" s="220">
        <v>43263.470393518517</v>
      </c>
    </row>
    <row r="461" spans="1:12" x14ac:dyDescent="0.25">
      <c r="A461">
        <v>1</v>
      </c>
      <c r="B461" t="s">
        <v>3891</v>
      </c>
      <c r="C461">
        <v>1894804</v>
      </c>
      <c r="D461" t="s">
        <v>4456</v>
      </c>
      <c r="E461" s="220">
        <v>43128.510416666664</v>
      </c>
      <c r="F461" t="s">
        <v>75</v>
      </c>
      <c r="G461" t="s">
        <v>3825</v>
      </c>
      <c r="H461" t="s">
        <v>3836</v>
      </c>
      <c r="I461" t="s">
        <v>3861</v>
      </c>
      <c r="J461" t="s">
        <v>4411</v>
      </c>
      <c r="K461" t="s">
        <v>95</v>
      </c>
      <c r="L461" s="220">
        <v>43279.7184375</v>
      </c>
    </row>
    <row r="462" spans="1:12" x14ac:dyDescent="0.25">
      <c r="A462">
        <v>1</v>
      </c>
      <c r="B462" t="s">
        <v>4010</v>
      </c>
      <c r="C462">
        <v>1895215</v>
      </c>
      <c r="D462" t="s">
        <v>4457</v>
      </c>
      <c r="E462" s="220">
        <v>43273.518055555556</v>
      </c>
      <c r="F462" t="s">
        <v>75</v>
      </c>
      <c r="G462" t="s">
        <v>3825</v>
      </c>
      <c r="H462" t="s">
        <v>4458</v>
      </c>
      <c r="I462" t="s">
        <v>3885</v>
      </c>
      <c r="J462" t="s">
        <v>3885</v>
      </c>
      <c r="K462" t="s">
        <v>95</v>
      </c>
      <c r="L462" s="220">
        <v>43280.345254629632</v>
      </c>
    </row>
    <row r="463" spans="1:12" x14ac:dyDescent="0.25">
      <c r="A463">
        <v>4</v>
      </c>
      <c r="B463" t="s">
        <v>4282</v>
      </c>
      <c r="C463">
        <v>1910347</v>
      </c>
      <c r="D463" t="s">
        <v>4459</v>
      </c>
      <c r="E463" s="220">
        <v>43276.72314814815</v>
      </c>
      <c r="F463" t="s">
        <v>75</v>
      </c>
      <c r="G463" t="s">
        <v>3825</v>
      </c>
      <c r="H463" t="s">
        <v>3940</v>
      </c>
      <c r="I463" t="s">
        <v>3870</v>
      </c>
      <c r="J463" t="s">
        <v>4145</v>
      </c>
      <c r="K463" t="s">
        <v>95</v>
      </c>
      <c r="L463" s="220">
        <v>43378.395277777781</v>
      </c>
    </row>
    <row r="464" spans="1:12" x14ac:dyDescent="0.25">
      <c r="A464">
        <v>1</v>
      </c>
      <c r="B464" t="s">
        <v>4034</v>
      </c>
      <c r="C464">
        <v>1916199</v>
      </c>
      <c r="D464" t="s">
        <v>4408</v>
      </c>
      <c r="E464" s="220">
        <v>43277.6875</v>
      </c>
      <c r="F464" t="s">
        <v>75</v>
      </c>
      <c r="G464" t="s">
        <v>3825</v>
      </c>
      <c r="H464" t="s">
        <v>3836</v>
      </c>
      <c r="I464" t="s">
        <v>3861</v>
      </c>
      <c r="J464" t="s">
        <v>4411</v>
      </c>
      <c r="K464" t="s">
        <v>95</v>
      </c>
      <c r="L464" s="220">
        <v>43279.719548611109</v>
      </c>
    </row>
    <row r="465" spans="1:12" x14ac:dyDescent="0.25">
      <c r="A465">
        <v>1</v>
      </c>
      <c r="B465" t="s">
        <v>4460</v>
      </c>
      <c r="C465">
        <v>1919991</v>
      </c>
      <c r="D465" t="s">
        <v>3851</v>
      </c>
      <c r="E465" s="220">
        <v>43283.70208333333</v>
      </c>
      <c r="F465" t="s">
        <v>91</v>
      </c>
      <c r="G465" t="s">
        <v>3825</v>
      </c>
      <c r="H465" t="s">
        <v>3852</v>
      </c>
      <c r="I465" t="s">
        <v>4080</v>
      </c>
      <c r="J465" t="s">
        <v>3910</v>
      </c>
      <c r="K465" t="s">
        <v>95</v>
      </c>
      <c r="L465" s="220">
        <v>43536.55809027778</v>
      </c>
    </row>
    <row r="466" spans="1:12" x14ac:dyDescent="0.25">
      <c r="A466">
        <v>2</v>
      </c>
      <c r="B466" t="s">
        <v>4461</v>
      </c>
      <c r="C466">
        <v>1925216</v>
      </c>
      <c r="D466" t="s">
        <v>4075</v>
      </c>
      <c r="E466" s="220">
        <v>43297.536805555559</v>
      </c>
      <c r="F466" t="s">
        <v>75</v>
      </c>
      <c r="G466" t="s">
        <v>3825</v>
      </c>
      <c r="H466" t="s">
        <v>205</v>
      </c>
      <c r="I466" t="s">
        <v>3885</v>
      </c>
      <c r="J466" t="s">
        <v>3854</v>
      </c>
      <c r="K466" t="s">
        <v>95</v>
      </c>
      <c r="L466" s="220">
        <v>43341.61377314815</v>
      </c>
    </row>
    <row r="467" spans="1:12" x14ac:dyDescent="0.25">
      <c r="A467">
        <v>4</v>
      </c>
      <c r="B467" t="s">
        <v>4462</v>
      </c>
      <c r="C467">
        <v>1926745</v>
      </c>
      <c r="D467" t="s">
        <v>4418</v>
      </c>
      <c r="E467" s="220">
        <v>43304.6</v>
      </c>
      <c r="F467" t="s">
        <v>75</v>
      </c>
      <c r="G467" t="s">
        <v>3825</v>
      </c>
      <c r="H467" t="s">
        <v>95</v>
      </c>
      <c r="I467" t="s">
        <v>3878</v>
      </c>
      <c r="J467" t="s">
        <v>4419</v>
      </c>
      <c r="K467" t="s">
        <v>95</v>
      </c>
      <c r="L467" s="220">
        <v>43983.47252314815</v>
      </c>
    </row>
    <row r="468" spans="1:12" x14ac:dyDescent="0.25">
      <c r="A468">
        <v>4</v>
      </c>
      <c r="B468" t="s">
        <v>4463</v>
      </c>
      <c r="C468">
        <v>1926746</v>
      </c>
      <c r="D468" t="s">
        <v>4418</v>
      </c>
      <c r="E468" s="220">
        <v>43304.6</v>
      </c>
      <c r="F468" t="s">
        <v>75</v>
      </c>
      <c r="G468" t="s">
        <v>3825</v>
      </c>
      <c r="H468" t="s">
        <v>95</v>
      </c>
      <c r="I468" t="s">
        <v>3878</v>
      </c>
      <c r="J468" t="s">
        <v>4419</v>
      </c>
      <c r="K468" t="s">
        <v>95</v>
      </c>
      <c r="L468" s="220">
        <v>43983.47252314815</v>
      </c>
    </row>
    <row r="469" spans="1:12" x14ac:dyDescent="0.25">
      <c r="A469">
        <v>4</v>
      </c>
      <c r="B469" t="s">
        <v>4464</v>
      </c>
      <c r="C469">
        <v>1926747</v>
      </c>
      <c r="D469" t="s">
        <v>4418</v>
      </c>
      <c r="E469" s="220">
        <v>43304.6</v>
      </c>
      <c r="F469" t="s">
        <v>75</v>
      </c>
      <c r="G469" t="s">
        <v>3825</v>
      </c>
      <c r="H469" t="s">
        <v>95</v>
      </c>
      <c r="I469" t="s">
        <v>3878</v>
      </c>
      <c r="J469" t="s">
        <v>4419</v>
      </c>
      <c r="K469" t="s">
        <v>95</v>
      </c>
      <c r="L469" s="220">
        <v>43983.47252314815</v>
      </c>
    </row>
    <row r="470" spans="1:12" x14ac:dyDescent="0.25">
      <c r="A470">
        <v>4</v>
      </c>
      <c r="B470" t="s">
        <v>4465</v>
      </c>
      <c r="C470">
        <v>1926748</v>
      </c>
      <c r="D470" t="s">
        <v>4418</v>
      </c>
      <c r="E470" s="220">
        <v>43304.6</v>
      </c>
      <c r="F470" t="s">
        <v>75</v>
      </c>
      <c r="G470" t="s">
        <v>3825</v>
      </c>
      <c r="H470" t="s">
        <v>95</v>
      </c>
      <c r="I470" t="s">
        <v>3878</v>
      </c>
      <c r="J470" t="s">
        <v>4419</v>
      </c>
      <c r="K470" t="s">
        <v>95</v>
      </c>
      <c r="L470" s="220">
        <v>43983.47252314815</v>
      </c>
    </row>
    <row r="471" spans="1:12" x14ac:dyDescent="0.25">
      <c r="A471">
        <v>4</v>
      </c>
      <c r="B471" t="s">
        <v>4466</v>
      </c>
      <c r="C471">
        <v>1926749</v>
      </c>
      <c r="D471" t="s">
        <v>4418</v>
      </c>
      <c r="E471" s="220">
        <v>43304.6</v>
      </c>
      <c r="F471" t="s">
        <v>75</v>
      </c>
      <c r="G471" t="s">
        <v>3825</v>
      </c>
      <c r="H471" t="s">
        <v>95</v>
      </c>
      <c r="I471" t="s">
        <v>3878</v>
      </c>
      <c r="J471" t="s">
        <v>4419</v>
      </c>
      <c r="K471" t="s">
        <v>95</v>
      </c>
      <c r="L471" s="220">
        <v>43983.47252314815</v>
      </c>
    </row>
    <row r="472" spans="1:12" x14ac:dyDescent="0.25">
      <c r="A472">
        <v>4</v>
      </c>
      <c r="B472" t="s">
        <v>4467</v>
      </c>
      <c r="C472">
        <v>1926750</v>
      </c>
      <c r="D472" t="s">
        <v>4418</v>
      </c>
      <c r="E472" s="220">
        <v>43304.6</v>
      </c>
      <c r="F472" t="s">
        <v>75</v>
      </c>
      <c r="G472" t="s">
        <v>3825</v>
      </c>
      <c r="H472" t="s">
        <v>95</v>
      </c>
      <c r="I472" t="s">
        <v>3878</v>
      </c>
      <c r="J472" t="s">
        <v>4419</v>
      </c>
      <c r="K472" t="s">
        <v>95</v>
      </c>
      <c r="L472" s="220">
        <v>43983.47252314815</v>
      </c>
    </row>
    <row r="473" spans="1:12" x14ac:dyDescent="0.25">
      <c r="A473">
        <v>4</v>
      </c>
      <c r="B473" t="s">
        <v>4468</v>
      </c>
      <c r="C473">
        <v>1926751</v>
      </c>
      <c r="D473" t="s">
        <v>4418</v>
      </c>
      <c r="E473" s="220">
        <v>43304.6</v>
      </c>
      <c r="F473" t="s">
        <v>75</v>
      </c>
      <c r="G473" t="s">
        <v>3825</v>
      </c>
      <c r="H473" t="s">
        <v>95</v>
      </c>
      <c r="I473" t="s">
        <v>3878</v>
      </c>
      <c r="J473" t="s">
        <v>4419</v>
      </c>
      <c r="K473" t="s">
        <v>95</v>
      </c>
      <c r="L473" s="220">
        <v>43983.47252314815</v>
      </c>
    </row>
    <row r="474" spans="1:12" x14ac:dyDescent="0.25">
      <c r="A474">
        <v>4</v>
      </c>
      <c r="B474" t="s">
        <v>4469</v>
      </c>
      <c r="C474">
        <v>1926752</v>
      </c>
      <c r="D474" t="s">
        <v>4418</v>
      </c>
      <c r="E474" s="220">
        <v>43304.6</v>
      </c>
      <c r="F474" t="s">
        <v>75</v>
      </c>
      <c r="G474" t="s">
        <v>3825</v>
      </c>
      <c r="H474" t="s">
        <v>95</v>
      </c>
      <c r="I474" t="s">
        <v>3878</v>
      </c>
      <c r="J474" t="s">
        <v>4419</v>
      </c>
      <c r="K474" t="s">
        <v>95</v>
      </c>
      <c r="L474" s="220">
        <v>43983.47252314815</v>
      </c>
    </row>
    <row r="475" spans="1:12" x14ac:dyDescent="0.25">
      <c r="A475">
        <v>4</v>
      </c>
      <c r="B475" t="s">
        <v>4470</v>
      </c>
      <c r="C475">
        <v>1926753</v>
      </c>
      <c r="D475" t="s">
        <v>4418</v>
      </c>
      <c r="E475" s="220">
        <v>43304.6</v>
      </c>
      <c r="F475" t="s">
        <v>75</v>
      </c>
      <c r="G475" t="s">
        <v>3825</v>
      </c>
      <c r="H475" t="s">
        <v>95</v>
      </c>
      <c r="I475" t="s">
        <v>3878</v>
      </c>
      <c r="J475" t="s">
        <v>4419</v>
      </c>
      <c r="K475" t="s">
        <v>95</v>
      </c>
      <c r="L475" s="220">
        <v>43983.47252314815</v>
      </c>
    </row>
    <row r="476" spans="1:12" x14ac:dyDescent="0.25">
      <c r="A476">
        <v>4</v>
      </c>
      <c r="B476" t="s">
        <v>4471</v>
      </c>
      <c r="C476">
        <v>1926754</v>
      </c>
      <c r="D476" t="s">
        <v>4418</v>
      </c>
      <c r="E476" s="220">
        <v>43304.6</v>
      </c>
      <c r="F476" t="s">
        <v>75</v>
      </c>
      <c r="G476" t="s">
        <v>3825</v>
      </c>
      <c r="H476" t="s">
        <v>95</v>
      </c>
      <c r="I476" t="s">
        <v>3878</v>
      </c>
      <c r="J476" t="s">
        <v>4419</v>
      </c>
      <c r="K476" t="s">
        <v>95</v>
      </c>
      <c r="L476" s="220">
        <v>43983.47252314815</v>
      </c>
    </row>
    <row r="477" spans="1:12" x14ac:dyDescent="0.25">
      <c r="A477">
        <v>4</v>
      </c>
      <c r="B477" t="s">
        <v>4472</v>
      </c>
      <c r="C477">
        <v>1926780</v>
      </c>
      <c r="D477" t="s">
        <v>4418</v>
      </c>
      <c r="E477" s="220">
        <v>43304.6</v>
      </c>
      <c r="F477" t="s">
        <v>75</v>
      </c>
      <c r="G477" t="s">
        <v>3825</v>
      </c>
      <c r="H477" t="s">
        <v>95</v>
      </c>
      <c r="I477" t="s">
        <v>3878</v>
      </c>
      <c r="J477" t="s">
        <v>4419</v>
      </c>
      <c r="K477" t="s">
        <v>95</v>
      </c>
      <c r="L477" s="220">
        <v>43983.47252314815</v>
      </c>
    </row>
    <row r="478" spans="1:12" x14ac:dyDescent="0.25">
      <c r="A478">
        <v>4</v>
      </c>
      <c r="B478" t="s">
        <v>4473</v>
      </c>
      <c r="C478">
        <v>1926781</v>
      </c>
      <c r="D478" t="s">
        <v>4418</v>
      </c>
      <c r="E478" s="220">
        <v>43304.6</v>
      </c>
      <c r="F478" t="s">
        <v>75</v>
      </c>
      <c r="G478" t="s">
        <v>3825</v>
      </c>
      <c r="H478" t="s">
        <v>95</v>
      </c>
      <c r="I478" t="s">
        <v>3878</v>
      </c>
      <c r="J478" t="s">
        <v>4419</v>
      </c>
      <c r="K478" t="s">
        <v>95</v>
      </c>
      <c r="L478" s="220">
        <v>43983.47252314815</v>
      </c>
    </row>
    <row r="479" spans="1:12" x14ac:dyDescent="0.25">
      <c r="A479">
        <v>4</v>
      </c>
      <c r="B479" t="s">
        <v>4474</v>
      </c>
      <c r="C479">
        <v>1926782</v>
      </c>
      <c r="D479" t="s">
        <v>4418</v>
      </c>
      <c r="E479" s="220">
        <v>43304.6</v>
      </c>
      <c r="F479" t="s">
        <v>75</v>
      </c>
      <c r="G479" t="s">
        <v>3825</v>
      </c>
      <c r="H479" t="s">
        <v>95</v>
      </c>
      <c r="I479" t="s">
        <v>3878</v>
      </c>
      <c r="J479" t="s">
        <v>4419</v>
      </c>
      <c r="K479" t="s">
        <v>95</v>
      </c>
      <c r="L479" s="220">
        <v>43983.47252314815</v>
      </c>
    </row>
    <row r="480" spans="1:12" x14ac:dyDescent="0.25">
      <c r="A480">
        <v>4</v>
      </c>
      <c r="B480" t="s">
        <v>4475</v>
      </c>
      <c r="C480">
        <v>1926783</v>
      </c>
      <c r="D480" t="s">
        <v>4418</v>
      </c>
      <c r="E480" s="220">
        <v>43304.6</v>
      </c>
      <c r="F480" t="s">
        <v>75</v>
      </c>
      <c r="G480" t="s">
        <v>3825</v>
      </c>
      <c r="H480" t="s">
        <v>95</v>
      </c>
      <c r="I480" t="s">
        <v>3878</v>
      </c>
      <c r="J480" t="s">
        <v>4419</v>
      </c>
      <c r="K480" t="s">
        <v>95</v>
      </c>
      <c r="L480" s="220">
        <v>43983.47252314815</v>
      </c>
    </row>
    <row r="481" spans="1:12" x14ac:dyDescent="0.25">
      <c r="A481">
        <v>4</v>
      </c>
      <c r="B481" t="s">
        <v>4476</v>
      </c>
      <c r="C481">
        <v>1926784</v>
      </c>
      <c r="D481" t="s">
        <v>4418</v>
      </c>
      <c r="E481" s="220">
        <v>43304.6</v>
      </c>
      <c r="F481" t="s">
        <v>75</v>
      </c>
      <c r="G481" t="s">
        <v>3825</v>
      </c>
      <c r="H481" t="s">
        <v>95</v>
      </c>
      <c r="I481" t="s">
        <v>3878</v>
      </c>
      <c r="J481" t="s">
        <v>4419</v>
      </c>
      <c r="K481" t="s">
        <v>95</v>
      </c>
      <c r="L481" s="220">
        <v>43983.47252314815</v>
      </c>
    </row>
    <row r="482" spans="1:12" x14ac:dyDescent="0.25">
      <c r="A482">
        <v>4</v>
      </c>
      <c r="B482" t="s">
        <v>4477</v>
      </c>
      <c r="C482">
        <v>1926785</v>
      </c>
      <c r="D482" t="s">
        <v>4418</v>
      </c>
      <c r="E482" s="220">
        <v>43304.6</v>
      </c>
      <c r="F482" t="s">
        <v>75</v>
      </c>
      <c r="G482" t="s">
        <v>3825</v>
      </c>
      <c r="H482" t="s">
        <v>95</v>
      </c>
      <c r="I482" t="s">
        <v>3878</v>
      </c>
      <c r="J482" t="s">
        <v>4419</v>
      </c>
      <c r="K482" t="s">
        <v>95</v>
      </c>
      <c r="L482" s="220">
        <v>43983.47252314815</v>
      </c>
    </row>
    <row r="483" spans="1:12" x14ac:dyDescent="0.25">
      <c r="A483">
        <v>4</v>
      </c>
      <c r="B483" t="s">
        <v>4478</v>
      </c>
      <c r="C483">
        <v>1926786</v>
      </c>
      <c r="D483" t="s">
        <v>4418</v>
      </c>
      <c r="E483" s="220">
        <v>43304.6</v>
      </c>
      <c r="F483" t="s">
        <v>75</v>
      </c>
      <c r="G483" t="s">
        <v>3825</v>
      </c>
      <c r="H483" t="s">
        <v>95</v>
      </c>
      <c r="I483" t="s">
        <v>3878</v>
      </c>
      <c r="J483" t="s">
        <v>4419</v>
      </c>
      <c r="K483" t="s">
        <v>95</v>
      </c>
      <c r="L483" s="220">
        <v>43983.47252314815</v>
      </c>
    </row>
    <row r="484" spans="1:12" x14ac:dyDescent="0.25">
      <c r="A484">
        <v>4</v>
      </c>
      <c r="B484" t="s">
        <v>4479</v>
      </c>
      <c r="C484">
        <v>1926787</v>
      </c>
      <c r="D484" t="s">
        <v>4418</v>
      </c>
      <c r="E484" s="220">
        <v>43304.6</v>
      </c>
      <c r="F484" t="s">
        <v>75</v>
      </c>
      <c r="G484" t="s">
        <v>3825</v>
      </c>
      <c r="H484" t="s">
        <v>95</v>
      </c>
      <c r="I484" t="s">
        <v>3878</v>
      </c>
      <c r="J484" t="s">
        <v>4419</v>
      </c>
      <c r="K484" t="s">
        <v>95</v>
      </c>
      <c r="L484" s="220">
        <v>43983.47252314815</v>
      </c>
    </row>
    <row r="485" spans="1:12" x14ac:dyDescent="0.25">
      <c r="A485">
        <v>4</v>
      </c>
      <c r="B485" t="s">
        <v>4480</v>
      </c>
      <c r="C485">
        <v>1926788</v>
      </c>
      <c r="D485" t="s">
        <v>4418</v>
      </c>
      <c r="E485" s="220">
        <v>43304.6</v>
      </c>
      <c r="F485" t="s">
        <v>75</v>
      </c>
      <c r="G485" t="s">
        <v>3825</v>
      </c>
      <c r="H485" t="s">
        <v>95</v>
      </c>
      <c r="I485" t="s">
        <v>3878</v>
      </c>
      <c r="J485" t="s">
        <v>4419</v>
      </c>
      <c r="K485" t="s">
        <v>95</v>
      </c>
      <c r="L485" s="220">
        <v>43983.47252314815</v>
      </c>
    </row>
    <row r="486" spans="1:12" x14ac:dyDescent="0.25">
      <c r="A486">
        <v>4</v>
      </c>
      <c r="B486" t="s">
        <v>4481</v>
      </c>
      <c r="C486">
        <v>1926789</v>
      </c>
      <c r="D486" t="s">
        <v>4418</v>
      </c>
      <c r="E486" s="220">
        <v>43304.6</v>
      </c>
      <c r="F486" t="s">
        <v>75</v>
      </c>
      <c r="G486" t="s">
        <v>3825</v>
      </c>
      <c r="H486" t="s">
        <v>95</v>
      </c>
      <c r="I486" t="s">
        <v>3878</v>
      </c>
      <c r="J486" t="s">
        <v>4419</v>
      </c>
      <c r="K486" t="s">
        <v>95</v>
      </c>
      <c r="L486" s="220">
        <v>43983.47252314815</v>
      </c>
    </row>
    <row r="487" spans="1:12" x14ac:dyDescent="0.25">
      <c r="A487">
        <v>4</v>
      </c>
      <c r="B487" t="s">
        <v>4482</v>
      </c>
      <c r="C487">
        <v>1926790</v>
      </c>
      <c r="D487" t="s">
        <v>4418</v>
      </c>
      <c r="E487" s="220">
        <v>43304.6</v>
      </c>
      <c r="F487" t="s">
        <v>75</v>
      </c>
      <c r="G487" t="s">
        <v>3825</v>
      </c>
      <c r="H487" t="s">
        <v>95</v>
      </c>
      <c r="I487" t="s">
        <v>3878</v>
      </c>
      <c r="J487" t="s">
        <v>4419</v>
      </c>
      <c r="K487" t="s">
        <v>95</v>
      </c>
      <c r="L487" s="220">
        <v>43983.47252314815</v>
      </c>
    </row>
    <row r="488" spans="1:12" x14ac:dyDescent="0.25">
      <c r="A488">
        <v>4</v>
      </c>
      <c r="B488" t="s">
        <v>4483</v>
      </c>
      <c r="C488">
        <v>1926791</v>
      </c>
      <c r="D488" t="s">
        <v>4418</v>
      </c>
      <c r="E488" s="220">
        <v>43304.6</v>
      </c>
      <c r="F488" t="s">
        <v>75</v>
      </c>
      <c r="G488" t="s">
        <v>3825</v>
      </c>
      <c r="H488" t="s">
        <v>95</v>
      </c>
      <c r="I488" t="s">
        <v>3878</v>
      </c>
      <c r="J488" t="s">
        <v>4419</v>
      </c>
      <c r="K488" t="s">
        <v>95</v>
      </c>
      <c r="L488" s="220">
        <v>43983.47252314815</v>
      </c>
    </row>
    <row r="489" spans="1:12" x14ac:dyDescent="0.25">
      <c r="A489">
        <v>4</v>
      </c>
      <c r="B489" t="s">
        <v>4484</v>
      </c>
      <c r="C489">
        <v>1926792</v>
      </c>
      <c r="D489" t="s">
        <v>4418</v>
      </c>
      <c r="E489" s="220">
        <v>43304.6</v>
      </c>
      <c r="F489" t="s">
        <v>75</v>
      </c>
      <c r="G489" t="s">
        <v>3825</v>
      </c>
      <c r="H489" t="s">
        <v>95</v>
      </c>
      <c r="I489" t="s">
        <v>3878</v>
      </c>
      <c r="J489" t="s">
        <v>4419</v>
      </c>
      <c r="K489" t="s">
        <v>95</v>
      </c>
      <c r="L489" s="220">
        <v>43983.47252314815</v>
      </c>
    </row>
    <row r="490" spans="1:12" x14ac:dyDescent="0.25">
      <c r="A490">
        <v>4</v>
      </c>
      <c r="B490" t="s">
        <v>4485</v>
      </c>
      <c r="C490">
        <v>1926793</v>
      </c>
      <c r="D490" t="s">
        <v>4418</v>
      </c>
      <c r="E490" s="220">
        <v>43304.6</v>
      </c>
      <c r="F490" t="s">
        <v>75</v>
      </c>
      <c r="G490" t="s">
        <v>3825</v>
      </c>
      <c r="H490" t="s">
        <v>95</v>
      </c>
      <c r="I490" t="s">
        <v>3878</v>
      </c>
      <c r="J490" t="s">
        <v>4419</v>
      </c>
      <c r="K490" t="s">
        <v>95</v>
      </c>
      <c r="L490" s="220">
        <v>43983.47252314815</v>
      </c>
    </row>
    <row r="491" spans="1:12" x14ac:dyDescent="0.25">
      <c r="A491">
        <v>4</v>
      </c>
      <c r="B491" t="s">
        <v>4486</v>
      </c>
      <c r="C491">
        <v>1926794</v>
      </c>
      <c r="D491" t="s">
        <v>4418</v>
      </c>
      <c r="E491" s="220">
        <v>43304.6</v>
      </c>
      <c r="F491" t="s">
        <v>75</v>
      </c>
      <c r="G491" t="s">
        <v>3825</v>
      </c>
      <c r="H491" t="s">
        <v>95</v>
      </c>
      <c r="I491" t="s">
        <v>3878</v>
      </c>
      <c r="J491" t="s">
        <v>4419</v>
      </c>
      <c r="K491" t="s">
        <v>95</v>
      </c>
      <c r="L491" s="220">
        <v>43983.47252314815</v>
      </c>
    </row>
    <row r="492" spans="1:12" x14ac:dyDescent="0.25">
      <c r="A492">
        <v>4</v>
      </c>
      <c r="B492" t="s">
        <v>4487</v>
      </c>
      <c r="C492">
        <v>1926795</v>
      </c>
      <c r="D492" t="s">
        <v>4418</v>
      </c>
      <c r="E492" s="220">
        <v>43304.6</v>
      </c>
      <c r="F492" t="s">
        <v>75</v>
      </c>
      <c r="G492" t="s">
        <v>3825</v>
      </c>
      <c r="H492" t="s">
        <v>95</v>
      </c>
      <c r="I492" t="s">
        <v>3878</v>
      </c>
      <c r="J492" t="s">
        <v>4419</v>
      </c>
      <c r="K492" t="s">
        <v>95</v>
      </c>
      <c r="L492" s="220">
        <v>43983.47252314815</v>
      </c>
    </row>
    <row r="493" spans="1:12" x14ac:dyDescent="0.25">
      <c r="A493">
        <v>4</v>
      </c>
      <c r="B493" t="s">
        <v>4488</v>
      </c>
      <c r="C493">
        <v>1926796</v>
      </c>
      <c r="D493" t="s">
        <v>4418</v>
      </c>
      <c r="E493" s="220">
        <v>43304.6</v>
      </c>
      <c r="F493" t="s">
        <v>75</v>
      </c>
      <c r="G493" t="s">
        <v>3825</v>
      </c>
      <c r="H493" t="s">
        <v>95</v>
      </c>
      <c r="I493" t="s">
        <v>3878</v>
      </c>
      <c r="J493" t="s">
        <v>4419</v>
      </c>
      <c r="K493" t="s">
        <v>95</v>
      </c>
      <c r="L493" s="220">
        <v>43983.47252314815</v>
      </c>
    </row>
    <row r="494" spans="1:12" x14ac:dyDescent="0.25">
      <c r="A494">
        <v>4</v>
      </c>
      <c r="B494" t="s">
        <v>4489</v>
      </c>
      <c r="C494">
        <v>1926797</v>
      </c>
      <c r="D494" t="s">
        <v>4418</v>
      </c>
      <c r="E494" s="220">
        <v>43304.6</v>
      </c>
      <c r="F494" t="s">
        <v>75</v>
      </c>
      <c r="G494" t="s">
        <v>3825</v>
      </c>
      <c r="H494" t="s">
        <v>95</v>
      </c>
      <c r="I494" t="s">
        <v>3878</v>
      </c>
      <c r="J494" t="s">
        <v>4419</v>
      </c>
      <c r="K494" t="s">
        <v>95</v>
      </c>
      <c r="L494" s="220">
        <v>43983.47252314815</v>
      </c>
    </row>
    <row r="495" spans="1:12" x14ac:dyDescent="0.25">
      <c r="A495">
        <v>4</v>
      </c>
      <c r="B495" t="s">
        <v>4490</v>
      </c>
      <c r="C495">
        <v>1926798</v>
      </c>
      <c r="D495" t="s">
        <v>4418</v>
      </c>
      <c r="E495" s="220">
        <v>43304.6</v>
      </c>
      <c r="F495" t="s">
        <v>75</v>
      </c>
      <c r="G495" t="s">
        <v>3825</v>
      </c>
      <c r="H495" t="s">
        <v>95</v>
      </c>
      <c r="I495" t="s">
        <v>3878</v>
      </c>
      <c r="J495" t="s">
        <v>4419</v>
      </c>
      <c r="K495" t="s">
        <v>95</v>
      </c>
      <c r="L495" s="220">
        <v>43983.47252314815</v>
      </c>
    </row>
    <row r="496" spans="1:12" x14ac:dyDescent="0.25">
      <c r="A496">
        <v>4</v>
      </c>
      <c r="B496" t="s">
        <v>4491</v>
      </c>
      <c r="C496">
        <v>1926799</v>
      </c>
      <c r="D496" t="s">
        <v>4418</v>
      </c>
      <c r="E496" s="220">
        <v>43304.6</v>
      </c>
      <c r="F496" t="s">
        <v>75</v>
      </c>
      <c r="G496" t="s">
        <v>3825</v>
      </c>
      <c r="H496" t="s">
        <v>95</v>
      </c>
      <c r="I496" t="s">
        <v>3878</v>
      </c>
      <c r="J496" t="s">
        <v>4419</v>
      </c>
      <c r="K496" t="s">
        <v>95</v>
      </c>
      <c r="L496" s="220">
        <v>43983.47252314815</v>
      </c>
    </row>
    <row r="497" spans="1:12" x14ac:dyDescent="0.25">
      <c r="A497">
        <v>4</v>
      </c>
      <c r="B497" t="s">
        <v>4492</v>
      </c>
      <c r="C497">
        <v>1926800</v>
      </c>
      <c r="D497" t="s">
        <v>4418</v>
      </c>
      <c r="E497" s="220">
        <v>43304.6</v>
      </c>
      <c r="F497" t="s">
        <v>75</v>
      </c>
      <c r="G497" t="s">
        <v>3825</v>
      </c>
      <c r="H497" t="s">
        <v>95</v>
      </c>
      <c r="I497" t="s">
        <v>3878</v>
      </c>
      <c r="J497" t="s">
        <v>4419</v>
      </c>
      <c r="K497" t="s">
        <v>95</v>
      </c>
      <c r="L497" s="220">
        <v>43983.47252314815</v>
      </c>
    </row>
    <row r="498" spans="1:12" x14ac:dyDescent="0.25">
      <c r="A498">
        <v>4</v>
      </c>
      <c r="B498" t="s">
        <v>4493</v>
      </c>
      <c r="C498">
        <v>1926801</v>
      </c>
      <c r="D498" t="s">
        <v>4418</v>
      </c>
      <c r="E498" s="220">
        <v>43304.6</v>
      </c>
      <c r="F498" t="s">
        <v>75</v>
      </c>
      <c r="G498" t="s">
        <v>3825</v>
      </c>
      <c r="H498" t="s">
        <v>95</v>
      </c>
      <c r="I498" t="s">
        <v>3878</v>
      </c>
      <c r="J498" t="s">
        <v>4419</v>
      </c>
      <c r="K498" t="s">
        <v>95</v>
      </c>
      <c r="L498" s="220">
        <v>43983.47252314815</v>
      </c>
    </row>
    <row r="499" spans="1:12" x14ac:dyDescent="0.25">
      <c r="A499">
        <v>4</v>
      </c>
      <c r="B499" t="s">
        <v>4494</v>
      </c>
      <c r="C499">
        <v>1926803</v>
      </c>
      <c r="D499" t="s">
        <v>4418</v>
      </c>
      <c r="E499" s="220">
        <v>43304.6</v>
      </c>
      <c r="F499" t="s">
        <v>75</v>
      </c>
      <c r="G499" t="s">
        <v>3825</v>
      </c>
      <c r="H499" t="s">
        <v>95</v>
      </c>
      <c r="I499" t="s">
        <v>3878</v>
      </c>
      <c r="J499" t="s">
        <v>4419</v>
      </c>
      <c r="K499" t="s">
        <v>95</v>
      </c>
      <c r="L499" s="220">
        <v>43983.47252314815</v>
      </c>
    </row>
    <row r="500" spans="1:12" x14ac:dyDescent="0.25">
      <c r="A500">
        <v>4</v>
      </c>
      <c r="B500" t="s">
        <v>4495</v>
      </c>
      <c r="C500">
        <v>1926804</v>
      </c>
      <c r="D500" t="s">
        <v>4418</v>
      </c>
      <c r="E500" s="220">
        <v>43304.6</v>
      </c>
      <c r="F500" t="s">
        <v>75</v>
      </c>
      <c r="G500" t="s">
        <v>3825</v>
      </c>
      <c r="H500" t="s">
        <v>95</v>
      </c>
      <c r="I500" t="s">
        <v>3878</v>
      </c>
      <c r="J500" t="s">
        <v>4419</v>
      </c>
      <c r="K500" t="s">
        <v>95</v>
      </c>
      <c r="L500" s="220">
        <v>43983.47252314815</v>
      </c>
    </row>
    <row r="501" spans="1:12" x14ac:dyDescent="0.25">
      <c r="A501">
        <v>4</v>
      </c>
      <c r="B501" t="s">
        <v>4496</v>
      </c>
      <c r="C501">
        <v>1926805</v>
      </c>
      <c r="D501" t="s">
        <v>4418</v>
      </c>
      <c r="E501" s="220">
        <v>43304.6</v>
      </c>
      <c r="F501" t="s">
        <v>75</v>
      </c>
      <c r="G501" t="s">
        <v>3825</v>
      </c>
      <c r="H501" t="s">
        <v>95</v>
      </c>
      <c r="I501" t="s">
        <v>3878</v>
      </c>
      <c r="J501" t="s">
        <v>4419</v>
      </c>
      <c r="K501" t="s">
        <v>95</v>
      </c>
      <c r="L501" s="220">
        <v>43983.47252314815</v>
      </c>
    </row>
    <row r="502" spans="1:12" x14ac:dyDescent="0.25">
      <c r="A502">
        <v>4</v>
      </c>
      <c r="B502" t="s">
        <v>4497</v>
      </c>
      <c r="C502">
        <v>1926806</v>
      </c>
      <c r="D502" t="s">
        <v>4418</v>
      </c>
      <c r="E502" s="220">
        <v>43304.6</v>
      </c>
      <c r="F502" t="s">
        <v>75</v>
      </c>
      <c r="G502" t="s">
        <v>3825</v>
      </c>
      <c r="H502" t="s">
        <v>95</v>
      </c>
      <c r="I502" t="s">
        <v>3878</v>
      </c>
      <c r="J502" t="s">
        <v>4419</v>
      </c>
      <c r="K502" t="s">
        <v>95</v>
      </c>
      <c r="L502" s="220">
        <v>43983.47252314815</v>
      </c>
    </row>
    <row r="503" spans="1:12" x14ac:dyDescent="0.25">
      <c r="A503">
        <v>4</v>
      </c>
      <c r="B503" t="s">
        <v>4498</v>
      </c>
      <c r="C503">
        <v>1926810</v>
      </c>
      <c r="D503" t="s">
        <v>4418</v>
      </c>
      <c r="E503" s="220">
        <v>43304.6</v>
      </c>
      <c r="F503" t="s">
        <v>75</v>
      </c>
      <c r="G503" t="s">
        <v>3825</v>
      </c>
      <c r="H503" t="s">
        <v>95</v>
      </c>
      <c r="I503" t="s">
        <v>3878</v>
      </c>
      <c r="J503" t="s">
        <v>4419</v>
      </c>
      <c r="K503" t="s">
        <v>95</v>
      </c>
      <c r="L503" s="220">
        <v>43983.47252314815</v>
      </c>
    </row>
    <row r="504" spans="1:12" x14ac:dyDescent="0.25">
      <c r="A504">
        <v>4</v>
      </c>
      <c r="B504" t="s">
        <v>4499</v>
      </c>
      <c r="C504">
        <v>1926807</v>
      </c>
      <c r="D504" t="s">
        <v>4418</v>
      </c>
      <c r="E504" s="220">
        <v>43304.6</v>
      </c>
      <c r="F504" t="s">
        <v>75</v>
      </c>
      <c r="G504" t="s">
        <v>3825</v>
      </c>
      <c r="H504" t="s">
        <v>95</v>
      </c>
      <c r="I504" t="s">
        <v>3878</v>
      </c>
      <c r="J504" t="s">
        <v>4419</v>
      </c>
      <c r="K504" t="s">
        <v>95</v>
      </c>
      <c r="L504" s="220">
        <v>43983.47252314815</v>
      </c>
    </row>
    <row r="505" spans="1:12" x14ac:dyDescent="0.25">
      <c r="A505">
        <v>4</v>
      </c>
      <c r="B505" t="s">
        <v>4500</v>
      </c>
      <c r="C505">
        <v>1926808</v>
      </c>
      <c r="D505" t="s">
        <v>4418</v>
      </c>
      <c r="E505" s="220">
        <v>43304.6</v>
      </c>
      <c r="F505" t="s">
        <v>75</v>
      </c>
      <c r="G505" t="s">
        <v>3825</v>
      </c>
      <c r="H505" t="s">
        <v>95</v>
      </c>
      <c r="I505" t="s">
        <v>3878</v>
      </c>
      <c r="J505" t="s">
        <v>4419</v>
      </c>
      <c r="K505" t="s">
        <v>95</v>
      </c>
      <c r="L505" s="220">
        <v>43983.47252314815</v>
      </c>
    </row>
    <row r="506" spans="1:12" x14ac:dyDescent="0.25">
      <c r="A506">
        <v>4</v>
      </c>
      <c r="B506" t="s">
        <v>4501</v>
      </c>
      <c r="C506">
        <v>1926809</v>
      </c>
      <c r="D506" t="s">
        <v>4418</v>
      </c>
      <c r="E506" s="220">
        <v>43304.6</v>
      </c>
      <c r="F506" t="s">
        <v>75</v>
      </c>
      <c r="G506" t="s">
        <v>3825</v>
      </c>
      <c r="H506" t="s">
        <v>95</v>
      </c>
      <c r="I506" t="s">
        <v>3878</v>
      </c>
      <c r="J506" t="s">
        <v>4419</v>
      </c>
      <c r="K506" t="s">
        <v>95</v>
      </c>
      <c r="L506" s="220">
        <v>43983.47252314815</v>
      </c>
    </row>
    <row r="507" spans="1:12" x14ac:dyDescent="0.25">
      <c r="A507">
        <v>4</v>
      </c>
      <c r="B507" t="s">
        <v>4502</v>
      </c>
      <c r="C507">
        <v>1926811</v>
      </c>
      <c r="D507" t="s">
        <v>4418</v>
      </c>
      <c r="E507" s="220">
        <v>43304.6</v>
      </c>
      <c r="F507" t="s">
        <v>75</v>
      </c>
      <c r="G507" t="s">
        <v>3825</v>
      </c>
      <c r="H507" t="s">
        <v>95</v>
      </c>
      <c r="I507" t="s">
        <v>3878</v>
      </c>
      <c r="J507" t="s">
        <v>4419</v>
      </c>
      <c r="K507" t="s">
        <v>95</v>
      </c>
      <c r="L507" s="220">
        <v>43983.47252314815</v>
      </c>
    </row>
    <row r="508" spans="1:12" x14ac:dyDescent="0.25">
      <c r="A508">
        <v>4</v>
      </c>
      <c r="B508" t="s">
        <v>4503</v>
      </c>
      <c r="C508">
        <v>1926812</v>
      </c>
      <c r="D508" t="s">
        <v>4418</v>
      </c>
      <c r="E508" s="220">
        <v>43304.6</v>
      </c>
      <c r="F508" t="s">
        <v>75</v>
      </c>
      <c r="G508" t="s">
        <v>3825</v>
      </c>
      <c r="H508" t="s">
        <v>95</v>
      </c>
      <c r="I508" t="s">
        <v>3878</v>
      </c>
      <c r="J508" t="s">
        <v>4419</v>
      </c>
      <c r="K508" t="s">
        <v>95</v>
      </c>
      <c r="L508" s="220">
        <v>43983.47252314815</v>
      </c>
    </row>
    <row r="509" spans="1:12" x14ac:dyDescent="0.25">
      <c r="A509">
        <v>4</v>
      </c>
      <c r="B509" t="s">
        <v>4504</v>
      </c>
      <c r="C509">
        <v>1926813</v>
      </c>
      <c r="D509" t="s">
        <v>4418</v>
      </c>
      <c r="E509" s="220">
        <v>43304.6</v>
      </c>
      <c r="F509" t="s">
        <v>75</v>
      </c>
      <c r="G509" t="s">
        <v>3825</v>
      </c>
      <c r="H509" t="s">
        <v>95</v>
      </c>
      <c r="I509" t="s">
        <v>3878</v>
      </c>
      <c r="J509" t="s">
        <v>4419</v>
      </c>
      <c r="K509" t="s">
        <v>95</v>
      </c>
      <c r="L509" s="220">
        <v>43983.47252314815</v>
      </c>
    </row>
    <row r="510" spans="1:12" x14ac:dyDescent="0.25">
      <c r="A510">
        <v>4</v>
      </c>
      <c r="B510" t="s">
        <v>4505</v>
      </c>
      <c r="C510">
        <v>1926814</v>
      </c>
      <c r="D510" t="s">
        <v>4418</v>
      </c>
      <c r="E510" s="220">
        <v>43304.6</v>
      </c>
      <c r="F510" t="s">
        <v>75</v>
      </c>
      <c r="G510" t="s">
        <v>3825</v>
      </c>
      <c r="H510" t="s">
        <v>95</v>
      </c>
      <c r="I510" t="s">
        <v>3878</v>
      </c>
      <c r="J510" t="s">
        <v>4419</v>
      </c>
      <c r="K510" t="s">
        <v>95</v>
      </c>
      <c r="L510" s="220">
        <v>43983.47252314815</v>
      </c>
    </row>
    <row r="511" spans="1:12" x14ac:dyDescent="0.25">
      <c r="A511">
        <v>4</v>
      </c>
      <c r="B511" t="s">
        <v>4506</v>
      </c>
      <c r="C511">
        <v>1926815</v>
      </c>
      <c r="D511" t="s">
        <v>4418</v>
      </c>
      <c r="E511" s="220">
        <v>43304.6</v>
      </c>
      <c r="F511" t="s">
        <v>75</v>
      </c>
      <c r="G511" t="s">
        <v>3825</v>
      </c>
      <c r="H511" t="s">
        <v>95</v>
      </c>
      <c r="I511" t="s">
        <v>3878</v>
      </c>
      <c r="J511" t="s">
        <v>4419</v>
      </c>
      <c r="K511" t="s">
        <v>95</v>
      </c>
      <c r="L511" s="220">
        <v>43983.47252314815</v>
      </c>
    </row>
    <row r="512" spans="1:12" x14ac:dyDescent="0.25">
      <c r="A512">
        <v>4</v>
      </c>
      <c r="B512" t="s">
        <v>4507</v>
      </c>
      <c r="C512">
        <v>1926816</v>
      </c>
      <c r="D512" t="s">
        <v>4418</v>
      </c>
      <c r="E512" s="220">
        <v>43304.6</v>
      </c>
      <c r="F512" t="s">
        <v>75</v>
      </c>
      <c r="G512" t="s">
        <v>3825</v>
      </c>
      <c r="H512" t="s">
        <v>95</v>
      </c>
      <c r="I512" t="s">
        <v>3878</v>
      </c>
      <c r="J512" t="s">
        <v>4419</v>
      </c>
      <c r="K512" t="s">
        <v>95</v>
      </c>
      <c r="L512" s="220">
        <v>43983.47252314815</v>
      </c>
    </row>
    <row r="513" spans="1:12" x14ac:dyDescent="0.25">
      <c r="A513">
        <v>4</v>
      </c>
      <c r="B513" t="s">
        <v>4508</v>
      </c>
      <c r="C513">
        <v>1926820</v>
      </c>
      <c r="D513" t="s">
        <v>4418</v>
      </c>
      <c r="E513" s="220">
        <v>43304.6</v>
      </c>
      <c r="F513" t="s">
        <v>75</v>
      </c>
      <c r="G513" t="s">
        <v>3825</v>
      </c>
      <c r="H513" t="s">
        <v>95</v>
      </c>
      <c r="I513" t="s">
        <v>3878</v>
      </c>
      <c r="J513" t="s">
        <v>4419</v>
      </c>
      <c r="K513" t="s">
        <v>95</v>
      </c>
      <c r="L513" s="220">
        <v>43983.47252314815</v>
      </c>
    </row>
    <row r="514" spans="1:12" x14ac:dyDescent="0.25">
      <c r="A514">
        <v>4</v>
      </c>
      <c r="B514" t="s">
        <v>4509</v>
      </c>
      <c r="C514">
        <v>1926817</v>
      </c>
      <c r="D514" t="s">
        <v>4418</v>
      </c>
      <c r="E514" s="220">
        <v>43304.6</v>
      </c>
      <c r="F514" t="s">
        <v>75</v>
      </c>
      <c r="G514" t="s">
        <v>3825</v>
      </c>
      <c r="H514" t="s">
        <v>95</v>
      </c>
      <c r="I514" t="s">
        <v>3878</v>
      </c>
      <c r="J514" t="s">
        <v>4419</v>
      </c>
      <c r="K514" t="s">
        <v>95</v>
      </c>
      <c r="L514" s="220">
        <v>43983.47252314815</v>
      </c>
    </row>
    <row r="515" spans="1:12" x14ac:dyDescent="0.25">
      <c r="A515">
        <v>4</v>
      </c>
      <c r="B515" t="s">
        <v>4510</v>
      </c>
      <c r="C515">
        <v>1926818</v>
      </c>
      <c r="D515" t="s">
        <v>4418</v>
      </c>
      <c r="E515" s="220">
        <v>43304.6</v>
      </c>
      <c r="F515" t="s">
        <v>75</v>
      </c>
      <c r="G515" t="s">
        <v>3825</v>
      </c>
      <c r="H515" t="s">
        <v>95</v>
      </c>
      <c r="I515" t="s">
        <v>3878</v>
      </c>
      <c r="J515" t="s">
        <v>4419</v>
      </c>
      <c r="K515" t="s">
        <v>95</v>
      </c>
      <c r="L515" s="220">
        <v>43983.47252314815</v>
      </c>
    </row>
    <row r="516" spans="1:12" x14ac:dyDescent="0.25">
      <c r="A516">
        <v>4</v>
      </c>
      <c r="B516" t="s">
        <v>4511</v>
      </c>
      <c r="C516">
        <v>1926819</v>
      </c>
      <c r="D516" t="s">
        <v>4418</v>
      </c>
      <c r="E516" s="220">
        <v>43304.6</v>
      </c>
      <c r="F516" t="s">
        <v>75</v>
      </c>
      <c r="G516" t="s">
        <v>3825</v>
      </c>
      <c r="H516" t="s">
        <v>95</v>
      </c>
      <c r="I516" t="s">
        <v>3878</v>
      </c>
      <c r="J516" t="s">
        <v>4419</v>
      </c>
      <c r="K516" t="s">
        <v>95</v>
      </c>
      <c r="L516" s="220">
        <v>43983.47252314815</v>
      </c>
    </row>
    <row r="517" spans="1:12" x14ac:dyDescent="0.25">
      <c r="A517">
        <v>4</v>
      </c>
      <c r="B517" t="s">
        <v>4512</v>
      </c>
      <c r="C517">
        <v>1926742</v>
      </c>
      <c r="D517" t="s">
        <v>4418</v>
      </c>
      <c r="E517" s="220">
        <v>43304.6</v>
      </c>
      <c r="F517" t="s">
        <v>75</v>
      </c>
      <c r="G517" t="s">
        <v>3825</v>
      </c>
      <c r="H517" t="s">
        <v>3848</v>
      </c>
      <c r="I517" t="s">
        <v>3878</v>
      </c>
      <c r="J517" t="s">
        <v>4419</v>
      </c>
      <c r="K517" t="s">
        <v>95</v>
      </c>
      <c r="L517" s="220">
        <v>43983.47252314815</v>
      </c>
    </row>
    <row r="518" spans="1:12" x14ac:dyDescent="0.25">
      <c r="A518">
        <v>4</v>
      </c>
      <c r="B518" t="s">
        <v>4513</v>
      </c>
      <c r="C518">
        <v>1926821</v>
      </c>
      <c r="D518" t="s">
        <v>4418</v>
      </c>
      <c r="E518" s="220">
        <v>43304.6</v>
      </c>
      <c r="F518" t="s">
        <v>75</v>
      </c>
      <c r="G518" t="s">
        <v>3825</v>
      </c>
      <c r="H518" t="s">
        <v>95</v>
      </c>
      <c r="I518" t="s">
        <v>3878</v>
      </c>
      <c r="J518" t="s">
        <v>4419</v>
      </c>
      <c r="K518" t="s">
        <v>95</v>
      </c>
      <c r="L518" s="220">
        <v>43983.47252314815</v>
      </c>
    </row>
    <row r="519" spans="1:12" x14ac:dyDescent="0.25">
      <c r="A519">
        <v>4</v>
      </c>
      <c r="B519" t="s">
        <v>4514</v>
      </c>
      <c r="C519">
        <v>1926822</v>
      </c>
      <c r="D519" t="s">
        <v>4418</v>
      </c>
      <c r="E519" s="220">
        <v>43304.6</v>
      </c>
      <c r="F519" t="s">
        <v>75</v>
      </c>
      <c r="G519" t="s">
        <v>3825</v>
      </c>
      <c r="H519" t="s">
        <v>95</v>
      </c>
      <c r="I519" t="s">
        <v>3878</v>
      </c>
      <c r="J519" t="s">
        <v>4419</v>
      </c>
      <c r="K519" t="s">
        <v>95</v>
      </c>
      <c r="L519" s="220">
        <v>43983.47252314815</v>
      </c>
    </row>
    <row r="520" spans="1:12" x14ac:dyDescent="0.25">
      <c r="A520">
        <v>4</v>
      </c>
      <c r="B520" t="s">
        <v>4515</v>
      </c>
      <c r="C520">
        <v>1926823</v>
      </c>
      <c r="D520" t="s">
        <v>4418</v>
      </c>
      <c r="E520" s="220">
        <v>43304.6</v>
      </c>
      <c r="F520" t="s">
        <v>75</v>
      </c>
      <c r="G520" t="s">
        <v>3825</v>
      </c>
      <c r="H520" t="s">
        <v>95</v>
      </c>
      <c r="I520" t="s">
        <v>3878</v>
      </c>
      <c r="J520" t="s">
        <v>4419</v>
      </c>
      <c r="K520" t="s">
        <v>95</v>
      </c>
      <c r="L520" s="220">
        <v>43983.47252314815</v>
      </c>
    </row>
    <row r="521" spans="1:12" x14ac:dyDescent="0.25">
      <c r="A521">
        <v>4</v>
      </c>
      <c r="B521" t="s">
        <v>4516</v>
      </c>
      <c r="C521">
        <v>1926824</v>
      </c>
      <c r="D521" t="s">
        <v>4418</v>
      </c>
      <c r="E521" s="220">
        <v>43304.6</v>
      </c>
      <c r="F521" t="s">
        <v>75</v>
      </c>
      <c r="G521" t="s">
        <v>3825</v>
      </c>
      <c r="H521" t="s">
        <v>95</v>
      </c>
      <c r="I521" t="s">
        <v>3878</v>
      </c>
      <c r="J521" t="s">
        <v>4419</v>
      </c>
      <c r="K521" t="s">
        <v>95</v>
      </c>
      <c r="L521" s="220">
        <v>43983.47252314815</v>
      </c>
    </row>
    <row r="522" spans="1:12" x14ac:dyDescent="0.25">
      <c r="A522">
        <v>4</v>
      </c>
      <c r="B522" t="s">
        <v>4517</v>
      </c>
      <c r="C522">
        <v>1926828</v>
      </c>
      <c r="D522" t="s">
        <v>4418</v>
      </c>
      <c r="E522" s="220">
        <v>43304.6</v>
      </c>
      <c r="F522" t="s">
        <v>75</v>
      </c>
      <c r="G522" t="s">
        <v>3825</v>
      </c>
      <c r="H522" t="s">
        <v>95</v>
      </c>
      <c r="I522" t="s">
        <v>3878</v>
      </c>
      <c r="J522" t="s">
        <v>4419</v>
      </c>
      <c r="K522" t="s">
        <v>95</v>
      </c>
      <c r="L522" s="220">
        <v>43983.47252314815</v>
      </c>
    </row>
    <row r="523" spans="1:12" x14ac:dyDescent="0.25">
      <c r="A523">
        <v>4</v>
      </c>
      <c r="B523" t="s">
        <v>4518</v>
      </c>
      <c r="C523">
        <v>1926825</v>
      </c>
      <c r="D523" t="s">
        <v>4418</v>
      </c>
      <c r="E523" s="220">
        <v>43304.6</v>
      </c>
      <c r="F523" t="s">
        <v>75</v>
      </c>
      <c r="G523" t="s">
        <v>3825</v>
      </c>
      <c r="H523" t="s">
        <v>95</v>
      </c>
      <c r="I523" t="s">
        <v>3878</v>
      </c>
      <c r="J523" t="s">
        <v>4419</v>
      </c>
      <c r="K523" t="s">
        <v>95</v>
      </c>
      <c r="L523" s="220">
        <v>43983.47252314815</v>
      </c>
    </row>
    <row r="524" spans="1:12" x14ac:dyDescent="0.25">
      <c r="A524">
        <v>4</v>
      </c>
      <c r="B524" t="s">
        <v>4519</v>
      </c>
      <c r="C524">
        <v>1926826</v>
      </c>
      <c r="D524" t="s">
        <v>4418</v>
      </c>
      <c r="E524" s="220">
        <v>43304.6</v>
      </c>
      <c r="F524" t="s">
        <v>75</v>
      </c>
      <c r="G524" t="s">
        <v>3825</v>
      </c>
      <c r="H524" t="s">
        <v>95</v>
      </c>
      <c r="I524" t="s">
        <v>3878</v>
      </c>
      <c r="J524" t="s">
        <v>4419</v>
      </c>
      <c r="K524" t="s">
        <v>95</v>
      </c>
      <c r="L524" s="220">
        <v>43983.47252314815</v>
      </c>
    </row>
    <row r="525" spans="1:12" x14ac:dyDescent="0.25">
      <c r="A525">
        <v>4</v>
      </c>
      <c r="B525" t="s">
        <v>4520</v>
      </c>
      <c r="C525">
        <v>1926827</v>
      </c>
      <c r="D525" t="s">
        <v>4418</v>
      </c>
      <c r="E525" s="220">
        <v>43304.6</v>
      </c>
      <c r="F525" t="s">
        <v>75</v>
      </c>
      <c r="G525" t="s">
        <v>3825</v>
      </c>
      <c r="H525" t="s">
        <v>95</v>
      </c>
      <c r="I525" t="s">
        <v>3878</v>
      </c>
      <c r="J525" t="s">
        <v>4419</v>
      </c>
      <c r="K525" t="s">
        <v>95</v>
      </c>
      <c r="L525" s="220">
        <v>43983.47252314815</v>
      </c>
    </row>
    <row r="526" spans="1:12" x14ac:dyDescent="0.25">
      <c r="A526">
        <v>4</v>
      </c>
      <c r="B526" t="s">
        <v>4521</v>
      </c>
      <c r="C526">
        <v>1926829</v>
      </c>
      <c r="D526" t="s">
        <v>4418</v>
      </c>
      <c r="E526" s="220">
        <v>43304.6</v>
      </c>
      <c r="F526" t="s">
        <v>75</v>
      </c>
      <c r="G526" t="s">
        <v>3825</v>
      </c>
      <c r="H526" t="s">
        <v>95</v>
      </c>
      <c r="I526" t="s">
        <v>3878</v>
      </c>
      <c r="J526" t="s">
        <v>4419</v>
      </c>
      <c r="K526" t="s">
        <v>95</v>
      </c>
      <c r="L526" s="220">
        <v>43983.47252314815</v>
      </c>
    </row>
    <row r="527" spans="1:12" x14ac:dyDescent="0.25">
      <c r="A527">
        <v>4</v>
      </c>
      <c r="B527" t="s">
        <v>4522</v>
      </c>
      <c r="C527">
        <v>1926830</v>
      </c>
      <c r="D527" t="s">
        <v>4418</v>
      </c>
      <c r="E527" s="220">
        <v>43304.6</v>
      </c>
      <c r="F527" t="s">
        <v>75</v>
      </c>
      <c r="G527" t="s">
        <v>3825</v>
      </c>
      <c r="H527" t="s">
        <v>95</v>
      </c>
      <c r="I527" t="s">
        <v>3878</v>
      </c>
      <c r="J527" t="s">
        <v>4419</v>
      </c>
      <c r="K527" t="s">
        <v>95</v>
      </c>
      <c r="L527" s="220">
        <v>43983.47252314815</v>
      </c>
    </row>
    <row r="528" spans="1:12" x14ac:dyDescent="0.25">
      <c r="A528">
        <v>4</v>
      </c>
      <c r="B528" t="s">
        <v>4523</v>
      </c>
      <c r="C528">
        <v>1926831</v>
      </c>
      <c r="D528" t="s">
        <v>4418</v>
      </c>
      <c r="E528" s="220">
        <v>43304.6</v>
      </c>
      <c r="F528" t="s">
        <v>75</v>
      </c>
      <c r="G528" t="s">
        <v>3825</v>
      </c>
      <c r="H528" t="s">
        <v>95</v>
      </c>
      <c r="I528" t="s">
        <v>3878</v>
      </c>
      <c r="J528" t="s">
        <v>4419</v>
      </c>
      <c r="K528" t="s">
        <v>95</v>
      </c>
      <c r="L528" s="220">
        <v>43983.47252314815</v>
      </c>
    </row>
    <row r="529" spans="1:12" x14ac:dyDescent="0.25">
      <c r="A529">
        <v>4</v>
      </c>
      <c r="B529" t="s">
        <v>4524</v>
      </c>
      <c r="C529">
        <v>1926832</v>
      </c>
      <c r="D529" t="s">
        <v>4418</v>
      </c>
      <c r="E529" s="220">
        <v>43304.6</v>
      </c>
      <c r="F529" t="s">
        <v>75</v>
      </c>
      <c r="G529" t="s">
        <v>3825</v>
      </c>
      <c r="H529" t="s">
        <v>95</v>
      </c>
      <c r="I529" t="s">
        <v>3878</v>
      </c>
      <c r="J529" t="s">
        <v>4419</v>
      </c>
      <c r="K529" t="s">
        <v>95</v>
      </c>
      <c r="L529" s="220">
        <v>43983.47252314815</v>
      </c>
    </row>
    <row r="530" spans="1:12" x14ac:dyDescent="0.25">
      <c r="A530">
        <v>4</v>
      </c>
      <c r="B530" t="s">
        <v>4525</v>
      </c>
      <c r="C530">
        <v>1926833</v>
      </c>
      <c r="D530" t="s">
        <v>4418</v>
      </c>
      <c r="E530" s="220">
        <v>43304.6</v>
      </c>
      <c r="F530" t="s">
        <v>75</v>
      </c>
      <c r="G530" t="s">
        <v>3825</v>
      </c>
      <c r="H530" t="s">
        <v>95</v>
      </c>
      <c r="I530" t="s">
        <v>3878</v>
      </c>
      <c r="J530" t="s">
        <v>4419</v>
      </c>
      <c r="K530" t="s">
        <v>95</v>
      </c>
      <c r="L530" s="220">
        <v>43983.47252314815</v>
      </c>
    </row>
    <row r="531" spans="1:12" x14ac:dyDescent="0.25">
      <c r="A531">
        <v>4</v>
      </c>
      <c r="B531" t="s">
        <v>4526</v>
      </c>
      <c r="C531">
        <v>1926834</v>
      </c>
      <c r="D531" t="s">
        <v>4418</v>
      </c>
      <c r="E531" s="220">
        <v>43304.6</v>
      </c>
      <c r="F531" t="s">
        <v>75</v>
      </c>
      <c r="G531" t="s">
        <v>3825</v>
      </c>
      <c r="H531" t="s">
        <v>95</v>
      </c>
      <c r="I531" t="s">
        <v>3878</v>
      </c>
      <c r="J531" t="s">
        <v>4419</v>
      </c>
      <c r="K531" t="s">
        <v>95</v>
      </c>
      <c r="L531" s="220">
        <v>43983.47252314815</v>
      </c>
    </row>
    <row r="532" spans="1:12" x14ac:dyDescent="0.25">
      <c r="A532">
        <v>4</v>
      </c>
      <c r="B532" t="s">
        <v>4527</v>
      </c>
      <c r="C532">
        <v>1926838</v>
      </c>
      <c r="D532" t="s">
        <v>4418</v>
      </c>
      <c r="E532" s="220">
        <v>43304.6</v>
      </c>
      <c r="F532" t="s">
        <v>75</v>
      </c>
      <c r="G532" t="s">
        <v>3825</v>
      </c>
      <c r="H532" t="s">
        <v>95</v>
      </c>
      <c r="I532" t="s">
        <v>3878</v>
      </c>
      <c r="J532" t="s">
        <v>4419</v>
      </c>
      <c r="K532" t="s">
        <v>95</v>
      </c>
      <c r="L532" s="220">
        <v>43983.47252314815</v>
      </c>
    </row>
    <row r="533" spans="1:12" x14ac:dyDescent="0.25">
      <c r="A533">
        <v>4</v>
      </c>
      <c r="B533" t="s">
        <v>4528</v>
      </c>
      <c r="C533">
        <v>1926835</v>
      </c>
      <c r="D533" t="s">
        <v>4418</v>
      </c>
      <c r="E533" s="220">
        <v>43304.6</v>
      </c>
      <c r="F533" t="s">
        <v>75</v>
      </c>
      <c r="G533" t="s">
        <v>3825</v>
      </c>
      <c r="H533" t="s">
        <v>95</v>
      </c>
      <c r="I533" t="s">
        <v>3878</v>
      </c>
      <c r="J533" t="s">
        <v>4419</v>
      </c>
      <c r="K533" t="s">
        <v>95</v>
      </c>
      <c r="L533" s="220">
        <v>43983.47252314815</v>
      </c>
    </row>
    <row r="534" spans="1:12" x14ac:dyDescent="0.25">
      <c r="A534">
        <v>4</v>
      </c>
      <c r="B534" t="s">
        <v>4529</v>
      </c>
      <c r="C534">
        <v>1926836</v>
      </c>
      <c r="D534" t="s">
        <v>4418</v>
      </c>
      <c r="E534" s="220">
        <v>43304.6</v>
      </c>
      <c r="F534" t="s">
        <v>75</v>
      </c>
      <c r="G534" t="s">
        <v>3825</v>
      </c>
      <c r="H534" t="s">
        <v>95</v>
      </c>
      <c r="I534" t="s">
        <v>3878</v>
      </c>
      <c r="J534" t="s">
        <v>4419</v>
      </c>
      <c r="K534" t="s">
        <v>95</v>
      </c>
      <c r="L534" s="220">
        <v>43983.47252314815</v>
      </c>
    </row>
    <row r="535" spans="1:12" x14ac:dyDescent="0.25">
      <c r="A535">
        <v>4</v>
      </c>
      <c r="B535" t="s">
        <v>4530</v>
      </c>
      <c r="C535">
        <v>1926837</v>
      </c>
      <c r="D535" t="s">
        <v>4418</v>
      </c>
      <c r="E535" s="220">
        <v>43304.6</v>
      </c>
      <c r="F535" t="s">
        <v>75</v>
      </c>
      <c r="G535" t="s">
        <v>3825</v>
      </c>
      <c r="H535" t="s">
        <v>95</v>
      </c>
      <c r="I535" t="s">
        <v>3878</v>
      </c>
      <c r="J535" t="s">
        <v>4419</v>
      </c>
      <c r="K535" t="s">
        <v>95</v>
      </c>
      <c r="L535" s="220">
        <v>43983.47252314815</v>
      </c>
    </row>
    <row r="536" spans="1:12" x14ac:dyDescent="0.25">
      <c r="A536">
        <v>4</v>
      </c>
      <c r="B536" t="s">
        <v>4531</v>
      </c>
      <c r="C536">
        <v>1926839</v>
      </c>
      <c r="D536" t="s">
        <v>4418</v>
      </c>
      <c r="E536" s="220">
        <v>43304.6</v>
      </c>
      <c r="F536" t="s">
        <v>75</v>
      </c>
      <c r="G536" t="s">
        <v>3825</v>
      </c>
      <c r="H536" t="s">
        <v>95</v>
      </c>
      <c r="I536" t="s">
        <v>3878</v>
      </c>
      <c r="J536" t="s">
        <v>4419</v>
      </c>
      <c r="K536" t="s">
        <v>95</v>
      </c>
      <c r="L536" s="220">
        <v>43983.47252314815</v>
      </c>
    </row>
    <row r="537" spans="1:12" x14ac:dyDescent="0.25">
      <c r="A537">
        <v>4</v>
      </c>
      <c r="B537" t="s">
        <v>4532</v>
      </c>
      <c r="C537">
        <v>1926840</v>
      </c>
      <c r="D537" t="s">
        <v>4418</v>
      </c>
      <c r="E537" s="220">
        <v>43304.6</v>
      </c>
      <c r="F537" t="s">
        <v>75</v>
      </c>
      <c r="G537" t="s">
        <v>3825</v>
      </c>
      <c r="H537" t="s">
        <v>95</v>
      </c>
      <c r="I537" t="s">
        <v>3878</v>
      </c>
      <c r="J537" t="s">
        <v>4419</v>
      </c>
      <c r="K537" t="s">
        <v>95</v>
      </c>
      <c r="L537" s="220">
        <v>43983.47252314815</v>
      </c>
    </row>
    <row r="538" spans="1:12" x14ac:dyDescent="0.25">
      <c r="A538">
        <v>4</v>
      </c>
      <c r="B538" t="s">
        <v>4533</v>
      </c>
      <c r="C538">
        <v>1926841</v>
      </c>
      <c r="D538" t="s">
        <v>4418</v>
      </c>
      <c r="E538" s="220">
        <v>43304.6</v>
      </c>
      <c r="F538" t="s">
        <v>75</v>
      </c>
      <c r="G538" t="s">
        <v>3825</v>
      </c>
      <c r="H538" t="s">
        <v>95</v>
      </c>
      <c r="I538" t="s">
        <v>3878</v>
      </c>
      <c r="J538" t="s">
        <v>4419</v>
      </c>
      <c r="K538" t="s">
        <v>95</v>
      </c>
      <c r="L538" s="220">
        <v>43983.47252314815</v>
      </c>
    </row>
    <row r="539" spans="1:12" x14ac:dyDescent="0.25">
      <c r="A539">
        <v>4</v>
      </c>
      <c r="B539" t="s">
        <v>4534</v>
      </c>
      <c r="C539">
        <v>1926842</v>
      </c>
      <c r="D539" t="s">
        <v>4418</v>
      </c>
      <c r="E539" s="220">
        <v>43304.6</v>
      </c>
      <c r="F539" t="s">
        <v>75</v>
      </c>
      <c r="G539" t="s">
        <v>3825</v>
      </c>
      <c r="H539" t="s">
        <v>95</v>
      </c>
      <c r="I539" t="s">
        <v>3878</v>
      </c>
      <c r="J539" t="s">
        <v>4419</v>
      </c>
      <c r="K539" t="s">
        <v>95</v>
      </c>
      <c r="L539" s="220">
        <v>43983.47252314815</v>
      </c>
    </row>
    <row r="540" spans="1:12" x14ac:dyDescent="0.25">
      <c r="A540">
        <v>4</v>
      </c>
      <c r="B540" t="s">
        <v>4535</v>
      </c>
      <c r="C540">
        <v>1926843</v>
      </c>
      <c r="D540" t="s">
        <v>4418</v>
      </c>
      <c r="E540" s="220">
        <v>43304.6</v>
      </c>
      <c r="F540" t="s">
        <v>75</v>
      </c>
      <c r="G540" t="s">
        <v>3825</v>
      </c>
      <c r="H540" t="s">
        <v>95</v>
      </c>
      <c r="I540" t="s">
        <v>3878</v>
      </c>
      <c r="J540" t="s">
        <v>4419</v>
      </c>
      <c r="K540" t="s">
        <v>95</v>
      </c>
      <c r="L540" s="220">
        <v>43983.47252314815</v>
      </c>
    </row>
    <row r="541" spans="1:12" x14ac:dyDescent="0.25">
      <c r="A541">
        <v>4</v>
      </c>
      <c r="B541" t="s">
        <v>4536</v>
      </c>
      <c r="C541">
        <v>1926844</v>
      </c>
      <c r="D541" t="s">
        <v>4418</v>
      </c>
      <c r="E541" s="220">
        <v>43304.6</v>
      </c>
      <c r="F541" t="s">
        <v>75</v>
      </c>
      <c r="G541" t="s">
        <v>3825</v>
      </c>
      <c r="H541" t="s">
        <v>95</v>
      </c>
      <c r="I541" t="s">
        <v>3878</v>
      </c>
      <c r="J541" t="s">
        <v>4419</v>
      </c>
      <c r="K541" t="s">
        <v>95</v>
      </c>
      <c r="L541" s="220">
        <v>43983.47252314815</v>
      </c>
    </row>
    <row r="542" spans="1:12" x14ac:dyDescent="0.25">
      <c r="A542">
        <v>4</v>
      </c>
      <c r="B542" t="s">
        <v>4537</v>
      </c>
      <c r="C542">
        <v>1926848</v>
      </c>
      <c r="D542" t="s">
        <v>4418</v>
      </c>
      <c r="E542" s="220">
        <v>43304.6</v>
      </c>
      <c r="F542" t="s">
        <v>75</v>
      </c>
      <c r="G542" t="s">
        <v>3825</v>
      </c>
      <c r="H542" t="s">
        <v>95</v>
      </c>
      <c r="I542" t="s">
        <v>3878</v>
      </c>
      <c r="J542" t="s">
        <v>4419</v>
      </c>
      <c r="K542" t="s">
        <v>95</v>
      </c>
      <c r="L542" s="220">
        <v>43983.47252314815</v>
      </c>
    </row>
    <row r="543" spans="1:12" x14ac:dyDescent="0.25">
      <c r="A543">
        <v>4</v>
      </c>
      <c r="B543" t="s">
        <v>4538</v>
      </c>
      <c r="C543">
        <v>1926845</v>
      </c>
      <c r="D543" t="s">
        <v>4418</v>
      </c>
      <c r="E543" s="220">
        <v>43304.6</v>
      </c>
      <c r="F543" t="s">
        <v>75</v>
      </c>
      <c r="G543" t="s">
        <v>3825</v>
      </c>
      <c r="H543" t="s">
        <v>95</v>
      </c>
      <c r="I543" t="s">
        <v>3878</v>
      </c>
      <c r="J543" t="s">
        <v>4419</v>
      </c>
      <c r="K543" t="s">
        <v>95</v>
      </c>
      <c r="L543" s="220">
        <v>43983.47252314815</v>
      </c>
    </row>
    <row r="544" spans="1:12" x14ac:dyDescent="0.25">
      <c r="A544">
        <v>4</v>
      </c>
      <c r="B544" t="s">
        <v>4539</v>
      </c>
      <c r="C544">
        <v>1926846</v>
      </c>
      <c r="D544" t="s">
        <v>4418</v>
      </c>
      <c r="E544" s="220">
        <v>43304.6</v>
      </c>
      <c r="F544" t="s">
        <v>75</v>
      </c>
      <c r="G544" t="s">
        <v>3825</v>
      </c>
      <c r="H544" t="s">
        <v>95</v>
      </c>
      <c r="I544" t="s">
        <v>3878</v>
      </c>
      <c r="J544" t="s">
        <v>4419</v>
      </c>
      <c r="K544" t="s">
        <v>95</v>
      </c>
      <c r="L544" s="220">
        <v>43983.47252314815</v>
      </c>
    </row>
    <row r="545" spans="1:12" x14ac:dyDescent="0.25">
      <c r="A545">
        <v>4</v>
      </c>
      <c r="B545" t="s">
        <v>4540</v>
      </c>
      <c r="C545">
        <v>1926847</v>
      </c>
      <c r="D545" t="s">
        <v>4418</v>
      </c>
      <c r="E545" s="220">
        <v>43304.6</v>
      </c>
      <c r="F545" t="s">
        <v>75</v>
      </c>
      <c r="G545" t="s">
        <v>3825</v>
      </c>
      <c r="H545" t="s">
        <v>95</v>
      </c>
      <c r="I545" t="s">
        <v>3878</v>
      </c>
      <c r="J545" t="s">
        <v>4419</v>
      </c>
      <c r="K545" t="s">
        <v>95</v>
      </c>
      <c r="L545" s="220">
        <v>43983.47252314815</v>
      </c>
    </row>
    <row r="546" spans="1:12" x14ac:dyDescent="0.25">
      <c r="A546">
        <v>4</v>
      </c>
      <c r="B546" t="s">
        <v>4541</v>
      </c>
      <c r="C546">
        <v>1926849</v>
      </c>
      <c r="D546" t="s">
        <v>4418</v>
      </c>
      <c r="E546" s="220">
        <v>43304.6</v>
      </c>
      <c r="F546" t="s">
        <v>75</v>
      </c>
      <c r="G546" t="s">
        <v>3825</v>
      </c>
      <c r="H546" t="s">
        <v>95</v>
      </c>
      <c r="I546" t="s">
        <v>3878</v>
      </c>
      <c r="J546" t="s">
        <v>4419</v>
      </c>
      <c r="K546" t="s">
        <v>95</v>
      </c>
      <c r="L546" s="220">
        <v>43983.47252314815</v>
      </c>
    </row>
    <row r="547" spans="1:12" x14ac:dyDescent="0.25">
      <c r="A547">
        <v>4</v>
      </c>
      <c r="B547" t="s">
        <v>4542</v>
      </c>
      <c r="C547">
        <v>1926850</v>
      </c>
      <c r="D547" t="s">
        <v>4418</v>
      </c>
      <c r="E547" s="220">
        <v>43304.6</v>
      </c>
      <c r="F547" t="s">
        <v>75</v>
      </c>
      <c r="G547" t="s">
        <v>3825</v>
      </c>
      <c r="H547" t="s">
        <v>95</v>
      </c>
      <c r="I547" t="s">
        <v>3878</v>
      </c>
      <c r="J547" t="s">
        <v>4419</v>
      </c>
      <c r="K547" t="s">
        <v>95</v>
      </c>
      <c r="L547" s="220">
        <v>43983.47252314815</v>
      </c>
    </row>
    <row r="548" spans="1:12" x14ac:dyDescent="0.25">
      <c r="A548">
        <v>4</v>
      </c>
      <c r="B548" t="s">
        <v>4543</v>
      </c>
      <c r="C548">
        <v>1926851</v>
      </c>
      <c r="D548" t="s">
        <v>4418</v>
      </c>
      <c r="E548" s="220">
        <v>43304.6</v>
      </c>
      <c r="F548" t="s">
        <v>75</v>
      </c>
      <c r="G548" t="s">
        <v>3825</v>
      </c>
      <c r="H548" t="s">
        <v>95</v>
      </c>
      <c r="I548" t="s">
        <v>3878</v>
      </c>
      <c r="J548" t="s">
        <v>4419</v>
      </c>
      <c r="K548" t="s">
        <v>95</v>
      </c>
      <c r="L548" s="220">
        <v>43983.47252314815</v>
      </c>
    </row>
    <row r="549" spans="1:12" x14ac:dyDescent="0.25">
      <c r="A549">
        <v>4</v>
      </c>
      <c r="B549" t="s">
        <v>4544</v>
      </c>
      <c r="C549">
        <v>1926852</v>
      </c>
      <c r="D549" t="s">
        <v>4418</v>
      </c>
      <c r="E549" s="220">
        <v>43304.6</v>
      </c>
      <c r="F549" t="s">
        <v>75</v>
      </c>
      <c r="G549" t="s">
        <v>3825</v>
      </c>
      <c r="H549" t="s">
        <v>95</v>
      </c>
      <c r="I549" t="s">
        <v>3878</v>
      </c>
      <c r="J549" t="s">
        <v>4419</v>
      </c>
      <c r="K549" t="s">
        <v>95</v>
      </c>
      <c r="L549" s="220">
        <v>43983.47252314815</v>
      </c>
    </row>
    <row r="550" spans="1:12" x14ac:dyDescent="0.25">
      <c r="A550">
        <v>4</v>
      </c>
      <c r="B550" t="s">
        <v>4545</v>
      </c>
      <c r="C550">
        <v>1926853</v>
      </c>
      <c r="D550" t="s">
        <v>4418</v>
      </c>
      <c r="E550" s="220">
        <v>43304.6</v>
      </c>
      <c r="F550" t="s">
        <v>75</v>
      </c>
      <c r="G550" t="s">
        <v>3825</v>
      </c>
      <c r="H550" t="s">
        <v>95</v>
      </c>
      <c r="I550" t="s">
        <v>3878</v>
      </c>
      <c r="J550" t="s">
        <v>4419</v>
      </c>
      <c r="K550" t="s">
        <v>95</v>
      </c>
      <c r="L550" s="220">
        <v>43983.47252314815</v>
      </c>
    </row>
    <row r="551" spans="1:12" x14ac:dyDescent="0.25">
      <c r="A551">
        <v>1</v>
      </c>
      <c r="B551" t="s">
        <v>4220</v>
      </c>
      <c r="C551">
        <v>1934541</v>
      </c>
      <c r="D551" t="s">
        <v>3856</v>
      </c>
      <c r="E551" s="220">
        <v>43320.515972222223</v>
      </c>
      <c r="F551" t="s">
        <v>75</v>
      </c>
      <c r="G551" t="s">
        <v>3825</v>
      </c>
      <c r="H551" t="s">
        <v>3831</v>
      </c>
      <c r="I551" t="s">
        <v>4013</v>
      </c>
      <c r="J551" t="s">
        <v>4546</v>
      </c>
      <c r="K551" t="s">
        <v>2526</v>
      </c>
      <c r="L551" s="220">
        <v>43522.325624999998</v>
      </c>
    </row>
    <row r="552" spans="1:12" x14ac:dyDescent="0.25">
      <c r="A552">
        <v>1</v>
      </c>
      <c r="B552" t="s">
        <v>4547</v>
      </c>
      <c r="C552">
        <v>1934549</v>
      </c>
      <c r="D552" t="s">
        <v>3856</v>
      </c>
      <c r="E552" s="220">
        <v>43320.518750000003</v>
      </c>
      <c r="F552" t="s">
        <v>75</v>
      </c>
      <c r="G552" t="s">
        <v>3825</v>
      </c>
      <c r="H552" t="s">
        <v>3831</v>
      </c>
      <c r="I552" t="s">
        <v>4013</v>
      </c>
      <c r="J552" t="s">
        <v>4546</v>
      </c>
      <c r="K552" t="s">
        <v>2526</v>
      </c>
      <c r="L552" s="220">
        <v>43356.722025462965</v>
      </c>
    </row>
    <row r="553" spans="1:12" x14ac:dyDescent="0.25">
      <c r="A553">
        <v>2</v>
      </c>
      <c r="B553" t="s">
        <v>4548</v>
      </c>
      <c r="C553">
        <v>1933817</v>
      </c>
      <c r="D553" t="s">
        <v>4149</v>
      </c>
      <c r="E553" s="220">
        <v>43318.457638888889</v>
      </c>
      <c r="F553" t="s">
        <v>75</v>
      </c>
      <c r="G553" t="s">
        <v>3825</v>
      </c>
      <c r="H553" t="s">
        <v>4277</v>
      </c>
      <c r="I553" t="s">
        <v>4072</v>
      </c>
      <c r="J553" t="s">
        <v>3854</v>
      </c>
      <c r="K553" t="s">
        <v>95</v>
      </c>
      <c r="L553" s="220">
        <v>43367.352060185185</v>
      </c>
    </row>
    <row r="554" spans="1:12" x14ac:dyDescent="0.25">
      <c r="A554">
        <v>1</v>
      </c>
      <c r="B554" t="s">
        <v>4549</v>
      </c>
      <c r="C554">
        <v>1934540</v>
      </c>
      <c r="D554" t="s">
        <v>3856</v>
      </c>
      <c r="E554" s="220">
        <v>43320.51458333333</v>
      </c>
      <c r="F554" t="s">
        <v>75</v>
      </c>
      <c r="G554" t="s">
        <v>3825</v>
      </c>
      <c r="H554" t="s">
        <v>3831</v>
      </c>
      <c r="I554" t="s">
        <v>4013</v>
      </c>
      <c r="J554" t="s">
        <v>4546</v>
      </c>
      <c r="K554" t="s">
        <v>2526</v>
      </c>
      <c r="L554" s="220">
        <v>43525.40519675926</v>
      </c>
    </row>
    <row r="555" spans="1:12" x14ac:dyDescent="0.25">
      <c r="A555">
        <v>1</v>
      </c>
      <c r="B555" t="s">
        <v>4550</v>
      </c>
      <c r="C555">
        <v>1934543</v>
      </c>
      <c r="D555" t="s">
        <v>3856</v>
      </c>
      <c r="E555" s="220">
        <v>43320.51666666667</v>
      </c>
      <c r="F555" t="s">
        <v>75</v>
      </c>
      <c r="G555" t="s">
        <v>3825</v>
      </c>
      <c r="H555" t="s">
        <v>3831</v>
      </c>
      <c r="I555" t="s">
        <v>4013</v>
      </c>
      <c r="J555" t="s">
        <v>4546</v>
      </c>
      <c r="K555" t="s">
        <v>2526</v>
      </c>
      <c r="L555" s="220">
        <v>43509.463703703703</v>
      </c>
    </row>
    <row r="556" spans="1:12" x14ac:dyDescent="0.25">
      <c r="A556">
        <v>1</v>
      </c>
      <c r="B556" t="s">
        <v>4550</v>
      </c>
      <c r="C556">
        <v>1934544</v>
      </c>
      <c r="D556" t="s">
        <v>3856</v>
      </c>
      <c r="E556" s="220">
        <v>43320.51666666667</v>
      </c>
      <c r="F556" t="s">
        <v>75</v>
      </c>
      <c r="G556" t="s">
        <v>3825</v>
      </c>
      <c r="H556" t="s">
        <v>3831</v>
      </c>
      <c r="I556" t="s">
        <v>4013</v>
      </c>
      <c r="J556" t="s">
        <v>4546</v>
      </c>
      <c r="K556" t="s">
        <v>2526</v>
      </c>
      <c r="L556" s="220">
        <v>43509.463587962964</v>
      </c>
    </row>
    <row r="557" spans="1:12" x14ac:dyDescent="0.25">
      <c r="A557">
        <v>1</v>
      </c>
      <c r="B557" t="s">
        <v>3926</v>
      </c>
      <c r="C557">
        <v>1934537</v>
      </c>
      <c r="D557" t="s">
        <v>3856</v>
      </c>
      <c r="E557" s="220">
        <v>43320.511111111111</v>
      </c>
      <c r="F557" t="s">
        <v>75</v>
      </c>
      <c r="G557" t="s">
        <v>3825</v>
      </c>
      <c r="H557" t="s">
        <v>3831</v>
      </c>
      <c r="I557" t="s">
        <v>4013</v>
      </c>
      <c r="J557" t="s">
        <v>4546</v>
      </c>
      <c r="K557" t="s">
        <v>2526</v>
      </c>
      <c r="L557" s="220">
        <v>43524.474537037036</v>
      </c>
    </row>
    <row r="558" spans="1:12" x14ac:dyDescent="0.25">
      <c r="A558">
        <v>1</v>
      </c>
      <c r="B558" t="s">
        <v>3842</v>
      </c>
      <c r="C558">
        <v>1934538</v>
      </c>
      <c r="D558" t="s">
        <v>3856</v>
      </c>
      <c r="E558" s="220">
        <v>43320.513194444444</v>
      </c>
      <c r="F558" t="s">
        <v>75</v>
      </c>
      <c r="G558" t="s">
        <v>3825</v>
      </c>
      <c r="H558" t="s">
        <v>3831</v>
      </c>
      <c r="I558" t="s">
        <v>4013</v>
      </c>
      <c r="J558" t="s">
        <v>4546</v>
      </c>
      <c r="K558" t="s">
        <v>2526</v>
      </c>
      <c r="L558" s="220">
        <v>43528.588958333334</v>
      </c>
    </row>
    <row r="559" spans="1:12" x14ac:dyDescent="0.25">
      <c r="A559">
        <v>1</v>
      </c>
      <c r="B559" t="s">
        <v>4056</v>
      </c>
      <c r="C559">
        <v>1934542</v>
      </c>
      <c r="D559" t="s">
        <v>3856</v>
      </c>
      <c r="E559" s="220">
        <v>43320.51666666667</v>
      </c>
      <c r="F559" t="s">
        <v>75</v>
      </c>
      <c r="G559" t="s">
        <v>3825</v>
      </c>
      <c r="H559" t="s">
        <v>3831</v>
      </c>
      <c r="I559" t="s">
        <v>4013</v>
      </c>
      <c r="J559" t="s">
        <v>4546</v>
      </c>
      <c r="K559" t="s">
        <v>2526</v>
      </c>
      <c r="L559" s="220">
        <v>43325.711828703701</v>
      </c>
    </row>
    <row r="560" spans="1:12" x14ac:dyDescent="0.25">
      <c r="A560">
        <v>1</v>
      </c>
      <c r="B560" t="s">
        <v>4164</v>
      </c>
      <c r="C560">
        <v>1934553</v>
      </c>
      <c r="D560" t="s">
        <v>3856</v>
      </c>
      <c r="E560" s="220">
        <v>43320.519444444442</v>
      </c>
      <c r="F560" t="s">
        <v>75</v>
      </c>
      <c r="G560" t="s">
        <v>3825</v>
      </c>
      <c r="H560" t="s">
        <v>3831</v>
      </c>
      <c r="I560" t="s">
        <v>4013</v>
      </c>
      <c r="J560" t="s">
        <v>4546</v>
      </c>
      <c r="K560" t="s">
        <v>2526</v>
      </c>
      <c r="L560" s="220">
        <v>43497.628796296296</v>
      </c>
    </row>
    <row r="561" spans="1:12" x14ac:dyDescent="0.25">
      <c r="A561">
        <v>1</v>
      </c>
      <c r="B561" t="s">
        <v>4551</v>
      </c>
      <c r="C561">
        <v>1934555</v>
      </c>
      <c r="D561" t="s">
        <v>3856</v>
      </c>
      <c r="E561" s="220">
        <v>43320.519444444442</v>
      </c>
      <c r="F561" t="s">
        <v>75</v>
      </c>
      <c r="G561" t="s">
        <v>3825</v>
      </c>
      <c r="H561" t="s">
        <v>3831</v>
      </c>
      <c r="I561" t="s">
        <v>4013</v>
      </c>
      <c r="J561" t="s">
        <v>4546</v>
      </c>
      <c r="K561" t="s">
        <v>2526</v>
      </c>
      <c r="L561" s="220">
        <v>43495.324467592596</v>
      </c>
    </row>
    <row r="562" spans="1:12" x14ac:dyDescent="0.25">
      <c r="A562">
        <v>1</v>
      </c>
      <c r="B562" t="s">
        <v>3961</v>
      </c>
      <c r="C562">
        <v>1934556</v>
      </c>
      <c r="D562" t="s">
        <v>3856</v>
      </c>
      <c r="E562" s="220">
        <v>43320.520138888889</v>
      </c>
      <c r="F562" t="s">
        <v>75</v>
      </c>
      <c r="G562" t="s">
        <v>3825</v>
      </c>
      <c r="H562" t="s">
        <v>3831</v>
      </c>
      <c r="I562" t="s">
        <v>4013</v>
      </c>
      <c r="J562" t="s">
        <v>4546</v>
      </c>
      <c r="K562" t="s">
        <v>2526</v>
      </c>
      <c r="L562" s="220">
        <v>44055.326805555553</v>
      </c>
    </row>
    <row r="563" spans="1:12" x14ac:dyDescent="0.25">
      <c r="A563">
        <v>1</v>
      </c>
      <c r="B563" t="s">
        <v>4552</v>
      </c>
      <c r="C563">
        <v>1934557</v>
      </c>
      <c r="D563" t="s">
        <v>3856</v>
      </c>
      <c r="E563" s="220">
        <v>43320.520138888889</v>
      </c>
      <c r="F563" t="s">
        <v>75</v>
      </c>
      <c r="G563" t="s">
        <v>3825</v>
      </c>
      <c r="H563" t="s">
        <v>3831</v>
      </c>
      <c r="I563" t="s">
        <v>4013</v>
      </c>
      <c r="J563" t="s">
        <v>4546</v>
      </c>
      <c r="K563" t="s">
        <v>2526</v>
      </c>
      <c r="L563" s="220">
        <v>43328.776469907411</v>
      </c>
    </row>
    <row r="564" spans="1:12" x14ac:dyDescent="0.25">
      <c r="A564">
        <v>1</v>
      </c>
      <c r="B564" t="s">
        <v>4398</v>
      </c>
      <c r="C564">
        <v>1934558</v>
      </c>
      <c r="D564" t="s">
        <v>3856</v>
      </c>
      <c r="E564" s="220">
        <v>43320.520138888889</v>
      </c>
      <c r="F564" t="s">
        <v>75</v>
      </c>
      <c r="G564" t="s">
        <v>3825</v>
      </c>
      <c r="H564" t="s">
        <v>3831</v>
      </c>
      <c r="I564" t="s">
        <v>4013</v>
      </c>
      <c r="J564" t="s">
        <v>4546</v>
      </c>
      <c r="K564" t="s">
        <v>2526</v>
      </c>
      <c r="L564" s="220">
        <v>43326.723182870373</v>
      </c>
    </row>
    <row r="565" spans="1:12" x14ac:dyDescent="0.25">
      <c r="A565">
        <v>1</v>
      </c>
      <c r="B565" t="s">
        <v>3898</v>
      </c>
      <c r="C565">
        <v>1935209</v>
      </c>
      <c r="D565" t="s">
        <v>3843</v>
      </c>
      <c r="E565" s="220">
        <v>43321.415937500002</v>
      </c>
      <c r="F565" t="s">
        <v>91</v>
      </c>
      <c r="G565" t="s">
        <v>3825</v>
      </c>
      <c r="H565" t="s">
        <v>3836</v>
      </c>
      <c r="I565" t="s">
        <v>3873</v>
      </c>
      <c r="J565" t="s">
        <v>4553</v>
      </c>
      <c r="K565" t="s">
        <v>95</v>
      </c>
      <c r="L565" s="220"/>
    </row>
    <row r="566" spans="1:12" x14ac:dyDescent="0.25">
      <c r="A566">
        <v>1</v>
      </c>
      <c r="B566" t="s">
        <v>4554</v>
      </c>
      <c r="C566">
        <v>1940294</v>
      </c>
      <c r="D566" t="s">
        <v>4363</v>
      </c>
      <c r="E566" s="220">
        <v>43334.771527777775</v>
      </c>
      <c r="F566" t="s">
        <v>91</v>
      </c>
      <c r="G566" t="s">
        <v>3825</v>
      </c>
      <c r="H566" t="s">
        <v>3836</v>
      </c>
      <c r="I566" t="s">
        <v>3924</v>
      </c>
      <c r="J566" t="s">
        <v>3924</v>
      </c>
      <c r="K566" t="s">
        <v>95</v>
      </c>
      <c r="L566" s="220"/>
    </row>
    <row r="567" spans="1:12" x14ac:dyDescent="0.25">
      <c r="A567">
        <v>4</v>
      </c>
      <c r="B567" t="s">
        <v>3972</v>
      </c>
      <c r="C567">
        <v>1959790</v>
      </c>
      <c r="D567" t="s">
        <v>4555</v>
      </c>
      <c r="E567" s="220">
        <v>43383.713518518518</v>
      </c>
      <c r="F567" t="s">
        <v>75</v>
      </c>
      <c r="G567" t="s">
        <v>3825</v>
      </c>
      <c r="H567" t="s">
        <v>3940</v>
      </c>
      <c r="I567" t="s">
        <v>3870</v>
      </c>
      <c r="J567" t="s">
        <v>4145</v>
      </c>
      <c r="K567" t="s">
        <v>95</v>
      </c>
      <c r="L567" s="220">
        <v>43385.544918981483</v>
      </c>
    </row>
    <row r="568" spans="1:12" x14ac:dyDescent="0.25">
      <c r="A568">
        <v>5</v>
      </c>
      <c r="B568" t="s">
        <v>4556</v>
      </c>
      <c r="C568">
        <v>1960216</v>
      </c>
      <c r="D568" t="s">
        <v>4557</v>
      </c>
      <c r="E568" s="220">
        <v>43385.325995370367</v>
      </c>
      <c r="F568" t="s">
        <v>75</v>
      </c>
      <c r="G568" t="s">
        <v>3825</v>
      </c>
      <c r="H568" t="s">
        <v>3940</v>
      </c>
      <c r="I568" t="s">
        <v>3870</v>
      </c>
      <c r="J568" t="s">
        <v>4231</v>
      </c>
      <c r="K568" t="s">
        <v>95</v>
      </c>
      <c r="L568" s="220">
        <v>43508.602997685186</v>
      </c>
    </row>
    <row r="569" spans="1:12" x14ac:dyDescent="0.25">
      <c r="A569">
        <v>1</v>
      </c>
      <c r="B569" t="s">
        <v>3903</v>
      </c>
      <c r="C569">
        <v>1961112</v>
      </c>
      <c r="D569" t="s">
        <v>4558</v>
      </c>
      <c r="E569" s="220">
        <v>43390.400000000001</v>
      </c>
      <c r="F569" t="s">
        <v>75</v>
      </c>
      <c r="G569" t="s">
        <v>3825</v>
      </c>
      <c r="H569" t="s">
        <v>3836</v>
      </c>
      <c r="I569" t="s">
        <v>3861</v>
      </c>
      <c r="J569" t="s">
        <v>3861</v>
      </c>
      <c r="K569" t="s">
        <v>95</v>
      </c>
      <c r="L569" s="220">
        <v>43564.674780092595</v>
      </c>
    </row>
    <row r="570" spans="1:12" x14ac:dyDescent="0.25">
      <c r="A570">
        <v>1</v>
      </c>
      <c r="B570" t="s">
        <v>4298</v>
      </c>
      <c r="C570">
        <v>1969229</v>
      </c>
      <c r="D570" t="s">
        <v>3843</v>
      </c>
      <c r="E570" s="220">
        <v>43406.541666666664</v>
      </c>
      <c r="F570" t="s">
        <v>75</v>
      </c>
      <c r="G570" t="s">
        <v>3825</v>
      </c>
      <c r="H570" t="s">
        <v>3836</v>
      </c>
      <c r="I570" t="s">
        <v>3844</v>
      </c>
      <c r="J570" t="s">
        <v>3950</v>
      </c>
      <c r="K570" t="s">
        <v>95</v>
      </c>
      <c r="L570" s="220">
        <v>43418.308865740742</v>
      </c>
    </row>
    <row r="571" spans="1:12" x14ac:dyDescent="0.25">
      <c r="A571">
        <v>3</v>
      </c>
      <c r="B571" t="s">
        <v>3977</v>
      </c>
      <c r="C571">
        <v>1983475</v>
      </c>
      <c r="D571" t="s">
        <v>4559</v>
      </c>
      <c r="E571" s="220">
        <v>43418.454861111109</v>
      </c>
      <c r="F571" t="s">
        <v>75</v>
      </c>
      <c r="G571" t="s">
        <v>3825</v>
      </c>
      <c r="H571" t="s">
        <v>3848</v>
      </c>
      <c r="I571" t="s">
        <v>3870</v>
      </c>
      <c r="J571" t="s">
        <v>4355</v>
      </c>
      <c r="K571" t="s">
        <v>95</v>
      </c>
      <c r="L571" s="220">
        <v>43420.60628472222</v>
      </c>
    </row>
    <row r="572" spans="1:12" x14ac:dyDescent="0.25">
      <c r="A572">
        <v>4</v>
      </c>
      <c r="B572" t="s">
        <v>4560</v>
      </c>
      <c r="C572">
        <v>2011817</v>
      </c>
      <c r="D572" t="s">
        <v>4561</v>
      </c>
      <c r="E572" s="220">
        <v>43469.696527777778</v>
      </c>
      <c r="F572" t="s">
        <v>75</v>
      </c>
      <c r="G572" t="s">
        <v>3825</v>
      </c>
      <c r="H572" t="s">
        <v>95</v>
      </c>
      <c r="I572" t="s">
        <v>3878</v>
      </c>
      <c r="J572" t="s">
        <v>4562</v>
      </c>
      <c r="K572" t="s">
        <v>95</v>
      </c>
      <c r="L572" s="220">
        <v>45460.47761574074</v>
      </c>
    </row>
    <row r="573" spans="1:12" x14ac:dyDescent="0.25">
      <c r="A573">
        <v>1</v>
      </c>
      <c r="B573" t="s">
        <v>4563</v>
      </c>
      <c r="C573">
        <v>1992283</v>
      </c>
      <c r="D573" t="s">
        <v>3843</v>
      </c>
      <c r="E573" s="220">
        <v>43438.67291666667</v>
      </c>
      <c r="F573" t="s">
        <v>75</v>
      </c>
      <c r="G573" t="s">
        <v>3825</v>
      </c>
      <c r="H573" t="s">
        <v>3836</v>
      </c>
      <c r="I573" t="s">
        <v>3967</v>
      </c>
      <c r="J573" t="s">
        <v>4564</v>
      </c>
      <c r="K573" t="s">
        <v>95</v>
      </c>
      <c r="L573" s="220">
        <v>43551.421585648146</v>
      </c>
    </row>
    <row r="574" spans="1:12" x14ac:dyDescent="0.25">
      <c r="A574">
        <v>1</v>
      </c>
      <c r="B574" t="s">
        <v>4565</v>
      </c>
      <c r="C574">
        <v>1993030</v>
      </c>
      <c r="D574" t="s">
        <v>3843</v>
      </c>
      <c r="E574" s="220">
        <v>43440.730555555558</v>
      </c>
      <c r="F574" t="s">
        <v>91</v>
      </c>
      <c r="G574" t="s">
        <v>3825</v>
      </c>
      <c r="H574" t="s">
        <v>3836</v>
      </c>
      <c r="I574" t="s">
        <v>3924</v>
      </c>
      <c r="J574" t="s">
        <v>3924</v>
      </c>
      <c r="K574" t="s">
        <v>95</v>
      </c>
      <c r="L574" s="220"/>
    </row>
    <row r="575" spans="1:12" x14ac:dyDescent="0.25">
      <c r="A575">
        <v>4</v>
      </c>
      <c r="B575" t="s">
        <v>4068</v>
      </c>
      <c r="C575">
        <v>2003052</v>
      </c>
      <c r="D575" t="s">
        <v>4566</v>
      </c>
      <c r="E575" s="220">
        <v>43452.652083333334</v>
      </c>
      <c r="F575" t="s">
        <v>75</v>
      </c>
      <c r="G575" t="s">
        <v>3825</v>
      </c>
      <c r="H575" t="s">
        <v>3940</v>
      </c>
      <c r="I575" t="s">
        <v>3870</v>
      </c>
      <c r="J575" t="s">
        <v>4145</v>
      </c>
      <c r="K575" t="s">
        <v>95</v>
      </c>
      <c r="L575" s="220">
        <v>43560.620856481481</v>
      </c>
    </row>
    <row r="576" spans="1:12" x14ac:dyDescent="0.25">
      <c r="A576">
        <v>1</v>
      </c>
      <c r="B576" t="s">
        <v>4567</v>
      </c>
      <c r="C576">
        <v>1935790</v>
      </c>
      <c r="D576" t="s">
        <v>3824</v>
      </c>
      <c r="E576" s="220">
        <v>43321.358865740738</v>
      </c>
      <c r="F576" t="s">
        <v>75</v>
      </c>
      <c r="G576" t="s">
        <v>3825</v>
      </c>
      <c r="H576" t="s">
        <v>3826</v>
      </c>
      <c r="I576" t="s">
        <v>3844</v>
      </c>
      <c r="J576" t="s">
        <v>4366</v>
      </c>
      <c r="K576" t="s">
        <v>95</v>
      </c>
      <c r="L576" s="220">
        <v>43332.578159722223</v>
      </c>
    </row>
    <row r="577" spans="1:12" x14ac:dyDescent="0.25">
      <c r="A577">
        <v>1</v>
      </c>
      <c r="B577" t="s">
        <v>4110</v>
      </c>
      <c r="C577">
        <v>1935789</v>
      </c>
      <c r="D577" t="s">
        <v>3824</v>
      </c>
      <c r="E577" s="220">
        <v>43319.308125000003</v>
      </c>
      <c r="F577" t="s">
        <v>75</v>
      </c>
      <c r="G577" t="s">
        <v>3825</v>
      </c>
      <c r="H577" t="s">
        <v>3826</v>
      </c>
      <c r="I577" t="s">
        <v>3844</v>
      </c>
      <c r="J577" t="s">
        <v>4366</v>
      </c>
      <c r="K577" t="s">
        <v>95</v>
      </c>
      <c r="L577" s="220">
        <v>43332.578460648147</v>
      </c>
    </row>
    <row r="578" spans="1:12" x14ac:dyDescent="0.25">
      <c r="A578">
        <v>1</v>
      </c>
      <c r="B578" t="s">
        <v>4319</v>
      </c>
      <c r="C578">
        <v>1935739</v>
      </c>
      <c r="D578" t="s">
        <v>3824</v>
      </c>
      <c r="E578" s="220">
        <v>43323.785763888889</v>
      </c>
      <c r="F578" t="s">
        <v>75</v>
      </c>
      <c r="G578" t="s">
        <v>3825</v>
      </c>
      <c r="H578" t="s">
        <v>3826</v>
      </c>
      <c r="I578" t="s">
        <v>4011</v>
      </c>
      <c r="J578" t="s">
        <v>4568</v>
      </c>
      <c r="K578" t="s">
        <v>95</v>
      </c>
      <c r="L578" s="220">
        <v>43327.387048611112</v>
      </c>
    </row>
    <row r="579" spans="1:12" x14ac:dyDescent="0.25">
      <c r="A579">
        <v>4</v>
      </c>
      <c r="B579" t="s">
        <v>4569</v>
      </c>
      <c r="C579">
        <v>1940217</v>
      </c>
      <c r="D579" t="s">
        <v>3956</v>
      </c>
      <c r="E579" s="220">
        <v>43334.444548611114</v>
      </c>
      <c r="F579" t="s">
        <v>75</v>
      </c>
      <c r="G579" t="s">
        <v>3825</v>
      </c>
      <c r="H579" t="s">
        <v>3957</v>
      </c>
      <c r="I579" t="s">
        <v>3870</v>
      </c>
      <c r="J579" t="s">
        <v>4355</v>
      </c>
      <c r="K579" t="s">
        <v>95</v>
      </c>
      <c r="L579" s="220">
        <v>43452.556250000001</v>
      </c>
    </row>
    <row r="580" spans="1:12" x14ac:dyDescent="0.25">
      <c r="A580">
        <v>1</v>
      </c>
      <c r="B580" t="s">
        <v>4570</v>
      </c>
      <c r="C580">
        <v>1941609</v>
      </c>
      <c r="D580" t="s">
        <v>3880</v>
      </c>
      <c r="E580" s="220">
        <v>43339.743425925924</v>
      </c>
      <c r="F580" t="s">
        <v>75</v>
      </c>
      <c r="G580" t="s">
        <v>3825</v>
      </c>
      <c r="H580" t="s">
        <v>3881</v>
      </c>
      <c r="I580" t="s">
        <v>4066</v>
      </c>
      <c r="J580" t="s">
        <v>4192</v>
      </c>
      <c r="K580" t="s">
        <v>95</v>
      </c>
      <c r="L580" s="220">
        <v>43383.37226851852</v>
      </c>
    </row>
    <row r="581" spans="1:12" x14ac:dyDescent="0.25">
      <c r="A581">
        <v>4</v>
      </c>
      <c r="B581" t="s">
        <v>3988</v>
      </c>
      <c r="C581">
        <v>1953859</v>
      </c>
      <c r="D581" t="s">
        <v>4571</v>
      </c>
      <c r="E581" s="220">
        <v>43370.472766203704</v>
      </c>
      <c r="F581" t="s">
        <v>75</v>
      </c>
      <c r="G581" t="s">
        <v>3825</v>
      </c>
      <c r="H581" t="s">
        <v>3940</v>
      </c>
      <c r="I581" t="s">
        <v>3870</v>
      </c>
      <c r="J581" t="s">
        <v>3960</v>
      </c>
      <c r="K581" t="s">
        <v>95</v>
      </c>
      <c r="L581" s="220">
        <v>43489.419409722221</v>
      </c>
    </row>
    <row r="582" spans="1:12" x14ac:dyDescent="0.25">
      <c r="A582">
        <v>5</v>
      </c>
      <c r="B582" t="s">
        <v>4572</v>
      </c>
      <c r="C582">
        <v>1954555</v>
      </c>
      <c r="D582" t="s">
        <v>4573</v>
      </c>
      <c r="E582" s="220">
        <v>43371.808333333334</v>
      </c>
      <c r="F582" t="s">
        <v>75</v>
      </c>
      <c r="G582" t="s">
        <v>3825</v>
      </c>
      <c r="H582" t="s">
        <v>3940</v>
      </c>
      <c r="I582" t="s">
        <v>3870</v>
      </c>
      <c r="J582" t="s">
        <v>3870</v>
      </c>
      <c r="K582" t="s">
        <v>95</v>
      </c>
      <c r="L582" s="220">
        <v>43501.382557870369</v>
      </c>
    </row>
    <row r="583" spans="1:12" x14ac:dyDescent="0.25">
      <c r="A583">
        <v>4</v>
      </c>
      <c r="B583" t="s">
        <v>4102</v>
      </c>
      <c r="C583">
        <v>1957179</v>
      </c>
      <c r="D583" t="s">
        <v>4574</v>
      </c>
      <c r="E583" s="220">
        <v>43376.316342592596</v>
      </c>
      <c r="F583" t="s">
        <v>75</v>
      </c>
      <c r="G583" t="s">
        <v>3825</v>
      </c>
      <c r="H583" t="s">
        <v>3826</v>
      </c>
      <c r="I583" t="s">
        <v>3870</v>
      </c>
      <c r="J583" t="s">
        <v>3960</v>
      </c>
      <c r="K583" t="s">
        <v>95</v>
      </c>
      <c r="L583" s="220">
        <v>43378.405277777776</v>
      </c>
    </row>
    <row r="584" spans="1:12" x14ac:dyDescent="0.25">
      <c r="A584">
        <v>4</v>
      </c>
      <c r="B584" t="s">
        <v>4102</v>
      </c>
      <c r="C584">
        <v>1957180</v>
      </c>
      <c r="D584" t="s">
        <v>4575</v>
      </c>
      <c r="E584" s="220">
        <v>43376.319872685184</v>
      </c>
      <c r="F584" t="s">
        <v>75</v>
      </c>
      <c r="G584" t="s">
        <v>3825</v>
      </c>
      <c r="H584" t="s">
        <v>3826</v>
      </c>
      <c r="I584" t="s">
        <v>3870</v>
      </c>
      <c r="J584" t="s">
        <v>3960</v>
      </c>
      <c r="K584" t="s">
        <v>95</v>
      </c>
      <c r="L584" s="220">
        <v>43378.405543981484</v>
      </c>
    </row>
    <row r="585" spans="1:12" x14ac:dyDescent="0.25">
      <c r="A585">
        <v>1</v>
      </c>
      <c r="B585" t="s">
        <v>4383</v>
      </c>
      <c r="C585">
        <v>1957535</v>
      </c>
      <c r="D585" t="s">
        <v>4576</v>
      </c>
      <c r="E585" s="220">
        <v>43376.689733796295</v>
      </c>
      <c r="F585" t="s">
        <v>91</v>
      </c>
      <c r="G585" t="s">
        <v>3825</v>
      </c>
      <c r="H585" t="s">
        <v>3836</v>
      </c>
      <c r="I585" t="s">
        <v>3873</v>
      </c>
      <c r="J585" t="s">
        <v>4435</v>
      </c>
      <c r="K585" t="s">
        <v>95</v>
      </c>
      <c r="L585" s="220"/>
    </row>
    <row r="586" spans="1:12" x14ac:dyDescent="0.25">
      <c r="A586">
        <v>4</v>
      </c>
      <c r="B586" t="s">
        <v>3932</v>
      </c>
      <c r="C586">
        <v>1958764</v>
      </c>
      <c r="D586" t="s">
        <v>4555</v>
      </c>
      <c r="E586" s="220">
        <v>43381.370949074073</v>
      </c>
      <c r="F586" t="s">
        <v>75</v>
      </c>
      <c r="G586" t="s">
        <v>3825</v>
      </c>
      <c r="H586" t="s">
        <v>3940</v>
      </c>
      <c r="I586" t="s">
        <v>3870</v>
      </c>
      <c r="J586" t="s">
        <v>4145</v>
      </c>
      <c r="K586" t="s">
        <v>95</v>
      </c>
      <c r="L586" s="220">
        <v>43467.403819444444</v>
      </c>
    </row>
    <row r="587" spans="1:12" x14ac:dyDescent="0.25">
      <c r="A587">
        <v>2</v>
      </c>
      <c r="B587" t="s">
        <v>4577</v>
      </c>
      <c r="C587">
        <v>1966315</v>
      </c>
      <c r="D587" t="s">
        <v>4578</v>
      </c>
      <c r="E587" s="220">
        <v>43403.72152777778</v>
      </c>
      <c r="F587" t="s">
        <v>75</v>
      </c>
      <c r="G587" t="s">
        <v>3825</v>
      </c>
      <c r="H587" t="s">
        <v>3940</v>
      </c>
      <c r="I587" t="s">
        <v>3994</v>
      </c>
      <c r="J587" t="s">
        <v>4579</v>
      </c>
      <c r="K587" t="s">
        <v>95</v>
      </c>
      <c r="L587" s="220">
        <v>43419.709837962961</v>
      </c>
    </row>
    <row r="588" spans="1:12" x14ac:dyDescent="0.25">
      <c r="A588">
        <v>1</v>
      </c>
      <c r="B588" t="s">
        <v>4580</v>
      </c>
      <c r="C588">
        <v>1969437</v>
      </c>
      <c r="D588" t="s">
        <v>3939</v>
      </c>
      <c r="E588" s="220">
        <v>43406.786111111112</v>
      </c>
      <c r="F588" t="s">
        <v>75</v>
      </c>
      <c r="G588" t="s">
        <v>3825</v>
      </c>
      <c r="H588" t="s">
        <v>3940</v>
      </c>
      <c r="I588" t="s">
        <v>4204</v>
      </c>
      <c r="J588" t="s">
        <v>4239</v>
      </c>
      <c r="K588" t="s">
        <v>95</v>
      </c>
      <c r="L588" s="220">
        <v>43472.56486111111</v>
      </c>
    </row>
    <row r="589" spans="1:12" x14ac:dyDescent="0.25">
      <c r="A589">
        <v>1</v>
      </c>
      <c r="B589" t="s">
        <v>4581</v>
      </c>
      <c r="C589">
        <v>1982262</v>
      </c>
      <c r="D589" t="s">
        <v>3880</v>
      </c>
      <c r="E589" s="220">
        <v>43412.324293981481</v>
      </c>
      <c r="F589" t="s">
        <v>75</v>
      </c>
      <c r="G589" t="s">
        <v>3825</v>
      </c>
      <c r="H589" t="s">
        <v>3881</v>
      </c>
      <c r="I589" t="s">
        <v>4582</v>
      </c>
      <c r="J589" t="s">
        <v>4583</v>
      </c>
      <c r="K589" t="s">
        <v>95</v>
      </c>
      <c r="L589" s="220">
        <v>43413.393831018519</v>
      </c>
    </row>
    <row r="590" spans="1:12" x14ac:dyDescent="0.25">
      <c r="A590">
        <v>2</v>
      </c>
      <c r="B590" t="s">
        <v>4584</v>
      </c>
      <c r="C590">
        <v>1982855</v>
      </c>
      <c r="D590" t="s">
        <v>3939</v>
      </c>
      <c r="E590" s="220">
        <v>43413.917361111111</v>
      </c>
      <c r="F590" t="s">
        <v>91</v>
      </c>
      <c r="G590" t="s">
        <v>3825</v>
      </c>
      <c r="H590" t="s">
        <v>3940</v>
      </c>
      <c r="I590" t="s">
        <v>3837</v>
      </c>
      <c r="J590" t="s">
        <v>3931</v>
      </c>
      <c r="K590" t="s">
        <v>95</v>
      </c>
      <c r="L590" s="220"/>
    </row>
    <row r="591" spans="1:12" x14ac:dyDescent="0.25">
      <c r="A591">
        <v>5</v>
      </c>
      <c r="B591" t="s">
        <v>4115</v>
      </c>
      <c r="C591">
        <v>1983105</v>
      </c>
      <c r="D591" t="s">
        <v>4585</v>
      </c>
      <c r="E591" s="220">
        <v>43416.685416666667</v>
      </c>
      <c r="F591" t="s">
        <v>75</v>
      </c>
      <c r="G591" t="s">
        <v>3825</v>
      </c>
      <c r="H591" t="s">
        <v>3831</v>
      </c>
      <c r="I591" t="s">
        <v>3861</v>
      </c>
      <c r="J591" t="s">
        <v>3861</v>
      </c>
      <c r="K591" t="s">
        <v>95</v>
      </c>
      <c r="L591" s="220">
        <v>43622.719155092593</v>
      </c>
    </row>
    <row r="592" spans="1:12" x14ac:dyDescent="0.25">
      <c r="A592">
        <v>4</v>
      </c>
      <c r="B592" t="s">
        <v>4586</v>
      </c>
      <c r="C592">
        <v>2011812</v>
      </c>
      <c r="D592" t="s">
        <v>4561</v>
      </c>
      <c r="E592" s="220">
        <v>43469.696527777778</v>
      </c>
      <c r="F592" t="s">
        <v>75</v>
      </c>
      <c r="G592" t="s">
        <v>3825</v>
      </c>
      <c r="H592" t="s">
        <v>95</v>
      </c>
      <c r="I592" t="s">
        <v>3878</v>
      </c>
      <c r="J592" t="s">
        <v>4562</v>
      </c>
      <c r="K592" t="s">
        <v>95</v>
      </c>
      <c r="L592" s="220">
        <v>45460.47761574074</v>
      </c>
    </row>
    <row r="593" spans="1:12" x14ac:dyDescent="0.25">
      <c r="A593">
        <v>4</v>
      </c>
      <c r="B593" t="s">
        <v>4534</v>
      </c>
      <c r="C593">
        <v>2011813</v>
      </c>
      <c r="D593" t="s">
        <v>4561</v>
      </c>
      <c r="E593" s="220">
        <v>43469.696527777778</v>
      </c>
      <c r="F593" t="s">
        <v>75</v>
      </c>
      <c r="G593" t="s">
        <v>3825</v>
      </c>
      <c r="H593" t="s">
        <v>95</v>
      </c>
      <c r="I593" t="s">
        <v>3878</v>
      </c>
      <c r="J593" t="s">
        <v>4562</v>
      </c>
      <c r="K593" t="s">
        <v>95</v>
      </c>
      <c r="L593" s="220">
        <v>45460.47761574074</v>
      </c>
    </row>
    <row r="594" spans="1:12" x14ac:dyDescent="0.25">
      <c r="A594">
        <v>4</v>
      </c>
      <c r="B594" t="s">
        <v>4587</v>
      </c>
      <c r="C594">
        <v>2011814</v>
      </c>
      <c r="D594" t="s">
        <v>4561</v>
      </c>
      <c r="E594" s="220">
        <v>43469.696527777778</v>
      </c>
      <c r="F594" t="s">
        <v>75</v>
      </c>
      <c r="G594" t="s">
        <v>3825</v>
      </c>
      <c r="H594" t="s">
        <v>95</v>
      </c>
      <c r="I594" t="s">
        <v>3878</v>
      </c>
      <c r="J594" t="s">
        <v>4562</v>
      </c>
      <c r="K594" t="s">
        <v>95</v>
      </c>
      <c r="L594" s="220">
        <v>45460.47761574074</v>
      </c>
    </row>
    <row r="595" spans="1:12" x14ac:dyDescent="0.25">
      <c r="A595">
        <v>4</v>
      </c>
      <c r="B595" t="s">
        <v>4496</v>
      </c>
      <c r="C595">
        <v>2011815</v>
      </c>
      <c r="D595" t="s">
        <v>4561</v>
      </c>
      <c r="E595" s="220">
        <v>43469.696527777778</v>
      </c>
      <c r="F595" t="s">
        <v>75</v>
      </c>
      <c r="G595" t="s">
        <v>3825</v>
      </c>
      <c r="H595" t="s">
        <v>95</v>
      </c>
      <c r="I595" t="s">
        <v>3878</v>
      </c>
      <c r="J595" t="s">
        <v>4562</v>
      </c>
      <c r="K595" t="s">
        <v>95</v>
      </c>
      <c r="L595" s="220">
        <v>45460.47761574074</v>
      </c>
    </row>
    <row r="596" spans="1:12" x14ac:dyDescent="0.25">
      <c r="A596">
        <v>4</v>
      </c>
      <c r="B596" t="s">
        <v>4486</v>
      </c>
      <c r="C596">
        <v>2011816</v>
      </c>
      <c r="D596" t="s">
        <v>4561</v>
      </c>
      <c r="E596" s="220">
        <v>43469.696527777778</v>
      </c>
      <c r="F596" t="s">
        <v>75</v>
      </c>
      <c r="G596" t="s">
        <v>3825</v>
      </c>
      <c r="H596" t="s">
        <v>95</v>
      </c>
      <c r="I596" t="s">
        <v>3878</v>
      </c>
      <c r="J596" t="s">
        <v>4562</v>
      </c>
      <c r="K596" t="s">
        <v>95</v>
      </c>
      <c r="L596" s="220">
        <v>45460.47761574074</v>
      </c>
    </row>
    <row r="597" spans="1:12" x14ac:dyDescent="0.25">
      <c r="A597">
        <v>5</v>
      </c>
      <c r="B597" t="s">
        <v>4017</v>
      </c>
      <c r="C597">
        <v>1992564</v>
      </c>
      <c r="D597" t="s">
        <v>4449</v>
      </c>
      <c r="E597" s="220">
        <v>43439.675000000003</v>
      </c>
      <c r="F597" t="s">
        <v>75</v>
      </c>
      <c r="G597" t="s">
        <v>3825</v>
      </c>
      <c r="H597" t="s">
        <v>3826</v>
      </c>
      <c r="I597" t="s">
        <v>4000</v>
      </c>
      <c r="J597" t="s">
        <v>4000</v>
      </c>
      <c r="K597" t="s">
        <v>95</v>
      </c>
      <c r="L597" s="220">
        <v>43444.570671296293</v>
      </c>
    </row>
    <row r="598" spans="1:12" x14ac:dyDescent="0.25">
      <c r="A598">
        <v>4</v>
      </c>
      <c r="B598" t="s">
        <v>4164</v>
      </c>
      <c r="C598">
        <v>1993070</v>
      </c>
      <c r="D598" t="s">
        <v>3939</v>
      </c>
      <c r="E598" s="220">
        <v>43441.318055555559</v>
      </c>
      <c r="F598" t="s">
        <v>75</v>
      </c>
      <c r="G598" t="s">
        <v>3825</v>
      </c>
      <c r="H598" t="s">
        <v>3940</v>
      </c>
      <c r="I598" t="s">
        <v>3870</v>
      </c>
      <c r="J598" t="s">
        <v>3960</v>
      </c>
      <c r="K598" t="s">
        <v>95</v>
      </c>
      <c r="L598" s="220">
        <v>43565.528287037036</v>
      </c>
    </row>
    <row r="599" spans="1:12" x14ac:dyDescent="0.25">
      <c r="A599">
        <v>1</v>
      </c>
      <c r="B599" t="s">
        <v>3915</v>
      </c>
      <c r="C599">
        <v>1994962</v>
      </c>
      <c r="D599" t="s">
        <v>3912</v>
      </c>
      <c r="E599" s="220">
        <v>43445.686805555553</v>
      </c>
      <c r="F599" t="s">
        <v>75</v>
      </c>
      <c r="G599" t="s">
        <v>3825</v>
      </c>
      <c r="H599" t="s">
        <v>3831</v>
      </c>
      <c r="I599" t="s">
        <v>3878</v>
      </c>
      <c r="J599" t="s">
        <v>3878</v>
      </c>
      <c r="K599" t="s">
        <v>95</v>
      </c>
      <c r="L599" s="220">
        <v>44741.687418981484</v>
      </c>
    </row>
    <row r="600" spans="1:12" x14ac:dyDescent="0.25">
      <c r="A600">
        <v>2</v>
      </c>
      <c r="B600" t="s">
        <v>4588</v>
      </c>
      <c r="C600">
        <v>2159233</v>
      </c>
      <c r="D600" t="s">
        <v>4589</v>
      </c>
      <c r="E600" s="220">
        <v>43803.365972222222</v>
      </c>
      <c r="F600" t="s">
        <v>75</v>
      </c>
      <c r="G600" t="s">
        <v>3825</v>
      </c>
      <c r="H600" t="s">
        <v>3826</v>
      </c>
      <c r="I600" t="s">
        <v>3870</v>
      </c>
      <c r="J600" t="s">
        <v>4454</v>
      </c>
      <c r="K600" t="s">
        <v>95</v>
      </c>
      <c r="L600" s="220">
        <v>43836.68105324074</v>
      </c>
    </row>
    <row r="601" spans="1:12" x14ac:dyDescent="0.25">
      <c r="A601">
        <v>5</v>
      </c>
      <c r="B601" t="s">
        <v>4385</v>
      </c>
      <c r="C601">
        <v>2000573</v>
      </c>
      <c r="D601" t="s">
        <v>4590</v>
      </c>
      <c r="E601" s="220">
        <v>43450.362500000003</v>
      </c>
      <c r="F601" t="s">
        <v>75</v>
      </c>
      <c r="G601" t="s">
        <v>3825</v>
      </c>
      <c r="H601" t="s">
        <v>3826</v>
      </c>
      <c r="I601" t="s">
        <v>3909</v>
      </c>
      <c r="J601" t="s">
        <v>3967</v>
      </c>
      <c r="K601" t="s">
        <v>95</v>
      </c>
      <c r="L601" s="220">
        <v>43468.532106481478</v>
      </c>
    </row>
    <row r="602" spans="1:12" x14ac:dyDescent="0.25">
      <c r="A602">
        <v>1</v>
      </c>
      <c r="B602" t="s">
        <v>4591</v>
      </c>
      <c r="C602">
        <v>2003282</v>
      </c>
      <c r="D602" t="s">
        <v>3851</v>
      </c>
      <c r="E602" s="220">
        <v>43453.732638888891</v>
      </c>
      <c r="F602" t="s">
        <v>91</v>
      </c>
      <c r="G602" t="s">
        <v>3825</v>
      </c>
      <c r="H602" t="s">
        <v>3852</v>
      </c>
      <c r="I602" t="s">
        <v>3994</v>
      </c>
      <c r="J602" t="s">
        <v>4208</v>
      </c>
      <c r="K602" t="s">
        <v>95</v>
      </c>
      <c r="L602" s="220">
        <v>43725.388136574074</v>
      </c>
    </row>
    <row r="603" spans="1:12" x14ac:dyDescent="0.25">
      <c r="A603">
        <v>4</v>
      </c>
      <c r="B603" t="s">
        <v>4403</v>
      </c>
      <c r="C603">
        <v>2015901</v>
      </c>
      <c r="D603" t="s">
        <v>4592</v>
      </c>
      <c r="E603" s="220">
        <v>43473.665277777778</v>
      </c>
      <c r="F603" t="s">
        <v>75</v>
      </c>
      <c r="G603" t="s">
        <v>3825</v>
      </c>
      <c r="H603" t="s">
        <v>3957</v>
      </c>
      <c r="I603" t="s">
        <v>3870</v>
      </c>
      <c r="J603" t="s">
        <v>3870</v>
      </c>
      <c r="K603" t="s">
        <v>95</v>
      </c>
      <c r="L603" s="220">
        <v>43588.434189814812</v>
      </c>
    </row>
    <row r="604" spans="1:12" x14ac:dyDescent="0.25">
      <c r="A604">
        <v>4</v>
      </c>
      <c r="B604" t="s">
        <v>4593</v>
      </c>
      <c r="C604">
        <v>2019554</v>
      </c>
      <c r="D604" t="s">
        <v>4594</v>
      </c>
      <c r="E604" s="220">
        <v>43475.574999999997</v>
      </c>
      <c r="F604" t="s">
        <v>75</v>
      </c>
      <c r="G604" t="s">
        <v>3825</v>
      </c>
      <c r="H604" t="s">
        <v>95</v>
      </c>
      <c r="I604" t="s">
        <v>3827</v>
      </c>
      <c r="J604" t="s">
        <v>4595</v>
      </c>
      <c r="K604" t="s">
        <v>95</v>
      </c>
      <c r="L604" s="220">
        <v>43959.476666666669</v>
      </c>
    </row>
    <row r="605" spans="1:12" x14ac:dyDescent="0.25">
      <c r="A605">
        <v>2</v>
      </c>
      <c r="B605" t="s">
        <v>3887</v>
      </c>
      <c r="C605">
        <v>2003517</v>
      </c>
      <c r="D605" t="s">
        <v>3872</v>
      </c>
      <c r="E605" s="220">
        <v>43454.571527777778</v>
      </c>
      <c r="F605" t="s">
        <v>75</v>
      </c>
      <c r="G605" t="s">
        <v>3825</v>
      </c>
      <c r="H605" t="s">
        <v>3848</v>
      </c>
      <c r="I605" t="s">
        <v>4011</v>
      </c>
      <c r="J605" t="s">
        <v>4596</v>
      </c>
      <c r="K605" t="s">
        <v>95</v>
      </c>
      <c r="L605" s="220">
        <v>43529.826655092591</v>
      </c>
    </row>
    <row r="606" spans="1:12" x14ac:dyDescent="0.25">
      <c r="A606">
        <v>1</v>
      </c>
      <c r="B606" t="s">
        <v>4370</v>
      </c>
      <c r="C606">
        <v>2004654</v>
      </c>
      <c r="D606" t="s">
        <v>4597</v>
      </c>
      <c r="E606" s="220">
        <v>43455.67083333333</v>
      </c>
      <c r="F606" t="s">
        <v>91</v>
      </c>
      <c r="G606" t="s">
        <v>3825</v>
      </c>
      <c r="H606" t="s">
        <v>3836</v>
      </c>
      <c r="I606" t="s">
        <v>3873</v>
      </c>
      <c r="J606" t="s">
        <v>4285</v>
      </c>
      <c r="K606" t="s">
        <v>95</v>
      </c>
      <c r="L606" s="220"/>
    </row>
    <row r="607" spans="1:12" x14ac:dyDescent="0.25">
      <c r="A607">
        <v>4</v>
      </c>
      <c r="B607" t="s">
        <v>4068</v>
      </c>
      <c r="C607">
        <v>2016069</v>
      </c>
      <c r="D607" t="s">
        <v>3956</v>
      </c>
      <c r="E607" s="220">
        <v>43474.438194444447</v>
      </c>
      <c r="F607" t="s">
        <v>75</v>
      </c>
      <c r="G607" t="s">
        <v>3825</v>
      </c>
      <c r="H607" t="s">
        <v>3957</v>
      </c>
      <c r="I607" t="s">
        <v>3870</v>
      </c>
      <c r="J607" t="s">
        <v>3910</v>
      </c>
      <c r="K607" t="s">
        <v>95</v>
      </c>
      <c r="L607" s="220">
        <v>43560.640416666669</v>
      </c>
    </row>
    <row r="608" spans="1:12" x14ac:dyDescent="0.25">
      <c r="A608">
        <v>4</v>
      </c>
      <c r="B608" t="s">
        <v>4598</v>
      </c>
      <c r="C608">
        <v>2019548</v>
      </c>
      <c r="D608" t="s">
        <v>4594</v>
      </c>
      <c r="E608" s="220">
        <v>43475.574999999997</v>
      </c>
      <c r="F608" t="s">
        <v>75</v>
      </c>
      <c r="G608" t="s">
        <v>3825</v>
      </c>
      <c r="H608" t="s">
        <v>95</v>
      </c>
      <c r="I608" t="s">
        <v>3827</v>
      </c>
      <c r="J608" t="s">
        <v>4595</v>
      </c>
      <c r="K608" t="s">
        <v>95</v>
      </c>
      <c r="L608" s="220">
        <v>43959.476666666669</v>
      </c>
    </row>
    <row r="609" spans="1:12" x14ac:dyDescent="0.25">
      <c r="A609">
        <v>4</v>
      </c>
      <c r="B609" t="s">
        <v>4599</v>
      </c>
      <c r="C609">
        <v>2019549</v>
      </c>
      <c r="D609" t="s">
        <v>4594</v>
      </c>
      <c r="E609" s="220">
        <v>43475.574999999997</v>
      </c>
      <c r="F609" t="s">
        <v>75</v>
      </c>
      <c r="G609" t="s">
        <v>3825</v>
      </c>
      <c r="H609" t="s">
        <v>95</v>
      </c>
      <c r="I609" t="s">
        <v>3827</v>
      </c>
      <c r="J609" t="s">
        <v>4595</v>
      </c>
      <c r="K609" t="s">
        <v>95</v>
      </c>
      <c r="L609" s="220">
        <v>43959.476666666669</v>
      </c>
    </row>
    <row r="610" spans="1:12" x14ac:dyDescent="0.25">
      <c r="A610">
        <v>4</v>
      </c>
      <c r="B610" t="s">
        <v>4600</v>
      </c>
      <c r="C610">
        <v>2019550</v>
      </c>
      <c r="D610" t="s">
        <v>4594</v>
      </c>
      <c r="E610" s="220">
        <v>43475.574999999997</v>
      </c>
      <c r="F610" t="s">
        <v>75</v>
      </c>
      <c r="G610" t="s">
        <v>3825</v>
      </c>
      <c r="H610" t="s">
        <v>95</v>
      </c>
      <c r="I610" t="s">
        <v>3827</v>
      </c>
      <c r="J610" t="s">
        <v>4595</v>
      </c>
      <c r="K610" t="s">
        <v>95</v>
      </c>
      <c r="L610" s="220">
        <v>43959.476666666669</v>
      </c>
    </row>
    <row r="611" spans="1:12" x14ac:dyDescent="0.25">
      <c r="A611">
        <v>4</v>
      </c>
      <c r="B611" t="s">
        <v>4601</v>
      </c>
      <c r="C611">
        <v>2019551</v>
      </c>
      <c r="D611" t="s">
        <v>4594</v>
      </c>
      <c r="E611" s="220">
        <v>43475.574999999997</v>
      </c>
      <c r="F611" t="s">
        <v>75</v>
      </c>
      <c r="G611" t="s">
        <v>3825</v>
      </c>
      <c r="H611" t="s">
        <v>95</v>
      </c>
      <c r="I611" t="s">
        <v>3827</v>
      </c>
      <c r="J611" t="s">
        <v>4595</v>
      </c>
      <c r="K611" t="s">
        <v>95</v>
      </c>
      <c r="L611" s="220">
        <v>43959.476666666669</v>
      </c>
    </row>
    <row r="612" spans="1:12" x14ac:dyDescent="0.25">
      <c r="A612">
        <v>4</v>
      </c>
      <c r="B612" t="s">
        <v>4602</v>
      </c>
      <c r="C612">
        <v>2019552</v>
      </c>
      <c r="D612" t="s">
        <v>4594</v>
      </c>
      <c r="E612" s="220">
        <v>43475.574999999997</v>
      </c>
      <c r="F612" t="s">
        <v>75</v>
      </c>
      <c r="G612" t="s">
        <v>3825</v>
      </c>
      <c r="H612" t="s">
        <v>95</v>
      </c>
      <c r="I612" t="s">
        <v>3827</v>
      </c>
      <c r="J612" t="s">
        <v>4595</v>
      </c>
      <c r="K612" t="s">
        <v>95</v>
      </c>
      <c r="L612" s="220">
        <v>43959.476666666669</v>
      </c>
    </row>
    <row r="613" spans="1:12" x14ac:dyDescent="0.25">
      <c r="A613">
        <v>4</v>
      </c>
      <c r="B613" t="s">
        <v>4603</v>
      </c>
      <c r="C613">
        <v>2019553</v>
      </c>
      <c r="D613" t="s">
        <v>4594</v>
      </c>
      <c r="E613" s="220">
        <v>43475.574999999997</v>
      </c>
      <c r="F613" t="s">
        <v>75</v>
      </c>
      <c r="G613" t="s">
        <v>3825</v>
      </c>
      <c r="H613" t="s">
        <v>95</v>
      </c>
      <c r="I613" t="s">
        <v>3827</v>
      </c>
      <c r="J613" t="s">
        <v>4595</v>
      </c>
      <c r="K613" t="s">
        <v>95</v>
      </c>
      <c r="L613" s="220">
        <v>43959.476666666669</v>
      </c>
    </row>
    <row r="614" spans="1:12" x14ac:dyDescent="0.25">
      <c r="A614">
        <v>4</v>
      </c>
      <c r="B614" t="s">
        <v>4604</v>
      </c>
      <c r="C614">
        <v>2019555</v>
      </c>
      <c r="D614" t="s">
        <v>4594</v>
      </c>
      <c r="E614" s="220">
        <v>43475.574999999997</v>
      </c>
      <c r="F614" t="s">
        <v>75</v>
      </c>
      <c r="G614" t="s">
        <v>3825</v>
      </c>
      <c r="H614" t="s">
        <v>95</v>
      </c>
      <c r="I614" t="s">
        <v>3827</v>
      </c>
      <c r="J614" t="s">
        <v>4595</v>
      </c>
      <c r="K614" t="s">
        <v>95</v>
      </c>
      <c r="L614" s="220">
        <v>43959.476666666669</v>
      </c>
    </row>
    <row r="615" spans="1:12" x14ac:dyDescent="0.25">
      <c r="A615">
        <v>4</v>
      </c>
      <c r="B615" t="s">
        <v>4167</v>
      </c>
      <c r="C615">
        <v>2019559</v>
      </c>
      <c r="D615" t="s">
        <v>4594</v>
      </c>
      <c r="E615" s="220">
        <v>43475.574999999997</v>
      </c>
      <c r="F615" t="s">
        <v>75</v>
      </c>
      <c r="G615" t="s">
        <v>3825</v>
      </c>
      <c r="H615" t="s">
        <v>95</v>
      </c>
      <c r="I615" t="s">
        <v>3827</v>
      </c>
      <c r="J615" t="s">
        <v>4595</v>
      </c>
      <c r="K615" t="s">
        <v>95</v>
      </c>
      <c r="L615" s="220">
        <v>43959.476666666669</v>
      </c>
    </row>
    <row r="616" spans="1:12" x14ac:dyDescent="0.25">
      <c r="A616">
        <v>4</v>
      </c>
      <c r="B616" t="s">
        <v>4233</v>
      </c>
      <c r="C616">
        <v>2019556</v>
      </c>
      <c r="D616" t="s">
        <v>4594</v>
      </c>
      <c r="E616" s="220">
        <v>43475.574999999997</v>
      </c>
      <c r="F616" t="s">
        <v>75</v>
      </c>
      <c r="G616" t="s">
        <v>3825</v>
      </c>
      <c r="H616" t="s">
        <v>95</v>
      </c>
      <c r="I616" t="s">
        <v>3827</v>
      </c>
      <c r="J616" t="s">
        <v>4595</v>
      </c>
      <c r="K616" t="s">
        <v>95</v>
      </c>
      <c r="L616" s="220">
        <v>43959.476666666669</v>
      </c>
    </row>
    <row r="617" spans="1:12" x14ac:dyDescent="0.25">
      <c r="A617">
        <v>4</v>
      </c>
      <c r="B617" t="s">
        <v>4605</v>
      </c>
      <c r="C617">
        <v>2019557</v>
      </c>
      <c r="D617" t="s">
        <v>4594</v>
      </c>
      <c r="E617" s="220">
        <v>43475.574999999997</v>
      </c>
      <c r="F617" t="s">
        <v>75</v>
      </c>
      <c r="G617" t="s">
        <v>3825</v>
      </c>
      <c r="H617" t="s">
        <v>95</v>
      </c>
      <c r="I617" t="s">
        <v>3827</v>
      </c>
      <c r="J617" t="s">
        <v>4595</v>
      </c>
      <c r="K617" t="s">
        <v>95</v>
      </c>
      <c r="L617" s="220">
        <v>43959.476666666669</v>
      </c>
    </row>
    <row r="618" spans="1:12" x14ac:dyDescent="0.25">
      <c r="A618">
        <v>4</v>
      </c>
      <c r="B618" t="s">
        <v>4606</v>
      </c>
      <c r="C618">
        <v>2019558</v>
      </c>
      <c r="D618" t="s">
        <v>4594</v>
      </c>
      <c r="E618" s="220">
        <v>43475.574999999997</v>
      </c>
      <c r="F618" t="s">
        <v>75</v>
      </c>
      <c r="G618" t="s">
        <v>3825</v>
      </c>
      <c r="H618" t="s">
        <v>95</v>
      </c>
      <c r="I618" t="s">
        <v>3827</v>
      </c>
      <c r="J618" t="s">
        <v>4595</v>
      </c>
      <c r="K618" t="s">
        <v>95</v>
      </c>
      <c r="L618" s="220">
        <v>43959.476666666669</v>
      </c>
    </row>
    <row r="619" spans="1:12" x14ac:dyDescent="0.25">
      <c r="A619">
        <v>4</v>
      </c>
      <c r="B619" t="s">
        <v>4607</v>
      </c>
      <c r="C619">
        <v>2019560</v>
      </c>
      <c r="D619" t="s">
        <v>4594</v>
      </c>
      <c r="E619" s="220">
        <v>43475.574999999997</v>
      </c>
      <c r="F619" t="s">
        <v>75</v>
      </c>
      <c r="G619" t="s">
        <v>3825</v>
      </c>
      <c r="H619" t="s">
        <v>95</v>
      </c>
      <c r="I619" t="s">
        <v>3827</v>
      </c>
      <c r="J619" t="s">
        <v>4595</v>
      </c>
      <c r="K619" t="s">
        <v>95</v>
      </c>
      <c r="L619" s="220">
        <v>43959.476666666669</v>
      </c>
    </row>
    <row r="620" spans="1:12" x14ac:dyDescent="0.25">
      <c r="A620">
        <v>4</v>
      </c>
      <c r="B620" t="s">
        <v>4608</v>
      </c>
      <c r="C620">
        <v>2019561</v>
      </c>
      <c r="D620" t="s">
        <v>4594</v>
      </c>
      <c r="E620" s="220">
        <v>43475.574999999997</v>
      </c>
      <c r="F620" t="s">
        <v>75</v>
      </c>
      <c r="G620" t="s">
        <v>3825</v>
      </c>
      <c r="H620" t="s">
        <v>95</v>
      </c>
      <c r="I620" t="s">
        <v>3827</v>
      </c>
      <c r="J620" t="s">
        <v>4595</v>
      </c>
      <c r="K620" t="s">
        <v>95</v>
      </c>
      <c r="L620" s="220">
        <v>43959.476666666669</v>
      </c>
    </row>
    <row r="621" spans="1:12" x14ac:dyDescent="0.25">
      <c r="A621">
        <v>4</v>
      </c>
      <c r="B621" t="s">
        <v>4609</v>
      </c>
      <c r="C621">
        <v>2019562</v>
      </c>
      <c r="D621" t="s">
        <v>4594</v>
      </c>
      <c r="E621" s="220">
        <v>43475.574999999997</v>
      </c>
      <c r="F621" t="s">
        <v>75</v>
      </c>
      <c r="G621" t="s">
        <v>3825</v>
      </c>
      <c r="H621" t="s">
        <v>95</v>
      </c>
      <c r="I621" t="s">
        <v>3827</v>
      </c>
      <c r="J621" t="s">
        <v>4595</v>
      </c>
      <c r="K621" t="s">
        <v>95</v>
      </c>
      <c r="L621" s="220">
        <v>43959.476666666669</v>
      </c>
    </row>
    <row r="622" spans="1:12" x14ac:dyDescent="0.25">
      <c r="A622">
        <v>4</v>
      </c>
      <c r="B622" t="s">
        <v>3884</v>
      </c>
      <c r="C622">
        <v>2019563</v>
      </c>
      <c r="D622" t="s">
        <v>4594</v>
      </c>
      <c r="E622" s="220">
        <v>43475.574999999997</v>
      </c>
      <c r="F622" t="s">
        <v>75</v>
      </c>
      <c r="G622" t="s">
        <v>3825</v>
      </c>
      <c r="H622" t="s">
        <v>95</v>
      </c>
      <c r="I622" t="s">
        <v>3827</v>
      </c>
      <c r="J622" t="s">
        <v>4595</v>
      </c>
      <c r="K622" t="s">
        <v>95</v>
      </c>
      <c r="L622" s="220">
        <v>43959.476666666669</v>
      </c>
    </row>
    <row r="623" spans="1:12" x14ac:dyDescent="0.25">
      <c r="A623">
        <v>4</v>
      </c>
      <c r="B623" t="s">
        <v>4451</v>
      </c>
      <c r="C623">
        <v>2019564</v>
      </c>
      <c r="D623" t="s">
        <v>4594</v>
      </c>
      <c r="E623" s="220">
        <v>43475.574999999997</v>
      </c>
      <c r="F623" t="s">
        <v>75</v>
      </c>
      <c r="G623" t="s">
        <v>3825</v>
      </c>
      <c r="H623" t="s">
        <v>95</v>
      </c>
      <c r="I623" t="s">
        <v>3827</v>
      </c>
      <c r="J623" t="s">
        <v>4595</v>
      </c>
      <c r="K623" t="s">
        <v>95</v>
      </c>
      <c r="L623" s="220">
        <v>43959.476666666669</v>
      </c>
    </row>
    <row r="624" spans="1:12" x14ac:dyDescent="0.25">
      <c r="A624">
        <v>4</v>
      </c>
      <c r="B624" t="s">
        <v>4610</v>
      </c>
      <c r="C624">
        <v>2019565</v>
      </c>
      <c r="D624" t="s">
        <v>4594</v>
      </c>
      <c r="E624" s="220">
        <v>43475.574999999997</v>
      </c>
      <c r="F624" t="s">
        <v>75</v>
      </c>
      <c r="G624" t="s">
        <v>3825</v>
      </c>
      <c r="H624" t="s">
        <v>95</v>
      </c>
      <c r="I624" t="s">
        <v>3827</v>
      </c>
      <c r="J624" t="s">
        <v>4595</v>
      </c>
      <c r="K624" t="s">
        <v>95</v>
      </c>
      <c r="L624" s="220">
        <v>43959.476666666669</v>
      </c>
    </row>
    <row r="625" spans="1:12" x14ac:dyDescent="0.25">
      <c r="A625">
        <v>4</v>
      </c>
      <c r="B625" t="s">
        <v>4611</v>
      </c>
      <c r="C625">
        <v>2019566</v>
      </c>
      <c r="D625" t="s">
        <v>4594</v>
      </c>
      <c r="E625" s="220">
        <v>43475.574999999997</v>
      </c>
      <c r="F625" t="s">
        <v>75</v>
      </c>
      <c r="G625" t="s">
        <v>3825</v>
      </c>
      <c r="H625" t="s">
        <v>95</v>
      </c>
      <c r="I625" t="s">
        <v>3827</v>
      </c>
      <c r="J625" t="s">
        <v>4595</v>
      </c>
      <c r="K625" t="s">
        <v>95</v>
      </c>
      <c r="L625" s="220">
        <v>43959.476666666669</v>
      </c>
    </row>
    <row r="626" spans="1:12" x14ac:dyDescent="0.25">
      <c r="A626">
        <v>4</v>
      </c>
      <c r="B626" t="s">
        <v>4612</v>
      </c>
      <c r="C626">
        <v>2019570</v>
      </c>
      <c r="D626" t="s">
        <v>4594</v>
      </c>
      <c r="E626" s="220">
        <v>43475.574999999997</v>
      </c>
      <c r="F626" t="s">
        <v>75</v>
      </c>
      <c r="G626" t="s">
        <v>3825</v>
      </c>
      <c r="H626" t="s">
        <v>95</v>
      </c>
      <c r="I626" t="s">
        <v>3827</v>
      </c>
      <c r="J626" t="s">
        <v>4595</v>
      </c>
      <c r="K626" t="s">
        <v>95</v>
      </c>
      <c r="L626" s="220">
        <v>43959.476666666669</v>
      </c>
    </row>
    <row r="627" spans="1:12" x14ac:dyDescent="0.25">
      <c r="A627">
        <v>4</v>
      </c>
      <c r="B627" t="s">
        <v>4613</v>
      </c>
      <c r="C627">
        <v>2019567</v>
      </c>
      <c r="D627" t="s">
        <v>4594</v>
      </c>
      <c r="E627" s="220">
        <v>43475.574999999997</v>
      </c>
      <c r="F627" t="s">
        <v>75</v>
      </c>
      <c r="G627" t="s">
        <v>3825</v>
      </c>
      <c r="H627" t="s">
        <v>95</v>
      </c>
      <c r="I627" t="s">
        <v>3827</v>
      </c>
      <c r="J627" t="s">
        <v>4595</v>
      </c>
      <c r="K627" t="s">
        <v>95</v>
      </c>
      <c r="L627" s="220">
        <v>43959.476666666669</v>
      </c>
    </row>
    <row r="628" spans="1:12" x14ac:dyDescent="0.25">
      <c r="A628">
        <v>4</v>
      </c>
      <c r="B628" t="s">
        <v>4614</v>
      </c>
      <c r="C628">
        <v>2019568</v>
      </c>
      <c r="D628" t="s">
        <v>4594</v>
      </c>
      <c r="E628" s="220">
        <v>43475.574999999997</v>
      </c>
      <c r="F628" t="s">
        <v>75</v>
      </c>
      <c r="G628" t="s">
        <v>3825</v>
      </c>
      <c r="H628" t="s">
        <v>95</v>
      </c>
      <c r="I628" t="s">
        <v>3827</v>
      </c>
      <c r="J628" t="s">
        <v>4595</v>
      </c>
      <c r="K628" t="s">
        <v>95</v>
      </c>
      <c r="L628" s="220">
        <v>43959.476666666669</v>
      </c>
    </row>
    <row r="629" spans="1:12" x14ac:dyDescent="0.25">
      <c r="A629">
        <v>4</v>
      </c>
      <c r="B629" t="s">
        <v>4615</v>
      </c>
      <c r="C629">
        <v>2019569</v>
      </c>
      <c r="D629" t="s">
        <v>4594</v>
      </c>
      <c r="E629" s="220">
        <v>43475.574999999997</v>
      </c>
      <c r="F629" t="s">
        <v>75</v>
      </c>
      <c r="G629" t="s">
        <v>3825</v>
      </c>
      <c r="H629" t="s">
        <v>95</v>
      </c>
      <c r="I629" t="s">
        <v>3827</v>
      </c>
      <c r="J629" t="s">
        <v>4595</v>
      </c>
      <c r="K629" t="s">
        <v>95</v>
      </c>
      <c r="L629" s="220">
        <v>43959.476666666669</v>
      </c>
    </row>
    <row r="630" spans="1:12" x14ac:dyDescent="0.25">
      <c r="A630">
        <v>4</v>
      </c>
      <c r="B630" t="s">
        <v>4616</v>
      </c>
      <c r="C630">
        <v>2019571</v>
      </c>
      <c r="D630" t="s">
        <v>4594</v>
      </c>
      <c r="E630" s="220">
        <v>43475.574999999997</v>
      </c>
      <c r="F630" t="s">
        <v>75</v>
      </c>
      <c r="G630" t="s">
        <v>3825</v>
      </c>
      <c r="H630" t="s">
        <v>95</v>
      </c>
      <c r="I630" t="s">
        <v>3827</v>
      </c>
      <c r="J630" t="s">
        <v>4595</v>
      </c>
      <c r="K630" t="s">
        <v>95</v>
      </c>
      <c r="L630" s="220">
        <v>43959.476666666669</v>
      </c>
    </row>
    <row r="631" spans="1:12" x14ac:dyDescent="0.25">
      <c r="A631">
        <v>4</v>
      </c>
      <c r="B631" t="s">
        <v>4617</v>
      </c>
      <c r="C631">
        <v>2019575</v>
      </c>
      <c r="D631" t="s">
        <v>4594</v>
      </c>
      <c r="E631" s="220">
        <v>43475.574999999997</v>
      </c>
      <c r="F631" t="s">
        <v>75</v>
      </c>
      <c r="G631" t="s">
        <v>3825</v>
      </c>
      <c r="H631" t="s">
        <v>95</v>
      </c>
      <c r="I631" t="s">
        <v>3827</v>
      </c>
      <c r="J631" t="s">
        <v>4595</v>
      </c>
      <c r="K631" t="s">
        <v>95</v>
      </c>
      <c r="L631" s="220">
        <v>43959.476666666669</v>
      </c>
    </row>
    <row r="632" spans="1:12" x14ac:dyDescent="0.25">
      <c r="A632">
        <v>4</v>
      </c>
      <c r="B632" t="s">
        <v>4618</v>
      </c>
      <c r="C632">
        <v>2019572</v>
      </c>
      <c r="D632" t="s">
        <v>4594</v>
      </c>
      <c r="E632" s="220">
        <v>43475.574999999997</v>
      </c>
      <c r="F632" t="s">
        <v>75</v>
      </c>
      <c r="G632" t="s">
        <v>3825</v>
      </c>
      <c r="H632" t="s">
        <v>95</v>
      </c>
      <c r="I632" t="s">
        <v>3827</v>
      </c>
      <c r="J632" t="s">
        <v>4595</v>
      </c>
      <c r="K632" t="s">
        <v>95</v>
      </c>
      <c r="L632" s="220">
        <v>43959.476666666669</v>
      </c>
    </row>
    <row r="633" spans="1:12" x14ac:dyDescent="0.25">
      <c r="A633">
        <v>4</v>
      </c>
      <c r="B633" t="s">
        <v>4619</v>
      </c>
      <c r="C633">
        <v>2019573</v>
      </c>
      <c r="D633" t="s">
        <v>4594</v>
      </c>
      <c r="E633" s="220">
        <v>43475.574999999997</v>
      </c>
      <c r="F633" t="s">
        <v>75</v>
      </c>
      <c r="G633" t="s">
        <v>3825</v>
      </c>
      <c r="H633" t="s">
        <v>95</v>
      </c>
      <c r="I633" t="s">
        <v>3827</v>
      </c>
      <c r="J633" t="s">
        <v>4595</v>
      </c>
      <c r="K633" t="s">
        <v>95</v>
      </c>
      <c r="L633" s="220">
        <v>43959.476666666669</v>
      </c>
    </row>
    <row r="634" spans="1:12" x14ac:dyDescent="0.25">
      <c r="A634">
        <v>4</v>
      </c>
      <c r="B634" t="s">
        <v>4620</v>
      </c>
      <c r="C634">
        <v>2019574</v>
      </c>
      <c r="D634" t="s">
        <v>4594</v>
      </c>
      <c r="E634" s="220">
        <v>43475.574999999997</v>
      </c>
      <c r="F634" t="s">
        <v>75</v>
      </c>
      <c r="G634" t="s">
        <v>3825</v>
      </c>
      <c r="H634" t="s">
        <v>95</v>
      </c>
      <c r="I634" t="s">
        <v>3827</v>
      </c>
      <c r="J634" t="s">
        <v>4595</v>
      </c>
      <c r="K634" t="s">
        <v>95</v>
      </c>
      <c r="L634" s="220">
        <v>43959.476666666669</v>
      </c>
    </row>
    <row r="635" spans="1:12" x14ac:dyDescent="0.25">
      <c r="A635">
        <v>4</v>
      </c>
      <c r="B635" t="s">
        <v>4621</v>
      </c>
      <c r="C635">
        <v>2019576</v>
      </c>
      <c r="D635" t="s">
        <v>4594</v>
      </c>
      <c r="E635" s="220">
        <v>43475.574999999997</v>
      </c>
      <c r="F635" t="s">
        <v>75</v>
      </c>
      <c r="G635" t="s">
        <v>3825</v>
      </c>
      <c r="H635" t="s">
        <v>95</v>
      </c>
      <c r="I635" t="s">
        <v>3827</v>
      </c>
      <c r="J635" t="s">
        <v>4595</v>
      </c>
      <c r="K635" t="s">
        <v>95</v>
      </c>
      <c r="L635" s="220">
        <v>43959.476666666669</v>
      </c>
    </row>
    <row r="636" spans="1:12" x14ac:dyDescent="0.25">
      <c r="A636">
        <v>4</v>
      </c>
      <c r="B636" t="s">
        <v>4093</v>
      </c>
      <c r="C636">
        <v>2019577</v>
      </c>
      <c r="D636" t="s">
        <v>4594</v>
      </c>
      <c r="E636" s="220">
        <v>43475.574999999997</v>
      </c>
      <c r="F636" t="s">
        <v>75</v>
      </c>
      <c r="G636" t="s">
        <v>3825</v>
      </c>
      <c r="H636" t="s">
        <v>95</v>
      </c>
      <c r="I636" t="s">
        <v>3827</v>
      </c>
      <c r="J636" t="s">
        <v>4595</v>
      </c>
      <c r="K636" t="s">
        <v>95</v>
      </c>
      <c r="L636" s="220">
        <v>43959.476666666669</v>
      </c>
    </row>
    <row r="637" spans="1:12" x14ac:dyDescent="0.25">
      <c r="A637">
        <v>4</v>
      </c>
      <c r="B637" t="s">
        <v>4326</v>
      </c>
      <c r="C637">
        <v>2019578</v>
      </c>
      <c r="D637" t="s">
        <v>4594</v>
      </c>
      <c r="E637" s="220">
        <v>43475.574999999997</v>
      </c>
      <c r="F637" t="s">
        <v>75</v>
      </c>
      <c r="G637" t="s">
        <v>3825</v>
      </c>
      <c r="H637" t="s">
        <v>95</v>
      </c>
      <c r="I637" t="s">
        <v>3827</v>
      </c>
      <c r="J637" t="s">
        <v>4595</v>
      </c>
      <c r="K637" t="s">
        <v>95</v>
      </c>
      <c r="L637" s="220">
        <v>43959.476666666669</v>
      </c>
    </row>
    <row r="638" spans="1:12" x14ac:dyDescent="0.25">
      <c r="A638">
        <v>4</v>
      </c>
      <c r="B638" t="s">
        <v>4622</v>
      </c>
      <c r="C638">
        <v>2019579</v>
      </c>
      <c r="D638" t="s">
        <v>4594</v>
      </c>
      <c r="E638" s="220">
        <v>43475.574999999997</v>
      </c>
      <c r="F638" t="s">
        <v>75</v>
      </c>
      <c r="G638" t="s">
        <v>3825</v>
      </c>
      <c r="H638" t="s">
        <v>95</v>
      </c>
      <c r="I638" t="s">
        <v>3827</v>
      </c>
      <c r="J638" t="s">
        <v>4595</v>
      </c>
      <c r="K638" t="s">
        <v>95</v>
      </c>
      <c r="L638" s="220">
        <v>43959.476666666669</v>
      </c>
    </row>
    <row r="639" spans="1:12" x14ac:dyDescent="0.25">
      <c r="A639">
        <v>4</v>
      </c>
      <c r="B639" t="s">
        <v>4461</v>
      </c>
      <c r="C639">
        <v>2019523</v>
      </c>
      <c r="D639" t="s">
        <v>4594</v>
      </c>
      <c r="E639" s="220">
        <v>43475.574999999997</v>
      </c>
      <c r="F639" t="s">
        <v>75</v>
      </c>
      <c r="G639" t="s">
        <v>3825</v>
      </c>
      <c r="H639" t="s">
        <v>95</v>
      </c>
      <c r="I639" t="s">
        <v>3827</v>
      </c>
      <c r="J639" t="s">
        <v>4595</v>
      </c>
      <c r="K639" t="s">
        <v>95</v>
      </c>
      <c r="L639" s="220">
        <v>43959.476666666669</v>
      </c>
    </row>
    <row r="640" spans="1:12" x14ac:dyDescent="0.25">
      <c r="A640">
        <v>4</v>
      </c>
      <c r="B640" t="s">
        <v>3973</v>
      </c>
      <c r="C640">
        <v>2019520</v>
      </c>
      <c r="D640" t="s">
        <v>4594</v>
      </c>
      <c r="E640" s="220">
        <v>43475.574999999997</v>
      </c>
      <c r="F640" t="s">
        <v>75</v>
      </c>
      <c r="G640" t="s">
        <v>3825</v>
      </c>
      <c r="H640" t="s">
        <v>95</v>
      </c>
      <c r="I640" t="s">
        <v>3827</v>
      </c>
      <c r="J640" t="s">
        <v>4595</v>
      </c>
      <c r="K640" t="s">
        <v>95</v>
      </c>
      <c r="L640" s="220">
        <v>43959.476666666669</v>
      </c>
    </row>
    <row r="641" spans="1:12" x14ac:dyDescent="0.25">
      <c r="A641">
        <v>4</v>
      </c>
      <c r="B641" t="s">
        <v>4623</v>
      </c>
      <c r="C641">
        <v>2019521</v>
      </c>
      <c r="D641" t="s">
        <v>4594</v>
      </c>
      <c r="E641" s="220">
        <v>43475.574999999997</v>
      </c>
      <c r="F641" t="s">
        <v>75</v>
      </c>
      <c r="G641" t="s">
        <v>3825</v>
      </c>
      <c r="H641" t="s">
        <v>95</v>
      </c>
      <c r="I641" t="s">
        <v>3827</v>
      </c>
      <c r="J641" t="s">
        <v>4595</v>
      </c>
      <c r="K641" t="s">
        <v>95</v>
      </c>
      <c r="L641" s="220">
        <v>43959.476666666669</v>
      </c>
    </row>
    <row r="642" spans="1:12" x14ac:dyDescent="0.25">
      <c r="A642">
        <v>4</v>
      </c>
      <c r="B642" t="s">
        <v>4291</v>
      </c>
      <c r="C642">
        <v>2019522</v>
      </c>
      <c r="D642" t="s">
        <v>4594</v>
      </c>
      <c r="E642" s="220">
        <v>43475.574999999997</v>
      </c>
      <c r="F642" t="s">
        <v>75</v>
      </c>
      <c r="G642" t="s">
        <v>3825</v>
      </c>
      <c r="H642" t="s">
        <v>95</v>
      </c>
      <c r="I642" t="s">
        <v>3827</v>
      </c>
      <c r="J642" t="s">
        <v>4595</v>
      </c>
      <c r="K642" t="s">
        <v>95</v>
      </c>
      <c r="L642" s="220">
        <v>43959.476666666669</v>
      </c>
    </row>
    <row r="643" spans="1:12" x14ac:dyDescent="0.25">
      <c r="A643">
        <v>4</v>
      </c>
      <c r="B643" t="s">
        <v>3990</v>
      </c>
      <c r="C643">
        <v>2019524</v>
      </c>
      <c r="D643" t="s">
        <v>4594</v>
      </c>
      <c r="E643" s="220">
        <v>43475.574999999997</v>
      </c>
      <c r="F643" t="s">
        <v>75</v>
      </c>
      <c r="G643" t="s">
        <v>3825</v>
      </c>
      <c r="H643" t="s">
        <v>95</v>
      </c>
      <c r="I643" t="s">
        <v>3827</v>
      </c>
      <c r="J643" t="s">
        <v>4595</v>
      </c>
      <c r="K643" t="s">
        <v>95</v>
      </c>
      <c r="L643" s="220">
        <v>43959.476666666669</v>
      </c>
    </row>
    <row r="644" spans="1:12" x14ac:dyDescent="0.25">
      <c r="A644">
        <v>4</v>
      </c>
      <c r="B644" t="s">
        <v>4171</v>
      </c>
      <c r="C644">
        <v>2019527</v>
      </c>
      <c r="D644" t="s">
        <v>4594</v>
      </c>
      <c r="E644" s="220">
        <v>43475.574999999997</v>
      </c>
      <c r="F644" t="s">
        <v>75</v>
      </c>
      <c r="G644" t="s">
        <v>3825</v>
      </c>
      <c r="H644" t="s">
        <v>95</v>
      </c>
      <c r="I644" t="s">
        <v>3827</v>
      </c>
      <c r="J644" t="s">
        <v>4595</v>
      </c>
      <c r="K644" t="s">
        <v>95</v>
      </c>
      <c r="L644" s="220">
        <v>43959.476666666669</v>
      </c>
    </row>
    <row r="645" spans="1:12" x14ac:dyDescent="0.25">
      <c r="A645">
        <v>4</v>
      </c>
      <c r="B645" t="s">
        <v>4624</v>
      </c>
      <c r="C645">
        <v>2019498</v>
      </c>
      <c r="D645" t="s">
        <v>4594</v>
      </c>
      <c r="E645" s="220">
        <v>43475.574999999997</v>
      </c>
      <c r="F645" t="s">
        <v>75</v>
      </c>
      <c r="G645" t="s">
        <v>3825</v>
      </c>
      <c r="H645" t="s">
        <v>3848</v>
      </c>
      <c r="I645" t="s">
        <v>3827</v>
      </c>
      <c r="J645" t="s">
        <v>4595</v>
      </c>
      <c r="K645" t="s">
        <v>95</v>
      </c>
      <c r="L645" s="220">
        <v>43959.476666666669</v>
      </c>
    </row>
    <row r="646" spans="1:12" x14ac:dyDescent="0.25">
      <c r="A646">
        <v>4</v>
      </c>
      <c r="B646" t="s">
        <v>4556</v>
      </c>
      <c r="C646">
        <v>2019525</v>
      </c>
      <c r="D646" t="s">
        <v>4594</v>
      </c>
      <c r="E646" s="220">
        <v>43475.574999999997</v>
      </c>
      <c r="F646" t="s">
        <v>75</v>
      </c>
      <c r="G646" t="s">
        <v>3825</v>
      </c>
      <c r="H646" t="s">
        <v>95</v>
      </c>
      <c r="I646" t="s">
        <v>3827</v>
      </c>
      <c r="J646" t="s">
        <v>4595</v>
      </c>
      <c r="K646" t="s">
        <v>95</v>
      </c>
      <c r="L646" s="220">
        <v>43959.476666666669</v>
      </c>
    </row>
    <row r="647" spans="1:12" x14ac:dyDescent="0.25">
      <c r="A647">
        <v>4</v>
      </c>
      <c r="B647" t="s">
        <v>3974</v>
      </c>
      <c r="C647">
        <v>2019526</v>
      </c>
      <c r="D647" t="s">
        <v>4594</v>
      </c>
      <c r="E647" s="220">
        <v>43475.574999999997</v>
      </c>
      <c r="F647" t="s">
        <v>75</v>
      </c>
      <c r="G647" t="s">
        <v>3825</v>
      </c>
      <c r="H647" t="s">
        <v>95</v>
      </c>
      <c r="I647" t="s">
        <v>3827</v>
      </c>
      <c r="J647" t="s">
        <v>4595</v>
      </c>
      <c r="K647" t="s">
        <v>95</v>
      </c>
      <c r="L647" s="220">
        <v>43959.476666666669</v>
      </c>
    </row>
    <row r="648" spans="1:12" x14ac:dyDescent="0.25">
      <c r="A648">
        <v>5</v>
      </c>
      <c r="B648" t="s">
        <v>4625</v>
      </c>
      <c r="C648">
        <v>2024501</v>
      </c>
      <c r="D648" t="s">
        <v>4626</v>
      </c>
      <c r="E648" s="220">
        <v>43487.331250000003</v>
      </c>
      <c r="F648" t="s">
        <v>75</v>
      </c>
      <c r="G648" t="s">
        <v>3825</v>
      </c>
      <c r="H648" t="s">
        <v>3826</v>
      </c>
      <c r="I648" t="s">
        <v>3870</v>
      </c>
      <c r="J648" t="s">
        <v>3870</v>
      </c>
      <c r="K648" t="s">
        <v>95</v>
      </c>
      <c r="L648" s="220">
        <v>43560.650381944448</v>
      </c>
    </row>
    <row r="649" spans="1:12" x14ac:dyDescent="0.25">
      <c r="A649">
        <v>1</v>
      </c>
      <c r="B649" t="s">
        <v>4177</v>
      </c>
      <c r="C649">
        <v>2027507</v>
      </c>
      <c r="D649" t="s">
        <v>4627</v>
      </c>
      <c r="E649" s="220">
        <v>43494.913888888892</v>
      </c>
      <c r="F649" t="s">
        <v>91</v>
      </c>
      <c r="G649" t="s">
        <v>3825</v>
      </c>
      <c r="H649" t="s">
        <v>3836</v>
      </c>
      <c r="I649" t="s">
        <v>3873</v>
      </c>
      <c r="J649" t="s">
        <v>4374</v>
      </c>
      <c r="K649" t="s">
        <v>95</v>
      </c>
      <c r="L649" s="220"/>
    </row>
    <row r="650" spans="1:12" x14ac:dyDescent="0.25">
      <c r="A650">
        <v>2</v>
      </c>
      <c r="B650" t="s">
        <v>4385</v>
      </c>
      <c r="C650">
        <v>2030561</v>
      </c>
      <c r="D650" t="s">
        <v>3872</v>
      </c>
      <c r="E650" s="220">
        <v>43500.37777777778</v>
      </c>
      <c r="F650" t="s">
        <v>75</v>
      </c>
      <c r="G650" t="s">
        <v>3825</v>
      </c>
      <c r="H650" t="s">
        <v>3848</v>
      </c>
      <c r="I650" t="s">
        <v>3870</v>
      </c>
      <c r="J650" t="s">
        <v>3960</v>
      </c>
      <c r="K650" t="s">
        <v>95</v>
      </c>
      <c r="L650" s="220">
        <v>43501.397893518515</v>
      </c>
    </row>
    <row r="651" spans="1:12" x14ac:dyDescent="0.25">
      <c r="A651">
        <v>1</v>
      </c>
      <c r="B651" t="s">
        <v>4567</v>
      </c>
      <c r="C651">
        <v>2047599</v>
      </c>
      <c r="D651" t="s">
        <v>4628</v>
      </c>
      <c r="E651" s="220">
        <v>43525.291666666664</v>
      </c>
      <c r="F651" t="s">
        <v>75</v>
      </c>
      <c r="G651" t="s">
        <v>3825</v>
      </c>
      <c r="H651" t="s">
        <v>3836</v>
      </c>
      <c r="I651" t="s">
        <v>3844</v>
      </c>
      <c r="J651" t="s">
        <v>4629</v>
      </c>
      <c r="K651" t="s">
        <v>95</v>
      </c>
      <c r="L651" s="220">
        <v>43530.317696759259</v>
      </c>
    </row>
    <row r="652" spans="1:12" x14ac:dyDescent="0.25">
      <c r="A652">
        <v>1</v>
      </c>
      <c r="B652" t="s">
        <v>3919</v>
      </c>
      <c r="C652">
        <v>2053097</v>
      </c>
      <c r="D652" t="s">
        <v>3843</v>
      </c>
      <c r="E652" s="220">
        <v>43543.705381944441</v>
      </c>
      <c r="F652" t="s">
        <v>75</v>
      </c>
      <c r="G652" t="s">
        <v>3825</v>
      </c>
      <c r="H652" t="s">
        <v>3836</v>
      </c>
      <c r="I652" t="s">
        <v>3878</v>
      </c>
      <c r="J652" t="s">
        <v>4630</v>
      </c>
      <c r="K652" t="s">
        <v>95</v>
      </c>
      <c r="L652" s="220">
        <v>44354.341400462959</v>
      </c>
    </row>
    <row r="653" spans="1:12" x14ac:dyDescent="0.25">
      <c r="A653">
        <v>2</v>
      </c>
      <c r="B653" t="s">
        <v>3975</v>
      </c>
      <c r="C653">
        <v>2620591</v>
      </c>
      <c r="D653" t="s">
        <v>4631</v>
      </c>
      <c r="E653" s="220">
        <v>44489.283333333333</v>
      </c>
      <c r="F653" t="s">
        <v>75</v>
      </c>
      <c r="G653" t="s">
        <v>3825</v>
      </c>
      <c r="H653" t="s">
        <v>3940</v>
      </c>
      <c r="I653" t="s">
        <v>3870</v>
      </c>
      <c r="J653" t="s">
        <v>3960</v>
      </c>
      <c r="K653" t="s">
        <v>95</v>
      </c>
      <c r="L653" s="220">
        <v>44502.266296296293</v>
      </c>
    </row>
    <row r="654" spans="1:12" x14ac:dyDescent="0.25">
      <c r="A654">
        <v>1</v>
      </c>
      <c r="B654" t="s">
        <v>3893</v>
      </c>
      <c r="C654">
        <v>2055892</v>
      </c>
      <c r="D654" t="s">
        <v>4632</v>
      </c>
      <c r="E654" s="220">
        <v>43551.648611111108</v>
      </c>
      <c r="F654" t="s">
        <v>75</v>
      </c>
      <c r="G654" t="s">
        <v>3825</v>
      </c>
      <c r="H654" t="s">
        <v>3848</v>
      </c>
      <c r="I654" t="s">
        <v>3861</v>
      </c>
      <c r="J654" t="s">
        <v>3861</v>
      </c>
      <c r="K654" t="s">
        <v>95</v>
      </c>
      <c r="L654" s="220">
        <v>43573.567824074074</v>
      </c>
    </row>
    <row r="655" spans="1:12" x14ac:dyDescent="0.25">
      <c r="A655">
        <v>3</v>
      </c>
      <c r="B655" t="s">
        <v>3941</v>
      </c>
      <c r="C655">
        <v>2058345</v>
      </c>
      <c r="D655" t="s">
        <v>4633</v>
      </c>
      <c r="E655" s="220">
        <v>43556.376388888886</v>
      </c>
      <c r="F655" t="s">
        <v>75</v>
      </c>
      <c r="G655" t="s">
        <v>3825</v>
      </c>
      <c r="H655" t="s">
        <v>3826</v>
      </c>
      <c r="I655" t="s">
        <v>3832</v>
      </c>
      <c r="J655" t="s">
        <v>3833</v>
      </c>
      <c r="K655" t="s">
        <v>95</v>
      </c>
      <c r="L655" s="220">
        <v>43656.345729166664</v>
      </c>
    </row>
    <row r="656" spans="1:12" x14ac:dyDescent="0.25">
      <c r="A656">
        <v>1</v>
      </c>
      <c r="B656" t="s">
        <v>4634</v>
      </c>
      <c r="C656">
        <v>2064134</v>
      </c>
      <c r="D656" t="s">
        <v>3872</v>
      </c>
      <c r="E656" s="220">
        <v>43564.586805555555</v>
      </c>
      <c r="F656" t="s">
        <v>75</v>
      </c>
      <c r="G656" t="s">
        <v>3825</v>
      </c>
      <c r="H656" t="s">
        <v>3848</v>
      </c>
      <c r="I656" t="s">
        <v>4635</v>
      </c>
      <c r="J656" t="s">
        <v>4192</v>
      </c>
      <c r="K656" t="s">
        <v>95</v>
      </c>
      <c r="L656" s="220">
        <v>43629.331956018519</v>
      </c>
    </row>
    <row r="657" spans="1:12" x14ac:dyDescent="0.25">
      <c r="A657">
        <v>1</v>
      </c>
      <c r="B657" t="s">
        <v>3891</v>
      </c>
      <c r="C657">
        <v>2067597</v>
      </c>
      <c r="D657" t="s">
        <v>4636</v>
      </c>
      <c r="E657" s="220">
        <v>43577.664583333331</v>
      </c>
      <c r="F657" t="s">
        <v>75</v>
      </c>
      <c r="G657" t="s">
        <v>3825</v>
      </c>
      <c r="H657" t="s">
        <v>3836</v>
      </c>
      <c r="I657" t="s">
        <v>4409</v>
      </c>
      <c r="J657" t="s">
        <v>4637</v>
      </c>
      <c r="K657" t="s">
        <v>95</v>
      </c>
      <c r="L657" s="220">
        <v>44445.934791666667</v>
      </c>
    </row>
    <row r="658" spans="1:12" x14ac:dyDescent="0.25">
      <c r="A658">
        <v>1</v>
      </c>
      <c r="B658" t="s">
        <v>4179</v>
      </c>
      <c r="C658">
        <v>2069371</v>
      </c>
      <c r="D658" t="s">
        <v>3843</v>
      </c>
      <c r="E658" s="220">
        <v>43581.667361111111</v>
      </c>
      <c r="F658" t="s">
        <v>91</v>
      </c>
      <c r="G658" t="s">
        <v>3825</v>
      </c>
      <c r="H658" t="s">
        <v>3836</v>
      </c>
      <c r="I658" t="s">
        <v>3924</v>
      </c>
      <c r="J658" t="s">
        <v>4335</v>
      </c>
      <c r="K658" t="s">
        <v>95</v>
      </c>
      <c r="L658" s="220"/>
    </row>
    <row r="659" spans="1:12" x14ac:dyDescent="0.25">
      <c r="A659">
        <v>4.2</v>
      </c>
      <c r="B659" t="s">
        <v>4638</v>
      </c>
      <c r="C659">
        <v>2075689</v>
      </c>
      <c r="D659" t="s">
        <v>4386</v>
      </c>
      <c r="E659" s="220">
        <v>43594.363194444442</v>
      </c>
      <c r="F659" t="s">
        <v>75</v>
      </c>
      <c r="G659" t="s">
        <v>3825</v>
      </c>
      <c r="H659" t="s">
        <v>3826</v>
      </c>
      <c r="I659" t="s">
        <v>4312</v>
      </c>
      <c r="J659" t="s">
        <v>4312</v>
      </c>
      <c r="K659" t="s">
        <v>95</v>
      </c>
      <c r="L659" s="220">
        <v>43661.288865740738</v>
      </c>
    </row>
    <row r="660" spans="1:12" x14ac:dyDescent="0.25">
      <c r="A660">
        <v>1</v>
      </c>
      <c r="B660" t="s">
        <v>4639</v>
      </c>
      <c r="C660">
        <v>2092492</v>
      </c>
      <c r="D660" t="s">
        <v>3843</v>
      </c>
      <c r="E660" s="220">
        <v>43628.744444444441</v>
      </c>
      <c r="F660" t="s">
        <v>75</v>
      </c>
      <c r="G660" t="s">
        <v>3825</v>
      </c>
      <c r="H660" t="s">
        <v>3836</v>
      </c>
      <c r="I660" t="s">
        <v>4041</v>
      </c>
      <c r="J660" t="s">
        <v>4041</v>
      </c>
      <c r="K660" t="s">
        <v>95</v>
      </c>
      <c r="L660" s="220">
        <v>43840.468912037039</v>
      </c>
    </row>
    <row r="661" spans="1:12" x14ac:dyDescent="0.25">
      <c r="A661">
        <v>4.2</v>
      </c>
      <c r="B661" t="s">
        <v>4044</v>
      </c>
      <c r="C661">
        <v>2094160</v>
      </c>
      <c r="D661" t="s">
        <v>4386</v>
      </c>
      <c r="E661" s="220">
        <v>43636.313194444447</v>
      </c>
      <c r="F661" t="s">
        <v>75</v>
      </c>
      <c r="G661" t="s">
        <v>3825</v>
      </c>
      <c r="H661" t="s">
        <v>3826</v>
      </c>
      <c r="I661" t="s">
        <v>4312</v>
      </c>
      <c r="J661" t="s">
        <v>4312</v>
      </c>
      <c r="K661" t="s">
        <v>95</v>
      </c>
      <c r="L661" s="220">
        <v>43657.386921296296</v>
      </c>
    </row>
    <row r="662" spans="1:12" x14ac:dyDescent="0.25">
      <c r="A662">
        <v>1</v>
      </c>
      <c r="B662" t="s">
        <v>3918</v>
      </c>
      <c r="C662">
        <v>2094200</v>
      </c>
      <c r="D662" t="s">
        <v>3843</v>
      </c>
      <c r="E662" s="220">
        <v>43636.549305555556</v>
      </c>
      <c r="F662" t="s">
        <v>75</v>
      </c>
      <c r="G662" t="s">
        <v>3825</v>
      </c>
      <c r="H662" t="s">
        <v>3836</v>
      </c>
      <c r="I662" t="s">
        <v>3853</v>
      </c>
      <c r="J662" t="s">
        <v>3853</v>
      </c>
      <c r="K662" t="s">
        <v>95</v>
      </c>
      <c r="L662" s="220">
        <v>43951.479826388888</v>
      </c>
    </row>
    <row r="663" spans="1:12" x14ac:dyDescent="0.25">
      <c r="A663">
        <v>5</v>
      </c>
      <c r="B663" t="s">
        <v>3863</v>
      </c>
      <c r="C663">
        <v>2096470</v>
      </c>
      <c r="D663" t="s">
        <v>4640</v>
      </c>
      <c r="E663" s="220">
        <v>43642.593055555553</v>
      </c>
      <c r="F663" t="s">
        <v>75</v>
      </c>
      <c r="G663" t="s">
        <v>3825</v>
      </c>
      <c r="H663" t="s">
        <v>3836</v>
      </c>
      <c r="I663" t="s">
        <v>3870</v>
      </c>
      <c r="J663" t="s">
        <v>4454</v>
      </c>
      <c r="K663" t="s">
        <v>95</v>
      </c>
      <c r="L663" s="220">
        <v>44104.500937500001</v>
      </c>
    </row>
    <row r="664" spans="1:12" x14ac:dyDescent="0.25">
      <c r="A664">
        <v>1</v>
      </c>
      <c r="B664" t="s">
        <v>4641</v>
      </c>
      <c r="C664">
        <v>2104089</v>
      </c>
      <c r="D664" t="s">
        <v>3843</v>
      </c>
      <c r="E664" s="220">
        <v>43663.569444444445</v>
      </c>
      <c r="F664" t="s">
        <v>91</v>
      </c>
      <c r="G664" t="s">
        <v>3825</v>
      </c>
      <c r="H664" t="s">
        <v>3836</v>
      </c>
      <c r="I664" t="s">
        <v>3967</v>
      </c>
      <c r="J664" t="s">
        <v>3967</v>
      </c>
      <c r="K664" t="s">
        <v>95</v>
      </c>
      <c r="L664" s="220">
        <v>45106.552569444444</v>
      </c>
    </row>
    <row r="665" spans="1:12" x14ac:dyDescent="0.25">
      <c r="A665">
        <v>4</v>
      </c>
      <c r="B665" t="s">
        <v>4598</v>
      </c>
      <c r="C665">
        <v>2105388</v>
      </c>
      <c r="D665" t="s">
        <v>4642</v>
      </c>
      <c r="E665" s="220">
        <v>43669.657638888886</v>
      </c>
      <c r="F665" t="s">
        <v>75</v>
      </c>
      <c r="G665" t="s">
        <v>3825</v>
      </c>
      <c r="H665" t="s">
        <v>3940</v>
      </c>
      <c r="I665" t="s">
        <v>3870</v>
      </c>
      <c r="J665" t="s">
        <v>4355</v>
      </c>
      <c r="K665" t="s">
        <v>95</v>
      </c>
      <c r="L665" s="220">
        <v>43733.467013888891</v>
      </c>
    </row>
    <row r="666" spans="1:12" x14ac:dyDescent="0.25">
      <c r="A666">
        <v>1</v>
      </c>
      <c r="B666" t="s">
        <v>4643</v>
      </c>
      <c r="C666">
        <v>2105402</v>
      </c>
      <c r="D666" t="s">
        <v>3843</v>
      </c>
      <c r="E666" s="220">
        <v>43669.698611111111</v>
      </c>
      <c r="F666" t="s">
        <v>75</v>
      </c>
      <c r="G666" t="s">
        <v>3825</v>
      </c>
      <c r="H666" t="s">
        <v>3836</v>
      </c>
      <c r="I666" t="s">
        <v>4241</v>
      </c>
      <c r="J666" t="s">
        <v>4241</v>
      </c>
      <c r="K666" t="s">
        <v>95</v>
      </c>
      <c r="L666" s="220">
        <v>43809.684930555559</v>
      </c>
    </row>
    <row r="667" spans="1:12" x14ac:dyDescent="0.25">
      <c r="A667">
        <v>5</v>
      </c>
      <c r="B667" t="s">
        <v>4598</v>
      </c>
      <c r="C667">
        <v>2105386</v>
      </c>
      <c r="D667" t="s">
        <v>4644</v>
      </c>
      <c r="E667" s="220">
        <v>43669.491666666669</v>
      </c>
      <c r="F667" t="s">
        <v>75</v>
      </c>
      <c r="G667" t="s">
        <v>3825</v>
      </c>
      <c r="H667" t="s">
        <v>3836</v>
      </c>
      <c r="I667" t="s">
        <v>3870</v>
      </c>
      <c r="J667" t="s">
        <v>4355</v>
      </c>
      <c r="K667" t="s">
        <v>95</v>
      </c>
      <c r="L667" s="220">
        <v>43873.67869212963</v>
      </c>
    </row>
    <row r="668" spans="1:12" x14ac:dyDescent="0.25">
      <c r="A668">
        <v>1</v>
      </c>
      <c r="B668" t="s">
        <v>4645</v>
      </c>
      <c r="C668">
        <v>2105329</v>
      </c>
      <c r="D668" t="s">
        <v>4646</v>
      </c>
      <c r="E668" s="220">
        <v>43669.415277777778</v>
      </c>
      <c r="F668" t="s">
        <v>75</v>
      </c>
      <c r="G668" t="s">
        <v>3825</v>
      </c>
      <c r="H668" t="s">
        <v>95</v>
      </c>
      <c r="I668" t="s">
        <v>4204</v>
      </c>
      <c r="J668" t="s">
        <v>4205</v>
      </c>
      <c r="K668" t="s">
        <v>95</v>
      </c>
      <c r="L668" s="220">
        <v>43738.368321759262</v>
      </c>
    </row>
    <row r="669" spans="1:12" x14ac:dyDescent="0.25">
      <c r="A669">
        <v>1</v>
      </c>
      <c r="B669" t="s">
        <v>4186</v>
      </c>
      <c r="C669">
        <v>2113618</v>
      </c>
      <c r="D669" t="s">
        <v>3843</v>
      </c>
      <c r="E669" s="220">
        <v>43689.468055555553</v>
      </c>
      <c r="F669" t="s">
        <v>75</v>
      </c>
      <c r="G669" t="s">
        <v>3825</v>
      </c>
      <c r="H669" t="s">
        <v>3836</v>
      </c>
      <c r="I669" t="s">
        <v>3878</v>
      </c>
      <c r="J669" t="s">
        <v>4181</v>
      </c>
      <c r="K669" t="s">
        <v>95</v>
      </c>
      <c r="L669" s="220">
        <v>44229.45789351852</v>
      </c>
    </row>
    <row r="670" spans="1:12" x14ac:dyDescent="0.25">
      <c r="A670">
        <v>2</v>
      </c>
      <c r="B670" t="s">
        <v>4227</v>
      </c>
      <c r="C670">
        <v>2114331</v>
      </c>
      <c r="D670" t="s">
        <v>4647</v>
      </c>
      <c r="E670" s="220">
        <v>43691.37777777778</v>
      </c>
      <c r="F670" t="s">
        <v>75</v>
      </c>
      <c r="G670" t="s">
        <v>3825</v>
      </c>
      <c r="H670" t="s">
        <v>3957</v>
      </c>
      <c r="I670" t="s">
        <v>3857</v>
      </c>
      <c r="J670" t="s">
        <v>4296</v>
      </c>
      <c r="K670" t="s">
        <v>95</v>
      </c>
      <c r="L670" s="220">
        <v>43808.656944444447</v>
      </c>
    </row>
    <row r="671" spans="1:12" x14ac:dyDescent="0.25">
      <c r="A671">
        <v>4</v>
      </c>
      <c r="B671" t="s">
        <v>4220</v>
      </c>
      <c r="C671">
        <v>2114905</v>
      </c>
      <c r="D671" t="s">
        <v>4648</v>
      </c>
      <c r="E671" s="220">
        <v>43693.480555555558</v>
      </c>
      <c r="F671" t="s">
        <v>75</v>
      </c>
      <c r="G671" t="s">
        <v>3825</v>
      </c>
      <c r="H671" t="s">
        <v>3826</v>
      </c>
      <c r="I671" t="s">
        <v>3870</v>
      </c>
      <c r="J671" t="s">
        <v>3870</v>
      </c>
      <c r="K671" t="s">
        <v>95</v>
      </c>
      <c r="L671" s="220">
        <v>44104.501296296294</v>
      </c>
    </row>
    <row r="672" spans="1:12" x14ac:dyDescent="0.25">
      <c r="A672">
        <v>1</v>
      </c>
      <c r="B672" t="s">
        <v>4649</v>
      </c>
      <c r="C672">
        <v>2114788</v>
      </c>
      <c r="D672" t="s">
        <v>3843</v>
      </c>
      <c r="E672" s="220">
        <v>43692.707638888889</v>
      </c>
      <c r="F672" t="s">
        <v>75</v>
      </c>
      <c r="G672" t="s">
        <v>3825</v>
      </c>
      <c r="H672" t="s">
        <v>3836</v>
      </c>
      <c r="I672" t="s">
        <v>4260</v>
      </c>
      <c r="J672" t="s">
        <v>4364</v>
      </c>
      <c r="K672" t="s">
        <v>95</v>
      </c>
      <c r="L672" s="220">
        <v>44438.633194444446</v>
      </c>
    </row>
    <row r="673" spans="1:12" x14ac:dyDescent="0.25">
      <c r="A673">
        <v>1</v>
      </c>
      <c r="B673" t="s">
        <v>4650</v>
      </c>
      <c r="C673">
        <v>2116274</v>
      </c>
      <c r="D673" t="s">
        <v>3843</v>
      </c>
      <c r="E673" s="220">
        <v>43698.613194444442</v>
      </c>
      <c r="F673" t="s">
        <v>75</v>
      </c>
      <c r="G673" t="s">
        <v>3825</v>
      </c>
      <c r="H673" t="s">
        <v>3836</v>
      </c>
      <c r="I673" t="s">
        <v>3885</v>
      </c>
      <c r="J673" t="s">
        <v>3885</v>
      </c>
      <c r="K673" t="s">
        <v>95</v>
      </c>
      <c r="L673" s="220">
        <v>43698.621527777781</v>
      </c>
    </row>
    <row r="674" spans="1:12" x14ac:dyDescent="0.25">
      <c r="A674">
        <v>1</v>
      </c>
      <c r="B674" t="s">
        <v>4043</v>
      </c>
      <c r="C674">
        <v>2116315</v>
      </c>
      <c r="D674" t="s">
        <v>4651</v>
      </c>
      <c r="E674" s="220">
        <v>43698.673611111109</v>
      </c>
      <c r="F674" t="s">
        <v>75</v>
      </c>
      <c r="G674" t="s">
        <v>3825</v>
      </c>
      <c r="H674" t="s">
        <v>3836</v>
      </c>
      <c r="I674" t="s">
        <v>4652</v>
      </c>
      <c r="J674" t="s">
        <v>4653</v>
      </c>
      <c r="K674" t="s">
        <v>95</v>
      </c>
      <c r="L674" s="220">
        <v>43700.45244212963</v>
      </c>
    </row>
    <row r="675" spans="1:12" x14ac:dyDescent="0.25">
      <c r="A675">
        <v>4</v>
      </c>
      <c r="B675" t="s">
        <v>4654</v>
      </c>
      <c r="C675">
        <v>2117767</v>
      </c>
      <c r="D675" t="s">
        <v>4642</v>
      </c>
      <c r="E675" s="220">
        <v>43703.454861111109</v>
      </c>
      <c r="F675" t="s">
        <v>75</v>
      </c>
      <c r="G675" t="s">
        <v>3825</v>
      </c>
      <c r="H675" t="s">
        <v>3940</v>
      </c>
      <c r="I675" t="s">
        <v>3870</v>
      </c>
      <c r="J675" t="s">
        <v>4355</v>
      </c>
      <c r="K675" t="s">
        <v>95</v>
      </c>
      <c r="L675" s="220">
        <v>43836.674849537034</v>
      </c>
    </row>
    <row r="676" spans="1:12" x14ac:dyDescent="0.25">
      <c r="A676">
        <v>4</v>
      </c>
      <c r="B676" t="s">
        <v>4655</v>
      </c>
      <c r="C676">
        <v>2117768</v>
      </c>
      <c r="D676" t="s">
        <v>4656</v>
      </c>
      <c r="E676" s="220">
        <v>43703.455555555556</v>
      </c>
      <c r="F676" t="s">
        <v>75</v>
      </c>
      <c r="G676" t="s">
        <v>3825</v>
      </c>
      <c r="H676" t="s">
        <v>3826</v>
      </c>
      <c r="I676" t="s">
        <v>3870</v>
      </c>
      <c r="J676" t="s">
        <v>4355</v>
      </c>
      <c r="K676" t="s">
        <v>95</v>
      </c>
      <c r="L676" s="220">
        <v>43836.675127314818</v>
      </c>
    </row>
    <row r="677" spans="1:12" x14ac:dyDescent="0.25">
      <c r="A677">
        <v>1</v>
      </c>
      <c r="B677" t="s">
        <v>4657</v>
      </c>
      <c r="C677">
        <v>2119780</v>
      </c>
      <c r="D677" t="s">
        <v>4075</v>
      </c>
      <c r="E677" s="220">
        <v>43706.751388888886</v>
      </c>
      <c r="F677" t="s">
        <v>75</v>
      </c>
      <c r="G677" t="s">
        <v>3825</v>
      </c>
      <c r="H677" t="s">
        <v>205</v>
      </c>
      <c r="I677" t="s">
        <v>3889</v>
      </c>
      <c r="J677" t="s">
        <v>4658</v>
      </c>
      <c r="K677" t="s">
        <v>95</v>
      </c>
      <c r="L677" s="220">
        <v>43707.698888888888</v>
      </c>
    </row>
    <row r="678" spans="1:12" x14ac:dyDescent="0.25">
      <c r="A678">
        <v>2</v>
      </c>
      <c r="B678" t="s">
        <v>4659</v>
      </c>
      <c r="C678">
        <v>2127449</v>
      </c>
      <c r="D678" t="s">
        <v>4660</v>
      </c>
      <c r="E678" s="220">
        <v>43726.592361111114</v>
      </c>
      <c r="F678" t="s">
        <v>75</v>
      </c>
      <c r="G678" t="s">
        <v>3825</v>
      </c>
      <c r="H678" t="s">
        <v>3940</v>
      </c>
      <c r="I678" t="s">
        <v>3844</v>
      </c>
      <c r="J678" t="s">
        <v>3950</v>
      </c>
      <c r="K678" t="s">
        <v>95</v>
      </c>
      <c r="L678" s="220">
        <v>43726.59375</v>
      </c>
    </row>
    <row r="679" spans="1:12" x14ac:dyDescent="0.25">
      <c r="A679">
        <v>2</v>
      </c>
      <c r="B679" t="s">
        <v>4661</v>
      </c>
      <c r="C679">
        <v>2127450</v>
      </c>
      <c r="D679" t="s">
        <v>4660</v>
      </c>
      <c r="E679" s="220">
        <v>43726.592361111114</v>
      </c>
      <c r="F679" t="s">
        <v>75</v>
      </c>
      <c r="G679" t="s">
        <v>3825</v>
      </c>
      <c r="H679" t="s">
        <v>3940</v>
      </c>
      <c r="I679" t="s">
        <v>3844</v>
      </c>
      <c r="J679" t="s">
        <v>3950</v>
      </c>
      <c r="K679" t="s">
        <v>95</v>
      </c>
      <c r="L679" s="220">
        <v>43726.593738425923</v>
      </c>
    </row>
    <row r="680" spans="1:12" x14ac:dyDescent="0.25">
      <c r="A680">
        <v>2</v>
      </c>
      <c r="B680" t="s">
        <v>4189</v>
      </c>
      <c r="C680">
        <v>2127448</v>
      </c>
      <c r="D680" t="s">
        <v>4660</v>
      </c>
      <c r="E680" s="220">
        <v>43726.590277777781</v>
      </c>
      <c r="F680" t="s">
        <v>75</v>
      </c>
      <c r="G680" t="s">
        <v>3825</v>
      </c>
      <c r="H680" t="s">
        <v>3940</v>
      </c>
      <c r="I680" t="s">
        <v>3844</v>
      </c>
      <c r="J680" t="s">
        <v>3950</v>
      </c>
      <c r="K680" t="s">
        <v>95</v>
      </c>
      <c r="L680" s="220">
        <v>43726.593773148146</v>
      </c>
    </row>
    <row r="681" spans="1:12" x14ac:dyDescent="0.25">
      <c r="A681">
        <v>5</v>
      </c>
      <c r="B681" t="s">
        <v>4063</v>
      </c>
      <c r="C681">
        <v>2128286</v>
      </c>
      <c r="D681" t="s">
        <v>4662</v>
      </c>
      <c r="E681" s="220">
        <v>43731.598611111112</v>
      </c>
      <c r="F681" t="s">
        <v>75</v>
      </c>
      <c r="G681" t="s">
        <v>3825</v>
      </c>
      <c r="H681" t="s">
        <v>3826</v>
      </c>
      <c r="I681" t="s">
        <v>3870</v>
      </c>
      <c r="J681" t="s">
        <v>4145</v>
      </c>
      <c r="K681" t="s">
        <v>95</v>
      </c>
      <c r="L681" s="220">
        <v>43847.423391203702</v>
      </c>
    </row>
    <row r="682" spans="1:12" x14ac:dyDescent="0.25">
      <c r="A682">
        <v>1</v>
      </c>
      <c r="B682" t="s">
        <v>3998</v>
      </c>
      <c r="C682">
        <v>2022800</v>
      </c>
      <c r="D682" t="s">
        <v>4663</v>
      </c>
      <c r="E682" s="220">
        <v>43481.654861111114</v>
      </c>
      <c r="F682" t="s">
        <v>75</v>
      </c>
      <c r="G682" t="s">
        <v>3825</v>
      </c>
      <c r="H682" t="s">
        <v>3826</v>
      </c>
      <c r="I682" t="s">
        <v>3909</v>
      </c>
      <c r="J682" t="s">
        <v>3967</v>
      </c>
      <c r="K682" t="s">
        <v>95</v>
      </c>
      <c r="L682" s="220">
        <v>43517.605462962965</v>
      </c>
    </row>
    <row r="683" spans="1:12" x14ac:dyDescent="0.25">
      <c r="A683">
        <v>1</v>
      </c>
      <c r="B683" t="s">
        <v>4332</v>
      </c>
      <c r="C683">
        <v>2036079</v>
      </c>
      <c r="D683" t="s">
        <v>3843</v>
      </c>
      <c r="E683" s="220">
        <v>43509.717361111114</v>
      </c>
      <c r="F683" t="s">
        <v>75</v>
      </c>
      <c r="G683" t="s">
        <v>3825</v>
      </c>
      <c r="H683" t="s">
        <v>3836</v>
      </c>
      <c r="I683" t="s">
        <v>3924</v>
      </c>
      <c r="J683" t="s">
        <v>4364</v>
      </c>
      <c r="K683" t="s">
        <v>95</v>
      </c>
      <c r="L683" s="220">
        <v>43518.722974537035</v>
      </c>
    </row>
    <row r="684" spans="1:12" x14ac:dyDescent="0.25">
      <c r="A684">
        <v>2</v>
      </c>
      <c r="B684" t="s">
        <v>3868</v>
      </c>
      <c r="C684">
        <v>2038822</v>
      </c>
      <c r="D684" t="s">
        <v>3843</v>
      </c>
      <c r="E684" s="220">
        <v>43515.723611111112</v>
      </c>
      <c r="F684" t="s">
        <v>75</v>
      </c>
      <c r="G684" t="s">
        <v>3825</v>
      </c>
      <c r="H684" t="s">
        <v>3836</v>
      </c>
      <c r="I684" t="s">
        <v>4005</v>
      </c>
      <c r="J684" t="s">
        <v>4664</v>
      </c>
      <c r="K684" t="s">
        <v>95</v>
      </c>
      <c r="L684" s="220">
        <v>43686.396435185183</v>
      </c>
    </row>
    <row r="685" spans="1:12" x14ac:dyDescent="0.25">
      <c r="A685">
        <v>5</v>
      </c>
      <c r="B685" t="s">
        <v>4665</v>
      </c>
      <c r="C685">
        <v>2052406</v>
      </c>
      <c r="D685" t="s">
        <v>4666</v>
      </c>
      <c r="E685" s="220">
        <v>43538.552777777775</v>
      </c>
      <c r="F685" t="s">
        <v>75</v>
      </c>
      <c r="G685" t="s">
        <v>3825</v>
      </c>
      <c r="H685" t="s">
        <v>3940</v>
      </c>
      <c r="I685" t="s">
        <v>3870</v>
      </c>
      <c r="J685" t="s">
        <v>4355</v>
      </c>
      <c r="K685" t="s">
        <v>95</v>
      </c>
      <c r="L685" s="220">
        <v>43577.528032407405</v>
      </c>
    </row>
    <row r="686" spans="1:12" x14ac:dyDescent="0.25">
      <c r="A686">
        <v>1</v>
      </c>
      <c r="B686" t="s">
        <v>4160</v>
      </c>
      <c r="C686">
        <v>2052372</v>
      </c>
      <c r="D686" t="s">
        <v>3843</v>
      </c>
      <c r="E686" s="220">
        <v>43538.488888888889</v>
      </c>
      <c r="F686" t="s">
        <v>75</v>
      </c>
      <c r="G686" t="s">
        <v>3825</v>
      </c>
      <c r="H686" t="s">
        <v>3836</v>
      </c>
      <c r="I686" t="s">
        <v>3827</v>
      </c>
      <c r="J686" t="s">
        <v>3827</v>
      </c>
      <c r="K686" t="s">
        <v>95</v>
      </c>
      <c r="L686" s="220">
        <v>43559.741388888891</v>
      </c>
    </row>
    <row r="687" spans="1:12" x14ac:dyDescent="0.25">
      <c r="A687">
        <v>4</v>
      </c>
      <c r="B687" t="s">
        <v>4243</v>
      </c>
      <c r="C687">
        <v>2053337</v>
      </c>
      <c r="D687" t="s">
        <v>4667</v>
      </c>
      <c r="E687" s="220">
        <v>43544.657638888886</v>
      </c>
      <c r="F687" t="s">
        <v>75</v>
      </c>
      <c r="G687" t="s">
        <v>3825</v>
      </c>
      <c r="H687" t="s">
        <v>3826</v>
      </c>
      <c r="I687" t="s">
        <v>3870</v>
      </c>
      <c r="J687" t="s">
        <v>3960</v>
      </c>
      <c r="K687" t="s">
        <v>95</v>
      </c>
      <c r="L687" s="220">
        <v>43693.582662037035</v>
      </c>
    </row>
    <row r="688" spans="1:12" x14ac:dyDescent="0.25">
      <c r="A688">
        <v>4</v>
      </c>
      <c r="B688" t="s">
        <v>4243</v>
      </c>
      <c r="C688">
        <v>2053341</v>
      </c>
      <c r="D688" t="s">
        <v>3939</v>
      </c>
      <c r="E688" s="220">
        <v>43544.763888888891</v>
      </c>
      <c r="F688" t="s">
        <v>75</v>
      </c>
      <c r="G688" t="s">
        <v>3825</v>
      </c>
      <c r="H688" t="s">
        <v>3940</v>
      </c>
      <c r="I688" t="s">
        <v>3870</v>
      </c>
      <c r="J688" t="s">
        <v>3960</v>
      </c>
      <c r="K688" t="s">
        <v>95</v>
      </c>
      <c r="L688" s="220">
        <v>43651.359803240739</v>
      </c>
    </row>
    <row r="689" spans="1:12" x14ac:dyDescent="0.25">
      <c r="A689">
        <v>1</v>
      </c>
      <c r="B689" t="s">
        <v>4150</v>
      </c>
      <c r="C689">
        <v>2053798</v>
      </c>
      <c r="D689" t="s">
        <v>3843</v>
      </c>
      <c r="E689" s="220">
        <v>43545.664583333331</v>
      </c>
      <c r="F689" t="s">
        <v>91</v>
      </c>
      <c r="G689" t="s">
        <v>3825</v>
      </c>
      <c r="H689" t="s">
        <v>3836</v>
      </c>
      <c r="I689" t="s">
        <v>3924</v>
      </c>
      <c r="J689" t="s">
        <v>3924</v>
      </c>
      <c r="K689" t="s">
        <v>95</v>
      </c>
      <c r="L689" s="220"/>
    </row>
    <row r="690" spans="1:12" x14ac:dyDescent="0.25">
      <c r="A690">
        <v>1</v>
      </c>
      <c r="B690" t="s">
        <v>4266</v>
      </c>
      <c r="C690">
        <v>2054633</v>
      </c>
      <c r="D690" t="s">
        <v>4075</v>
      </c>
      <c r="E690" s="220">
        <v>43549.463194444441</v>
      </c>
      <c r="F690" t="s">
        <v>75</v>
      </c>
      <c r="G690" t="s">
        <v>3825</v>
      </c>
      <c r="H690" t="s">
        <v>205</v>
      </c>
      <c r="I690" t="s">
        <v>3889</v>
      </c>
      <c r="J690" t="s">
        <v>4596</v>
      </c>
      <c r="K690" t="s">
        <v>95</v>
      </c>
      <c r="L690" s="220">
        <v>43697.638194444444</v>
      </c>
    </row>
    <row r="691" spans="1:12" x14ac:dyDescent="0.25">
      <c r="A691">
        <v>1</v>
      </c>
      <c r="B691" t="s">
        <v>4282</v>
      </c>
      <c r="C691">
        <v>2054634</v>
      </c>
      <c r="D691" t="s">
        <v>4075</v>
      </c>
      <c r="E691" s="220">
        <v>43549.464583333334</v>
      </c>
      <c r="F691" t="s">
        <v>75</v>
      </c>
      <c r="G691" t="s">
        <v>3825</v>
      </c>
      <c r="H691" t="s">
        <v>205</v>
      </c>
      <c r="I691" t="s">
        <v>3889</v>
      </c>
      <c r="J691" t="s">
        <v>4596</v>
      </c>
      <c r="K691" t="s">
        <v>95</v>
      </c>
      <c r="L691" s="220">
        <v>43697.696504629632</v>
      </c>
    </row>
    <row r="692" spans="1:12" x14ac:dyDescent="0.25">
      <c r="A692">
        <v>1</v>
      </c>
      <c r="B692" t="s">
        <v>3891</v>
      </c>
      <c r="C692">
        <v>2055366</v>
      </c>
      <c r="D692" t="s">
        <v>3843</v>
      </c>
      <c r="E692" s="220">
        <v>43550.324999999997</v>
      </c>
      <c r="F692" t="s">
        <v>75</v>
      </c>
      <c r="G692" t="s">
        <v>3825</v>
      </c>
      <c r="H692" t="s">
        <v>3836</v>
      </c>
      <c r="I692" t="s">
        <v>3844</v>
      </c>
      <c r="J692" t="s">
        <v>3950</v>
      </c>
      <c r="K692" t="s">
        <v>95</v>
      </c>
      <c r="L692" s="220">
        <v>43557.310011574074</v>
      </c>
    </row>
    <row r="693" spans="1:12" x14ac:dyDescent="0.25">
      <c r="A693">
        <v>1</v>
      </c>
      <c r="B693" t="s">
        <v>3834</v>
      </c>
      <c r="C693">
        <v>2057256</v>
      </c>
      <c r="D693" t="s">
        <v>3843</v>
      </c>
      <c r="E693" s="220">
        <v>43553.69027777778</v>
      </c>
      <c r="F693" t="s">
        <v>91</v>
      </c>
      <c r="G693" t="s">
        <v>3825</v>
      </c>
      <c r="H693" t="s">
        <v>3836</v>
      </c>
      <c r="I693" t="s">
        <v>3924</v>
      </c>
      <c r="J693" t="s">
        <v>4335</v>
      </c>
      <c r="K693" t="s">
        <v>95</v>
      </c>
      <c r="L693" s="220"/>
    </row>
    <row r="694" spans="1:12" x14ac:dyDescent="0.25">
      <c r="A694">
        <v>2</v>
      </c>
      <c r="B694" t="s">
        <v>4008</v>
      </c>
      <c r="C694">
        <v>2065425</v>
      </c>
      <c r="D694" t="s">
        <v>4668</v>
      </c>
      <c r="E694" s="220">
        <v>43571.411805555559</v>
      </c>
      <c r="F694" t="s">
        <v>75</v>
      </c>
      <c r="G694" t="s">
        <v>3825</v>
      </c>
      <c r="H694" t="s">
        <v>3826</v>
      </c>
      <c r="I694" t="s">
        <v>3870</v>
      </c>
      <c r="J694" t="s">
        <v>4454</v>
      </c>
      <c r="K694" t="s">
        <v>95</v>
      </c>
      <c r="L694" s="220">
        <v>43573.452303240738</v>
      </c>
    </row>
    <row r="695" spans="1:12" x14ac:dyDescent="0.25">
      <c r="A695">
        <v>1</v>
      </c>
      <c r="B695" t="s">
        <v>4669</v>
      </c>
      <c r="C695">
        <v>2067611</v>
      </c>
      <c r="D695" t="s">
        <v>3880</v>
      </c>
      <c r="E695" s="220">
        <v>43577.737500000003</v>
      </c>
      <c r="F695" t="s">
        <v>75</v>
      </c>
      <c r="G695" t="s">
        <v>3825</v>
      </c>
      <c r="H695" t="s">
        <v>3881</v>
      </c>
      <c r="I695" t="s">
        <v>3840</v>
      </c>
      <c r="J695" t="s">
        <v>4042</v>
      </c>
      <c r="K695" t="s">
        <v>95</v>
      </c>
      <c r="L695" s="220">
        <v>43579.631979166668</v>
      </c>
    </row>
    <row r="696" spans="1:12" x14ac:dyDescent="0.25">
      <c r="A696">
        <v>4.2</v>
      </c>
      <c r="B696" t="s">
        <v>4552</v>
      </c>
      <c r="C696">
        <v>2069908</v>
      </c>
      <c r="D696" t="s">
        <v>4386</v>
      </c>
      <c r="E696" s="220">
        <v>43584.445138888892</v>
      </c>
      <c r="F696" t="s">
        <v>75</v>
      </c>
      <c r="G696" t="s">
        <v>3825</v>
      </c>
      <c r="H696" t="s">
        <v>3826</v>
      </c>
      <c r="I696" t="s">
        <v>4312</v>
      </c>
      <c r="J696" t="s">
        <v>4312</v>
      </c>
      <c r="K696" t="s">
        <v>95</v>
      </c>
      <c r="L696" s="220">
        <v>43642.27134259259</v>
      </c>
    </row>
    <row r="697" spans="1:12" x14ac:dyDescent="0.25">
      <c r="A697">
        <v>1</v>
      </c>
      <c r="B697" t="s">
        <v>4043</v>
      </c>
      <c r="C697">
        <v>2080996</v>
      </c>
      <c r="D697" t="s">
        <v>4670</v>
      </c>
      <c r="E697" s="220">
        <v>43615.445138888892</v>
      </c>
      <c r="F697" t="s">
        <v>75</v>
      </c>
      <c r="G697" t="s">
        <v>3825</v>
      </c>
      <c r="H697" t="s">
        <v>3836</v>
      </c>
      <c r="I697" t="s">
        <v>3861</v>
      </c>
      <c r="J697" t="s">
        <v>4117</v>
      </c>
      <c r="K697" t="s">
        <v>95</v>
      </c>
      <c r="L697" s="220">
        <v>43655.668055555558</v>
      </c>
    </row>
    <row r="698" spans="1:12" x14ac:dyDescent="0.25">
      <c r="A698">
        <v>1</v>
      </c>
      <c r="B698" t="s">
        <v>4671</v>
      </c>
      <c r="C698">
        <v>2110806</v>
      </c>
      <c r="D698" t="s">
        <v>3843</v>
      </c>
      <c r="E698" s="220">
        <v>43679.337500000001</v>
      </c>
      <c r="F698" t="s">
        <v>75</v>
      </c>
      <c r="G698" t="s">
        <v>3825</v>
      </c>
      <c r="H698" t="s">
        <v>3836</v>
      </c>
      <c r="I698" t="s">
        <v>3885</v>
      </c>
      <c r="J698" t="s">
        <v>3885</v>
      </c>
      <c r="K698" t="s">
        <v>95</v>
      </c>
      <c r="L698" s="220">
        <v>43683.555555555555</v>
      </c>
    </row>
    <row r="699" spans="1:12" x14ac:dyDescent="0.25">
      <c r="A699">
        <v>1</v>
      </c>
      <c r="B699" t="s">
        <v>4343</v>
      </c>
      <c r="C699">
        <v>2111466</v>
      </c>
      <c r="D699" t="s">
        <v>3843</v>
      </c>
      <c r="E699" s="220">
        <v>43683.385416666664</v>
      </c>
      <c r="F699" t="s">
        <v>75</v>
      </c>
      <c r="G699" t="s">
        <v>3825</v>
      </c>
      <c r="H699" t="s">
        <v>3836</v>
      </c>
      <c r="I699" t="s">
        <v>3885</v>
      </c>
      <c r="J699" t="s">
        <v>3885</v>
      </c>
      <c r="K699" t="s">
        <v>95</v>
      </c>
      <c r="L699" s="220">
        <v>43684.375694444447</v>
      </c>
    </row>
    <row r="700" spans="1:12" x14ac:dyDescent="0.25">
      <c r="A700">
        <v>5</v>
      </c>
      <c r="B700" t="s">
        <v>3969</v>
      </c>
      <c r="C700">
        <v>2114371</v>
      </c>
      <c r="D700" t="s">
        <v>4075</v>
      </c>
      <c r="E700" s="220">
        <v>43691.456944444442</v>
      </c>
      <c r="F700" t="s">
        <v>91</v>
      </c>
      <c r="G700" t="s">
        <v>3825</v>
      </c>
      <c r="H700" t="s">
        <v>205</v>
      </c>
      <c r="I700" t="s">
        <v>4312</v>
      </c>
      <c r="J700" t="s">
        <v>3874</v>
      </c>
      <c r="K700" t="s">
        <v>95</v>
      </c>
      <c r="L700" s="220">
        <v>43704.361909722225</v>
      </c>
    </row>
    <row r="701" spans="1:12" x14ac:dyDescent="0.25">
      <c r="A701">
        <v>8</v>
      </c>
      <c r="B701" t="s">
        <v>4672</v>
      </c>
      <c r="C701">
        <v>2117325</v>
      </c>
      <c r="D701" t="s">
        <v>4673</v>
      </c>
      <c r="E701" s="220">
        <v>43703.364583333336</v>
      </c>
      <c r="F701" t="s">
        <v>75</v>
      </c>
      <c r="G701" t="s">
        <v>3825</v>
      </c>
      <c r="H701" t="s">
        <v>4162</v>
      </c>
      <c r="I701" t="s">
        <v>4582</v>
      </c>
      <c r="J701" t="s">
        <v>4081</v>
      </c>
      <c r="K701" t="s">
        <v>95</v>
      </c>
      <c r="L701" s="220">
        <v>43738.616666666669</v>
      </c>
    </row>
    <row r="702" spans="1:12" x14ac:dyDescent="0.25">
      <c r="A702">
        <v>1</v>
      </c>
      <c r="B702" t="s">
        <v>3920</v>
      </c>
      <c r="C702">
        <v>2125402</v>
      </c>
      <c r="D702" t="s">
        <v>3843</v>
      </c>
      <c r="E702" s="220">
        <v>43715.322916666664</v>
      </c>
      <c r="F702" t="s">
        <v>75</v>
      </c>
      <c r="G702" t="s">
        <v>3825</v>
      </c>
      <c r="H702" t="s">
        <v>3836</v>
      </c>
      <c r="I702" t="s">
        <v>3844</v>
      </c>
      <c r="J702" t="s">
        <v>4366</v>
      </c>
      <c r="K702" t="s">
        <v>95</v>
      </c>
      <c r="L702" s="220">
        <v>43718.31890046296</v>
      </c>
    </row>
    <row r="703" spans="1:12" x14ac:dyDescent="0.25">
      <c r="A703">
        <v>2</v>
      </c>
      <c r="B703" t="s">
        <v>4674</v>
      </c>
      <c r="C703">
        <v>2130168</v>
      </c>
      <c r="D703" t="s">
        <v>3843</v>
      </c>
      <c r="E703" s="220">
        <v>43734.74722222222</v>
      </c>
      <c r="F703" t="s">
        <v>75</v>
      </c>
      <c r="G703" t="s">
        <v>3825</v>
      </c>
      <c r="H703" t="s">
        <v>3836</v>
      </c>
      <c r="I703" t="s">
        <v>4241</v>
      </c>
      <c r="J703" t="s">
        <v>4364</v>
      </c>
      <c r="K703" t="s">
        <v>95</v>
      </c>
      <c r="L703" s="220">
        <v>44862.684201388889</v>
      </c>
    </row>
    <row r="704" spans="1:12" x14ac:dyDescent="0.25">
      <c r="A704">
        <v>1</v>
      </c>
      <c r="B704" t="s">
        <v>4634</v>
      </c>
      <c r="C704">
        <v>2130133</v>
      </c>
      <c r="D704" t="s">
        <v>3872</v>
      </c>
      <c r="E704" s="220">
        <v>43734.628472222219</v>
      </c>
      <c r="F704" t="s">
        <v>75</v>
      </c>
      <c r="G704" t="s">
        <v>3825</v>
      </c>
      <c r="H704" t="s">
        <v>3848</v>
      </c>
      <c r="I704" t="s">
        <v>4635</v>
      </c>
      <c r="J704" t="s">
        <v>4066</v>
      </c>
      <c r="K704" t="s">
        <v>95</v>
      </c>
      <c r="L704" s="220">
        <v>43735.499155092592</v>
      </c>
    </row>
    <row r="705" spans="1:12" x14ac:dyDescent="0.25">
      <c r="A705">
        <v>1</v>
      </c>
      <c r="B705" t="s">
        <v>4675</v>
      </c>
      <c r="C705">
        <v>2136253</v>
      </c>
      <c r="D705" t="s">
        <v>4676</v>
      </c>
      <c r="E705" s="220">
        <v>43747.384722222225</v>
      </c>
      <c r="F705" t="s">
        <v>75</v>
      </c>
      <c r="G705" t="s">
        <v>3825</v>
      </c>
      <c r="H705" t="s">
        <v>3836</v>
      </c>
      <c r="I705" t="s">
        <v>4041</v>
      </c>
      <c r="J705" t="s">
        <v>4042</v>
      </c>
      <c r="K705" t="s">
        <v>95</v>
      </c>
      <c r="L705" s="220">
        <v>44704.704583333332</v>
      </c>
    </row>
    <row r="706" spans="1:12" x14ac:dyDescent="0.25">
      <c r="A706">
        <v>2</v>
      </c>
      <c r="B706" t="s">
        <v>3941</v>
      </c>
      <c r="C706">
        <v>2136043</v>
      </c>
      <c r="D706" t="s">
        <v>4677</v>
      </c>
      <c r="E706" s="220">
        <v>43746.377083333333</v>
      </c>
      <c r="F706" t="s">
        <v>75</v>
      </c>
      <c r="G706" t="s">
        <v>3825</v>
      </c>
      <c r="H706" t="s">
        <v>3826</v>
      </c>
      <c r="I706" t="s">
        <v>3832</v>
      </c>
      <c r="J706" t="s">
        <v>3833</v>
      </c>
      <c r="K706" t="s">
        <v>95</v>
      </c>
      <c r="L706" s="220">
        <v>43748.393067129633</v>
      </c>
    </row>
    <row r="707" spans="1:12" x14ac:dyDescent="0.25">
      <c r="A707">
        <v>2</v>
      </c>
      <c r="B707" t="s">
        <v>4650</v>
      </c>
      <c r="C707">
        <v>2141903</v>
      </c>
      <c r="D707" t="s">
        <v>4678</v>
      </c>
      <c r="E707" s="220">
        <v>43763.677083333336</v>
      </c>
      <c r="F707" t="s">
        <v>75</v>
      </c>
      <c r="G707" t="s">
        <v>3825</v>
      </c>
      <c r="H707" t="s">
        <v>3940</v>
      </c>
      <c r="I707" t="s">
        <v>3853</v>
      </c>
      <c r="J707" t="s">
        <v>3928</v>
      </c>
      <c r="K707" t="s">
        <v>95</v>
      </c>
      <c r="L707" s="220">
        <v>43763.680451388886</v>
      </c>
    </row>
    <row r="708" spans="1:12" x14ac:dyDescent="0.25">
      <c r="A708">
        <v>4</v>
      </c>
      <c r="B708" t="s">
        <v>4679</v>
      </c>
      <c r="C708">
        <v>2145578</v>
      </c>
      <c r="D708" t="s">
        <v>3872</v>
      </c>
      <c r="E708" s="220">
        <v>43770.496527777781</v>
      </c>
      <c r="F708" t="s">
        <v>75</v>
      </c>
      <c r="G708" t="s">
        <v>3825</v>
      </c>
      <c r="H708" t="s">
        <v>3848</v>
      </c>
      <c r="I708" t="s">
        <v>4080</v>
      </c>
      <c r="J708" t="s">
        <v>3854</v>
      </c>
      <c r="K708" t="s">
        <v>95</v>
      </c>
      <c r="L708" s="220">
        <v>43987.564814814818</v>
      </c>
    </row>
    <row r="709" spans="1:12" x14ac:dyDescent="0.25">
      <c r="A709">
        <v>4</v>
      </c>
      <c r="B709" t="s">
        <v>4680</v>
      </c>
      <c r="C709">
        <v>2145581</v>
      </c>
      <c r="D709" t="s">
        <v>3872</v>
      </c>
      <c r="E709" s="220">
        <v>43770.49722222222</v>
      </c>
      <c r="F709" t="s">
        <v>75</v>
      </c>
      <c r="G709" t="s">
        <v>3825</v>
      </c>
      <c r="H709" t="s">
        <v>3848</v>
      </c>
      <c r="I709" t="s">
        <v>4080</v>
      </c>
      <c r="J709" t="s">
        <v>3854</v>
      </c>
      <c r="K709" t="s">
        <v>95</v>
      </c>
      <c r="L709" s="220">
        <v>44019.286886574075</v>
      </c>
    </row>
    <row r="710" spans="1:12" x14ac:dyDescent="0.25">
      <c r="A710">
        <v>9</v>
      </c>
      <c r="B710" t="s">
        <v>4681</v>
      </c>
      <c r="C710">
        <v>2225085</v>
      </c>
      <c r="D710" t="s">
        <v>4682</v>
      </c>
      <c r="E710" s="220">
        <v>43970.643055555556</v>
      </c>
      <c r="F710" t="s">
        <v>75</v>
      </c>
      <c r="G710" t="s">
        <v>3825</v>
      </c>
      <c r="H710" t="s">
        <v>4162</v>
      </c>
      <c r="I710" t="s">
        <v>4260</v>
      </c>
      <c r="J710" t="s">
        <v>4683</v>
      </c>
      <c r="K710" t="s">
        <v>95</v>
      </c>
      <c r="L710" s="220">
        <v>44042.611539351848</v>
      </c>
    </row>
    <row r="711" spans="1:12" x14ac:dyDescent="0.25">
      <c r="A711">
        <v>1</v>
      </c>
      <c r="B711" t="s">
        <v>4684</v>
      </c>
      <c r="C711">
        <v>2153427</v>
      </c>
      <c r="D711" t="s">
        <v>3843</v>
      </c>
      <c r="E711" s="220">
        <v>43789.325694444444</v>
      </c>
      <c r="F711" t="s">
        <v>75</v>
      </c>
      <c r="G711" t="s">
        <v>3825</v>
      </c>
      <c r="H711" t="s">
        <v>3836</v>
      </c>
      <c r="I711" t="s">
        <v>4260</v>
      </c>
      <c r="J711" t="s">
        <v>4242</v>
      </c>
      <c r="K711" t="s">
        <v>95</v>
      </c>
      <c r="L711" s="220">
        <v>43822.65420138889</v>
      </c>
    </row>
    <row r="712" spans="1:12" x14ac:dyDescent="0.25">
      <c r="A712">
        <v>1</v>
      </c>
      <c r="B712" t="s">
        <v>3968</v>
      </c>
      <c r="C712">
        <v>2155501</v>
      </c>
      <c r="D712" t="s">
        <v>3843</v>
      </c>
      <c r="E712" s="220">
        <v>43794.625694444447</v>
      </c>
      <c r="F712" t="s">
        <v>75</v>
      </c>
      <c r="G712" t="s">
        <v>3825</v>
      </c>
      <c r="H712" t="s">
        <v>3836</v>
      </c>
      <c r="I712" t="s">
        <v>4000</v>
      </c>
      <c r="J712" t="s">
        <v>4000</v>
      </c>
      <c r="K712" t="s">
        <v>95</v>
      </c>
      <c r="L712" s="220">
        <v>44131.412037037036</v>
      </c>
    </row>
    <row r="713" spans="1:12" x14ac:dyDescent="0.25">
      <c r="A713">
        <v>1</v>
      </c>
      <c r="B713" t="s">
        <v>4685</v>
      </c>
      <c r="C713">
        <v>2228590</v>
      </c>
      <c r="D713" t="s">
        <v>4686</v>
      </c>
      <c r="E713" s="220">
        <v>43980.551388888889</v>
      </c>
      <c r="F713" t="s">
        <v>91</v>
      </c>
      <c r="G713" t="s">
        <v>3825</v>
      </c>
      <c r="H713" t="s">
        <v>4289</v>
      </c>
      <c r="I713" t="s">
        <v>4687</v>
      </c>
      <c r="J713" t="s">
        <v>3833</v>
      </c>
      <c r="K713" t="s">
        <v>95</v>
      </c>
      <c r="L713" s="220">
        <v>44067.669641203705</v>
      </c>
    </row>
    <row r="714" spans="1:12" x14ac:dyDescent="0.25">
      <c r="A714">
        <v>1</v>
      </c>
      <c r="B714" t="s">
        <v>4688</v>
      </c>
      <c r="C714">
        <v>2164168</v>
      </c>
      <c r="D714" t="s">
        <v>3843</v>
      </c>
      <c r="E714" s="220">
        <v>43819.55972222222</v>
      </c>
      <c r="F714" t="s">
        <v>75</v>
      </c>
      <c r="G714" t="s">
        <v>3825</v>
      </c>
      <c r="H714" t="s">
        <v>3836</v>
      </c>
      <c r="I714" t="s">
        <v>4241</v>
      </c>
      <c r="J714" t="s">
        <v>4279</v>
      </c>
      <c r="K714" t="s">
        <v>95</v>
      </c>
      <c r="L714" s="220">
        <v>43878.62027777778</v>
      </c>
    </row>
    <row r="715" spans="1:12" x14ac:dyDescent="0.25">
      <c r="A715">
        <v>2</v>
      </c>
      <c r="B715" t="s">
        <v>4267</v>
      </c>
      <c r="C715">
        <v>2172315</v>
      </c>
      <c r="D715" t="s">
        <v>4183</v>
      </c>
      <c r="E715" s="220">
        <v>43839.688194444447</v>
      </c>
      <c r="F715" t="s">
        <v>75</v>
      </c>
      <c r="G715" t="s">
        <v>3825</v>
      </c>
      <c r="H715" t="s">
        <v>3826</v>
      </c>
      <c r="I715" t="s">
        <v>3870</v>
      </c>
      <c r="J715" t="s">
        <v>3870</v>
      </c>
      <c r="K715" t="s">
        <v>95</v>
      </c>
      <c r="L715" s="220">
        <v>43922.599733796298</v>
      </c>
    </row>
    <row r="716" spans="1:12" x14ac:dyDescent="0.25">
      <c r="A716">
        <v>1</v>
      </c>
      <c r="B716" t="s">
        <v>3929</v>
      </c>
      <c r="C716">
        <v>2174474</v>
      </c>
      <c r="D716" t="s">
        <v>4689</v>
      </c>
      <c r="E716" s="220">
        <v>43847.636111111111</v>
      </c>
      <c r="F716" t="s">
        <v>91</v>
      </c>
      <c r="G716" t="s">
        <v>3825</v>
      </c>
      <c r="H716" t="s">
        <v>3836</v>
      </c>
      <c r="I716" t="s">
        <v>3861</v>
      </c>
      <c r="J716" t="s">
        <v>3861</v>
      </c>
      <c r="K716" t="s">
        <v>95</v>
      </c>
      <c r="L716" s="220">
        <v>44974.561666666668</v>
      </c>
    </row>
    <row r="717" spans="1:12" x14ac:dyDescent="0.25">
      <c r="A717">
        <v>5</v>
      </c>
      <c r="B717" t="s">
        <v>4690</v>
      </c>
      <c r="C717">
        <v>2175715</v>
      </c>
      <c r="D717" t="s">
        <v>4691</v>
      </c>
      <c r="E717" s="220">
        <v>43854.470833333333</v>
      </c>
      <c r="F717" t="s">
        <v>75</v>
      </c>
      <c r="G717" t="s">
        <v>3825</v>
      </c>
      <c r="H717" t="s">
        <v>3940</v>
      </c>
      <c r="I717" t="s">
        <v>3870</v>
      </c>
      <c r="J717" t="s">
        <v>4454</v>
      </c>
      <c r="K717" t="s">
        <v>95</v>
      </c>
      <c r="L717" s="220">
        <v>43866.595891203702</v>
      </c>
    </row>
    <row r="718" spans="1:12" x14ac:dyDescent="0.25">
      <c r="A718">
        <v>1</v>
      </c>
      <c r="B718" t="s">
        <v>3929</v>
      </c>
      <c r="C718">
        <v>2183532</v>
      </c>
      <c r="D718" t="s">
        <v>3843</v>
      </c>
      <c r="E718" s="220">
        <v>43866.240277777775</v>
      </c>
      <c r="F718" t="s">
        <v>75</v>
      </c>
      <c r="G718" t="s">
        <v>3825</v>
      </c>
      <c r="H718" t="s">
        <v>3836</v>
      </c>
      <c r="I718" t="s">
        <v>4204</v>
      </c>
      <c r="J718" t="s">
        <v>4692</v>
      </c>
      <c r="K718" t="s">
        <v>95</v>
      </c>
      <c r="L718" s="220">
        <v>43972.574363425927</v>
      </c>
    </row>
    <row r="719" spans="1:12" x14ac:dyDescent="0.25">
      <c r="A719">
        <v>1</v>
      </c>
      <c r="B719" t="s">
        <v>4693</v>
      </c>
      <c r="C719">
        <v>2185418</v>
      </c>
      <c r="D719" t="s">
        <v>3843</v>
      </c>
      <c r="E719" s="220">
        <v>43868.37222222222</v>
      </c>
      <c r="F719" t="s">
        <v>75</v>
      </c>
      <c r="G719" t="s">
        <v>3825</v>
      </c>
      <c r="H719" t="s">
        <v>3836</v>
      </c>
      <c r="I719" t="s">
        <v>3844</v>
      </c>
      <c r="J719" t="s">
        <v>4694</v>
      </c>
      <c r="K719" t="s">
        <v>95</v>
      </c>
      <c r="L719" s="220">
        <v>43871.320208333331</v>
      </c>
    </row>
    <row r="720" spans="1:12" x14ac:dyDescent="0.25">
      <c r="A720">
        <v>3</v>
      </c>
      <c r="B720" t="s">
        <v>4695</v>
      </c>
      <c r="C720">
        <v>2185293</v>
      </c>
      <c r="D720" t="s">
        <v>3851</v>
      </c>
      <c r="E720" s="220">
        <v>43867.668749999997</v>
      </c>
      <c r="F720" t="s">
        <v>75</v>
      </c>
      <c r="G720" t="s">
        <v>3825</v>
      </c>
      <c r="H720" t="s">
        <v>3852</v>
      </c>
      <c r="I720" t="s">
        <v>4260</v>
      </c>
      <c r="J720" t="s">
        <v>4658</v>
      </c>
      <c r="K720" t="s">
        <v>95</v>
      </c>
      <c r="L720" s="220">
        <v>44147.648506944446</v>
      </c>
    </row>
    <row r="721" spans="1:12" x14ac:dyDescent="0.25">
      <c r="A721">
        <v>2</v>
      </c>
      <c r="B721" t="s">
        <v>4189</v>
      </c>
      <c r="C721">
        <v>2186110</v>
      </c>
      <c r="D721" t="s">
        <v>4696</v>
      </c>
      <c r="E721" s="220">
        <v>43868.67083333333</v>
      </c>
      <c r="F721" t="s">
        <v>75</v>
      </c>
      <c r="G721" t="s">
        <v>3825</v>
      </c>
      <c r="H721" t="s">
        <v>3940</v>
      </c>
      <c r="I721" t="s">
        <v>3844</v>
      </c>
      <c r="J721" t="s">
        <v>3950</v>
      </c>
      <c r="K721" t="s">
        <v>95</v>
      </c>
      <c r="L721" s="220">
        <v>43868.674340277779</v>
      </c>
    </row>
    <row r="722" spans="1:12" x14ac:dyDescent="0.25">
      <c r="A722">
        <v>2</v>
      </c>
      <c r="B722" t="s">
        <v>4661</v>
      </c>
      <c r="C722">
        <v>2186111</v>
      </c>
      <c r="D722" t="s">
        <v>4696</v>
      </c>
      <c r="E722" s="220">
        <v>43868.67083333333</v>
      </c>
      <c r="F722" t="s">
        <v>75</v>
      </c>
      <c r="G722" t="s">
        <v>3825</v>
      </c>
      <c r="H722" t="s">
        <v>3940</v>
      </c>
      <c r="I722" t="s">
        <v>3844</v>
      </c>
      <c r="J722" t="s">
        <v>3950</v>
      </c>
      <c r="K722" t="s">
        <v>95</v>
      </c>
      <c r="L722" s="220">
        <v>43868.675856481481</v>
      </c>
    </row>
    <row r="723" spans="1:12" x14ac:dyDescent="0.25">
      <c r="A723">
        <v>2</v>
      </c>
      <c r="B723" t="s">
        <v>4697</v>
      </c>
      <c r="C723">
        <v>2198217</v>
      </c>
      <c r="D723" t="s">
        <v>3939</v>
      </c>
      <c r="E723" s="220">
        <v>43902.380555555559</v>
      </c>
      <c r="F723" t="s">
        <v>75</v>
      </c>
      <c r="G723" t="s">
        <v>3825</v>
      </c>
      <c r="H723" t="s">
        <v>3940</v>
      </c>
      <c r="I723" t="s">
        <v>4635</v>
      </c>
      <c r="J723" t="s">
        <v>4698</v>
      </c>
      <c r="K723" t="s">
        <v>95</v>
      </c>
      <c r="L723" s="220">
        <v>43902.648032407407</v>
      </c>
    </row>
    <row r="724" spans="1:12" x14ac:dyDescent="0.25">
      <c r="A724">
        <v>2</v>
      </c>
      <c r="B724" t="s">
        <v>4699</v>
      </c>
      <c r="C724">
        <v>2198389</v>
      </c>
      <c r="D724" t="s">
        <v>4700</v>
      </c>
      <c r="E724" s="220">
        <v>43902.619444444441</v>
      </c>
      <c r="F724" t="s">
        <v>75</v>
      </c>
      <c r="G724" t="s">
        <v>3825</v>
      </c>
      <c r="H724" t="s">
        <v>3836</v>
      </c>
      <c r="I724" t="s">
        <v>4409</v>
      </c>
      <c r="J724" t="s">
        <v>4242</v>
      </c>
      <c r="K724" t="s">
        <v>95</v>
      </c>
      <c r="L724" s="220">
        <v>44209.912997685184</v>
      </c>
    </row>
    <row r="725" spans="1:12" x14ac:dyDescent="0.25">
      <c r="A725">
        <v>4</v>
      </c>
      <c r="B725" t="s">
        <v>4701</v>
      </c>
      <c r="C725">
        <v>2198413</v>
      </c>
      <c r="D725" t="s">
        <v>4702</v>
      </c>
      <c r="E725" s="220">
        <v>43902.497916666667</v>
      </c>
      <c r="F725" t="s">
        <v>75</v>
      </c>
      <c r="G725" t="s">
        <v>3825</v>
      </c>
      <c r="H725" t="s">
        <v>3836</v>
      </c>
      <c r="I725" t="s">
        <v>3870</v>
      </c>
      <c r="J725" t="s">
        <v>4355</v>
      </c>
      <c r="K725" t="s">
        <v>95</v>
      </c>
      <c r="L725" s="220">
        <v>44113.306574074071</v>
      </c>
    </row>
    <row r="726" spans="1:12" x14ac:dyDescent="0.25">
      <c r="A726">
        <v>1</v>
      </c>
      <c r="B726" t="s">
        <v>4703</v>
      </c>
      <c r="C726">
        <v>2199216</v>
      </c>
      <c r="D726" t="s">
        <v>3843</v>
      </c>
      <c r="E726" s="220">
        <v>43907.559027777781</v>
      </c>
      <c r="F726" t="s">
        <v>75</v>
      </c>
      <c r="G726" t="s">
        <v>3825</v>
      </c>
      <c r="H726" t="s">
        <v>3836</v>
      </c>
      <c r="I726" t="s">
        <v>4260</v>
      </c>
      <c r="J726" t="s">
        <v>4217</v>
      </c>
      <c r="K726" t="s">
        <v>95</v>
      </c>
      <c r="L726" s="220">
        <v>44117.568414351852</v>
      </c>
    </row>
    <row r="727" spans="1:12" x14ac:dyDescent="0.25">
      <c r="A727">
        <v>1</v>
      </c>
      <c r="B727" t="s">
        <v>4704</v>
      </c>
      <c r="C727">
        <v>2199063</v>
      </c>
      <c r="D727" t="s">
        <v>4705</v>
      </c>
      <c r="E727" s="220">
        <v>43906.598611111112</v>
      </c>
      <c r="F727" t="s">
        <v>75</v>
      </c>
      <c r="G727" t="s">
        <v>3825</v>
      </c>
      <c r="H727" t="s">
        <v>3836</v>
      </c>
      <c r="I727" t="s">
        <v>3861</v>
      </c>
      <c r="J727" t="s">
        <v>4706</v>
      </c>
      <c r="K727" t="s">
        <v>95</v>
      </c>
      <c r="L727" s="220">
        <v>44264.551759259259</v>
      </c>
    </row>
    <row r="728" spans="1:12" x14ac:dyDescent="0.25">
      <c r="A728">
        <v>4</v>
      </c>
      <c r="B728" t="s">
        <v>4252</v>
      </c>
      <c r="C728">
        <v>2257941</v>
      </c>
      <c r="D728" t="s">
        <v>4707</v>
      </c>
      <c r="E728" s="220">
        <v>44055.27847222222</v>
      </c>
      <c r="F728" t="s">
        <v>75</v>
      </c>
      <c r="G728" t="s">
        <v>3825</v>
      </c>
      <c r="H728" t="s">
        <v>3826</v>
      </c>
      <c r="I728" t="s">
        <v>3870</v>
      </c>
      <c r="J728" t="s">
        <v>4355</v>
      </c>
      <c r="K728" t="s">
        <v>95</v>
      </c>
      <c r="L728" s="220">
        <v>44256.609895833331</v>
      </c>
    </row>
    <row r="729" spans="1:12" x14ac:dyDescent="0.25">
      <c r="A729">
        <v>2</v>
      </c>
      <c r="B729" t="s">
        <v>4708</v>
      </c>
      <c r="C729">
        <v>2222933</v>
      </c>
      <c r="D729" t="s">
        <v>4709</v>
      </c>
      <c r="E729" s="220">
        <v>43965.554166666669</v>
      </c>
      <c r="F729" t="s">
        <v>75</v>
      </c>
      <c r="G729" t="s">
        <v>3825</v>
      </c>
      <c r="H729" t="s">
        <v>3836</v>
      </c>
      <c r="I729" t="s">
        <v>4260</v>
      </c>
      <c r="J729" t="s">
        <v>4217</v>
      </c>
      <c r="K729" t="s">
        <v>95</v>
      </c>
      <c r="L729" s="220">
        <v>43993.686805555553</v>
      </c>
    </row>
    <row r="730" spans="1:12" x14ac:dyDescent="0.25">
      <c r="A730">
        <v>1</v>
      </c>
      <c r="B730" t="s">
        <v>4710</v>
      </c>
      <c r="C730">
        <v>2222934</v>
      </c>
      <c r="D730" t="s">
        <v>3843</v>
      </c>
      <c r="E730" s="220">
        <v>43965.57708333333</v>
      </c>
      <c r="F730" t="s">
        <v>75</v>
      </c>
      <c r="G730" t="s">
        <v>3825</v>
      </c>
      <c r="H730" t="s">
        <v>3836</v>
      </c>
      <c r="I730" t="s">
        <v>4260</v>
      </c>
      <c r="J730" t="s">
        <v>4217</v>
      </c>
      <c r="K730" t="s">
        <v>95</v>
      </c>
      <c r="L730" s="220">
        <v>44042.611111111109</v>
      </c>
    </row>
    <row r="731" spans="1:12" x14ac:dyDescent="0.25">
      <c r="A731">
        <v>2</v>
      </c>
      <c r="B731" t="s">
        <v>3977</v>
      </c>
      <c r="C731">
        <v>2223092</v>
      </c>
      <c r="D731" t="s">
        <v>4711</v>
      </c>
      <c r="E731" s="220">
        <v>43966.549305555556</v>
      </c>
      <c r="F731" t="s">
        <v>75</v>
      </c>
      <c r="G731" t="s">
        <v>3825</v>
      </c>
      <c r="H731" t="s">
        <v>3836</v>
      </c>
      <c r="I731" t="s">
        <v>3832</v>
      </c>
      <c r="J731" t="s">
        <v>3833</v>
      </c>
      <c r="K731" t="s">
        <v>95</v>
      </c>
      <c r="L731" s="220">
        <v>43990.345138888886</v>
      </c>
    </row>
    <row r="732" spans="1:12" x14ac:dyDescent="0.25">
      <c r="A732">
        <v>9</v>
      </c>
      <c r="B732" t="s">
        <v>4318</v>
      </c>
      <c r="C732">
        <v>2225071</v>
      </c>
      <c r="D732" t="s">
        <v>4682</v>
      </c>
      <c r="E732" s="220">
        <v>43970.63958333333</v>
      </c>
      <c r="F732" t="s">
        <v>75</v>
      </c>
      <c r="G732" t="s">
        <v>3825</v>
      </c>
      <c r="H732" t="s">
        <v>4162</v>
      </c>
      <c r="I732" t="s">
        <v>4260</v>
      </c>
      <c r="J732" t="s">
        <v>4683</v>
      </c>
      <c r="K732" t="s">
        <v>95</v>
      </c>
      <c r="L732" s="220">
        <v>44042.61109953704</v>
      </c>
    </row>
    <row r="733" spans="1:12" x14ac:dyDescent="0.25">
      <c r="A733">
        <v>9</v>
      </c>
      <c r="B733" t="s">
        <v>4712</v>
      </c>
      <c r="C733">
        <v>2225079</v>
      </c>
      <c r="D733" t="s">
        <v>4682</v>
      </c>
      <c r="E733" s="220">
        <v>43970.64166666667</v>
      </c>
      <c r="F733" t="s">
        <v>75</v>
      </c>
      <c r="G733" t="s">
        <v>3825</v>
      </c>
      <c r="H733" t="s">
        <v>4162</v>
      </c>
      <c r="I733" t="s">
        <v>4260</v>
      </c>
      <c r="J733" t="s">
        <v>4683</v>
      </c>
      <c r="K733" t="s">
        <v>95</v>
      </c>
      <c r="L733" s="220">
        <v>44042.611458333333</v>
      </c>
    </row>
    <row r="734" spans="1:12" x14ac:dyDescent="0.25">
      <c r="A734">
        <v>9</v>
      </c>
      <c r="B734" t="s">
        <v>4713</v>
      </c>
      <c r="C734">
        <v>2225080</v>
      </c>
      <c r="D734" t="s">
        <v>4682</v>
      </c>
      <c r="E734" s="220">
        <v>43970.642361111109</v>
      </c>
      <c r="F734" t="s">
        <v>75</v>
      </c>
      <c r="G734" t="s">
        <v>3825</v>
      </c>
      <c r="H734" t="s">
        <v>4162</v>
      </c>
      <c r="I734" t="s">
        <v>4260</v>
      </c>
      <c r="J734" t="s">
        <v>4683</v>
      </c>
      <c r="K734" t="s">
        <v>95</v>
      </c>
      <c r="L734" s="220">
        <v>44042.61146990741</v>
      </c>
    </row>
    <row r="735" spans="1:12" x14ac:dyDescent="0.25">
      <c r="A735">
        <v>9</v>
      </c>
      <c r="B735" t="s">
        <v>4714</v>
      </c>
      <c r="C735">
        <v>2225081</v>
      </c>
      <c r="D735" t="s">
        <v>4682</v>
      </c>
      <c r="E735" s="220">
        <v>43970.642361111109</v>
      </c>
      <c r="F735" t="s">
        <v>75</v>
      </c>
      <c r="G735" t="s">
        <v>3825</v>
      </c>
      <c r="H735" t="s">
        <v>4162</v>
      </c>
      <c r="I735" t="s">
        <v>4260</v>
      </c>
      <c r="J735" t="s">
        <v>4683</v>
      </c>
      <c r="K735" t="s">
        <v>95</v>
      </c>
      <c r="L735" s="220">
        <v>44042.611481481479</v>
      </c>
    </row>
    <row r="736" spans="1:12" x14ac:dyDescent="0.25">
      <c r="A736">
        <v>9</v>
      </c>
      <c r="B736" t="s">
        <v>4715</v>
      </c>
      <c r="C736">
        <v>2225083</v>
      </c>
      <c r="D736" t="s">
        <v>4682</v>
      </c>
      <c r="E736" s="220">
        <v>43970.642361111109</v>
      </c>
      <c r="F736" t="s">
        <v>75</v>
      </c>
      <c r="G736" t="s">
        <v>3825</v>
      </c>
      <c r="H736" t="s">
        <v>4162</v>
      </c>
      <c r="I736" t="s">
        <v>4260</v>
      </c>
      <c r="J736" t="s">
        <v>4683</v>
      </c>
      <c r="K736" t="s">
        <v>95</v>
      </c>
      <c r="L736" s="220">
        <v>44042.611504629633</v>
      </c>
    </row>
    <row r="737" spans="1:12" x14ac:dyDescent="0.25">
      <c r="A737">
        <v>9</v>
      </c>
      <c r="B737" t="s">
        <v>4716</v>
      </c>
      <c r="C737">
        <v>2225084</v>
      </c>
      <c r="D737" t="s">
        <v>4682</v>
      </c>
      <c r="E737" s="220">
        <v>43970.643055555556</v>
      </c>
      <c r="F737" t="s">
        <v>75</v>
      </c>
      <c r="G737" t="s">
        <v>3825</v>
      </c>
      <c r="H737" t="s">
        <v>4162</v>
      </c>
      <c r="I737" t="s">
        <v>4260</v>
      </c>
      <c r="J737" t="s">
        <v>4683</v>
      </c>
      <c r="K737" t="s">
        <v>95</v>
      </c>
      <c r="L737" s="220">
        <v>44042.611516203702</v>
      </c>
    </row>
    <row r="738" spans="1:12" x14ac:dyDescent="0.25">
      <c r="A738">
        <v>9</v>
      </c>
      <c r="B738" t="s">
        <v>4643</v>
      </c>
      <c r="C738">
        <v>2225089</v>
      </c>
      <c r="D738" t="s">
        <v>4682</v>
      </c>
      <c r="E738" s="220">
        <v>43970.644444444442</v>
      </c>
      <c r="F738" t="s">
        <v>75</v>
      </c>
      <c r="G738" t="s">
        <v>3825</v>
      </c>
      <c r="H738" t="s">
        <v>4162</v>
      </c>
      <c r="I738" t="s">
        <v>4241</v>
      </c>
      <c r="J738" t="s">
        <v>4683</v>
      </c>
      <c r="K738" t="s">
        <v>95</v>
      </c>
      <c r="L738" s="220">
        <v>44042.611655092594</v>
      </c>
    </row>
    <row r="739" spans="1:12" x14ac:dyDescent="0.25">
      <c r="A739">
        <v>9</v>
      </c>
      <c r="B739" t="s">
        <v>4674</v>
      </c>
      <c r="C739">
        <v>2225092</v>
      </c>
      <c r="D739" t="s">
        <v>4682</v>
      </c>
      <c r="E739" s="220">
        <v>43970.644444444442</v>
      </c>
      <c r="F739" t="s">
        <v>75</v>
      </c>
      <c r="G739" t="s">
        <v>3825</v>
      </c>
      <c r="H739" t="s">
        <v>4162</v>
      </c>
      <c r="I739" t="s">
        <v>4241</v>
      </c>
      <c r="J739" t="s">
        <v>4683</v>
      </c>
      <c r="K739" t="s">
        <v>95</v>
      </c>
      <c r="L739" s="220">
        <v>44042.611701388887</v>
      </c>
    </row>
    <row r="740" spans="1:12" x14ac:dyDescent="0.25">
      <c r="A740">
        <v>9</v>
      </c>
      <c r="B740" t="s">
        <v>4375</v>
      </c>
      <c r="C740">
        <v>2225093</v>
      </c>
      <c r="D740" t="s">
        <v>4682</v>
      </c>
      <c r="E740" s="220">
        <v>43970.645138888889</v>
      </c>
      <c r="F740" t="s">
        <v>75</v>
      </c>
      <c r="G740" t="s">
        <v>3825</v>
      </c>
      <c r="H740" t="s">
        <v>4162</v>
      </c>
      <c r="I740" t="s">
        <v>4241</v>
      </c>
      <c r="J740" t="s">
        <v>4683</v>
      </c>
      <c r="K740" t="s">
        <v>95</v>
      </c>
      <c r="L740" s="220">
        <v>44042.61178240741</v>
      </c>
    </row>
    <row r="741" spans="1:12" x14ac:dyDescent="0.25">
      <c r="A741">
        <v>9</v>
      </c>
      <c r="B741" t="s">
        <v>4717</v>
      </c>
      <c r="C741">
        <v>2225070</v>
      </c>
      <c r="D741" t="s">
        <v>4682</v>
      </c>
      <c r="E741" s="220">
        <v>43970.638888888891</v>
      </c>
      <c r="F741" t="s">
        <v>75</v>
      </c>
      <c r="G741" t="s">
        <v>3825</v>
      </c>
      <c r="H741" t="s">
        <v>4162</v>
      </c>
      <c r="I741" t="s">
        <v>4260</v>
      </c>
      <c r="J741" t="s">
        <v>4683</v>
      </c>
      <c r="K741" t="s">
        <v>95</v>
      </c>
      <c r="L741" s="220">
        <v>44042.611076388886</v>
      </c>
    </row>
    <row r="742" spans="1:12" x14ac:dyDescent="0.25">
      <c r="A742">
        <v>9</v>
      </c>
      <c r="B742" t="s">
        <v>4718</v>
      </c>
      <c r="C742">
        <v>2225072</v>
      </c>
      <c r="D742" t="s">
        <v>4682</v>
      </c>
      <c r="E742" s="220">
        <v>43970.63958333333</v>
      </c>
      <c r="F742" t="s">
        <v>75</v>
      </c>
      <c r="G742" t="s">
        <v>3825</v>
      </c>
      <c r="H742" t="s">
        <v>4162</v>
      </c>
      <c r="I742" t="s">
        <v>4260</v>
      </c>
      <c r="J742" t="s">
        <v>4683</v>
      </c>
      <c r="K742" t="s">
        <v>95</v>
      </c>
      <c r="L742" s="220">
        <v>44042.61109953704</v>
      </c>
    </row>
    <row r="743" spans="1:12" x14ac:dyDescent="0.25">
      <c r="A743">
        <v>9</v>
      </c>
      <c r="B743" t="s">
        <v>4719</v>
      </c>
      <c r="C743">
        <v>2225074</v>
      </c>
      <c r="D743" t="s">
        <v>4682</v>
      </c>
      <c r="E743" s="220">
        <v>43970.640277777777</v>
      </c>
      <c r="F743" t="s">
        <v>75</v>
      </c>
      <c r="G743" t="s">
        <v>3825</v>
      </c>
      <c r="H743" t="s">
        <v>4162</v>
      </c>
      <c r="I743" t="s">
        <v>4260</v>
      </c>
      <c r="J743" t="s">
        <v>4683</v>
      </c>
      <c r="K743" t="s">
        <v>95</v>
      </c>
      <c r="L743" s="220">
        <v>44042.611111111109</v>
      </c>
    </row>
    <row r="744" spans="1:12" x14ac:dyDescent="0.25">
      <c r="A744">
        <v>9</v>
      </c>
      <c r="B744" t="s">
        <v>4720</v>
      </c>
      <c r="C744">
        <v>2225078</v>
      </c>
      <c r="D744" t="s">
        <v>4682</v>
      </c>
      <c r="E744" s="220">
        <v>43970.64166666667</v>
      </c>
      <c r="F744" t="s">
        <v>75</v>
      </c>
      <c r="G744" t="s">
        <v>3825</v>
      </c>
      <c r="H744" t="s">
        <v>4162</v>
      </c>
      <c r="I744" t="s">
        <v>4260</v>
      </c>
      <c r="J744" t="s">
        <v>4683</v>
      </c>
      <c r="K744" t="s">
        <v>95</v>
      </c>
      <c r="L744" s="220">
        <v>44042.611331018517</v>
      </c>
    </row>
    <row r="745" spans="1:12" x14ac:dyDescent="0.25">
      <c r="A745">
        <v>9</v>
      </c>
      <c r="B745" t="s">
        <v>4721</v>
      </c>
      <c r="C745">
        <v>2225086</v>
      </c>
      <c r="D745" t="s">
        <v>4682</v>
      </c>
      <c r="E745" s="220">
        <v>43970.643055555556</v>
      </c>
      <c r="F745" t="s">
        <v>75</v>
      </c>
      <c r="G745" t="s">
        <v>3825</v>
      </c>
      <c r="H745" t="s">
        <v>4162</v>
      </c>
      <c r="I745" t="s">
        <v>4260</v>
      </c>
      <c r="J745" t="s">
        <v>4683</v>
      </c>
      <c r="K745" t="s">
        <v>95</v>
      </c>
      <c r="L745" s="220">
        <v>44042.611550925925</v>
      </c>
    </row>
    <row r="746" spans="1:12" x14ac:dyDescent="0.25">
      <c r="A746">
        <v>9</v>
      </c>
      <c r="B746" t="s">
        <v>4722</v>
      </c>
      <c r="C746">
        <v>2225087</v>
      </c>
      <c r="D746" t="s">
        <v>4682</v>
      </c>
      <c r="E746" s="220">
        <v>43970.643750000003</v>
      </c>
      <c r="F746" t="s">
        <v>75</v>
      </c>
      <c r="G746" t="s">
        <v>3825</v>
      </c>
      <c r="H746" t="s">
        <v>4162</v>
      </c>
      <c r="I746" t="s">
        <v>4241</v>
      </c>
      <c r="J746" t="s">
        <v>4683</v>
      </c>
      <c r="K746" t="s">
        <v>95</v>
      </c>
      <c r="L746" s="220">
        <v>44042.611597222225</v>
      </c>
    </row>
    <row r="747" spans="1:12" x14ac:dyDescent="0.25">
      <c r="A747">
        <v>9</v>
      </c>
      <c r="B747" t="s">
        <v>4723</v>
      </c>
      <c r="C747">
        <v>2225088</v>
      </c>
      <c r="D747" t="s">
        <v>4682</v>
      </c>
      <c r="E747" s="220">
        <v>43970.643750000003</v>
      </c>
      <c r="F747" t="s">
        <v>75</v>
      </c>
      <c r="G747" t="s">
        <v>3825</v>
      </c>
      <c r="H747" t="s">
        <v>4162</v>
      </c>
      <c r="I747" t="s">
        <v>4241</v>
      </c>
      <c r="J747" t="s">
        <v>4683</v>
      </c>
      <c r="K747" t="s">
        <v>95</v>
      </c>
      <c r="L747" s="220">
        <v>44042.611643518518</v>
      </c>
    </row>
    <row r="748" spans="1:12" x14ac:dyDescent="0.25">
      <c r="A748">
        <v>9</v>
      </c>
      <c r="B748" t="s">
        <v>4437</v>
      </c>
      <c r="C748">
        <v>2225090</v>
      </c>
      <c r="D748" t="s">
        <v>4682</v>
      </c>
      <c r="E748" s="220">
        <v>43970.644444444442</v>
      </c>
      <c r="F748" t="s">
        <v>75</v>
      </c>
      <c r="G748" t="s">
        <v>3825</v>
      </c>
      <c r="H748" t="s">
        <v>4162</v>
      </c>
      <c r="I748" t="s">
        <v>4241</v>
      </c>
      <c r="J748" t="s">
        <v>4683</v>
      </c>
      <c r="K748" t="s">
        <v>95</v>
      </c>
      <c r="L748" s="220">
        <v>44042.611678240741</v>
      </c>
    </row>
    <row r="749" spans="1:12" x14ac:dyDescent="0.25">
      <c r="A749">
        <v>1</v>
      </c>
      <c r="B749" t="s">
        <v>4282</v>
      </c>
      <c r="C749">
        <v>2233635</v>
      </c>
      <c r="D749" t="s">
        <v>4724</v>
      </c>
      <c r="E749" s="220">
        <v>43987.46875</v>
      </c>
      <c r="F749" t="s">
        <v>75</v>
      </c>
      <c r="G749" t="s">
        <v>3825</v>
      </c>
      <c r="H749" t="s">
        <v>3836</v>
      </c>
      <c r="I749" t="s">
        <v>3827</v>
      </c>
      <c r="J749" t="s">
        <v>4725</v>
      </c>
      <c r="K749" t="s">
        <v>95</v>
      </c>
      <c r="L749" s="220">
        <v>43987.667870370373</v>
      </c>
    </row>
    <row r="750" spans="1:12" x14ac:dyDescent="0.25">
      <c r="A750">
        <v>1</v>
      </c>
      <c r="B750" t="s">
        <v>4726</v>
      </c>
      <c r="C750">
        <v>2236970</v>
      </c>
      <c r="D750" t="s">
        <v>3851</v>
      </c>
      <c r="E750" s="220">
        <v>44001.530555555553</v>
      </c>
      <c r="F750" t="s">
        <v>75</v>
      </c>
      <c r="G750" t="s">
        <v>3825</v>
      </c>
      <c r="H750" t="s">
        <v>3852</v>
      </c>
      <c r="I750" t="s">
        <v>4080</v>
      </c>
      <c r="J750" t="s">
        <v>3874</v>
      </c>
      <c r="K750" t="s">
        <v>95</v>
      </c>
      <c r="L750" s="220">
        <v>45343.385925925926</v>
      </c>
    </row>
    <row r="751" spans="1:12" x14ac:dyDescent="0.25">
      <c r="A751">
        <v>4</v>
      </c>
      <c r="B751" t="s">
        <v>3855</v>
      </c>
      <c r="C751">
        <v>2242391</v>
      </c>
      <c r="D751" t="s">
        <v>3939</v>
      </c>
      <c r="E751" s="220">
        <v>44013.536111111112</v>
      </c>
      <c r="F751" t="s">
        <v>75</v>
      </c>
      <c r="G751" t="s">
        <v>3825</v>
      </c>
      <c r="H751" t="s">
        <v>3940</v>
      </c>
      <c r="I751" t="s">
        <v>3870</v>
      </c>
      <c r="J751" t="s">
        <v>4145</v>
      </c>
      <c r="K751" t="s">
        <v>95</v>
      </c>
      <c r="L751" s="220">
        <v>44018.602719907409</v>
      </c>
    </row>
    <row r="752" spans="1:12" x14ac:dyDescent="0.25">
      <c r="A752">
        <v>1</v>
      </c>
      <c r="B752" t="s">
        <v>3902</v>
      </c>
      <c r="C752">
        <v>2255575</v>
      </c>
      <c r="D752" t="s">
        <v>3824</v>
      </c>
      <c r="E752" s="220">
        <v>44048.468055555553</v>
      </c>
      <c r="F752" t="s">
        <v>75</v>
      </c>
      <c r="G752" t="s">
        <v>3825</v>
      </c>
      <c r="H752" t="s">
        <v>3826</v>
      </c>
      <c r="I752" t="s">
        <v>4582</v>
      </c>
      <c r="J752" t="s">
        <v>4727</v>
      </c>
      <c r="K752" t="s">
        <v>95</v>
      </c>
      <c r="L752" s="220">
        <v>44049.287499999999</v>
      </c>
    </row>
    <row r="753" spans="1:12" x14ac:dyDescent="0.25">
      <c r="A753">
        <v>1</v>
      </c>
      <c r="B753" t="s">
        <v>4074</v>
      </c>
      <c r="C753">
        <v>2246193</v>
      </c>
      <c r="D753" t="s">
        <v>3824</v>
      </c>
      <c r="E753" s="220">
        <v>44025.71597222222</v>
      </c>
      <c r="F753" t="s">
        <v>75</v>
      </c>
      <c r="G753" t="s">
        <v>3825</v>
      </c>
      <c r="H753" t="s">
        <v>3826</v>
      </c>
      <c r="I753" t="s">
        <v>3878</v>
      </c>
      <c r="J753" t="s">
        <v>3878</v>
      </c>
      <c r="K753" t="s">
        <v>95</v>
      </c>
      <c r="L753" s="220">
        <v>44039.6406712963</v>
      </c>
    </row>
    <row r="754" spans="1:12" x14ac:dyDescent="0.25">
      <c r="A754">
        <v>1</v>
      </c>
      <c r="B754" t="s">
        <v>4051</v>
      </c>
      <c r="C754">
        <v>2247003</v>
      </c>
      <c r="D754" t="s">
        <v>3843</v>
      </c>
      <c r="E754" s="220">
        <v>44027.602777777778</v>
      </c>
      <c r="F754" t="s">
        <v>75</v>
      </c>
      <c r="G754" t="s">
        <v>3825</v>
      </c>
      <c r="H754" t="s">
        <v>3836</v>
      </c>
      <c r="I754" t="s">
        <v>3827</v>
      </c>
      <c r="J754" t="s">
        <v>4728</v>
      </c>
      <c r="K754" t="s">
        <v>95</v>
      </c>
      <c r="L754" s="220">
        <v>44179.646377314813</v>
      </c>
    </row>
    <row r="755" spans="1:12" x14ac:dyDescent="0.25">
      <c r="A755">
        <v>2</v>
      </c>
      <c r="B755" t="s">
        <v>4240</v>
      </c>
      <c r="C755">
        <v>2252353</v>
      </c>
      <c r="D755" t="s">
        <v>4729</v>
      </c>
      <c r="E755" s="220">
        <v>44043.388194444444</v>
      </c>
      <c r="F755" t="s">
        <v>75</v>
      </c>
      <c r="G755" t="s">
        <v>3825</v>
      </c>
      <c r="H755" t="s">
        <v>3836</v>
      </c>
      <c r="I755" t="s">
        <v>4241</v>
      </c>
      <c r="J755" t="s">
        <v>4242</v>
      </c>
      <c r="K755" t="s">
        <v>95</v>
      </c>
      <c r="L755" s="220">
        <v>44517.722280092596</v>
      </c>
    </row>
    <row r="756" spans="1:12" x14ac:dyDescent="0.25">
      <c r="A756">
        <v>2</v>
      </c>
      <c r="B756" t="s">
        <v>4730</v>
      </c>
      <c r="C756">
        <v>2252946</v>
      </c>
      <c r="D756" t="s">
        <v>4731</v>
      </c>
      <c r="E756" s="220">
        <v>44043.706250000003</v>
      </c>
      <c r="F756" t="s">
        <v>75</v>
      </c>
      <c r="G756" t="s">
        <v>3825</v>
      </c>
      <c r="H756" t="s">
        <v>3836</v>
      </c>
      <c r="I756" t="s">
        <v>4260</v>
      </c>
      <c r="J756" t="s">
        <v>4242</v>
      </c>
      <c r="K756" t="s">
        <v>95</v>
      </c>
      <c r="L756" s="220">
        <v>44117.568912037037</v>
      </c>
    </row>
    <row r="757" spans="1:12" x14ac:dyDescent="0.25">
      <c r="A757">
        <v>4</v>
      </c>
      <c r="B757" t="s">
        <v>4732</v>
      </c>
      <c r="C757">
        <v>2258316</v>
      </c>
      <c r="D757" t="s">
        <v>4733</v>
      </c>
      <c r="E757" s="220">
        <v>44055.643750000003</v>
      </c>
      <c r="F757" t="s">
        <v>75</v>
      </c>
      <c r="G757" t="s">
        <v>3825</v>
      </c>
      <c r="H757" t="s">
        <v>3831</v>
      </c>
      <c r="I757" t="s">
        <v>3870</v>
      </c>
      <c r="J757" t="s">
        <v>4145</v>
      </c>
      <c r="K757" t="s">
        <v>95</v>
      </c>
      <c r="L757" s="220">
        <v>44256.61010416667</v>
      </c>
    </row>
    <row r="758" spans="1:12" x14ac:dyDescent="0.25">
      <c r="A758">
        <v>4.0999999999999996</v>
      </c>
      <c r="B758" t="s">
        <v>4734</v>
      </c>
      <c r="C758">
        <v>2258318</v>
      </c>
      <c r="D758" t="s">
        <v>4735</v>
      </c>
      <c r="E758" s="220">
        <v>44055.852083333331</v>
      </c>
      <c r="F758" t="s">
        <v>126</v>
      </c>
      <c r="G758" t="s">
        <v>3825</v>
      </c>
      <c r="H758" t="s">
        <v>3836</v>
      </c>
      <c r="I758" t="s">
        <v>3870</v>
      </c>
      <c r="J758" t="s">
        <v>4145</v>
      </c>
      <c r="K758" t="s">
        <v>95</v>
      </c>
      <c r="L758" s="220"/>
    </row>
    <row r="759" spans="1:12" x14ac:dyDescent="0.25">
      <c r="A759">
        <v>3</v>
      </c>
      <c r="B759" t="s">
        <v>4736</v>
      </c>
      <c r="C759">
        <v>2258696</v>
      </c>
      <c r="D759" t="s">
        <v>4737</v>
      </c>
      <c r="E759" s="220">
        <v>44057.472916666666</v>
      </c>
      <c r="F759" t="s">
        <v>75</v>
      </c>
      <c r="G759" t="s">
        <v>3825</v>
      </c>
      <c r="H759" t="s">
        <v>3826</v>
      </c>
      <c r="I759" t="s">
        <v>4687</v>
      </c>
      <c r="J759" t="s">
        <v>3833</v>
      </c>
      <c r="K759" t="s">
        <v>95</v>
      </c>
      <c r="L759" s="220">
        <v>44314.400000000001</v>
      </c>
    </row>
    <row r="760" spans="1:12" x14ac:dyDescent="0.25">
      <c r="A760">
        <v>1</v>
      </c>
      <c r="B760" t="s">
        <v>4738</v>
      </c>
      <c r="C760">
        <v>2273462</v>
      </c>
      <c r="D760" t="s">
        <v>3912</v>
      </c>
      <c r="E760" s="220">
        <v>44068.306250000001</v>
      </c>
      <c r="F760" t="s">
        <v>75</v>
      </c>
      <c r="G760" t="s">
        <v>3825</v>
      </c>
      <c r="H760" t="s">
        <v>3831</v>
      </c>
      <c r="I760" t="s">
        <v>4072</v>
      </c>
      <c r="J760" t="s">
        <v>4378</v>
      </c>
      <c r="K760" t="s">
        <v>95</v>
      </c>
      <c r="L760" s="220">
        <v>44812.392650462964</v>
      </c>
    </row>
    <row r="761" spans="1:12" x14ac:dyDescent="0.25">
      <c r="A761">
        <v>1</v>
      </c>
      <c r="B761" t="s">
        <v>4739</v>
      </c>
      <c r="C761">
        <v>2282054</v>
      </c>
      <c r="D761" t="s">
        <v>3843</v>
      </c>
      <c r="E761" s="220">
        <v>44076.661111111112</v>
      </c>
      <c r="F761" t="s">
        <v>75</v>
      </c>
      <c r="G761" t="s">
        <v>3825</v>
      </c>
      <c r="H761" t="s">
        <v>3836</v>
      </c>
      <c r="I761" t="s">
        <v>3885</v>
      </c>
      <c r="J761" t="s">
        <v>3885</v>
      </c>
      <c r="K761" t="s">
        <v>95</v>
      </c>
      <c r="L761" s="220">
        <v>44077.331944444442</v>
      </c>
    </row>
    <row r="762" spans="1:12" x14ac:dyDescent="0.25">
      <c r="A762">
        <v>5</v>
      </c>
      <c r="B762" t="s">
        <v>4740</v>
      </c>
      <c r="C762">
        <v>2282847</v>
      </c>
      <c r="D762" t="s">
        <v>4741</v>
      </c>
      <c r="E762" s="220">
        <v>44078.536111111112</v>
      </c>
      <c r="F762" t="s">
        <v>75</v>
      </c>
      <c r="G762" t="s">
        <v>3825</v>
      </c>
      <c r="H762" t="s">
        <v>3940</v>
      </c>
      <c r="I762" t="s">
        <v>3870</v>
      </c>
      <c r="J762" t="s">
        <v>4145</v>
      </c>
      <c r="K762" t="s">
        <v>95</v>
      </c>
      <c r="L762" s="220">
        <v>44133.45140046296</v>
      </c>
    </row>
    <row r="763" spans="1:12" x14ac:dyDescent="0.25">
      <c r="A763">
        <v>3</v>
      </c>
      <c r="B763" t="s">
        <v>4359</v>
      </c>
      <c r="C763">
        <v>2283603</v>
      </c>
      <c r="D763" t="s">
        <v>3843</v>
      </c>
      <c r="E763" s="220">
        <v>44083.56527777778</v>
      </c>
      <c r="F763" t="s">
        <v>75</v>
      </c>
      <c r="G763" t="s">
        <v>3825</v>
      </c>
      <c r="H763" t="s">
        <v>3836</v>
      </c>
      <c r="I763" t="s">
        <v>3827</v>
      </c>
      <c r="J763" t="s">
        <v>4728</v>
      </c>
      <c r="K763" t="s">
        <v>95</v>
      </c>
      <c r="L763" s="220">
        <v>44253.642083333332</v>
      </c>
    </row>
    <row r="764" spans="1:12" x14ac:dyDescent="0.25">
      <c r="A764">
        <v>4</v>
      </c>
      <c r="B764" t="s">
        <v>4742</v>
      </c>
      <c r="C764">
        <v>2131657</v>
      </c>
      <c r="D764" t="s">
        <v>4743</v>
      </c>
      <c r="E764" s="220">
        <v>43738.927083333336</v>
      </c>
      <c r="F764" t="s">
        <v>75</v>
      </c>
      <c r="G764" t="s">
        <v>3825</v>
      </c>
      <c r="H764" t="s">
        <v>3940</v>
      </c>
      <c r="I764" t="s">
        <v>3870</v>
      </c>
      <c r="J764" t="s">
        <v>4145</v>
      </c>
      <c r="K764" t="s">
        <v>95</v>
      </c>
      <c r="L764" s="220">
        <v>43812.477743055555</v>
      </c>
    </row>
    <row r="765" spans="1:12" x14ac:dyDescent="0.25">
      <c r="A765">
        <v>1</v>
      </c>
      <c r="B765" t="s">
        <v>3971</v>
      </c>
      <c r="C765">
        <v>2136935</v>
      </c>
      <c r="D765" t="s">
        <v>3843</v>
      </c>
      <c r="E765" s="220">
        <v>43749.744444444441</v>
      </c>
      <c r="F765" t="s">
        <v>75</v>
      </c>
      <c r="G765" t="s">
        <v>3825</v>
      </c>
      <c r="H765" t="s">
        <v>3836</v>
      </c>
      <c r="I765" t="s">
        <v>4652</v>
      </c>
      <c r="J765" t="s">
        <v>4744</v>
      </c>
      <c r="K765" t="s">
        <v>95</v>
      </c>
      <c r="L765" s="220">
        <v>43816.363506944443</v>
      </c>
    </row>
    <row r="766" spans="1:12" x14ac:dyDescent="0.25">
      <c r="A766">
        <v>1</v>
      </c>
      <c r="B766" t="s">
        <v>4745</v>
      </c>
      <c r="C766">
        <v>2136940</v>
      </c>
      <c r="D766" t="s">
        <v>4746</v>
      </c>
      <c r="E766" s="220">
        <v>43749.819444444445</v>
      </c>
      <c r="F766" t="s">
        <v>75</v>
      </c>
      <c r="G766" t="s">
        <v>3825</v>
      </c>
      <c r="H766" t="s">
        <v>3836</v>
      </c>
      <c r="I766" t="s">
        <v>4241</v>
      </c>
      <c r="J766" t="s">
        <v>4364</v>
      </c>
      <c r="K766" t="s">
        <v>95</v>
      </c>
      <c r="L766" s="220">
        <v>43756.375798611109</v>
      </c>
    </row>
    <row r="767" spans="1:12" x14ac:dyDescent="0.25">
      <c r="A767">
        <v>1</v>
      </c>
      <c r="B767" t="s">
        <v>4747</v>
      </c>
      <c r="C767">
        <v>2137204</v>
      </c>
      <c r="D767" t="s">
        <v>4748</v>
      </c>
      <c r="E767" s="220">
        <v>43752.636805555558</v>
      </c>
      <c r="F767" t="s">
        <v>75</v>
      </c>
      <c r="G767" t="s">
        <v>3825</v>
      </c>
      <c r="H767" t="s">
        <v>95</v>
      </c>
      <c r="I767" t="s">
        <v>4204</v>
      </c>
      <c r="J767" t="s">
        <v>4205</v>
      </c>
      <c r="K767" t="s">
        <v>95</v>
      </c>
      <c r="L767" s="220">
        <v>43809.367152777777</v>
      </c>
    </row>
    <row r="768" spans="1:12" x14ac:dyDescent="0.25">
      <c r="A768">
        <v>2</v>
      </c>
      <c r="B768" t="s">
        <v>4749</v>
      </c>
      <c r="C768">
        <v>2141801</v>
      </c>
      <c r="D768" t="s">
        <v>4677</v>
      </c>
      <c r="E768" s="220">
        <v>43763.384722222225</v>
      </c>
      <c r="F768" t="s">
        <v>75</v>
      </c>
      <c r="G768" t="s">
        <v>3825</v>
      </c>
      <c r="H768" t="s">
        <v>3826</v>
      </c>
      <c r="I768" t="s">
        <v>3832</v>
      </c>
      <c r="J768" t="s">
        <v>3833</v>
      </c>
      <c r="K768" t="s">
        <v>95</v>
      </c>
      <c r="L768" s="220">
        <v>43767.406435185185</v>
      </c>
    </row>
    <row r="769" spans="1:12" x14ac:dyDescent="0.25">
      <c r="A769">
        <v>2</v>
      </c>
      <c r="B769" t="s">
        <v>4657</v>
      </c>
      <c r="C769">
        <v>2141840</v>
      </c>
      <c r="D769" t="s">
        <v>4677</v>
      </c>
      <c r="E769" s="220">
        <v>43763.385416666664</v>
      </c>
      <c r="F769" t="s">
        <v>75</v>
      </c>
      <c r="G769" t="s">
        <v>3825</v>
      </c>
      <c r="H769" t="s">
        <v>3826</v>
      </c>
      <c r="I769" t="s">
        <v>3832</v>
      </c>
      <c r="J769" t="s">
        <v>3833</v>
      </c>
      <c r="K769" t="s">
        <v>95</v>
      </c>
      <c r="L769" s="220">
        <v>43789.619305555556</v>
      </c>
    </row>
    <row r="770" spans="1:12" x14ac:dyDescent="0.25">
      <c r="A770">
        <v>2</v>
      </c>
      <c r="B770" t="s">
        <v>4750</v>
      </c>
      <c r="C770">
        <v>2141841</v>
      </c>
      <c r="D770" t="s">
        <v>4677</v>
      </c>
      <c r="E770" s="220">
        <v>43763.386111111111</v>
      </c>
      <c r="F770" t="s">
        <v>75</v>
      </c>
      <c r="G770" t="s">
        <v>3825</v>
      </c>
      <c r="H770" t="s">
        <v>3826</v>
      </c>
      <c r="I770" t="s">
        <v>3832</v>
      </c>
      <c r="J770" t="s">
        <v>3833</v>
      </c>
      <c r="K770" t="s">
        <v>95</v>
      </c>
      <c r="L770" s="220">
        <v>43789.705868055556</v>
      </c>
    </row>
    <row r="771" spans="1:12" x14ac:dyDescent="0.25">
      <c r="A771">
        <v>2</v>
      </c>
      <c r="B771" t="s">
        <v>4751</v>
      </c>
      <c r="C771">
        <v>2141843</v>
      </c>
      <c r="D771" t="s">
        <v>3939</v>
      </c>
      <c r="E771" s="220">
        <v>43763.384722222225</v>
      </c>
      <c r="F771" t="s">
        <v>75</v>
      </c>
      <c r="G771" t="s">
        <v>3825</v>
      </c>
      <c r="H771" t="s">
        <v>3940</v>
      </c>
      <c r="I771" t="s">
        <v>3994</v>
      </c>
      <c r="J771" t="s">
        <v>4579</v>
      </c>
      <c r="K771" t="s">
        <v>95</v>
      </c>
      <c r="L771" s="220">
        <v>43795.661493055559</v>
      </c>
    </row>
    <row r="772" spans="1:12" x14ac:dyDescent="0.25">
      <c r="A772">
        <v>4</v>
      </c>
      <c r="B772" t="s">
        <v>4752</v>
      </c>
      <c r="C772">
        <v>2145580</v>
      </c>
      <c r="D772" t="s">
        <v>3872</v>
      </c>
      <c r="E772" s="220">
        <v>43770.49722222222</v>
      </c>
      <c r="F772" t="s">
        <v>75</v>
      </c>
      <c r="G772" t="s">
        <v>3825</v>
      </c>
      <c r="H772" t="s">
        <v>3848</v>
      </c>
      <c r="I772" t="s">
        <v>4080</v>
      </c>
      <c r="J772" t="s">
        <v>3854</v>
      </c>
      <c r="K772" t="s">
        <v>95</v>
      </c>
      <c r="L772" s="220">
        <v>43993.315057870372</v>
      </c>
    </row>
    <row r="773" spans="1:12" x14ac:dyDescent="0.25">
      <c r="A773">
        <v>4</v>
      </c>
      <c r="B773" t="s">
        <v>4753</v>
      </c>
      <c r="C773">
        <v>2145579</v>
      </c>
      <c r="D773" t="s">
        <v>3872</v>
      </c>
      <c r="E773" s="220">
        <v>43770.496527777781</v>
      </c>
      <c r="F773" t="s">
        <v>75</v>
      </c>
      <c r="G773" t="s">
        <v>3825</v>
      </c>
      <c r="H773" t="s">
        <v>3848</v>
      </c>
      <c r="I773" t="s">
        <v>4080</v>
      </c>
      <c r="J773" t="s">
        <v>3854</v>
      </c>
      <c r="K773" t="s">
        <v>95</v>
      </c>
      <c r="L773" s="220">
        <v>43993.31554398148</v>
      </c>
    </row>
    <row r="774" spans="1:12" x14ac:dyDescent="0.25">
      <c r="A774">
        <v>4</v>
      </c>
      <c r="B774" t="s">
        <v>4754</v>
      </c>
      <c r="C774">
        <v>2145582</v>
      </c>
      <c r="D774" t="s">
        <v>3872</v>
      </c>
      <c r="E774" s="220">
        <v>43770.497916666667</v>
      </c>
      <c r="F774" t="s">
        <v>75</v>
      </c>
      <c r="G774" t="s">
        <v>3825</v>
      </c>
      <c r="H774" t="s">
        <v>3848</v>
      </c>
      <c r="I774" t="s">
        <v>4080</v>
      </c>
      <c r="J774" t="s">
        <v>3854</v>
      </c>
      <c r="K774" t="s">
        <v>95</v>
      </c>
      <c r="L774" s="220">
        <v>44021.358900462961</v>
      </c>
    </row>
    <row r="775" spans="1:12" x14ac:dyDescent="0.25">
      <c r="A775">
        <v>2</v>
      </c>
      <c r="B775" t="s">
        <v>4755</v>
      </c>
      <c r="C775">
        <v>2148132</v>
      </c>
      <c r="D775" t="s">
        <v>3872</v>
      </c>
      <c r="E775" s="220">
        <v>43777.427777777775</v>
      </c>
      <c r="F775" t="s">
        <v>75</v>
      </c>
      <c r="G775" t="s">
        <v>3825</v>
      </c>
      <c r="H775" t="s">
        <v>3848</v>
      </c>
      <c r="I775" t="s">
        <v>4652</v>
      </c>
      <c r="J775" t="s">
        <v>4077</v>
      </c>
      <c r="K775" t="s">
        <v>95</v>
      </c>
      <c r="L775" s="220">
        <v>43801.459965277776</v>
      </c>
    </row>
    <row r="776" spans="1:12" x14ac:dyDescent="0.25">
      <c r="A776">
        <v>1</v>
      </c>
      <c r="B776" t="s">
        <v>4756</v>
      </c>
      <c r="C776">
        <v>2155875</v>
      </c>
      <c r="D776" t="s">
        <v>3946</v>
      </c>
      <c r="E776" s="220">
        <v>43795.445833333331</v>
      </c>
      <c r="F776" t="s">
        <v>75</v>
      </c>
      <c r="G776" t="s">
        <v>3825</v>
      </c>
      <c r="H776" t="s">
        <v>3947</v>
      </c>
      <c r="I776" t="s">
        <v>3994</v>
      </c>
      <c r="J776" t="s">
        <v>4579</v>
      </c>
      <c r="K776" t="s">
        <v>95</v>
      </c>
      <c r="L776" s="220">
        <v>43796.645833333336</v>
      </c>
    </row>
    <row r="777" spans="1:12" x14ac:dyDescent="0.25">
      <c r="A777">
        <v>1</v>
      </c>
      <c r="B777" t="s">
        <v>4757</v>
      </c>
      <c r="C777">
        <v>2162154</v>
      </c>
      <c r="D777" t="s">
        <v>3872</v>
      </c>
      <c r="E777" s="220">
        <v>43811.375694444447</v>
      </c>
      <c r="F777" t="s">
        <v>75</v>
      </c>
      <c r="G777" t="s">
        <v>3825</v>
      </c>
      <c r="H777" t="s">
        <v>3848</v>
      </c>
      <c r="I777" t="s">
        <v>4635</v>
      </c>
      <c r="J777" t="s">
        <v>4192</v>
      </c>
      <c r="K777" t="s">
        <v>95</v>
      </c>
      <c r="L777" s="220">
        <v>43832.347951388889</v>
      </c>
    </row>
    <row r="778" spans="1:12" x14ac:dyDescent="0.25">
      <c r="A778">
        <v>5</v>
      </c>
      <c r="B778" t="s">
        <v>4758</v>
      </c>
      <c r="C778">
        <v>2163678</v>
      </c>
      <c r="D778" t="s">
        <v>3843</v>
      </c>
      <c r="E778" s="220">
        <v>43818.368055555555</v>
      </c>
      <c r="F778" t="s">
        <v>75</v>
      </c>
      <c r="G778" t="s">
        <v>3825</v>
      </c>
      <c r="H778" t="s">
        <v>3836</v>
      </c>
      <c r="I778" t="s">
        <v>4260</v>
      </c>
      <c r="J778" t="s">
        <v>4759</v>
      </c>
      <c r="K778" t="s">
        <v>95</v>
      </c>
      <c r="L778" s="220">
        <v>45373.690046296295</v>
      </c>
    </row>
    <row r="779" spans="1:12" x14ac:dyDescent="0.25">
      <c r="A779">
        <v>2</v>
      </c>
      <c r="B779" t="s">
        <v>4760</v>
      </c>
      <c r="C779">
        <v>2174226</v>
      </c>
      <c r="D779" t="s">
        <v>3956</v>
      </c>
      <c r="E779" s="220">
        <v>43846.640277777777</v>
      </c>
      <c r="F779" t="s">
        <v>91</v>
      </c>
      <c r="G779" t="s">
        <v>3825</v>
      </c>
      <c r="H779" t="s">
        <v>3957</v>
      </c>
      <c r="I779" t="s">
        <v>3909</v>
      </c>
      <c r="J779" t="s">
        <v>3967</v>
      </c>
      <c r="K779" t="s">
        <v>95</v>
      </c>
      <c r="L779" s="220">
        <v>45106.377604166664</v>
      </c>
    </row>
    <row r="780" spans="1:12" x14ac:dyDescent="0.25">
      <c r="A780">
        <v>1</v>
      </c>
      <c r="B780" t="s">
        <v>4761</v>
      </c>
      <c r="C780">
        <v>2177808</v>
      </c>
      <c r="D780" t="s">
        <v>3843</v>
      </c>
      <c r="E780" s="220">
        <v>43857.413194444445</v>
      </c>
      <c r="F780" t="s">
        <v>75</v>
      </c>
      <c r="G780" t="s">
        <v>3825</v>
      </c>
      <c r="H780" t="s">
        <v>3836</v>
      </c>
      <c r="I780" t="s">
        <v>4041</v>
      </c>
      <c r="J780" t="s">
        <v>4042</v>
      </c>
      <c r="K780" t="s">
        <v>95</v>
      </c>
      <c r="L780" s="220">
        <v>44137.622824074075</v>
      </c>
    </row>
    <row r="781" spans="1:12" x14ac:dyDescent="0.25">
      <c r="A781">
        <v>2</v>
      </c>
      <c r="B781" t="s">
        <v>4659</v>
      </c>
      <c r="C781">
        <v>2186105</v>
      </c>
      <c r="D781" t="s">
        <v>4696</v>
      </c>
      <c r="E781" s="220">
        <v>43868.670138888891</v>
      </c>
      <c r="F781" t="s">
        <v>75</v>
      </c>
      <c r="G781" t="s">
        <v>3825</v>
      </c>
      <c r="H781" t="s">
        <v>3940</v>
      </c>
      <c r="I781" t="s">
        <v>3844</v>
      </c>
      <c r="J781" t="s">
        <v>3950</v>
      </c>
      <c r="K781" t="s">
        <v>95</v>
      </c>
      <c r="L781" s="220">
        <v>43871.319780092592</v>
      </c>
    </row>
    <row r="782" spans="1:12" x14ac:dyDescent="0.25">
      <c r="A782">
        <v>1</v>
      </c>
      <c r="B782" t="s">
        <v>4762</v>
      </c>
      <c r="C782">
        <v>2187790</v>
      </c>
      <c r="D782" t="s">
        <v>3843</v>
      </c>
      <c r="E782" s="220">
        <v>43875.384027777778</v>
      </c>
      <c r="F782" t="s">
        <v>75</v>
      </c>
      <c r="G782" t="s">
        <v>3825</v>
      </c>
      <c r="H782" t="s">
        <v>3836</v>
      </c>
      <c r="I782" t="s">
        <v>4635</v>
      </c>
      <c r="J782" t="s">
        <v>4066</v>
      </c>
      <c r="K782" t="s">
        <v>95</v>
      </c>
      <c r="L782" s="220">
        <v>43900.531076388892</v>
      </c>
    </row>
    <row r="783" spans="1:12" x14ac:dyDescent="0.25">
      <c r="A783">
        <v>1</v>
      </c>
      <c r="B783" t="s">
        <v>4763</v>
      </c>
      <c r="C783">
        <v>2187791</v>
      </c>
      <c r="D783" t="s">
        <v>3843</v>
      </c>
      <c r="E783" s="220">
        <v>43875.38958333333</v>
      </c>
      <c r="F783" t="s">
        <v>75</v>
      </c>
      <c r="G783" t="s">
        <v>3825</v>
      </c>
      <c r="H783" t="s">
        <v>3836</v>
      </c>
      <c r="I783" t="s">
        <v>4635</v>
      </c>
      <c r="J783" t="s">
        <v>4066</v>
      </c>
      <c r="K783" t="s">
        <v>95</v>
      </c>
      <c r="L783" s="220">
        <v>45006.342083333337</v>
      </c>
    </row>
    <row r="784" spans="1:12" x14ac:dyDescent="0.25">
      <c r="A784">
        <v>1</v>
      </c>
      <c r="B784" t="s">
        <v>4764</v>
      </c>
      <c r="C784">
        <v>2187792</v>
      </c>
      <c r="D784" t="s">
        <v>3843</v>
      </c>
      <c r="E784" s="220">
        <v>43875.390972222223</v>
      </c>
      <c r="F784" t="s">
        <v>75</v>
      </c>
      <c r="G784" t="s">
        <v>3825</v>
      </c>
      <c r="H784" t="s">
        <v>3836</v>
      </c>
      <c r="I784" t="s">
        <v>4635</v>
      </c>
      <c r="J784" t="s">
        <v>4066</v>
      </c>
      <c r="K784" t="s">
        <v>95</v>
      </c>
      <c r="L784" s="220">
        <v>44049.574918981481</v>
      </c>
    </row>
    <row r="785" spans="1:12" x14ac:dyDescent="0.25">
      <c r="A785">
        <v>1</v>
      </c>
      <c r="B785" t="s">
        <v>4765</v>
      </c>
      <c r="C785">
        <v>2187794</v>
      </c>
      <c r="D785" t="s">
        <v>3843</v>
      </c>
      <c r="E785" s="220">
        <v>43875.39166666667</v>
      </c>
      <c r="F785" t="s">
        <v>75</v>
      </c>
      <c r="G785" t="s">
        <v>3825</v>
      </c>
      <c r="H785" t="s">
        <v>3836</v>
      </c>
      <c r="I785" t="s">
        <v>4635</v>
      </c>
      <c r="J785" t="s">
        <v>4066</v>
      </c>
      <c r="K785" t="s">
        <v>95</v>
      </c>
      <c r="L785" s="220">
        <v>43971.358923611115</v>
      </c>
    </row>
    <row r="786" spans="1:12" x14ac:dyDescent="0.25">
      <c r="A786">
        <v>4</v>
      </c>
      <c r="B786" t="s">
        <v>4766</v>
      </c>
      <c r="C786">
        <v>2192519</v>
      </c>
      <c r="D786" t="s">
        <v>4767</v>
      </c>
      <c r="E786" s="220">
        <v>43838.488888888889</v>
      </c>
      <c r="F786" t="s">
        <v>75</v>
      </c>
      <c r="G786" t="s">
        <v>3825</v>
      </c>
      <c r="H786" t="s">
        <v>95</v>
      </c>
      <c r="I786" t="s">
        <v>3827</v>
      </c>
      <c r="J786" t="s">
        <v>4595</v>
      </c>
      <c r="K786" t="s">
        <v>95</v>
      </c>
      <c r="L786" s="220">
        <v>44236.443425925929</v>
      </c>
    </row>
    <row r="787" spans="1:12" x14ac:dyDescent="0.25">
      <c r="A787">
        <v>4</v>
      </c>
      <c r="B787" t="s">
        <v>4672</v>
      </c>
      <c r="C787">
        <v>2192520</v>
      </c>
      <c r="D787" t="s">
        <v>4767</v>
      </c>
      <c r="E787" s="220">
        <v>43838.488888888889</v>
      </c>
      <c r="F787" t="s">
        <v>75</v>
      </c>
      <c r="G787" t="s">
        <v>3825</v>
      </c>
      <c r="H787" t="s">
        <v>95</v>
      </c>
      <c r="I787" t="s">
        <v>3827</v>
      </c>
      <c r="J787" t="s">
        <v>4595</v>
      </c>
      <c r="K787" t="s">
        <v>95</v>
      </c>
      <c r="L787" s="220">
        <v>44236.443425925929</v>
      </c>
    </row>
    <row r="788" spans="1:12" x14ac:dyDescent="0.25">
      <c r="A788">
        <v>4</v>
      </c>
      <c r="B788" t="s">
        <v>4768</v>
      </c>
      <c r="C788">
        <v>2192521</v>
      </c>
      <c r="D788" t="s">
        <v>4767</v>
      </c>
      <c r="E788" s="220">
        <v>43838.488888888889</v>
      </c>
      <c r="F788" t="s">
        <v>75</v>
      </c>
      <c r="G788" t="s">
        <v>3825</v>
      </c>
      <c r="H788" t="s">
        <v>95</v>
      </c>
      <c r="I788" t="s">
        <v>3827</v>
      </c>
      <c r="J788" t="s">
        <v>4595</v>
      </c>
      <c r="K788" t="s">
        <v>95</v>
      </c>
      <c r="L788" s="220">
        <v>44236.443425925929</v>
      </c>
    </row>
    <row r="789" spans="1:12" x14ac:dyDescent="0.25">
      <c r="A789">
        <v>4</v>
      </c>
      <c r="B789" t="s">
        <v>4769</v>
      </c>
      <c r="C789">
        <v>2192552</v>
      </c>
      <c r="D789" t="s">
        <v>4767</v>
      </c>
      <c r="E789" s="220">
        <v>43838.488888888889</v>
      </c>
      <c r="F789" t="s">
        <v>75</v>
      </c>
      <c r="G789" t="s">
        <v>3825</v>
      </c>
      <c r="H789" t="s">
        <v>95</v>
      </c>
      <c r="I789" t="s">
        <v>3827</v>
      </c>
      <c r="J789" t="s">
        <v>4595</v>
      </c>
      <c r="K789" t="s">
        <v>95</v>
      </c>
      <c r="L789" s="220">
        <v>44236.443425925929</v>
      </c>
    </row>
    <row r="790" spans="1:12" x14ac:dyDescent="0.25">
      <c r="A790">
        <v>4</v>
      </c>
      <c r="B790" t="s">
        <v>3988</v>
      </c>
      <c r="C790">
        <v>2192553</v>
      </c>
      <c r="D790" t="s">
        <v>4767</v>
      </c>
      <c r="E790" s="220">
        <v>43838.488888888889</v>
      </c>
      <c r="F790" t="s">
        <v>75</v>
      </c>
      <c r="G790" t="s">
        <v>3825</v>
      </c>
      <c r="H790" t="s">
        <v>95</v>
      </c>
      <c r="I790" t="s">
        <v>3827</v>
      </c>
      <c r="J790" t="s">
        <v>4595</v>
      </c>
      <c r="K790" t="s">
        <v>95</v>
      </c>
      <c r="L790" s="220">
        <v>44236.443425925929</v>
      </c>
    </row>
    <row r="791" spans="1:12" x14ac:dyDescent="0.25">
      <c r="A791">
        <v>4</v>
      </c>
      <c r="B791" t="s">
        <v>4770</v>
      </c>
      <c r="C791">
        <v>2192554</v>
      </c>
      <c r="D791" t="s">
        <v>4767</v>
      </c>
      <c r="E791" s="220">
        <v>43838.488888888889</v>
      </c>
      <c r="F791" t="s">
        <v>75</v>
      </c>
      <c r="G791" t="s">
        <v>3825</v>
      </c>
      <c r="H791" t="s">
        <v>95</v>
      </c>
      <c r="I791" t="s">
        <v>3827</v>
      </c>
      <c r="J791" t="s">
        <v>4595</v>
      </c>
      <c r="K791" t="s">
        <v>95</v>
      </c>
      <c r="L791" s="220">
        <v>44236.443425925929</v>
      </c>
    </row>
    <row r="792" spans="1:12" x14ac:dyDescent="0.25">
      <c r="A792">
        <v>4</v>
      </c>
      <c r="B792" t="s">
        <v>4771</v>
      </c>
      <c r="C792">
        <v>2192555</v>
      </c>
      <c r="D792" t="s">
        <v>4767</v>
      </c>
      <c r="E792" s="220">
        <v>43838.488888888889</v>
      </c>
      <c r="F792" t="s">
        <v>75</v>
      </c>
      <c r="G792" t="s">
        <v>3825</v>
      </c>
      <c r="H792" t="s">
        <v>95</v>
      </c>
      <c r="I792" t="s">
        <v>3827</v>
      </c>
      <c r="J792" t="s">
        <v>4595</v>
      </c>
      <c r="K792" t="s">
        <v>95</v>
      </c>
      <c r="L792" s="220">
        <v>44236.443425925929</v>
      </c>
    </row>
    <row r="793" spans="1:12" x14ac:dyDescent="0.25">
      <c r="A793">
        <v>4</v>
      </c>
      <c r="B793" t="s">
        <v>4772</v>
      </c>
      <c r="C793">
        <v>2198847</v>
      </c>
      <c r="D793" t="s">
        <v>4773</v>
      </c>
      <c r="E793" s="220">
        <v>43905.538888888892</v>
      </c>
      <c r="F793" t="s">
        <v>75</v>
      </c>
      <c r="G793" t="s">
        <v>3825</v>
      </c>
      <c r="H793" t="s">
        <v>3826</v>
      </c>
      <c r="I793" t="s">
        <v>3870</v>
      </c>
      <c r="J793" t="s">
        <v>3960</v>
      </c>
      <c r="K793" t="s">
        <v>95</v>
      </c>
      <c r="L793" s="220">
        <v>44050.429444444446</v>
      </c>
    </row>
    <row r="794" spans="1:12" x14ac:dyDescent="0.25">
      <c r="A794">
        <v>4</v>
      </c>
      <c r="B794" t="s">
        <v>4774</v>
      </c>
      <c r="C794">
        <v>2202338</v>
      </c>
      <c r="D794" t="s">
        <v>4775</v>
      </c>
      <c r="E794" s="220">
        <v>43918.448611111111</v>
      </c>
      <c r="F794" t="s">
        <v>75</v>
      </c>
      <c r="G794" t="s">
        <v>3825</v>
      </c>
      <c r="H794" t="s">
        <v>3940</v>
      </c>
      <c r="I794" t="s">
        <v>3870</v>
      </c>
      <c r="J794" t="s">
        <v>4355</v>
      </c>
      <c r="K794" t="s">
        <v>95</v>
      </c>
      <c r="L794" s="220">
        <v>43970.461319444446</v>
      </c>
    </row>
    <row r="795" spans="1:12" x14ac:dyDescent="0.25">
      <c r="A795">
        <v>4</v>
      </c>
      <c r="B795" t="s">
        <v>4016</v>
      </c>
      <c r="C795">
        <v>2207553</v>
      </c>
      <c r="D795" t="s">
        <v>4075</v>
      </c>
      <c r="E795" s="220">
        <v>43931.387499999997</v>
      </c>
      <c r="F795" t="s">
        <v>75</v>
      </c>
      <c r="G795" t="s">
        <v>3825</v>
      </c>
      <c r="H795" t="s">
        <v>205</v>
      </c>
      <c r="I795" t="s">
        <v>4005</v>
      </c>
      <c r="J795" t="s">
        <v>3854</v>
      </c>
      <c r="K795" t="s">
        <v>95</v>
      </c>
      <c r="L795" s="220">
        <v>43983.44636574074</v>
      </c>
    </row>
    <row r="796" spans="1:12" x14ac:dyDescent="0.25">
      <c r="A796">
        <v>1</v>
      </c>
      <c r="B796" t="s">
        <v>4110</v>
      </c>
      <c r="C796">
        <v>2210463</v>
      </c>
      <c r="D796" t="s">
        <v>3843</v>
      </c>
      <c r="E796" s="220">
        <v>43946.620138888888</v>
      </c>
      <c r="F796" t="s">
        <v>75</v>
      </c>
      <c r="G796" t="s">
        <v>3825</v>
      </c>
      <c r="H796" t="s">
        <v>3836</v>
      </c>
      <c r="I796" t="s">
        <v>3882</v>
      </c>
      <c r="J796" t="s">
        <v>3883</v>
      </c>
      <c r="K796" t="s">
        <v>95</v>
      </c>
      <c r="L796" s="220">
        <v>43949.352256944447</v>
      </c>
    </row>
    <row r="797" spans="1:12" x14ac:dyDescent="0.25">
      <c r="A797">
        <v>9</v>
      </c>
      <c r="B797" t="s">
        <v>4684</v>
      </c>
      <c r="C797">
        <v>2225077</v>
      </c>
      <c r="D797" t="s">
        <v>4682</v>
      </c>
      <c r="E797" s="220">
        <v>43970.640972222223</v>
      </c>
      <c r="F797" t="s">
        <v>75</v>
      </c>
      <c r="G797" t="s">
        <v>3825</v>
      </c>
      <c r="H797" t="s">
        <v>4162</v>
      </c>
      <c r="I797" t="s">
        <v>4260</v>
      </c>
      <c r="J797" t="s">
        <v>4683</v>
      </c>
      <c r="K797" t="s">
        <v>95</v>
      </c>
      <c r="L797" s="220">
        <v>44042.611226851855</v>
      </c>
    </row>
    <row r="798" spans="1:12" x14ac:dyDescent="0.25">
      <c r="A798">
        <v>2</v>
      </c>
      <c r="B798" t="s">
        <v>4321</v>
      </c>
      <c r="C798">
        <v>2229211</v>
      </c>
      <c r="D798" t="s">
        <v>4776</v>
      </c>
      <c r="E798" s="220">
        <v>43982.593055555553</v>
      </c>
      <c r="F798" t="s">
        <v>75</v>
      </c>
      <c r="G798" t="s">
        <v>3825</v>
      </c>
      <c r="H798" t="s">
        <v>3940</v>
      </c>
      <c r="I798" t="s">
        <v>3827</v>
      </c>
      <c r="J798" t="s">
        <v>4725</v>
      </c>
      <c r="K798" t="s">
        <v>95</v>
      </c>
      <c r="L798" s="220">
        <v>44104.576006944444</v>
      </c>
    </row>
    <row r="799" spans="1:12" x14ac:dyDescent="0.25">
      <c r="A799">
        <v>2</v>
      </c>
      <c r="B799" t="s">
        <v>4447</v>
      </c>
      <c r="C799">
        <v>2236302</v>
      </c>
      <c r="D799" t="s">
        <v>3939</v>
      </c>
      <c r="E799" s="220">
        <v>43997.666666666664</v>
      </c>
      <c r="F799" t="s">
        <v>75</v>
      </c>
      <c r="G799" t="s">
        <v>3825</v>
      </c>
      <c r="H799" t="s">
        <v>3940</v>
      </c>
      <c r="I799" t="s">
        <v>4000</v>
      </c>
      <c r="J799" t="s">
        <v>4000</v>
      </c>
      <c r="K799" t="s">
        <v>95</v>
      </c>
      <c r="L799" s="220">
        <v>43999.722500000003</v>
      </c>
    </row>
    <row r="800" spans="1:12" x14ac:dyDescent="0.25">
      <c r="A800">
        <v>1</v>
      </c>
      <c r="B800" t="s">
        <v>4375</v>
      </c>
      <c r="C800">
        <v>2239645</v>
      </c>
      <c r="D800" t="s">
        <v>3843</v>
      </c>
      <c r="E800" s="220">
        <v>44011.665277777778</v>
      </c>
      <c r="F800" t="s">
        <v>75</v>
      </c>
      <c r="G800" t="s">
        <v>3825</v>
      </c>
      <c r="H800" t="s">
        <v>3836</v>
      </c>
      <c r="I800" t="s">
        <v>4241</v>
      </c>
      <c r="J800" t="s">
        <v>4260</v>
      </c>
      <c r="K800" t="s">
        <v>95</v>
      </c>
      <c r="L800" s="220">
        <v>44068.470358796294</v>
      </c>
    </row>
    <row r="801" spans="1:12" x14ac:dyDescent="0.25">
      <c r="A801">
        <v>5</v>
      </c>
      <c r="B801" t="s">
        <v>3919</v>
      </c>
      <c r="C801">
        <v>2248942</v>
      </c>
      <c r="D801" t="s">
        <v>4777</v>
      </c>
      <c r="E801" s="220">
        <v>44035.588194444441</v>
      </c>
      <c r="F801" t="s">
        <v>75</v>
      </c>
      <c r="G801" t="s">
        <v>3825</v>
      </c>
      <c r="H801" t="s">
        <v>3940</v>
      </c>
      <c r="I801" t="s">
        <v>3870</v>
      </c>
      <c r="J801" t="s">
        <v>4145</v>
      </c>
      <c r="K801" t="s">
        <v>95</v>
      </c>
      <c r="L801" s="220">
        <v>44139.291631944441</v>
      </c>
    </row>
    <row r="802" spans="1:12" x14ac:dyDescent="0.25">
      <c r="A802">
        <v>1</v>
      </c>
      <c r="B802" t="s">
        <v>4778</v>
      </c>
      <c r="C802">
        <v>2254336</v>
      </c>
      <c r="D802" t="s">
        <v>3843</v>
      </c>
      <c r="E802" s="220">
        <v>44046.725694444445</v>
      </c>
      <c r="F802" t="s">
        <v>75</v>
      </c>
      <c r="G802" t="s">
        <v>3825</v>
      </c>
      <c r="H802" t="s">
        <v>3836</v>
      </c>
      <c r="I802" t="s">
        <v>4241</v>
      </c>
      <c r="J802" t="s">
        <v>4217</v>
      </c>
      <c r="K802" t="s">
        <v>95</v>
      </c>
      <c r="L802" s="220">
        <v>44148.639513888891</v>
      </c>
    </row>
    <row r="803" spans="1:12" x14ac:dyDescent="0.25">
      <c r="A803">
        <v>1</v>
      </c>
      <c r="B803" t="s">
        <v>4714</v>
      </c>
      <c r="C803">
        <v>2283440</v>
      </c>
      <c r="D803" t="s">
        <v>3843</v>
      </c>
      <c r="E803" s="220">
        <v>44083.430555555555</v>
      </c>
      <c r="F803" t="s">
        <v>75</v>
      </c>
      <c r="G803" t="s">
        <v>3825</v>
      </c>
      <c r="H803" t="s">
        <v>3836</v>
      </c>
      <c r="I803" t="s">
        <v>4260</v>
      </c>
      <c r="J803" t="s">
        <v>4779</v>
      </c>
      <c r="K803" t="s">
        <v>95</v>
      </c>
      <c r="L803" s="220">
        <v>44117.569062499999</v>
      </c>
    </row>
    <row r="804" spans="1:12" x14ac:dyDescent="0.25">
      <c r="A804">
        <v>1</v>
      </c>
      <c r="B804" t="s">
        <v>4044</v>
      </c>
      <c r="C804">
        <v>2284035</v>
      </c>
      <c r="D804" t="s">
        <v>4780</v>
      </c>
      <c r="E804" s="220">
        <v>44084.569444444445</v>
      </c>
      <c r="F804" t="s">
        <v>91</v>
      </c>
      <c r="G804" t="s">
        <v>3825</v>
      </c>
      <c r="H804" t="s">
        <v>3826</v>
      </c>
      <c r="I804" t="s">
        <v>3870</v>
      </c>
      <c r="J804" t="s">
        <v>3960</v>
      </c>
      <c r="K804" t="s">
        <v>95</v>
      </c>
      <c r="L804" s="220">
        <v>45051.513645833336</v>
      </c>
    </row>
    <row r="805" spans="1:12" x14ac:dyDescent="0.25">
      <c r="A805">
        <v>4</v>
      </c>
      <c r="B805" t="s">
        <v>4625</v>
      </c>
      <c r="C805">
        <v>2284039</v>
      </c>
      <c r="D805" t="s">
        <v>4781</v>
      </c>
      <c r="E805" s="220">
        <v>44084.581944444442</v>
      </c>
      <c r="F805" t="s">
        <v>75</v>
      </c>
      <c r="G805" t="s">
        <v>3825</v>
      </c>
      <c r="H805" t="s">
        <v>3826</v>
      </c>
      <c r="I805" t="s">
        <v>3870</v>
      </c>
      <c r="J805" t="s">
        <v>3960</v>
      </c>
      <c r="K805" t="s">
        <v>95</v>
      </c>
      <c r="L805" s="220">
        <v>44603.297256944446</v>
      </c>
    </row>
    <row r="806" spans="1:12" x14ac:dyDescent="0.25">
      <c r="A806">
        <v>2</v>
      </c>
      <c r="B806" t="s">
        <v>4782</v>
      </c>
      <c r="C806">
        <v>2285360</v>
      </c>
      <c r="D806" t="s">
        <v>4783</v>
      </c>
      <c r="E806" s="220">
        <v>44091.688888888886</v>
      </c>
      <c r="F806" t="s">
        <v>75</v>
      </c>
      <c r="G806" t="s">
        <v>3825</v>
      </c>
      <c r="H806" t="s">
        <v>3836</v>
      </c>
      <c r="I806" t="s">
        <v>4260</v>
      </c>
      <c r="J806" t="s">
        <v>4242</v>
      </c>
      <c r="K806" t="s">
        <v>95</v>
      </c>
      <c r="L806" s="220">
        <v>44110.68608796296</v>
      </c>
    </row>
    <row r="807" spans="1:12" x14ac:dyDescent="0.25">
      <c r="A807">
        <v>5</v>
      </c>
      <c r="B807" t="s">
        <v>4063</v>
      </c>
      <c r="C807">
        <v>2285952</v>
      </c>
      <c r="D807" t="s">
        <v>4784</v>
      </c>
      <c r="E807" s="220">
        <v>44096.42083333333</v>
      </c>
      <c r="F807" t="s">
        <v>75</v>
      </c>
      <c r="G807" t="s">
        <v>3825</v>
      </c>
      <c r="H807" t="s">
        <v>3836</v>
      </c>
      <c r="I807" t="s">
        <v>3870</v>
      </c>
      <c r="J807" t="s">
        <v>4145</v>
      </c>
      <c r="K807" t="s">
        <v>95</v>
      </c>
      <c r="L807" s="220">
        <v>44764.331643518519</v>
      </c>
    </row>
    <row r="808" spans="1:12" x14ac:dyDescent="0.25">
      <c r="A808">
        <v>1</v>
      </c>
      <c r="B808" t="s">
        <v>4177</v>
      </c>
      <c r="C808">
        <v>2285787</v>
      </c>
      <c r="D808" t="s">
        <v>3843</v>
      </c>
      <c r="E808" s="220">
        <v>44095.518750000003</v>
      </c>
      <c r="F808" t="s">
        <v>75</v>
      </c>
      <c r="G808" t="s">
        <v>3825</v>
      </c>
      <c r="H808" t="s">
        <v>3836</v>
      </c>
      <c r="I808" t="s">
        <v>3827</v>
      </c>
      <c r="J808" t="s">
        <v>4725</v>
      </c>
      <c r="K808" t="s">
        <v>95</v>
      </c>
      <c r="L808" s="220">
        <v>44097.463912037034</v>
      </c>
    </row>
    <row r="809" spans="1:12" x14ac:dyDescent="0.25">
      <c r="A809">
        <v>1</v>
      </c>
      <c r="B809" t="s">
        <v>4211</v>
      </c>
      <c r="C809">
        <v>2291212</v>
      </c>
      <c r="D809" t="s">
        <v>3843</v>
      </c>
      <c r="E809" s="220">
        <v>44107.848611111112</v>
      </c>
      <c r="F809" t="s">
        <v>75</v>
      </c>
      <c r="G809" t="s">
        <v>3825</v>
      </c>
      <c r="H809" t="s">
        <v>3836</v>
      </c>
      <c r="I809" t="s">
        <v>3853</v>
      </c>
      <c r="J809" t="s">
        <v>3853</v>
      </c>
      <c r="K809" t="s">
        <v>95</v>
      </c>
      <c r="L809" s="220">
        <v>44113.534085648149</v>
      </c>
    </row>
    <row r="810" spans="1:12" x14ac:dyDescent="0.25">
      <c r="A810">
        <v>4</v>
      </c>
      <c r="B810" t="s">
        <v>3902</v>
      </c>
      <c r="C810">
        <v>2291813</v>
      </c>
      <c r="D810" t="s">
        <v>4785</v>
      </c>
      <c r="E810" s="220">
        <v>44109.588194444441</v>
      </c>
      <c r="F810" t="s">
        <v>75</v>
      </c>
      <c r="G810" t="s">
        <v>3825</v>
      </c>
      <c r="H810" t="s">
        <v>3836</v>
      </c>
      <c r="I810" t="s">
        <v>3870</v>
      </c>
      <c r="J810" t="s">
        <v>4145</v>
      </c>
      <c r="K810" t="s">
        <v>95</v>
      </c>
      <c r="L810" s="220">
        <v>44179.494699074072</v>
      </c>
    </row>
    <row r="811" spans="1:12" x14ac:dyDescent="0.25">
      <c r="A811">
        <v>2</v>
      </c>
      <c r="B811" t="s">
        <v>4009</v>
      </c>
      <c r="C811">
        <v>2293014</v>
      </c>
      <c r="D811" t="s">
        <v>4407</v>
      </c>
      <c r="E811" s="220">
        <v>44112.584027777775</v>
      </c>
      <c r="F811" t="s">
        <v>126</v>
      </c>
      <c r="G811" t="s">
        <v>3825</v>
      </c>
      <c r="H811" t="s">
        <v>3826</v>
      </c>
      <c r="I811" t="s">
        <v>3870</v>
      </c>
      <c r="J811" t="s">
        <v>3870</v>
      </c>
      <c r="K811" t="s">
        <v>95</v>
      </c>
      <c r="L811" s="220"/>
    </row>
    <row r="812" spans="1:12" x14ac:dyDescent="0.25">
      <c r="A812">
        <v>2</v>
      </c>
      <c r="B812" t="s">
        <v>3897</v>
      </c>
      <c r="C812">
        <v>2292957</v>
      </c>
      <c r="D812" t="s">
        <v>4786</v>
      </c>
      <c r="E812" s="220">
        <v>44112.334027777775</v>
      </c>
      <c r="F812" t="s">
        <v>75</v>
      </c>
      <c r="G812" t="s">
        <v>3825</v>
      </c>
      <c r="H812" t="s">
        <v>3836</v>
      </c>
      <c r="I812" t="s">
        <v>3857</v>
      </c>
      <c r="J812" t="s">
        <v>4229</v>
      </c>
      <c r="K812" t="s">
        <v>95</v>
      </c>
      <c r="L812" s="220">
        <v>45120.408449074072</v>
      </c>
    </row>
    <row r="813" spans="1:12" x14ac:dyDescent="0.25">
      <c r="A813">
        <v>5</v>
      </c>
      <c r="B813" t="s">
        <v>4787</v>
      </c>
      <c r="C813">
        <v>2302392</v>
      </c>
      <c r="D813" t="s">
        <v>4788</v>
      </c>
      <c r="E813" s="220">
        <v>44126.767881944441</v>
      </c>
      <c r="F813" t="s">
        <v>75</v>
      </c>
      <c r="G813" t="s">
        <v>4414</v>
      </c>
      <c r="H813" t="s">
        <v>174</v>
      </c>
      <c r="I813" t="s">
        <v>4011</v>
      </c>
      <c r="J813" t="s">
        <v>4789</v>
      </c>
      <c r="K813" t="s">
        <v>95</v>
      </c>
      <c r="L813" s="220">
        <v>45026.374224537038</v>
      </c>
    </row>
    <row r="814" spans="1:12" x14ac:dyDescent="0.25">
      <c r="A814">
        <v>1</v>
      </c>
      <c r="B814" t="s">
        <v>4076</v>
      </c>
      <c r="C814">
        <v>2312189</v>
      </c>
      <c r="D814" t="s">
        <v>4790</v>
      </c>
      <c r="E814" s="220">
        <v>44148.357638888891</v>
      </c>
      <c r="F814" t="s">
        <v>75</v>
      </c>
      <c r="G814" t="s">
        <v>3825</v>
      </c>
      <c r="H814" t="s">
        <v>3836</v>
      </c>
      <c r="I814" t="s">
        <v>3967</v>
      </c>
      <c r="J814" t="s">
        <v>3967</v>
      </c>
      <c r="K814" t="s">
        <v>95</v>
      </c>
      <c r="L814" s="220">
        <v>44215.61273148148</v>
      </c>
    </row>
    <row r="815" spans="1:12" x14ac:dyDescent="0.25">
      <c r="A815">
        <v>4.2</v>
      </c>
      <c r="B815" t="s">
        <v>3961</v>
      </c>
      <c r="C815">
        <v>2317074</v>
      </c>
      <c r="D815" t="s">
        <v>4086</v>
      </c>
      <c r="E815" s="220">
        <v>44158.37777777778</v>
      </c>
      <c r="F815" t="s">
        <v>75</v>
      </c>
      <c r="G815" t="s">
        <v>3825</v>
      </c>
      <c r="H815" t="s">
        <v>3826</v>
      </c>
      <c r="I815" t="s">
        <v>4312</v>
      </c>
      <c r="J815" t="s">
        <v>4312</v>
      </c>
      <c r="K815" t="s">
        <v>95</v>
      </c>
      <c r="L815" s="220">
        <v>44160.314131944448</v>
      </c>
    </row>
    <row r="816" spans="1:12" x14ac:dyDescent="0.25">
      <c r="A816">
        <v>4.2</v>
      </c>
      <c r="B816" t="s">
        <v>4056</v>
      </c>
      <c r="C816">
        <v>2317073</v>
      </c>
      <c r="D816" t="s">
        <v>4086</v>
      </c>
      <c r="E816" s="220">
        <v>44158.377083333333</v>
      </c>
      <c r="F816" t="s">
        <v>75</v>
      </c>
      <c r="G816" t="s">
        <v>3825</v>
      </c>
      <c r="H816" t="s">
        <v>3826</v>
      </c>
      <c r="I816" t="s">
        <v>4312</v>
      </c>
      <c r="J816" t="s">
        <v>4312</v>
      </c>
      <c r="K816" t="s">
        <v>95</v>
      </c>
      <c r="L816" s="220">
        <v>44159.278414351851</v>
      </c>
    </row>
    <row r="817" spans="1:12" x14ac:dyDescent="0.25">
      <c r="A817">
        <v>1</v>
      </c>
      <c r="B817" t="s">
        <v>4321</v>
      </c>
      <c r="C817">
        <v>2322876</v>
      </c>
      <c r="D817" t="s">
        <v>3843</v>
      </c>
      <c r="E817" s="220">
        <v>44169.695833333331</v>
      </c>
      <c r="F817" t="s">
        <v>75</v>
      </c>
      <c r="G817" t="s">
        <v>3825</v>
      </c>
      <c r="H817" t="s">
        <v>3836</v>
      </c>
      <c r="I817" t="s">
        <v>3840</v>
      </c>
      <c r="J817" t="s">
        <v>3841</v>
      </c>
      <c r="K817" t="s">
        <v>95</v>
      </c>
      <c r="L817" s="220">
        <v>45135.584374999999</v>
      </c>
    </row>
    <row r="818" spans="1:12" x14ac:dyDescent="0.25">
      <c r="A818">
        <v>4</v>
      </c>
      <c r="B818" t="s">
        <v>4791</v>
      </c>
      <c r="C818">
        <v>2323523</v>
      </c>
      <c r="D818" t="s">
        <v>4777</v>
      </c>
      <c r="E818" s="220">
        <v>44172.661805555559</v>
      </c>
      <c r="F818" t="s">
        <v>75</v>
      </c>
      <c r="G818" t="s">
        <v>3825</v>
      </c>
      <c r="H818" t="s">
        <v>3940</v>
      </c>
      <c r="I818" t="s">
        <v>3870</v>
      </c>
      <c r="J818" t="s">
        <v>4145</v>
      </c>
      <c r="K818" t="s">
        <v>95</v>
      </c>
      <c r="L818" s="220">
        <v>44341.40587962963</v>
      </c>
    </row>
    <row r="819" spans="1:12" x14ac:dyDescent="0.25">
      <c r="A819">
        <v>2</v>
      </c>
      <c r="B819" t="s">
        <v>4792</v>
      </c>
      <c r="C819">
        <v>2324110</v>
      </c>
      <c r="D819" t="s">
        <v>4793</v>
      </c>
      <c r="E819" s="220">
        <v>44175.304166666669</v>
      </c>
      <c r="F819" t="s">
        <v>75</v>
      </c>
      <c r="G819" t="s">
        <v>3825</v>
      </c>
      <c r="H819" t="s">
        <v>4158</v>
      </c>
      <c r="I819" t="s">
        <v>4582</v>
      </c>
      <c r="J819" t="s">
        <v>4794</v>
      </c>
      <c r="K819" t="s">
        <v>95</v>
      </c>
      <c r="L819" s="220">
        <v>44176.568020833336</v>
      </c>
    </row>
    <row r="820" spans="1:12" x14ac:dyDescent="0.25">
      <c r="A820">
        <v>1</v>
      </c>
      <c r="B820" t="s">
        <v>4795</v>
      </c>
      <c r="C820">
        <v>2324111</v>
      </c>
      <c r="D820" t="s">
        <v>4793</v>
      </c>
      <c r="E820" s="220">
        <v>44175.602083333331</v>
      </c>
      <c r="F820" t="s">
        <v>75</v>
      </c>
      <c r="G820" t="s">
        <v>3825</v>
      </c>
      <c r="H820" t="s">
        <v>4158</v>
      </c>
      <c r="I820" t="s">
        <v>4582</v>
      </c>
      <c r="J820" t="s">
        <v>4794</v>
      </c>
      <c r="K820" t="s">
        <v>95</v>
      </c>
      <c r="L820" s="220">
        <v>44176.566724537035</v>
      </c>
    </row>
    <row r="821" spans="1:12" x14ac:dyDescent="0.25">
      <c r="A821">
        <v>4</v>
      </c>
      <c r="B821" t="s">
        <v>4074</v>
      </c>
      <c r="C821">
        <v>2327920</v>
      </c>
      <c r="D821" t="s">
        <v>4796</v>
      </c>
      <c r="E821" s="220">
        <v>44182.725694444445</v>
      </c>
      <c r="F821" t="s">
        <v>75</v>
      </c>
      <c r="G821" t="s">
        <v>3825</v>
      </c>
      <c r="H821" t="s">
        <v>3940</v>
      </c>
      <c r="I821" t="s">
        <v>3870</v>
      </c>
      <c r="J821" t="s">
        <v>4145</v>
      </c>
      <c r="K821" t="s">
        <v>95</v>
      </c>
      <c r="L821" s="220">
        <v>44349.456620370373</v>
      </c>
    </row>
    <row r="822" spans="1:12" x14ac:dyDescent="0.25">
      <c r="A822">
        <v>1</v>
      </c>
      <c r="B822" t="s">
        <v>4797</v>
      </c>
      <c r="C822">
        <v>2343242</v>
      </c>
      <c r="D822" t="s">
        <v>3843</v>
      </c>
      <c r="E822" s="220">
        <v>44223.621527777781</v>
      </c>
      <c r="F822" t="s">
        <v>75</v>
      </c>
      <c r="G822" t="s">
        <v>3825</v>
      </c>
      <c r="H822" t="s">
        <v>3836</v>
      </c>
      <c r="I822" t="s">
        <v>3885</v>
      </c>
      <c r="J822" t="s">
        <v>3885</v>
      </c>
      <c r="K822" t="s">
        <v>95</v>
      </c>
      <c r="L822" s="220">
        <v>44223.633402777778</v>
      </c>
    </row>
    <row r="823" spans="1:12" x14ac:dyDescent="0.25">
      <c r="A823">
        <v>4</v>
      </c>
      <c r="B823" t="s">
        <v>4362</v>
      </c>
      <c r="C823">
        <v>2372054</v>
      </c>
      <c r="D823" t="s">
        <v>4798</v>
      </c>
      <c r="E823" s="220">
        <v>44236.481249999997</v>
      </c>
      <c r="F823" t="s">
        <v>75</v>
      </c>
      <c r="G823" t="s">
        <v>3825</v>
      </c>
      <c r="H823" t="s">
        <v>95</v>
      </c>
      <c r="I823" t="s">
        <v>3827</v>
      </c>
      <c r="J823" t="s">
        <v>4799</v>
      </c>
      <c r="K823" t="s">
        <v>95</v>
      </c>
      <c r="L823" s="220">
        <v>44565.642002314817</v>
      </c>
    </row>
    <row r="824" spans="1:12" x14ac:dyDescent="0.25">
      <c r="A824">
        <v>2</v>
      </c>
      <c r="B824" t="s">
        <v>4800</v>
      </c>
      <c r="C824">
        <v>2285972</v>
      </c>
      <c r="D824" t="s">
        <v>4801</v>
      </c>
      <c r="E824" s="220">
        <v>44096.588194444441</v>
      </c>
      <c r="F824" t="s">
        <v>75</v>
      </c>
      <c r="G824" t="s">
        <v>3825</v>
      </c>
      <c r="H824" t="s">
        <v>3836</v>
      </c>
      <c r="I824" t="s">
        <v>4260</v>
      </c>
      <c r="J824" t="s">
        <v>4759</v>
      </c>
      <c r="K824" t="s">
        <v>95</v>
      </c>
      <c r="L824" s="220">
        <v>44201.560636574075</v>
      </c>
    </row>
    <row r="825" spans="1:12" x14ac:dyDescent="0.25">
      <c r="A825">
        <v>4</v>
      </c>
      <c r="B825" t="s">
        <v>4802</v>
      </c>
      <c r="C825">
        <v>2302434</v>
      </c>
      <c r="D825" t="s">
        <v>4803</v>
      </c>
      <c r="E825" s="220">
        <v>44127.302083333336</v>
      </c>
      <c r="F825" t="s">
        <v>75</v>
      </c>
      <c r="G825" t="s">
        <v>3825</v>
      </c>
      <c r="H825" t="s">
        <v>3957</v>
      </c>
      <c r="I825" t="s">
        <v>3870</v>
      </c>
      <c r="J825" t="s">
        <v>3960</v>
      </c>
      <c r="K825" t="s">
        <v>95</v>
      </c>
      <c r="L825" s="220">
        <v>44379.293865740743</v>
      </c>
    </row>
    <row r="826" spans="1:12" x14ac:dyDescent="0.25">
      <c r="A826">
        <v>1</v>
      </c>
      <c r="B826" t="s">
        <v>3914</v>
      </c>
      <c r="C826">
        <v>2336938</v>
      </c>
      <c r="D826" t="s">
        <v>4371</v>
      </c>
      <c r="E826" s="220">
        <v>44204.635416666664</v>
      </c>
      <c r="F826" t="s">
        <v>75</v>
      </c>
      <c r="G826" t="s">
        <v>3825</v>
      </c>
      <c r="H826" t="s">
        <v>3836</v>
      </c>
      <c r="I826" t="s">
        <v>3861</v>
      </c>
      <c r="J826" t="s">
        <v>3861</v>
      </c>
      <c r="K826" t="s">
        <v>95</v>
      </c>
      <c r="L826" s="220">
        <v>44232.592719907407</v>
      </c>
    </row>
    <row r="827" spans="1:12" x14ac:dyDescent="0.25">
      <c r="A827">
        <v>4</v>
      </c>
      <c r="B827" t="s">
        <v>4804</v>
      </c>
      <c r="C827">
        <v>2348426</v>
      </c>
      <c r="D827" t="s">
        <v>4805</v>
      </c>
      <c r="E827" s="220">
        <v>44228.581944444442</v>
      </c>
      <c r="F827" t="s">
        <v>75</v>
      </c>
      <c r="G827" t="s">
        <v>3825</v>
      </c>
      <c r="H827" t="s">
        <v>3836</v>
      </c>
      <c r="I827" t="s">
        <v>3870</v>
      </c>
      <c r="J827" t="s">
        <v>4145</v>
      </c>
      <c r="K827" t="s">
        <v>95</v>
      </c>
      <c r="L827" s="220">
        <v>44956.454097222224</v>
      </c>
    </row>
    <row r="828" spans="1:12" x14ac:dyDescent="0.25">
      <c r="A828">
        <v>4</v>
      </c>
      <c r="B828" t="s">
        <v>4329</v>
      </c>
      <c r="C828">
        <v>2372047</v>
      </c>
      <c r="D828" t="s">
        <v>4798</v>
      </c>
      <c r="E828" s="220">
        <v>44236.481249999997</v>
      </c>
      <c r="F828" t="s">
        <v>75</v>
      </c>
      <c r="G828" t="s">
        <v>3825</v>
      </c>
      <c r="H828" t="s">
        <v>95</v>
      </c>
      <c r="I828" t="s">
        <v>3827</v>
      </c>
      <c r="J828" t="s">
        <v>4799</v>
      </c>
      <c r="K828" t="s">
        <v>95</v>
      </c>
      <c r="L828" s="220">
        <v>44565.642002314817</v>
      </c>
    </row>
    <row r="829" spans="1:12" x14ac:dyDescent="0.25">
      <c r="A829">
        <v>4</v>
      </c>
      <c r="B829" t="s">
        <v>4359</v>
      </c>
      <c r="C829">
        <v>2372048</v>
      </c>
      <c r="D829" t="s">
        <v>4798</v>
      </c>
      <c r="E829" s="220">
        <v>44236.481249999997</v>
      </c>
      <c r="F829" t="s">
        <v>75</v>
      </c>
      <c r="G829" t="s">
        <v>3825</v>
      </c>
      <c r="H829" t="s">
        <v>95</v>
      </c>
      <c r="I829" t="s">
        <v>3827</v>
      </c>
      <c r="J829" t="s">
        <v>4799</v>
      </c>
      <c r="K829" t="s">
        <v>95</v>
      </c>
      <c r="L829" s="220">
        <v>44565.642002314817</v>
      </c>
    </row>
    <row r="830" spans="1:12" x14ac:dyDescent="0.25">
      <c r="A830">
        <v>4</v>
      </c>
      <c r="B830" t="s">
        <v>4806</v>
      </c>
      <c r="C830">
        <v>2372049</v>
      </c>
      <c r="D830" t="s">
        <v>4798</v>
      </c>
      <c r="E830" s="220">
        <v>44236.481249999997</v>
      </c>
      <c r="F830" t="s">
        <v>75</v>
      </c>
      <c r="G830" t="s">
        <v>3825</v>
      </c>
      <c r="H830" t="s">
        <v>95</v>
      </c>
      <c r="I830" t="s">
        <v>3827</v>
      </c>
      <c r="J830" t="s">
        <v>4799</v>
      </c>
      <c r="K830" t="s">
        <v>95</v>
      </c>
      <c r="L830" s="220">
        <v>44565.642002314817</v>
      </c>
    </row>
    <row r="831" spans="1:12" x14ac:dyDescent="0.25">
      <c r="A831">
        <v>4</v>
      </c>
      <c r="B831" t="s">
        <v>4372</v>
      </c>
      <c r="C831">
        <v>2372050</v>
      </c>
      <c r="D831" t="s">
        <v>4798</v>
      </c>
      <c r="E831" s="220">
        <v>44236.481249999997</v>
      </c>
      <c r="F831" t="s">
        <v>75</v>
      </c>
      <c r="G831" t="s">
        <v>3825</v>
      </c>
      <c r="H831" t="s">
        <v>95</v>
      </c>
      <c r="I831" t="s">
        <v>3827</v>
      </c>
      <c r="J831" t="s">
        <v>4799</v>
      </c>
      <c r="K831" t="s">
        <v>95</v>
      </c>
      <c r="L831" s="220">
        <v>44565.642002314817</v>
      </c>
    </row>
    <row r="832" spans="1:12" x14ac:dyDescent="0.25">
      <c r="A832">
        <v>4</v>
      </c>
      <c r="B832" t="s">
        <v>3894</v>
      </c>
      <c r="C832">
        <v>2372051</v>
      </c>
      <c r="D832" t="s">
        <v>4798</v>
      </c>
      <c r="E832" s="220">
        <v>44236.481249999997</v>
      </c>
      <c r="F832" t="s">
        <v>75</v>
      </c>
      <c r="G832" t="s">
        <v>3825</v>
      </c>
      <c r="H832" t="s">
        <v>95</v>
      </c>
      <c r="I832" t="s">
        <v>3827</v>
      </c>
      <c r="J832" t="s">
        <v>4799</v>
      </c>
      <c r="K832" t="s">
        <v>95</v>
      </c>
      <c r="L832" s="220">
        <v>44565.642002314817</v>
      </c>
    </row>
    <row r="833" spans="1:12" x14ac:dyDescent="0.25">
      <c r="A833">
        <v>4</v>
      </c>
      <c r="B833" t="s">
        <v>3897</v>
      </c>
      <c r="C833">
        <v>2372052</v>
      </c>
      <c r="D833" t="s">
        <v>4798</v>
      </c>
      <c r="E833" s="220">
        <v>44236.481249999997</v>
      </c>
      <c r="F833" t="s">
        <v>75</v>
      </c>
      <c r="G833" t="s">
        <v>3825</v>
      </c>
      <c r="H833" t="s">
        <v>95</v>
      </c>
      <c r="I833" t="s">
        <v>3827</v>
      </c>
      <c r="J833" t="s">
        <v>4799</v>
      </c>
      <c r="K833" t="s">
        <v>95</v>
      </c>
      <c r="L833" s="220">
        <v>44565.642002314817</v>
      </c>
    </row>
    <row r="834" spans="1:12" x14ac:dyDescent="0.25">
      <c r="A834">
        <v>4</v>
      </c>
      <c r="B834" t="s">
        <v>3895</v>
      </c>
      <c r="C834">
        <v>2372053</v>
      </c>
      <c r="D834" t="s">
        <v>4798</v>
      </c>
      <c r="E834" s="220">
        <v>44236.481249999997</v>
      </c>
      <c r="F834" t="s">
        <v>75</v>
      </c>
      <c r="G834" t="s">
        <v>3825</v>
      </c>
      <c r="H834" t="s">
        <v>95</v>
      </c>
      <c r="I834" t="s">
        <v>3827</v>
      </c>
      <c r="J834" t="s">
        <v>4799</v>
      </c>
      <c r="K834" t="s">
        <v>95</v>
      </c>
      <c r="L834" s="220">
        <v>44565.642002314817</v>
      </c>
    </row>
    <row r="835" spans="1:12" x14ac:dyDescent="0.25">
      <c r="A835">
        <v>4</v>
      </c>
      <c r="B835" t="s">
        <v>4060</v>
      </c>
      <c r="C835">
        <v>2372055</v>
      </c>
      <c r="D835" t="s">
        <v>4798</v>
      </c>
      <c r="E835" s="220">
        <v>44236.481249999997</v>
      </c>
      <c r="F835" t="s">
        <v>75</v>
      </c>
      <c r="G835" t="s">
        <v>3825</v>
      </c>
      <c r="H835" t="s">
        <v>95</v>
      </c>
      <c r="I835" t="s">
        <v>3827</v>
      </c>
      <c r="J835" t="s">
        <v>4799</v>
      </c>
      <c r="K835" t="s">
        <v>95</v>
      </c>
      <c r="L835" s="220">
        <v>44565.642002314817</v>
      </c>
    </row>
    <row r="836" spans="1:12" x14ac:dyDescent="0.25">
      <c r="A836">
        <v>4</v>
      </c>
      <c r="B836" t="s">
        <v>4251</v>
      </c>
      <c r="C836">
        <v>2372056</v>
      </c>
      <c r="D836" t="s">
        <v>4798</v>
      </c>
      <c r="E836" s="220">
        <v>44236.481249999997</v>
      </c>
      <c r="F836" t="s">
        <v>75</v>
      </c>
      <c r="G836" t="s">
        <v>3825</v>
      </c>
      <c r="H836" t="s">
        <v>95</v>
      </c>
      <c r="I836" t="s">
        <v>3827</v>
      </c>
      <c r="J836" t="s">
        <v>4799</v>
      </c>
      <c r="K836" t="s">
        <v>95</v>
      </c>
      <c r="L836" s="220">
        <v>44565.642002314817</v>
      </c>
    </row>
    <row r="837" spans="1:12" x14ac:dyDescent="0.25">
      <c r="A837">
        <v>4</v>
      </c>
      <c r="B837" t="s">
        <v>3902</v>
      </c>
      <c r="C837">
        <v>2372060</v>
      </c>
      <c r="D837" t="s">
        <v>4798</v>
      </c>
      <c r="E837" s="220">
        <v>44236.481249999997</v>
      </c>
      <c r="F837" t="s">
        <v>75</v>
      </c>
      <c r="G837" t="s">
        <v>3825</v>
      </c>
      <c r="H837" t="s">
        <v>95</v>
      </c>
      <c r="I837" t="s">
        <v>3827</v>
      </c>
      <c r="J837" t="s">
        <v>4799</v>
      </c>
      <c r="K837" t="s">
        <v>95</v>
      </c>
      <c r="L837" s="220">
        <v>44565.642002314817</v>
      </c>
    </row>
    <row r="838" spans="1:12" x14ac:dyDescent="0.25">
      <c r="A838">
        <v>4</v>
      </c>
      <c r="B838" t="s">
        <v>3896</v>
      </c>
      <c r="C838">
        <v>2372057</v>
      </c>
      <c r="D838" t="s">
        <v>4798</v>
      </c>
      <c r="E838" s="220">
        <v>44236.481249999997</v>
      </c>
      <c r="F838" t="s">
        <v>75</v>
      </c>
      <c r="G838" t="s">
        <v>3825</v>
      </c>
      <c r="H838" t="s">
        <v>95</v>
      </c>
      <c r="I838" t="s">
        <v>3827</v>
      </c>
      <c r="J838" t="s">
        <v>4799</v>
      </c>
      <c r="K838" t="s">
        <v>95</v>
      </c>
      <c r="L838" s="220">
        <v>44565.642002314817</v>
      </c>
    </row>
    <row r="839" spans="1:12" x14ac:dyDescent="0.25">
      <c r="A839">
        <v>4</v>
      </c>
      <c r="B839" t="s">
        <v>3898</v>
      </c>
      <c r="C839">
        <v>2372058</v>
      </c>
      <c r="D839" t="s">
        <v>4798</v>
      </c>
      <c r="E839" s="220">
        <v>44236.481249999997</v>
      </c>
      <c r="F839" t="s">
        <v>75</v>
      </c>
      <c r="G839" t="s">
        <v>3825</v>
      </c>
      <c r="H839" t="s">
        <v>95</v>
      </c>
      <c r="I839" t="s">
        <v>3827</v>
      </c>
      <c r="J839" t="s">
        <v>4799</v>
      </c>
      <c r="K839" t="s">
        <v>95</v>
      </c>
      <c r="L839" s="220">
        <v>44565.642002314817</v>
      </c>
    </row>
    <row r="840" spans="1:12" x14ac:dyDescent="0.25">
      <c r="A840">
        <v>4</v>
      </c>
      <c r="B840" t="s">
        <v>4807</v>
      </c>
      <c r="C840">
        <v>2372059</v>
      </c>
      <c r="D840" t="s">
        <v>4798</v>
      </c>
      <c r="E840" s="220">
        <v>44236.481249999997</v>
      </c>
      <c r="F840" t="s">
        <v>75</v>
      </c>
      <c r="G840" t="s">
        <v>3825</v>
      </c>
      <c r="H840" t="s">
        <v>95</v>
      </c>
      <c r="I840" t="s">
        <v>3827</v>
      </c>
      <c r="J840" t="s">
        <v>4799</v>
      </c>
      <c r="K840" t="s">
        <v>95</v>
      </c>
      <c r="L840" s="220">
        <v>44565.642002314817</v>
      </c>
    </row>
    <row r="841" spans="1:12" x14ac:dyDescent="0.25">
      <c r="A841">
        <v>4</v>
      </c>
      <c r="B841" t="s">
        <v>4115</v>
      </c>
      <c r="C841">
        <v>2372061</v>
      </c>
      <c r="D841" t="s">
        <v>4798</v>
      </c>
      <c r="E841" s="220">
        <v>44236.481249999997</v>
      </c>
      <c r="F841" t="s">
        <v>75</v>
      </c>
      <c r="G841" t="s">
        <v>3825</v>
      </c>
      <c r="H841" t="s">
        <v>95</v>
      </c>
      <c r="I841" t="s">
        <v>3827</v>
      </c>
      <c r="J841" t="s">
        <v>4799</v>
      </c>
      <c r="K841" t="s">
        <v>95</v>
      </c>
      <c r="L841" s="220">
        <v>44565.642002314817</v>
      </c>
    </row>
    <row r="842" spans="1:12" x14ac:dyDescent="0.25">
      <c r="A842">
        <v>4</v>
      </c>
      <c r="B842" t="s">
        <v>4087</v>
      </c>
      <c r="C842">
        <v>2372062</v>
      </c>
      <c r="D842" t="s">
        <v>4798</v>
      </c>
      <c r="E842" s="220">
        <v>44236.481249999997</v>
      </c>
      <c r="F842" t="s">
        <v>75</v>
      </c>
      <c r="G842" t="s">
        <v>3825</v>
      </c>
      <c r="H842" t="s">
        <v>95</v>
      </c>
      <c r="I842" t="s">
        <v>3827</v>
      </c>
      <c r="J842" t="s">
        <v>4799</v>
      </c>
      <c r="K842" t="s">
        <v>95</v>
      </c>
      <c r="L842" s="220">
        <v>44565.642002314817</v>
      </c>
    </row>
    <row r="843" spans="1:12" x14ac:dyDescent="0.25">
      <c r="A843">
        <v>4</v>
      </c>
      <c r="B843" t="s">
        <v>4321</v>
      </c>
      <c r="C843">
        <v>2372063</v>
      </c>
      <c r="D843" t="s">
        <v>4798</v>
      </c>
      <c r="E843" s="220">
        <v>44236.481249999997</v>
      </c>
      <c r="F843" t="s">
        <v>75</v>
      </c>
      <c r="G843" t="s">
        <v>3825</v>
      </c>
      <c r="H843" t="s">
        <v>95</v>
      </c>
      <c r="I843" t="s">
        <v>3827</v>
      </c>
      <c r="J843" t="s">
        <v>4799</v>
      </c>
      <c r="K843" t="s">
        <v>95</v>
      </c>
      <c r="L843" s="220">
        <v>44565.642002314817</v>
      </c>
    </row>
    <row r="844" spans="1:12" x14ac:dyDescent="0.25">
      <c r="A844">
        <v>4</v>
      </c>
      <c r="B844" t="s">
        <v>4361</v>
      </c>
      <c r="C844">
        <v>2372064</v>
      </c>
      <c r="D844" t="s">
        <v>4798</v>
      </c>
      <c r="E844" s="220">
        <v>44236.481249999997</v>
      </c>
      <c r="F844" t="s">
        <v>75</v>
      </c>
      <c r="G844" t="s">
        <v>3825</v>
      </c>
      <c r="H844" t="s">
        <v>95</v>
      </c>
      <c r="I844" t="s">
        <v>3827</v>
      </c>
      <c r="J844" t="s">
        <v>4799</v>
      </c>
      <c r="K844" t="s">
        <v>95</v>
      </c>
      <c r="L844" s="220">
        <v>44565.642002314817</v>
      </c>
    </row>
    <row r="845" spans="1:12" x14ac:dyDescent="0.25">
      <c r="A845">
        <v>4</v>
      </c>
      <c r="B845" t="s">
        <v>4177</v>
      </c>
      <c r="C845">
        <v>2372065</v>
      </c>
      <c r="D845" t="s">
        <v>4798</v>
      </c>
      <c r="E845" s="220">
        <v>44236.481249999997</v>
      </c>
      <c r="F845" t="s">
        <v>75</v>
      </c>
      <c r="G845" t="s">
        <v>3825</v>
      </c>
      <c r="H845" t="s">
        <v>95</v>
      </c>
      <c r="I845" t="s">
        <v>3827</v>
      </c>
      <c r="J845" t="s">
        <v>4799</v>
      </c>
      <c r="K845" t="s">
        <v>95</v>
      </c>
      <c r="L845" s="220">
        <v>44565.642002314817</v>
      </c>
    </row>
    <row r="846" spans="1:12" x14ac:dyDescent="0.25">
      <c r="A846">
        <v>4</v>
      </c>
      <c r="B846" t="s">
        <v>4227</v>
      </c>
      <c r="C846">
        <v>2372066</v>
      </c>
      <c r="D846" t="s">
        <v>4798</v>
      </c>
      <c r="E846" s="220">
        <v>44236.481249999997</v>
      </c>
      <c r="F846" t="s">
        <v>75</v>
      </c>
      <c r="G846" t="s">
        <v>3825</v>
      </c>
      <c r="H846" t="s">
        <v>95</v>
      </c>
      <c r="I846" t="s">
        <v>3827</v>
      </c>
      <c r="J846" t="s">
        <v>4799</v>
      </c>
      <c r="K846" t="s">
        <v>95</v>
      </c>
      <c r="L846" s="220">
        <v>44565.642002314817</v>
      </c>
    </row>
    <row r="847" spans="1:12" x14ac:dyDescent="0.25">
      <c r="A847">
        <v>4</v>
      </c>
      <c r="B847" t="s">
        <v>4808</v>
      </c>
      <c r="C847">
        <v>2372070</v>
      </c>
      <c r="D847" t="s">
        <v>4798</v>
      </c>
      <c r="E847" s="220">
        <v>44236.481249999997</v>
      </c>
      <c r="F847" t="s">
        <v>75</v>
      </c>
      <c r="G847" t="s">
        <v>3825</v>
      </c>
      <c r="H847" t="s">
        <v>95</v>
      </c>
      <c r="I847" t="s">
        <v>3827</v>
      </c>
      <c r="J847" t="s">
        <v>4799</v>
      </c>
      <c r="K847" t="s">
        <v>95</v>
      </c>
      <c r="L847" s="220">
        <v>44565.642002314817</v>
      </c>
    </row>
    <row r="848" spans="1:12" x14ac:dyDescent="0.25">
      <c r="A848">
        <v>4</v>
      </c>
      <c r="B848" t="s">
        <v>4554</v>
      </c>
      <c r="C848">
        <v>2372067</v>
      </c>
      <c r="D848" t="s">
        <v>4798</v>
      </c>
      <c r="E848" s="220">
        <v>44236.481249999997</v>
      </c>
      <c r="F848" t="s">
        <v>75</v>
      </c>
      <c r="G848" t="s">
        <v>3825</v>
      </c>
      <c r="H848" t="s">
        <v>95</v>
      </c>
      <c r="I848" t="s">
        <v>3827</v>
      </c>
      <c r="J848" t="s">
        <v>4799</v>
      </c>
      <c r="K848" t="s">
        <v>95</v>
      </c>
      <c r="L848" s="220">
        <v>44565.642002314817</v>
      </c>
    </row>
    <row r="849" spans="1:12" x14ac:dyDescent="0.25">
      <c r="A849">
        <v>4</v>
      </c>
      <c r="B849" t="s">
        <v>4074</v>
      </c>
      <c r="C849">
        <v>2372068</v>
      </c>
      <c r="D849" t="s">
        <v>4798</v>
      </c>
      <c r="E849" s="220">
        <v>44236.481249999997</v>
      </c>
      <c r="F849" t="s">
        <v>75</v>
      </c>
      <c r="G849" t="s">
        <v>3825</v>
      </c>
      <c r="H849" t="s">
        <v>95</v>
      </c>
      <c r="I849" t="s">
        <v>3827</v>
      </c>
      <c r="J849" t="s">
        <v>4799</v>
      </c>
      <c r="K849" t="s">
        <v>95</v>
      </c>
      <c r="L849" s="220">
        <v>44565.642002314817</v>
      </c>
    </row>
    <row r="850" spans="1:12" x14ac:dyDescent="0.25">
      <c r="A850">
        <v>4</v>
      </c>
      <c r="B850" t="s">
        <v>4105</v>
      </c>
      <c r="C850">
        <v>2372069</v>
      </c>
      <c r="D850" t="s">
        <v>4798</v>
      </c>
      <c r="E850" s="220">
        <v>44236.481249999997</v>
      </c>
      <c r="F850" t="s">
        <v>75</v>
      </c>
      <c r="G850" t="s">
        <v>3825</v>
      </c>
      <c r="H850" t="s">
        <v>95</v>
      </c>
      <c r="I850" t="s">
        <v>3827</v>
      </c>
      <c r="J850" t="s">
        <v>4799</v>
      </c>
      <c r="K850" t="s">
        <v>95</v>
      </c>
      <c r="L850" s="220">
        <v>44565.642002314817</v>
      </c>
    </row>
    <row r="851" spans="1:12" x14ac:dyDescent="0.25">
      <c r="A851">
        <v>4</v>
      </c>
      <c r="B851" t="s">
        <v>3834</v>
      </c>
      <c r="C851">
        <v>2372071</v>
      </c>
      <c r="D851" t="s">
        <v>4798</v>
      </c>
      <c r="E851" s="220">
        <v>44236.481249999997</v>
      </c>
      <c r="F851" t="s">
        <v>75</v>
      </c>
      <c r="G851" t="s">
        <v>3825</v>
      </c>
      <c r="H851" t="s">
        <v>95</v>
      </c>
      <c r="I851" t="s">
        <v>3827</v>
      </c>
      <c r="J851" t="s">
        <v>4799</v>
      </c>
      <c r="K851" t="s">
        <v>95</v>
      </c>
      <c r="L851" s="220">
        <v>44565.642002314817</v>
      </c>
    </row>
    <row r="852" spans="1:12" x14ac:dyDescent="0.25">
      <c r="A852">
        <v>4</v>
      </c>
      <c r="B852" t="s">
        <v>4266</v>
      </c>
      <c r="C852">
        <v>2372072</v>
      </c>
      <c r="D852" t="s">
        <v>4798</v>
      </c>
      <c r="E852" s="220">
        <v>44236.481249999997</v>
      </c>
      <c r="F852" t="s">
        <v>75</v>
      </c>
      <c r="G852" t="s">
        <v>3825</v>
      </c>
      <c r="H852" t="s">
        <v>95</v>
      </c>
      <c r="I852" t="s">
        <v>3827</v>
      </c>
      <c r="J852" t="s">
        <v>4799</v>
      </c>
      <c r="K852" t="s">
        <v>95</v>
      </c>
      <c r="L852" s="220">
        <v>44565.642002314817</v>
      </c>
    </row>
    <row r="853" spans="1:12" x14ac:dyDescent="0.25">
      <c r="A853">
        <v>4</v>
      </c>
      <c r="B853" t="s">
        <v>4193</v>
      </c>
      <c r="C853">
        <v>2372073</v>
      </c>
      <c r="D853" t="s">
        <v>4798</v>
      </c>
      <c r="E853" s="220">
        <v>44236.481249999997</v>
      </c>
      <c r="F853" t="s">
        <v>75</v>
      </c>
      <c r="G853" t="s">
        <v>3825</v>
      </c>
      <c r="H853" t="s">
        <v>95</v>
      </c>
      <c r="I853" t="s">
        <v>3827</v>
      </c>
      <c r="J853" t="s">
        <v>4799</v>
      </c>
      <c r="K853" t="s">
        <v>95</v>
      </c>
      <c r="L853" s="220">
        <v>44565.642002314817</v>
      </c>
    </row>
    <row r="854" spans="1:12" x14ac:dyDescent="0.25">
      <c r="A854">
        <v>4</v>
      </c>
      <c r="B854" t="s">
        <v>4052</v>
      </c>
      <c r="C854">
        <v>2372074</v>
      </c>
      <c r="D854" t="s">
        <v>4798</v>
      </c>
      <c r="E854" s="220">
        <v>44236.481249999997</v>
      </c>
      <c r="F854" t="s">
        <v>75</v>
      </c>
      <c r="G854" t="s">
        <v>3825</v>
      </c>
      <c r="H854" t="s">
        <v>95</v>
      </c>
      <c r="I854" t="s">
        <v>3827</v>
      </c>
      <c r="J854" t="s">
        <v>4799</v>
      </c>
      <c r="K854" t="s">
        <v>95</v>
      </c>
      <c r="L854" s="220">
        <v>44565.642002314817</v>
      </c>
    </row>
    <row r="855" spans="1:12" x14ac:dyDescent="0.25">
      <c r="A855">
        <v>4</v>
      </c>
      <c r="B855" t="s">
        <v>3899</v>
      </c>
      <c r="C855">
        <v>2372075</v>
      </c>
      <c r="D855" t="s">
        <v>4798</v>
      </c>
      <c r="E855" s="220">
        <v>44236.481249999997</v>
      </c>
      <c r="F855" t="s">
        <v>75</v>
      </c>
      <c r="G855" t="s">
        <v>3825</v>
      </c>
      <c r="H855" t="s">
        <v>95</v>
      </c>
      <c r="I855" t="s">
        <v>3827</v>
      </c>
      <c r="J855" t="s">
        <v>4799</v>
      </c>
      <c r="K855" t="s">
        <v>95</v>
      </c>
      <c r="L855" s="220">
        <v>44565.642002314817</v>
      </c>
    </row>
    <row r="856" spans="1:12" x14ac:dyDescent="0.25">
      <c r="A856">
        <v>4</v>
      </c>
      <c r="B856" t="s">
        <v>4209</v>
      </c>
      <c r="C856">
        <v>2372076</v>
      </c>
      <c r="D856" t="s">
        <v>4798</v>
      </c>
      <c r="E856" s="220">
        <v>44236.481249999997</v>
      </c>
      <c r="F856" t="s">
        <v>75</v>
      </c>
      <c r="G856" t="s">
        <v>3825</v>
      </c>
      <c r="H856" t="s">
        <v>95</v>
      </c>
      <c r="I856" t="s">
        <v>3827</v>
      </c>
      <c r="J856" t="s">
        <v>4799</v>
      </c>
      <c r="K856" t="s">
        <v>95</v>
      </c>
      <c r="L856" s="220">
        <v>44565.642002314817</v>
      </c>
    </row>
    <row r="857" spans="1:12" x14ac:dyDescent="0.25">
      <c r="A857">
        <v>4</v>
      </c>
      <c r="B857" t="s">
        <v>4567</v>
      </c>
      <c r="C857">
        <v>2372127</v>
      </c>
      <c r="D857" t="s">
        <v>4798</v>
      </c>
      <c r="E857" s="220">
        <v>44236.481249999997</v>
      </c>
      <c r="F857" t="s">
        <v>75</v>
      </c>
      <c r="G857" t="s">
        <v>3825</v>
      </c>
      <c r="H857" t="s">
        <v>95</v>
      </c>
      <c r="I857" t="s">
        <v>3827</v>
      </c>
      <c r="J857" t="s">
        <v>4799</v>
      </c>
      <c r="K857" t="s">
        <v>95</v>
      </c>
      <c r="L857" s="220">
        <v>44565.642002314817</v>
      </c>
    </row>
    <row r="858" spans="1:12" x14ac:dyDescent="0.25">
      <c r="A858">
        <v>4</v>
      </c>
      <c r="B858" t="s">
        <v>4282</v>
      </c>
      <c r="C858">
        <v>2372077</v>
      </c>
      <c r="D858" t="s">
        <v>4798</v>
      </c>
      <c r="E858" s="220">
        <v>44236.481249999997</v>
      </c>
      <c r="F858" t="s">
        <v>75</v>
      </c>
      <c r="G858" t="s">
        <v>3825</v>
      </c>
      <c r="H858" t="s">
        <v>95</v>
      </c>
      <c r="I858" t="s">
        <v>3827</v>
      </c>
      <c r="J858" t="s">
        <v>4799</v>
      </c>
      <c r="K858" t="s">
        <v>95</v>
      </c>
      <c r="L858" s="220">
        <v>44565.642002314817</v>
      </c>
    </row>
    <row r="859" spans="1:12" x14ac:dyDescent="0.25">
      <c r="A859">
        <v>4</v>
      </c>
      <c r="B859" t="s">
        <v>3992</v>
      </c>
      <c r="C859">
        <v>2372078</v>
      </c>
      <c r="D859" t="s">
        <v>4798</v>
      </c>
      <c r="E859" s="220">
        <v>44236.481249999997</v>
      </c>
      <c r="F859" t="s">
        <v>75</v>
      </c>
      <c r="G859" t="s">
        <v>3825</v>
      </c>
      <c r="H859" t="s">
        <v>95</v>
      </c>
      <c r="I859" t="s">
        <v>3827</v>
      </c>
      <c r="J859" t="s">
        <v>4799</v>
      </c>
      <c r="K859" t="s">
        <v>95</v>
      </c>
      <c r="L859" s="220">
        <v>44565.642002314817</v>
      </c>
    </row>
    <row r="860" spans="1:12" x14ac:dyDescent="0.25">
      <c r="A860">
        <v>4</v>
      </c>
      <c r="B860" t="s">
        <v>3871</v>
      </c>
      <c r="C860">
        <v>2372079</v>
      </c>
      <c r="D860" t="s">
        <v>4798</v>
      </c>
      <c r="E860" s="220">
        <v>44236.481249999997</v>
      </c>
      <c r="F860" t="s">
        <v>75</v>
      </c>
      <c r="G860" t="s">
        <v>3825</v>
      </c>
      <c r="H860" t="s">
        <v>95</v>
      </c>
      <c r="I860" t="s">
        <v>3827</v>
      </c>
      <c r="J860" t="s">
        <v>4799</v>
      </c>
      <c r="K860" t="s">
        <v>95</v>
      </c>
      <c r="L860" s="220">
        <v>44565.642002314817</v>
      </c>
    </row>
    <row r="861" spans="1:12" x14ac:dyDescent="0.25">
      <c r="A861">
        <v>4</v>
      </c>
      <c r="B861" t="s">
        <v>4650</v>
      </c>
      <c r="C861">
        <v>2372128</v>
      </c>
      <c r="D861" t="s">
        <v>4798</v>
      </c>
      <c r="E861" s="220">
        <v>44236.481249999997</v>
      </c>
      <c r="F861" t="s">
        <v>75</v>
      </c>
      <c r="G861" t="s">
        <v>3825</v>
      </c>
      <c r="H861" t="s">
        <v>95</v>
      </c>
      <c r="I861" t="s">
        <v>3827</v>
      </c>
      <c r="J861" t="s">
        <v>4799</v>
      </c>
      <c r="K861" t="s">
        <v>95</v>
      </c>
      <c r="L861" s="220">
        <v>44565.642002314817</v>
      </c>
    </row>
    <row r="862" spans="1:12" x14ac:dyDescent="0.25">
      <c r="A862">
        <v>4</v>
      </c>
      <c r="B862" t="s">
        <v>3916</v>
      </c>
      <c r="C862">
        <v>2372129</v>
      </c>
      <c r="D862" t="s">
        <v>4798</v>
      </c>
      <c r="E862" s="220">
        <v>44236.481249999997</v>
      </c>
      <c r="F862" t="s">
        <v>75</v>
      </c>
      <c r="G862" t="s">
        <v>3825</v>
      </c>
      <c r="H862" t="s">
        <v>95</v>
      </c>
      <c r="I862" t="s">
        <v>3827</v>
      </c>
      <c r="J862" t="s">
        <v>4799</v>
      </c>
      <c r="K862" t="s">
        <v>95</v>
      </c>
      <c r="L862" s="220">
        <v>44565.642002314817</v>
      </c>
    </row>
    <row r="863" spans="1:12" x14ac:dyDescent="0.25">
      <c r="A863">
        <v>4</v>
      </c>
      <c r="B863" t="s">
        <v>4577</v>
      </c>
      <c r="C863">
        <v>2372130</v>
      </c>
      <c r="D863" t="s">
        <v>4798</v>
      </c>
      <c r="E863" s="220">
        <v>44236.481249999997</v>
      </c>
      <c r="F863" t="s">
        <v>75</v>
      </c>
      <c r="G863" t="s">
        <v>3825</v>
      </c>
      <c r="H863" t="s">
        <v>95</v>
      </c>
      <c r="I863" t="s">
        <v>3827</v>
      </c>
      <c r="J863" t="s">
        <v>4799</v>
      </c>
      <c r="K863" t="s">
        <v>95</v>
      </c>
      <c r="L863" s="220">
        <v>44565.642002314817</v>
      </c>
    </row>
    <row r="864" spans="1:12" x14ac:dyDescent="0.25">
      <c r="A864">
        <v>4</v>
      </c>
      <c r="B864" t="s">
        <v>4809</v>
      </c>
      <c r="C864">
        <v>2372131</v>
      </c>
      <c r="D864" t="s">
        <v>4798</v>
      </c>
      <c r="E864" s="220">
        <v>44236.481249999997</v>
      </c>
      <c r="F864" t="s">
        <v>75</v>
      </c>
      <c r="G864" t="s">
        <v>3825</v>
      </c>
      <c r="H864" t="s">
        <v>95</v>
      </c>
      <c r="I864" t="s">
        <v>3827</v>
      </c>
      <c r="J864" t="s">
        <v>4799</v>
      </c>
      <c r="K864" t="s">
        <v>95</v>
      </c>
      <c r="L864" s="220">
        <v>44565.642002314817</v>
      </c>
    </row>
    <row r="865" spans="1:12" x14ac:dyDescent="0.25">
      <c r="A865">
        <v>4</v>
      </c>
      <c r="B865" t="s">
        <v>4051</v>
      </c>
      <c r="C865">
        <v>2372132</v>
      </c>
      <c r="D865" t="s">
        <v>4798</v>
      </c>
      <c r="E865" s="220">
        <v>44236.481249999997</v>
      </c>
      <c r="F865" t="s">
        <v>75</v>
      </c>
      <c r="G865" t="s">
        <v>3825</v>
      </c>
      <c r="H865" t="s">
        <v>95</v>
      </c>
      <c r="I865" t="s">
        <v>3827</v>
      </c>
      <c r="J865" t="s">
        <v>4799</v>
      </c>
      <c r="K865" t="s">
        <v>95</v>
      </c>
      <c r="L865" s="220">
        <v>44565.642002314817</v>
      </c>
    </row>
    <row r="866" spans="1:12" x14ac:dyDescent="0.25">
      <c r="A866">
        <v>4</v>
      </c>
      <c r="B866" t="s">
        <v>4298</v>
      </c>
      <c r="C866">
        <v>2372136</v>
      </c>
      <c r="D866" t="s">
        <v>4798</v>
      </c>
      <c r="E866" s="220">
        <v>44236.481249999997</v>
      </c>
      <c r="F866" t="s">
        <v>75</v>
      </c>
      <c r="G866" t="s">
        <v>3825</v>
      </c>
      <c r="H866" t="s">
        <v>95</v>
      </c>
      <c r="I866" t="s">
        <v>3827</v>
      </c>
      <c r="J866" t="s">
        <v>4799</v>
      </c>
      <c r="K866" t="s">
        <v>95</v>
      </c>
      <c r="L866" s="220">
        <v>44565.642002314817</v>
      </c>
    </row>
    <row r="867" spans="1:12" x14ac:dyDescent="0.25">
      <c r="A867">
        <v>4</v>
      </c>
      <c r="B867" t="s">
        <v>4064</v>
      </c>
      <c r="C867">
        <v>2372133</v>
      </c>
      <c r="D867" t="s">
        <v>4798</v>
      </c>
      <c r="E867" s="220">
        <v>44236.481249999997</v>
      </c>
      <c r="F867" t="s">
        <v>75</v>
      </c>
      <c r="G867" t="s">
        <v>3825</v>
      </c>
      <c r="H867" t="s">
        <v>95</v>
      </c>
      <c r="I867" t="s">
        <v>3827</v>
      </c>
      <c r="J867" t="s">
        <v>4799</v>
      </c>
      <c r="K867" t="s">
        <v>95</v>
      </c>
      <c r="L867" s="220">
        <v>44565.642002314817</v>
      </c>
    </row>
    <row r="868" spans="1:12" x14ac:dyDescent="0.25">
      <c r="A868">
        <v>4</v>
      </c>
      <c r="B868" t="s">
        <v>3917</v>
      </c>
      <c r="C868">
        <v>2372134</v>
      </c>
      <c r="D868" t="s">
        <v>4798</v>
      </c>
      <c r="E868" s="220">
        <v>44236.481249999997</v>
      </c>
      <c r="F868" t="s">
        <v>75</v>
      </c>
      <c r="G868" t="s">
        <v>3825</v>
      </c>
      <c r="H868" t="s">
        <v>95</v>
      </c>
      <c r="I868" t="s">
        <v>3827</v>
      </c>
      <c r="J868" t="s">
        <v>4799</v>
      </c>
      <c r="K868" t="s">
        <v>95</v>
      </c>
      <c r="L868" s="220">
        <v>44565.642002314817</v>
      </c>
    </row>
    <row r="869" spans="1:12" x14ac:dyDescent="0.25">
      <c r="A869">
        <v>4</v>
      </c>
      <c r="B869" t="s">
        <v>4810</v>
      </c>
      <c r="C869">
        <v>2372135</v>
      </c>
      <c r="D869" t="s">
        <v>4798</v>
      </c>
      <c r="E869" s="220">
        <v>44236.481249999997</v>
      </c>
      <c r="F869" t="s">
        <v>75</v>
      </c>
      <c r="G869" t="s">
        <v>3825</v>
      </c>
      <c r="H869" t="s">
        <v>95</v>
      </c>
      <c r="I869" t="s">
        <v>3827</v>
      </c>
      <c r="J869" t="s">
        <v>4799</v>
      </c>
      <c r="K869" t="s">
        <v>95</v>
      </c>
      <c r="L869" s="220">
        <v>44565.642002314817</v>
      </c>
    </row>
    <row r="870" spans="1:12" x14ac:dyDescent="0.25">
      <c r="A870">
        <v>4</v>
      </c>
      <c r="B870" t="s">
        <v>4045</v>
      </c>
      <c r="C870">
        <v>2372137</v>
      </c>
      <c r="D870" t="s">
        <v>4798</v>
      </c>
      <c r="E870" s="220">
        <v>44236.481249999997</v>
      </c>
      <c r="F870" t="s">
        <v>75</v>
      </c>
      <c r="G870" t="s">
        <v>3825</v>
      </c>
      <c r="H870" t="s">
        <v>95</v>
      </c>
      <c r="I870" t="s">
        <v>3827</v>
      </c>
      <c r="J870" t="s">
        <v>4799</v>
      </c>
      <c r="K870" t="s">
        <v>95</v>
      </c>
      <c r="L870" s="220">
        <v>44565.642002314817</v>
      </c>
    </row>
    <row r="871" spans="1:12" x14ac:dyDescent="0.25">
      <c r="A871">
        <v>4</v>
      </c>
      <c r="B871" t="s">
        <v>4755</v>
      </c>
      <c r="C871">
        <v>2372138</v>
      </c>
      <c r="D871" t="s">
        <v>4798</v>
      </c>
      <c r="E871" s="220">
        <v>44236.481249999997</v>
      </c>
      <c r="F871" t="s">
        <v>75</v>
      </c>
      <c r="G871" t="s">
        <v>3825</v>
      </c>
      <c r="H871" t="s">
        <v>95</v>
      </c>
      <c r="I871" t="s">
        <v>3827</v>
      </c>
      <c r="J871" t="s">
        <v>4799</v>
      </c>
      <c r="K871" t="s">
        <v>95</v>
      </c>
      <c r="L871" s="220">
        <v>44565.642002314817</v>
      </c>
    </row>
    <row r="872" spans="1:12" x14ac:dyDescent="0.25">
      <c r="A872">
        <v>4</v>
      </c>
      <c r="B872" t="s">
        <v>4811</v>
      </c>
      <c r="C872">
        <v>2372139</v>
      </c>
      <c r="D872" t="s">
        <v>4798</v>
      </c>
      <c r="E872" s="220">
        <v>44236.481249999997</v>
      </c>
      <c r="F872" t="s">
        <v>75</v>
      </c>
      <c r="G872" t="s">
        <v>3825</v>
      </c>
      <c r="H872" t="s">
        <v>95</v>
      </c>
      <c r="I872" t="s">
        <v>3827</v>
      </c>
      <c r="J872" t="s">
        <v>4799</v>
      </c>
      <c r="K872" t="s">
        <v>95</v>
      </c>
      <c r="L872" s="220">
        <v>44565.642002314817</v>
      </c>
    </row>
    <row r="873" spans="1:12" x14ac:dyDescent="0.25">
      <c r="A873">
        <v>4</v>
      </c>
      <c r="B873" t="s">
        <v>4812</v>
      </c>
      <c r="C873">
        <v>2372140</v>
      </c>
      <c r="D873" t="s">
        <v>4798</v>
      </c>
      <c r="E873" s="220">
        <v>44236.481249999997</v>
      </c>
      <c r="F873" t="s">
        <v>75</v>
      </c>
      <c r="G873" t="s">
        <v>3825</v>
      </c>
      <c r="H873" t="s">
        <v>95</v>
      </c>
      <c r="I873" t="s">
        <v>3827</v>
      </c>
      <c r="J873" t="s">
        <v>4799</v>
      </c>
      <c r="K873" t="s">
        <v>95</v>
      </c>
      <c r="L873" s="220">
        <v>44565.642002314817</v>
      </c>
    </row>
    <row r="874" spans="1:12" x14ac:dyDescent="0.25">
      <c r="A874">
        <v>4</v>
      </c>
      <c r="B874" t="s">
        <v>4813</v>
      </c>
      <c r="C874">
        <v>2372141</v>
      </c>
      <c r="D874" t="s">
        <v>4798</v>
      </c>
      <c r="E874" s="220">
        <v>44236.481249999997</v>
      </c>
      <c r="F874" t="s">
        <v>75</v>
      </c>
      <c r="G874" t="s">
        <v>3825</v>
      </c>
      <c r="H874" t="s">
        <v>95</v>
      </c>
      <c r="I874" t="s">
        <v>3827</v>
      </c>
      <c r="J874" t="s">
        <v>4799</v>
      </c>
      <c r="K874" t="s">
        <v>95</v>
      </c>
      <c r="L874" s="220">
        <v>44565.642002314817</v>
      </c>
    </row>
    <row r="875" spans="1:12" x14ac:dyDescent="0.25">
      <c r="A875">
        <v>4</v>
      </c>
      <c r="B875" t="s">
        <v>4675</v>
      </c>
      <c r="C875">
        <v>2372142</v>
      </c>
      <c r="D875" t="s">
        <v>4798</v>
      </c>
      <c r="E875" s="220">
        <v>44236.481249999997</v>
      </c>
      <c r="F875" t="s">
        <v>75</v>
      </c>
      <c r="G875" t="s">
        <v>3825</v>
      </c>
      <c r="H875" t="s">
        <v>95</v>
      </c>
      <c r="I875" t="s">
        <v>3827</v>
      </c>
      <c r="J875" t="s">
        <v>4799</v>
      </c>
      <c r="K875" t="s">
        <v>95</v>
      </c>
      <c r="L875" s="220">
        <v>44565.642002314817</v>
      </c>
    </row>
    <row r="876" spans="1:12" x14ac:dyDescent="0.25">
      <c r="A876">
        <v>4</v>
      </c>
      <c r="B876" t="s">
        <v>4814</v>
      </c>
      <c r="C876">
        <v>2372143</v>
      </c>
      <c r="D876" t="s">
        <v>4798</v>
      </c>
      <c r="E876" s="220">
        <v>44236.481249999997</v>
      </c>
      <c r="F876" t="s">
        <v>75</v>
      </c>
      <c r="G876" t="s">
        <v>3825</v>
      </c>
      <c r="H876" t="s">
        <v>95</v>
      </c>
      <c r="I876" t="s">
        <v>3827</v>
      </c>
      <c r="J876" t="s">
        <v>4799</v>
      </c>
      <c r="K876" t="s">
        <v>95</v>
      </c>
      <c r="L876" s="220">
        <v>44565.642002314817</v>
      </c>
    </row>
    <row r="877" spans="1:12" x14ac:dyDescent="0.25">
      <c r="A877">
        <v>4</v>
      </c>
      <c r="B877" t="s">
        <v>4040</v>
      </c>
      <c r="C877">
        <v>2372147</v>
      </c>
      <c r="D877" t="s">
        <v>4798</v>
      </c>
      <c r="E877" s="220">
        <v>44236.481249999997</v>
      </c>
      <c r="F877" t="s">
        <v>75</v>
      </c>
      <c r="G877" t="s">
        <v>3825</v>
      </c>
      <c r="H877" t="s">
        <v>95</v>
      </c>
      <c r="I877" t="s">
        <v>3827</v>
      </c>
      <c r="J877" t="s">
        <v>4799</v>
      </c>
      <c r="K877" t="s">
        <v>95</v>
      </c>
      <c r="L877" s="220">
        <v>44565.642002314817</v>
      </c>
    </row>
    <row r="878" spans="1:12" x14ac:dyDescent="0.25">
      <c r="A878">
        <v>4</v>
      </c>
      <c r="B878" t="s">
        <v>4396</v>
      </c>
      <c r="C878">
        <v>2372144</v>
      </c>
      <c r="D878" t="s">
        <v>4798</v>
      </c>
      <c r="E878" s="220">
        <v>44236.481249999997</v>
      </c>
      <c r="F878" t="s">
        <v>75</v>
      </c>
      <c r="G878" t="s">
        <v>3825</v>
      </c>
      <c r="H878" t="s">
        <v>95</v>
      </c>
      <c r="I878" t="s">
        <v>3827</v>
      </c>
      <c r="J878" t="s">
        <v>4799</v>
      </c>
      <c r="K878" t="s">
        <v>95</v>
      </c>
      <c r="L878" s="220">
        <v>44565.642002314817</v>
      </c>
    </row>
    <row r="879" spans="1:12" x14ac:dyDescent="0.25">
      <c r="A879">
        <v>4</v>
      </c>
      <c r="B879" t="s">
        <v>4336</v>
      </c>
      <c r="C879">
        <v>2372145</v>
      </c>
      <c r="D879" t="s">
        <v>4798</v>
      </c>
      <c r="E879" s="220">
        <v>44236.481249999997</v>
      </c>
      <c r="F879" t="s">
        <v>75</v>
      </c>
      <c r="G879" t="s">
        <v>3825</v>
      </c>
      <c r="H879" t="s">
        <v>95</v>
      </c>
      <c r="I879" t="s">
        <v>3827</v>
      </c>
      <c r="J879" t="s">
        <v>4799</v>
      </c>
      <c r="K879" t="s">
        <v>95</v>
      </c>
      <c r="L879" s="220">
        <v>44565.642002314817</v>
      </c>
    </row>
    <row r="880" spans="1:12" x14ac:dyDescent="0.25">
      <c r="A880">
        <v>4</v>
      </c>
      <c r="B880" t="s">
        <v>4236</v>
      </c>
      <c r="C880">
        <v>2372146</v>
      </c>
      <c r="D880" t="s">
        <v>4798</v>
      </c>
      <c r="E880" s="220">
        <v>44236.481249999997</v>
      </c>
      <c r="F880" t="s">
        <v>75</v>
      </c>
      <c r="G880" t="s">
        <v>3825</v>
      </c>
      <c r="H880" t="s">
        <v>95</v>
      </c>
      <c r="I880" t="s">
        <v>3827</v>
      </c>
      <c r="J880" t="s">
        <v>4799</v>
      </c>
      <c r="K880" t="s">
        <v>95</v>
      </c>
      <c r="L880" s="220">
        <v>44565.642002314817</v>
      </c>
    </row>
    <row r="881" spans="1:12" x14ac:dyDescent="0.25">
      <c r="A881">
        <v>4</v>
      </c>
      <c r="B881" t="s">
        <v>4412</v>
      </c>
      <c r="C881">
        <v>2372148</v>
      </c>
      <c r="D881" t="s">
        <v>4798</v>
      </c>
      <c r="E881" s="220">
        <v>44236.481249999997</v>
      </c>
      <c r="F881" t="s">
        <v>75</v>
      </c>
      <c r="G881" t="s">
        <v>3825</v>
      </c>
      <c r="H881" t="s">
        <v>95</v>
      </c>
      <c r="I881" t="s">
        <v>3827</v>
      </c>
      <c r="J881" t="s">
        <v>4799</v>
      </c>
      <c r="K881" t="s">
        <v>95</v>
      </c>
      <c r="L881" s="220">
        <v>44565.642002314817</v>
      </c>
    </row>
    <row r="882" spans="1:12" x14ac:dyDescent="0.25">
      <c r="A882">
        <v>4</v>
      </c>
      <c r="B882" t="s">
        <v>4815</v>
      </c>
      <c r="C882">
        <v>2372149</v>
      </c>
      <c r="D882" t="s">
        <v>4798</v>
      </c>
      <c r="E882" s="220">
        <v>44236.481249999997</v>
      </c>
      <c r="F882" t="s">
        <v>75</v>
      </c>
      <c r="G882" t="s">
        <v>3825</v>
      </c>
      <c r="H882" t="s">
        <v>95</v>
      </c>
      <c r="I882" t="s">
        <v>3827</v>
      </c>
      <c r="J882" t="s">
        <v>4799</v>
      </c>
      <c r="K882" t="s">
        <v>95</v>
      </c>
      <c r="L882" s="220">
        <v>44565.642002314817</v>
      </c>
    </row>
    <row r="883" spans="1:12" x14ac:dyDescent="0.25">
      <c r="A883">
        <v>4</v>
      </c>
      <c r="B883" t="s">
        <v>4211</v>
      </c>
      <c r="C883">
        <v>2372033</v>
      </c>
      <c r="D883" t="s">
        <v>4798</v>
      </c>
      <c r="E883" s="220">
        <v>44236.481249999997</v>
      </c>
      <c r="F883" t="s">
        <v>75</v>
      </c>
      <c r="G883" t="s">
        <v>3825</v>
      </c>
      <c r="H883" t="s">
        <v>95</v>
      </c>
      <c r="I883" t="s">
        <v>3827</v>
      </c>
      <c r="J883" t="s">
        <v>4799</v>
      </c>
      <c r="K883" t="s">
        <v>95</v>
      </c>
      <c r="L883" s="220">
        <v>44565.642002314817</v>
      </c>
    </row>
    <row r="884" spans="1:12" x14ac:dyDescent="0.25">
      <c r="A884">
        <v>4</v>
      </c>
      <c r="B884" t="s">
        <v>4580</v>
      </c>
      <c r="C884">
        <v>2372030</v>
      </c>
      <c r="D884" t="s">
        <v>4798</v>
      </c>
      <c r="E884" s="220">
        <v>44236.481249999997</v>
      </c>
      <c r="F884" t="s">
        <v>75</v>
      </c>
      <c r="G884" t="s">
        <v>3825</v>
      </c>
      <c r="H884" t="s">
        <v>95</v>
      </c>
      <c r="I884" t="s">
        <v>3827</v>
      </c>
      <c r="J884" t="s">
        <v>4799</v>
      </c>
      <c r="K884" t="s">
        <v>95</v>
      </c>
      <c r="L884" s="220">
        <v>44565.642002314817</v>
      </c>
    </row>
    <row r="885" spans="1:12" x14ac:dyDescent="0.25">
      <c r="A885">
        <v>4</v>
      </c>
      <c r="B885" t="s">
        <v>4816</v>
      </c>
      <c r="C885">
        <v>2372031</v>
      </c>
      <c r="D885" t="s">
        <v>4798</v>
      </c>
      <c r="E885" s="220">
        <v>44236.481249999997</v>
      </c>
      <c r="F885" t="s">
        <v>75</v>
      </c>
      <c r="G885" t="s">
        <v>3825</v>
      </c>
      <c r="H885" t="s">
        <v>95</v>
      </c>
      <c r="I885" t="s">
        <v>3827</v>
      </c>
      <c r="J885" t="s">
        <v>4799</v>
      </c>
      <c r="K885" t="s">
        <v>95</v>
      </c>
      <c r="L885" s="220">
        <v>44565.642002314817</v>
      </c>
    </row>
    <row r="886" spans="1:12" x14ac:dyDescent="0.25">
      <c r="A886">
        <v>4</v>
      </c>
      <c r="B886" t="s">
        <v>4043</v>
      </c>
      <c r="C886">
        <v>2372032</v>
      </c>
      <c r="D886" t="s">
        <v>4798</v>
      </c>
      <c r="E886" s="220">
        <v>44236.481249999997</v>
      </c>
      <c r="F886" t="s">
        <v>75</v>
      </c>
      <c r="G886" t="s">
        <v>3825</v>
      </c>
      <c r="H886" t="s">
        <v>95</v>
      </c>
      <c r="I886" t="s">
        <v>3827</v>
      </c>
      <c r="J886" t="s">
        <v>4799</v>
      </c>
      <c r="K886" t="s">
        <v>95</v>
      </c>
      <c r="L886" s="220">
        <v>44565.642002314817</v>
      </c>
    </row>
    <row r="887" spans="1:12" x14ac:dyDescent="0.25">
      <c r="A887">
        <v>4</v>
      </c>
      <c r="B887" t="s">
        <v>4343</v>
      </c>
      <c r="C887">
        <v>2372034</v>
      </c>
      <c r="D887" t="s">
        <v>4798</v>
      </c>
      <c r="E887" s="220">
        <v>44236.481249999997</v>
      </c>
      <c r="F887" t="s">
        <v>75</v>
      </c>
      <c r="G887" t="s">
        <v>3825</v>
      </c>
      <c r="H887" t="s">
        <v>95</v>
      </c>
      <c r="I887" t="s">
        <v>3827</v>
      </c>
      <c r="J887" t="s">
        <v>4799</v>
      </c>
      <c r="K887" t="s">
        <v>95</v>
      </c>
      <c r="L887" s="220">
        <v>44565.642002314817</v>
      </c>
    </row>
    <row r="888" spans="1:12" x14ac:dyDescent="0.25">
      <c r="A888">
        <v>4</v>
      </c>
      <c r="B888" t="s">
        <v>4383</v>
      </c>
      <c r="C888">
        <v>2372035</v>
      </c>
      <c r="D888" t="s">
        <v>4798</v>
      </c>
      <c r="E888" s="220">
        <v>44236.481249999997</v>
      </c>
      <c r="F888" t="s">
        <v>75</v>
      </c>
      <c r="G888" t="s">
        <v>3825</v>
      </c>
      <c r="H888" t="s">
        <v>95</v>
      </c>
      <c r="I888" t="s">
        <v>3827</v>
      </c>
      <c r="J888" t="s">
        <v>4799</v>
      </c>
      <c r="K888" t="s">
        <v>95</v>
      </c>
      <c r="L888" s="220">
        <v>44565.642002314817</v>
      </c>
    </row>
    <row r="889" spans="1:12" x14ac:dyDescent="0.25">
      <c r="A889">
        <v>4</v>
      </c>
      <c r="B889" t="s">
        <v>4076</v>
      </c>
      <c r="C889">
        <v>2372036</v>
      </c>
      <c r="D889" t="s">
        <v>4798</v>
      </c>
      <c r="E889" s="220">
        <v>44236.481249999997</v>
      </c>
      <c r="F889" t="s">
        <v>75</v>
      </c>
      <c r="G889" t="s">
        <v>3825</v>
      </c>
      <c r="H889" t="s">
        <v>95</v>
      </c>
      <c r="I889" t="s">
        <v>3827</v>
      </c>
      <c r="J889" t="s">
        <v>4799</v>
      </c>
      <c r="K889" t="s">
        <v>95</v>
      </c>
      <c r="L889" s="220">
        <v>44565.642002314817</v>
      </c>
    </row>
    <row r="890" spans="1:12" x14ac:dyDescent="0.25">
      <c r="A890">
        <v>4</v>
      </c>
      <c r="B890" t="s">
        <v>4097</v>
      </c>
      <c r="C890">
        <v>2372091</v>
      </c>
      <c r="D890" t="s">
        <v>4798</v>
      </c>
      <c r="E890" s="220">
        <v>44236.481249999997</v>
      </c>
      <c r="F890" t="s">
        <v>75</v>
      </c>
      <c r="G890" t="s">
        <v>3825</v>
      </c>
      <c r="H890" t="s">
        <v>95</v>
      </c>
      <c r="I890" t="s">
        <v>3827</v>
      </c>
      <c r="J890" t="s">
        <v>4799</v>
      </c>
      <c r="K890" t="s">
        <v>95</v>
      </c>
      <c r="L890" s="220">
        <v>44565.642002314817</v>
      </c>
    </row>
    <row r="891" spans="1:12" x14ac:dyDescent="0.25">
      <c r="A891">
        <v>4</v>
      </c>
      <c r="B891" t="s">
        <v>4160</v>
      </c>
      <c r="C891">
        <v>2372037</v>
      </c>
      <c r="D891" t="s">
        <v>4798</v>
      </c>
      <c r="E891" s="220">
        <v>44236.481249999997</v>
      </c>
      <c r="F891" t="s">
        <v>75</v>
      </c>
      <c r="G891" t="s">
        <v>3825</v>
      </c>
      <c r="H891" t="s">
        <v>95</v>
      </c>
      <c r="I891" t="s">
        <v>3827</v>
      </c>
      <c r="J891" t="s">
        <v>4799</v>
      </c>
      <c r="K891" t="s">
        <v>95</v>
      </c>
      <c r="L891" s="220">
        <v>44565.642002314817</v>
      </c>
    </row>
    <row r="892" spans="1:12" x14ac:dyDescent="0.25">
      <c r="A892">
        <v>4</v>
      </c>
      <c r="B892" t="s">
        <v>3887</v>
      </c>
      <c r="C892">
        <v>2372038</v>
      </c>
      <c r="D892" t="s">
        <v>4798</v>
      </c>
      <c r="E892" s="220">
        <v>44236.481249999997</v>
      </c>
      <c r="F892" t="s">
        <v>75</v>
      </c>
      <c r="G892" t="s">
        <v>3825</v>
      </c>
      <c r="H892" t="s">
        <v>95</v>
      </c>
      <c r="I892" t="s">
        <v>3827</v>
      </c>
      <c r="J892" t="s">
        <v>4799</v>
      </c>
      <c r="K892" t="s">
        <v>95</v>
      </c>
      <c r="L892" s="220">
        <v>44565.642002314817</v>
      </c>
    </row>
    <row r="893" spans="1:12" x14ac:dyDescent="0.25">
      <c r="A893">
        <v>4</v>
      </c>
      <c r="B893" t="s">
        <v>3891</v>
      </c>
      <c r="C893">
        <v>2372039</v>
      </c>
      <c r="D893" t="s">
        <v>4798</v>
      </c>
      <c r="E893" s="220">
        <v>44236.481249999997</v>
      </c>
      <c r="F893" t="s">
        <v>75</v>
      </c>
      <c r="G893" t="s">
        <v>3825</v>
      </c>
      <c r="H893" t="s">
        <v>95</v>
      </c>
      <c r="I893" t="s">
        <v>3827</v>
      </c>
      <c r="J893" t="s">
        <v>4799</v>
      </c>
      <c r="K893" t="s">
        <v>95</v>
      </c>
      <c r="L893" s="220">
        <v>44565.642002314817</v>
      </c>
    </row>
    <row r="894" spans="1:12" x14ac:dyDescent="0.25">
      <c r="A894">
        <v>4</v>
      </c>
      <c r="B894" t="s">
        <v>3970</v>
      </c>
      <c r="C894">
        <v>2372092</v>
      </c>
      <c r="D894" t="s">
        <v>4798</v>
      </c>
      <c r="E894" s="220">
        <v>44236.481249999997</v>
      </c>
      <c r="F894" t="s">
        <v>75</v>
      </c>
      <c r="G894" t="s">
        <v>3825</v>
      </c>
      <c r="H894" t="s">
        <v>95</v>
      </c>
      <c r="I894" t="s">
        <v>3827</v>
      </c>
      <c r="J894" t="s">
        <v>4799</v>
      </c>
      <c r="K894" t="s">
        <v>95</v>
      </c>
      <c r="L894" s="220">
        <v>44565.642002314817</v>
      </c>
    </row>
    <row r="895" spans="1:12" x14ac:dyDescent="0.25">
      <c r="A895">
        <v>4</v>
      </c>
      <c r="B895" t="s">
        <v>4314</v>
      </c>
      <c r="C895">
        <v>2372093</v>
      </c>
      <c r="D895" t="s">
        <v>4798</v>
      </c>
      <c r="E895" s="220">
        <v>44236.481249999997</v>
      </c>
      <c r="F895" t="s">
        <v>75</v>
      </c>
      <c r="G895" t="s">
        <v>3825</v>
      </c>
      <c r="H895" t="s">
        <v>95</v>
      </c>
      <c r="I895" t="s">
        <v>3827</v>
      </c>
      <c r="J895" t="s">
        <v>4799</v>
      </c>
      <c r="K895" t="s">
        <v>95</v>
      </c>
      <c r="L895" s="220">
        <v>44565.642002314817</v>
      </c>
    </row>
    <row r="896" spans="1:12" x14ac:dyDescent="0.25">
      <c r="A896">
        <v>4</v>
      </c>
      <c r="B896" t="s">
        <v>3900</v>
      </c>
      <c r="C896">
        <v>2372094</v>
      </c>
      <c r="D896" t="s">
        <v>4798</v>
      </c>
      <c r="E896" s="220">
        <v>44236.481249999997</v>
      </c>
      <c r="F896" t="s">
        <v>75</v>
      </c>
      <c r="G896" t="s">
        <v>3825</v>
      </c>
      <c r="H896" t="s">
        <v>95</v>
      </c>
      <c r="I896" t="s">
        <v>3827</v>
      </c>
      <c r="J896" t="s">
        <v>4799</v>
      </c>
      <c r="K896" t="s">
        <v>95</v>
      </c>
      <c r="L896" s="220">
        <v>44565.642002314817</v>
      </c>
    </row>
    <row r="897" spans="1:12" x14ac:dyDescent="0.25">
      <c r="A897">
        <v>4</v>
      </c>
      <c r="B897" t="s">
        <v>4671</v>
      </c>
      <c r="C897">
        <v>2372098</v>
      </c>
      <c r="D897" t="s">
        <v>4798</v>
      </c>
      <c r="E897" s="220">
        <v>44236.481249999997</v>
      </c>
      <c r="F897" t="s">
        <v>75</v>
      </c>
      <c r="G897" t="s">
        <v>3825</v>
      </c>
      <c r="H897" t="s">
        <v>95</v>
      </c>
      <c r="I897" t="s">
        <v>3827</v>
      </c>
      <c r="J897" t="s">
        <v>4799</v>
      </c>
      <c r="K897" t="s">
        <v>95</v>
      </c>
      <c r="L897" s="220">
        <v>44565.642002314817</v>
      </c>
    </row>
    <row r="898" spans="1:12" x14ac:dyDescent="0.25">
      <c r="A898">
        <v>4</v>
      </c>
      <c r="B898" t="s">
        <v>3911</v>
      </c>
      <c r="C898">
        <v>2372095</v>
      </c>
      <c r="D898" t="s">
        <v>4798</v>
      </c>
      <c r="E898" s="220">
        <v>44236.481249999997</v>
      </c>
      <c r="F898" t="s">
        <v>75</v>
      </c>
      <c r="G898" t="s">
        <v>3825</v>
      </c>
      <c r="H898" t="s">
        <v>95</v>
      </c>
      <c r="I898" t="s">
        <v>3827</v>
      </c>
      <c r="J898" t="s">
        <v>4799</v>
      </c>
      <c r="K898" t="s">
        <v>95</v>
      </c>
      <c r="L898" s="220">
        <v>44565.642002314817</v>
      </c>
    </row>
    <row r="899" spans="1:12" x14ac:dyDescent="0.25">
      <c r="A899">
        <v>4</v>
      </c>
      <c r="B899" t="s">
        <v>4370</v>
      </c>
      <c r="C899">
        <v>2372096</v>
      </c>
      <c r="D899" t="s">
        <v>4798</v>
      </c>
      <c r="E899" s="220">
        <v>44236.481249999997</v>
      </c>
      <c r="F899" t="s">
        <v>75</v>
      </c>
      <c r="G899" t="s">
        <v>3825</v>
      </c>
      <c r="H899" t="s">
        <v>95</v>
      </c>
      <c r="I899" t="s">
        <v>3827</v>
      </c>
      <c r="J899" t="s">
        <v>4799</v>
      </c>
      <c r="K899" t="s">
        <v>95</v>
      </c>
      <c r="L899" s="220">
        <v>44565.642002314817</v>
      </c>
    </row>
    <row r="900" spans="1:12" x14ac:dyDescent="0.25">
      <c r="A900">
        <v>4</v>
      </c>
      <c r="B900" t="s">
        <v>3914</v>
      </c>
      <c r="C900">
        <v>2372097</v>
      </c>
      <c r="D900" t="s">
        <v>4798</v>
      </c>
      <c r="E900" s="220">
        <v>44236.481249999997</v>
      </c>
      <c r="F900" t="s">
        <v>75</v>
      </c>
      <c r="G900" t="s">
        <v>3825</v>
      </c>
      <c r="H900" t="s">
        <v>95</v>
      </c>
      <c r="I900" t="s">
        <v>3827</v>
      </c>
      <c r="J900" t="s">
        <v>4799</v>
      </c>
      <c r="K900" t="s">
        <v>95</v>
      </c>
      <c r="L900" s="220">
        <v>44565.642002314817</v>
      </c>
    </row>
    <row r="901" spans="1:12" x14ac:dyDescent="0.25">
      <c r="A901">
        <v>4</v>
      </c>
      <c r="B901" t="s">
        <v>3971</v>
      </c>
      <c r="C901">
        <v>2372099</v>
      </c>
      <c r="D901" t="s">
        <v>4798</v>
      </c>
      <c r="E901" s="220">
        <v>44236.481249999997</v>
      </c>
      <c r="F901" t="s">
        <v>75</v>
      </c>
      <c r="G901" t="s">
        <v>3825</v>
      </c>
      <c r="H901" t="s">
        <v>95</v>
      </c>
      <c r="I901" t="s">
        <v>3827</v>
      </c>
      <c r="J901" t="s">
        <v>4799</v>
      </c>
      <c r="K901" t="s">
        <v>95</v>
      </c>
      <c r="L901" s="220">
        <v>44565.642002314817</v>
      </c>
    </row>
    <row r="902" spans="1:12" x14ac:dyDescent="0.25">
      <c r="A902">
        <v>4</v>
      </c>
      <c r="B902" t="s">
        <v>4179</v>
      </c>
      <c r="C902">
        <v>2372100</v>
      </c>
      <c r="D902" t="s">
        <v>4798</v>
      </c>
      <c r="E902" s="220">
        <v>44236.481249999997</v>
      </c>
      <c r="F902" t="s">
        <v>75</v>
      </c>
      <c r="G902" t="s">
        <v>3825</v>
      </c>
      <c r="H902" t="s">
        <v>95</v>
      </c>
      <c r="I902" t="s">
        <v>3827</v>
      </c>
      <c r="J902" t="s">
        <v>4799</v>
      </c>
      <c r="K902" t="s">
        <v>95</v>
      </c>
      <c r="L902" s="220">
        <v>44565.642002314817</v>
      </c>
    </row>
    <row r="903" spans="1:12" x14ac:dyDescent="0.25">
      <c r="A903">
        <v>4</v>
      </c>
      <c r="B903" t="s">
        <v>3877</v>
      </c>
      <c r="C903">
        <v>2372101</v>
      </c>
      <c r="D903" t="s">
        <v>4798</v>
      </c>
      <c r="E903" s="220">
        <v>44236.481249999997</v>
      </c>
      <c r="F903" t="s">
        <v>75</v>
      </c>
      <c r="G903" t="s">
        <v>3825</v>
      </c>
      <c r="H903" t="s">
        <v>95</v>
      </c>
      <c r="I903" t="s">
        <v>3827</v>
      </c>
      <c r="J903" t="s">
        <v>4799</v>
      </c>
      <c r="K903" t="s">
        <v>95</v>
      </c>
      <c r="L903" s="220">
        <v>44565.642002314817</v>
      </c>
    </row>
    <row r="904" spans="1:12" x14ac:dyDescent="0.25">
      <c r="A904">
        <v>4</v>
      </c>
      <c r="B904" t="s">
        <v>4787</v>
      </c>
      <c r="C904">
        <v>2372102</v>
      </c>
      <c r="D904" t="s">
        <v>4798</v>
      </c>
      <c r="E904" s="220">
        <v>44236.481249999997</v>
      </c>
      <c r="F904" t="s">
        <v>75</v>
      </c>
      <c r="G904" t="s">
        <v>3825</v>
      </c>
      <c r="H904" t="s">
        <v>95</v>
      </c>
      <c r="I904" t="s">
        <v>3827</v>
      </c>
      <c r="J904" t="s">
        <v>4799</v>
      </c>
      <c r="K904" t="s">
        <v>95</v>
      </c>
      <c r="L904" s="220">
        <v>44565.642002314817</v>
      </c>
    </row>
    <row r="905" spans="1:12" x14ac:dyDescent="0.25">
      <c r="A905">
        <v>4</v>
      </c>
      <c r="B905" t="s">
        <v>4817</v>
      </c>
      <c r="C905">
        <v>2372103</v>
      </c>
      <c r="D905" t="s">
        <v>4798</v>
      </c>
      <c r="E905" s="220">
        <v>44236.481249999997</v>
      </c>
      <c r="F905" t="s">
        <v>75</v>
      </c>
      <c r="G905" t="s">
        <v>3825</v>
      </c>
      <c r="H905" t="s">
        <v>95</v>
      </c>
      <c r="I905" t="s">
        <v>3827</v>
      </c>
      <c r="J905" t="s">
        <v>4799</v>
      </c>
      <c r="K905" t="s">
        <v>95</v>
      </c>
      <c r="L905" s="220">
        <v>44565.642002314817</v>
      </c>
    </row>
    <row r="906" spans="1:12" x14ac:dyDescent="0.25">
      <c r="A906">
        <v>4</v>
      </c>
      <c r="B906" t="s">
        <v>3942</v>
      </c>
      <c r="C906">
        <v>2372104</v>
      </c>
      <c r="D906" t="s">
        <v>4798</v>
      </c>
      <c r="E906" s="220">
        <v>44236.481249999997</v>
      </c>
      <c r="F906" t="s">
        <v>75</v>
      </c>
      <c r="G906" t="s">
        <v>3825</v>
      </c>
      <c r="H906" t="s">
        <v>95</v>
      </c>
      <c r="I906" t="s">
        <v>3827</v>
      </c>
      <c r="J906" t="s">
        <v>4799</v>
      </c>
      <c r="K906" t="s">
        <v>95</v>
      </c>
      <c r="L906" s="220">
        <v>44565.642002314817</v>
      </c>
    </row>
    <row r="907" spans="1:12" x14ac:dyDescent="0.25">
      <c r="A907">
        <v>4</v>
      </c>
      <c r="B907" t="s">
        <v>4323</v>
      </c>
      <c r="C907">
        <v>2372108</v>
      </c>
      <c r="D907" t="s">
        <v>4798</v>
      </c>
      <c r="E907" s="220">
        <v>44236.481249999997</v>
      </c>
      <c r="F907" t="s">
        <v>75</v>
      </c>
      <c r="G907" t="s">
        <v>3825</v>
      </c>
      <c r="H907" t="s">
        <v>95</v>
      </c>
      <c r="I907" t="s">
        <v>3827</v>
      </c>
      <c r="J907" t="s">
        <v>4799</v>
      </c>
      <c r="K907" t="s">
        <v>95</v>
      </c>
      <c r="L907" s="220">
        <v>44565.642002314817</v>
      </c>
    </row>
    <row r="908" spans="1:12" x14ac:dyDescent="0.25">
      <c r="A908">
        <v>4</v>
      </c>
      <c r="B908" t="s">
        <v>4399</v>
      </c>
      <c r="C908">
        <v>2372105</v>
      </c>
      <c r="D908" t="s">
        <v>4798</v>
      </c>
      <c r="E908" s="220">
        <v>44236.481249999997</v>
      </c>
      <c r="F908" t="s">
        <v>75</v>
      </c>
      <c r="G908" t="s">
        <v>3825</v>
      </c>
      <c r="H908" t="s">
        <v>95</v>
      </c>
      <c r="I908" t="s">
        <v>3827</v>
      </c>
      <c r="J908" t="s">
        <v>4799</v>
      </c>
      <c r="K908" t="s">
        <v>95</v>
      </c>
      <c r="L908" s="220">
        <v>44565.642002314817</v>
      </c>
    </row>
    <row r="909" spans="1:12" x14ac:dyDescent="0.25">
      <c r="A909">
        <v>4</v>
      </c>
      <c r="B909" t="s">
        <v>4818</v>
      </c>
      <c r="C909">
        <v>2372106</v>
      </c>
      <c r="D909" t="s">
        <v>4798</v>
      </c>
      <c r="E909" s="220">
        <v>44236.481249999997</v>
      </c>
      <c r="F909" t="s">
        <v>75</v>
      </c>
      <c r="G909" t="s">
        <v>3825</v>
      </c>
      <c r="H909" t="s">
        <v>95</v>
      </c>
      <c r="I909" t="s">
        <v>3827</v>
      </c>
      <c r="J909" t="s">
        <v>4799</v>
      </c>
      <c r="K909" t="s">
        <v>95</v>
      </c>
      <c r="L909" s="220">
        <v>44565.642002314817</v>
      </c>
    </row>
    <row r="910" spans="1:12" x14ac:dyDescent="0.25">
      <c r="A910">
        <v>4</v>
      </c>
      <c r="B910" t="s">
        <v>3918</v>
      </c>
      <c r="C910">
        <v>2372107</v>
      </c>
      <c r="D910" t="s">
        <v>4798</v>
      </c>
      <c r="E910" s="220">
        <v>44236.481249999997</v>
      </c>
      <c r="F910" t="s">
        <v>75</v>
      </c>
      <c r="G910" t="s">
        <v>3825</v>
      </c>
      <c r="H910" t="s">
        <v>95</v>
      </c>
      <c r="I910" t="s">
        <v>3827</v>
      </c>
      <c r="J910" t="s">
        <v>4799</v>
      </c>
      <c r="K910" t="s">
        <v>95</v>
      </c>
      <c r="L910" s="220">
        <v>44565.642002314817</v>
      </c>
    </row>
    <row r="911" spans="1:12" x14ac:dyDescent="0.25">
      <c r="A911">
        <v>4</v>
      </c>
      <c r="B911" t="s">
        <v>4021</v>
      </c>
      <c r="C911">
        <v>2372109</v>
      </c>
      <c r="D911" t="s">
        <v>4798</v>
      </c>
      <c r="E911" s="220">
        <v>44236.481249999997</v>
      </c>
      <c r="F911" t="s">
        <v>75</v>
      </c>
      <c r="G911" t="s">
        <v>3825</v>
      </c>
      <c r="H911" t="s">
        <v>95</v>
      </c>
      <c r="I911" t="s">
        <v>3827</v>
      </c>
      <c r="J911" t="s">
        <v>4799</v>
      </c>
      <c r="K911" t="s">
        <v>95</v>
      </c>
      <c r="L911" s="220">
        <v>44565.642002314817</v>
      </c>
    </row>
    <row r="912" spans="1:12" x14ac:dyDescent="0.25">
      <c r="A912">
        <v>4</v>
      </c>
      <c r="B912" t="s">
        <v>4584</v>
      </c>
      <c r="C912">
        <v>2372110</v>
      </c>
      <c r="D912" t="s">
        <v>4798</v>
      </c>
      <c r="E912" s="220">
        <v>44236.481249999997</v>
      </c>
      <c r="F912" t="s">
        <v>75</v>
      </c>
      <c r="G912" t="s">
        <v>3825</v>
      </c>
      <c r="H912" t="s">
        <v>95</v>
      </c>
      <c r="I912" t="s">
        <v>3827</v>
      </c>
      <c r="J912" t="s">
        <v>4799</v>
      </c>
      <c r="K912" t="s">
        <v>95</v>
      </c>
      <c r="L912" s="220">
        <v>44565.642002314817</v>
      </c>
    </row>
    <row r="913" spans="1:12" x14ac:dyDescent="0.25">
      <c r="A913">
        <v>4</v>
      </c>
      <c r="B913" t="s">
        <v>4248</v>
      </c>
      <c r="C913">
        <v>2372111</v>
      </c>
      <c r="D913" t="s">
        <v>4798</v>
      </c>
      <c r="E913" s="220">
        <v>44236.481249999997</v>
      </c>
      <c r="F913" t="s">
        <v>75</v>
      </c>
      <c r="G913" t="s">
        <v>3825</v>
      </c>
      <c r="H913" t="s">
        <v>95</v>
      </c>
      <c r="I913" t="s">
        <v>3827</v>
      </c>
      <c r="J913" t="s">
        <v>4799</v>
      </c>
      <c r="K913" t="s">
        <v>95</v>
      </c>
      <c r="L913" s="220">
        <v>44565.642002314817</v>
      </c>
    </row>
    <row r="914" spans="1:12" x14ac:dyDescent="0.25">
      <c r="A914">
        <v>4</v>
      </c>
      <c r="B914" t="s">
        <v>4110</v>
      </c>
      <c r="C914">
        <v>2372112</v>
      </c>
      <c r="D914" t="s">
        <v>4798</v>
      </c>
      <c r="E914" s="220">
        <v>44236.481249999997</v>
      </c>
      <c r="F914" t="s">
        <v>75</v>
      </c>
      <c r="G914" t="s">
        <v>3825</v>
      </c>
      <c r="H914" t="s">
        <v>95</v>
      </c>
      <c r="I914" t="s">
        <v>3827</v>
      </c>
      <c r="J914" t="s">
        <v>4799</v>
      </c>
      <c r="K914" t="s">
        <v>95</v>
      </c>
      <c r="L914" s="220">
        <v>44565.642002314817</v>
      </c>
    </row>
    <row r="915" spans="1:12" x14ac:dyDescent="0.25">
      <c r="A915">
        <v>4</v>
      </c>
      <c r="B915" t="s">
        <v>4275</v>
      </c>
      <c r="C915">
        <v>2372113</v>
      </c>
      <c r="D915" t="s">
        <v>4798</v>
      </c>
      <c r="E915" s="220">
        <v>44236.481249999997</v>
      </c>
      <c r="F915" t="s">
        <v>75</v>
      </c>
      <c r="G915" t="s">
        <v>3825</v>
      </c>
      <c r="H915" t="s">
        <v>95</v>
      </c>
      <c r="I915" t="s">
        <v>3827</v>
      </c>
      <c r="J915" t="s">
        <v>4799</v>
      </c>
      <c r="K915" t="s">
        <v>95</v>
      </c>
      <c r="L915" s="220">
        <v>44565.642002314817</v>
      </c>
    </row>
    <row r="916" spans="1:12" x14ac:dyDescent="0.25">
      <c r="A916">
        <v>4</v>
      </c>
      <c r="B916" t="s">
        <v>3919</v>
      </c>
      <c r="C916">
        <v>2372114</v>
      </c>
      <c r="D916" t="s">
        <v>4798</v>
      </c>
      <c r="E916" s="220">
        <v>44236.481249999997</v>
      </c>
      <c r="F916" t="s">
        <v>75</v>
      </c>
      <c r="G916" t="s">
        <v>3825</v>
      </c>
      <c r="H916" t="s">
        <v>95</v>
      </c>
      <c r="I916" t="s">
        <v>3827</v>
      </c>
      <c r="J916" t="s">
        <v>4799</v>
      </c>
      <c r="K916" t="s">
        <v>95</v>
      </c>
      <c r="L916" s="220">
        <v>44565.642002314817</v>
      </c>
    </row>
    <row r="917" spans="1:12" x14ac:dyDescent="0.25">
      <c r="A917">
        <v>1</v>
      </c>
      <c r="B917" t="s">
        <v>3915</v>
      </c>
      <c r="C917">
        <v>2374238</v>
      </c>
      <c r="D917" t="s">
        <v>3939</v>
      </c>
      <c r="E917" s="220">
        <v>44244.40347222222</v>
      </c>
      <c r="F917" t="s">
        <v>75</v>
      </c>
      <c r="G917" t="s">
        <v>3825</v>
      </c>
      <c r="H917" t="s">
        <v>3940</v>
      </c>
      <c r="I917" t="s">
        <v>3882</v>
      </c>
      <c r="J917" t="s">
        <v>4596</v>
      </c>
      <c r="K917" t="s">
        <v>95</v>
      </c>
      <c r="L917" s="220">
        <v>44274.451689814814</v>
      </c>
    </row>
    <row r="918" spans="1:12" x14ac:dyDescent="0.25">
      <c r="A918">
        <v>4</v>
      </c>
      <c r="B918" t="s">
        <v>3920</v>
      </c>
      <c r="C918">
        <v>2372115</v>
      </c>
      <c r="D918" t="s">
        <v>4798</v>
      </c>
      <c r="E918" s="220">
        <v>44236.481249999997</v>
      </c>
      <c r="F918" t="s">
        <v>75</v>
      </c>
      <c r="G918" t="s">
        <v>3825</v>
      </c>
      <c r="H918" t="s">
        <v>95</v>
      </c>
      <c r="I918" t="s">
        <v>3827</v>
      </c>
      <c r="J918" t="s">
        <v>4799</v>
      </c>
      <c r="K918" t="s">
        <v>95</v>
      </c>
      <c r="L918" s="220">
        <v>44565.642002314817</v>
      </c>
    </row>
    <row r="919" spans="1:12" x14ac:dyDescent="0.25">
      <c r="A919">
        <v>4</v>
      </c>
      <c r="B919" t="s">
        <v>4565</v>
      </c>
      <c r="C919">
        <v>2372116</v>
      </c>
      <c r="D919" t="s">
        <v>4798</v>
      </c>
      <c r="E919" s="220">
        <v>44236.481249999997</v>
      </c>
      <c r="F919" t="s">
        <v>75</v>
      </c>
      <c r="G919" t="s">
        <v>3825</v>
      </c>
      <c r="H919" t="s">
        <v>95</v>
      </c>
      <c r="I919" t="s">
        <v>3827</v>
      </c>
      <c r="J919" t="s">
        <v>4799</v>
      </c>
      <c r="K919" t="s">
        <v>95</v>
      </c>
      <c r="L919" s="220">
        <v>44565.642002314817</v>
      </c>
    </row>
    <row r="920" spans="1:12" x14ac:dyDescent="0.25">
      <c r="A920">
        <v>4</v>
      </c>
      <c r="B920" t="s">
        <v>4819</v>
      </c>
      <c r="C920">
        <v>2372117</v>
      </c>
      <c r="D920" t="s">
        <v>4798</v>
      </c>
      <c r="E920" s="220">
        <v>44236.481249999997</v>
      </c>
      <c r="F920" t="s">
        <v>75</v>
      </c>
      <c r="G920" t="s">
        <v>3825</v>
      </c>
      <c r="H920" t="s">
        <v>95</v>
      </c>
      <c r="I920" t="s">
        <v>3827</v>
      </c>
      <c r="J920" t="s">
        <v>4799</v>
      </c>
      <c r="K920" t="s">
        <v>95</v>
      </c>
      <c r="L920" s="220">
        <v>44565.642002314817</v>
      </c>
    </row>
    <row r="921" spans="1:12" x14ac:dyDescent="0.25">
      <c r="A921">
        <v>1</v>
      </c>
      <c r="B921" t="s">
        <v>4043</v>
      </c>
      <c r="C921">
        <v>2374234</v>
      </c>
      <c r="D921" t="s">
        <v>3939</v>
      </c>
      <c r="E921" s="220">
        <v>44244.399305555555</v>
      </c>
      <c r="F921" t="s">
        <v>75</v>
      </c>
      <c r="G921" t="s">
        <v>3825</v>
      </c>
      <c r="H921" t="s">
        <v>3940</v>
      </c>
      <c r="I921" t="s">
        <v>3882</v>
      </c>
      <c r="J921" t="s">
        <v>4596</v>
      </c>
      <c r="K921" t="s">
        <v>95</v>
      </c>
      <c r="L921" s="220">
        <v>44244.436527777776</v>
      </c>
    </row>
    <row r="922" spans="1:12" x14ac:dyDescent="0.25">
      <c r="A922">
        <v>1</v>
      </c>
      <c r="B922" t="s">
        <v>4554</v>
      </c>
      <c r="C922">
        <v>2374236</v>
      </c>
      <c r="D922" t="s">
        <v>3939</v>
      </c>
      <c r="E922" s="220">
        <v>44244.402777777781</v>
      </c>
      <c r="F922" t="s">
        <v>75</v>
      </c>
      <c r="G922" t="s">
        <v>3825</v>
      </c>
      <c r="H922" t="s">
        <v>3940</v>
      </c>
      <c r="I922" t="s">
        <v>3882</v>
      </c>
      <c r="J922" t="s">
        <v>4596</v>
      </c>
      <c r="K922" t="s">
        <v>95</v>
      </c>
      <c r="L922" s="220">
        <v>44252.327615740738</v>
      </c>
    </row>
    <row r="923" spans="1:12" x14ac:dyDescent="0.25">
      <c r="A923">
        <v>1</v>
      </c>
      <c r="B923" t="s">
        <v>4060</v>
      </c>
      <c r="C923">
        <v>2374235</v>
      </c>
      <c r="D923" t="s">
        <v>3939</v>
      </c>
      <c r="E923" s="220">
        <v>44244.402083333334</v>
      </c>
      <c r="F923" t="s">
        <v>75</v>
      </c>
      <c r="G923" t="s">
        <v>3825</v>
      </c>
      <c r="H923" t="s">
        <v>3940</v>
      </c>
      <c r="I923" t="s">
        <v>3882</v>
      </c>
      <c r="J923" t="s">
        <v>4596</v>
      </c>
      <c r="K923" t="s">
        <v>95</v>
      </c>
      <c r="L923" s="220">
        <v>44244.43509259259</v>
      </c>
    </row>
    <row r="924" spans="1:12" x14ac:dyDescent="0.25">
      <c r="A924">
        <v>1</v>
      </c>
      <c r="B924" t="s">
        <v>4577</v>
      </c>
      <c r="C924">
        <v>2376353</v>
      </c>
      <c r="D924" t="s">
        <v>3843</v>
      </c>
      <c r="E924" s="220">
        <v>44252.392361111109</v>
      </c>
      <c r="F924" t="s">
        <v>75</v>
      </c>
      <c r="G924" t="s">
        <v>3825</v>
      </c>
      <c r="H924" t="s">
        <v>3836</v>
      </c>
      <c r="I924" t="s">
        <v>4041</v>
      </c>
      <c r="J924" t="s">
        <v>4042</v>
      </c>
      <c r="K924" t="s">
        <v>95</v>
      </c>
      <c r="L924" s="220">
        <v>44393.393680555557</v>
      </c>
    </row>
    <row r="925" spans="1:12" x14ac:dyDescent="0.25">
      <c r="A925">
        <v>1</v>
      </c>
      <c r="B925" t="s">
        <v>4820</v>
      </c>
      <c r="C925">
        <v>2381949</v>
      </c>
      <c r="D925" t="s">
        <v>4821</v>
      </c>
      <c r="E925" s="220">
        <v>44263.674305555556</v>
      </c>
      <c r="F925" t="s">
        <v>75</v>
      </c>
      <c r="G925" t="s">
        <v>3825</v>
      </c>
      <c r="H925" t="s">
        <v>3836</v>
      </c>
      <c r="I925" t="s">
        <v>4241</v>
      </c>
      <c r="J925" t="s">
        <v>4335</v>
      </c>
      <c r="K925" t="s">
        <v>95</v>
      </c>
      <c r="L925" s="220">
        <v>44329.645983796298</v>
      </c>
    </row>
    <row r="926" spans="1:12" x14ac:dyDescent="0.25">
      <c r="A926">
        <v>4</v>
      </c>
      <c r="B926" t="s">
        <v>4248</v>
      </c>
      <c r="C926">
        <v>2381926</v>
      </c>
      <c r="D926" t="s">
        <v>4822</v>
      </c>
      <c r="E926" s="220">
        <v>44263.634027777778</v>
      </c>
      <c r="F926" t="s">
        <v>75</v>
      </c>
      <c r="G926" t="s">
        <v>3825</v>
      </c>
      <c r="H926" t="s">
        <v>3940</v>
      </c>
      <c r="I926" t="s">
        <v>3870</v>
      </c>
      <c r="J926" t="s">
        <v>4355</v>
      </c>
      <c r="K926" t="s">
        <v>95</v>
      </c>
      <c r="L926" s="220">
        <v>44397.275983796295</v>
      </c>
    </row>
    <row r="927" spans="1:12" x14ac:dyDescent="0.25">
      <c r="A927">
        <v>1</v>
      </c>
      <c r="B927" t="s">
        <v>4823</v>
      </c>
      <c r="C927">
        <v>2382748</v>
      </c>
      <c r="D927" t="s">
        <v>3843</v>
      </c>
      <c r="E927" s="220">
        <v>44266.763194444444</v>
      </c>
      <c r="F927" t="s">
        <v>75</v>
      </c>
      <c r="G927" t="s">
        <v>3825</v>
      </c>
      <c r="H927" t="s">
        <v>3836</v>
      </c>
      <c r="I927" t="s">
        <v>4260</v>
      </c>
      <c r="J927" t="s">
        <v>4364</v>
      </c>
      <c r="K927" t="s">
        <v>95</v>
      </c>
      <c r="L927" s="220">
        <v>44438.595347222225</v>
      </c>
    </row>
    <row r="928" spans="1:12" x14ac:dyDescent="0.25">
      <c r="A928">
        <v>2</v>
      </c>
      <c r="B928" t="s">
        <v>4352</v>
      </c>
      <c r="C928">
        <v>2383361</v>
      </c>
      <c r="D928" t="s">
        <v>4824</v>
      </c>
      <c r="E928" s="220">
        <v>44270.579861111109</v>
      </c>
      <c r="F928" t="s">
        <v>75</v>
      </c>
      <c r="G928" t="s">
        <v>3825</v>
      </c>
      <c r="H928" t="s">
        <v>3940</v>
      </c>
      <c r="I928" t="s">
        <v>4000</v>
      </c>
      <c r="J928" t="s">
        <v>4000</v>
      </c>
      <c r="K928" t="s">
        <v>95</v>
      </c>
      <c r="L928" s="220">
        <v>44270.674247685187</v>
      </c>
    </row>
    <row r="929" spans="1:12" x14ac:dyDescent="0.25">
      <c r="A929">
        <v>4</v>
      </c>
      <c r="B929" t="s">
        <v>4177</v>
      </c>
      <c r="C929">
        <v>2384154</v>
      </c>
      <c r="D929" t="s">
        <v>4825</v>
      </c>
      <c r="E929" s="220">
        <v>44274.331250000003</v>
      </c>
      <c r="F929" t="s">
        <v>75</v>
      </c>
      <c r="G929" t="s">
        <v>3825</v>
      </c>
      <c r="H929" t="s">
        <v>3826</v>
      </c>
      <c r="I929" t="s">
        <v>3870</v>
      </c>
      <c r="J929" t="s">
        <v>4355</v>
      </c>
      <c r="K929" t="s">
        <v>95</v>
      </c>
      <c r="L929" s="220">
        <v>44349.458391203705</v>
      </c>
    </row>
    <row r="930" spans="1:12" x14ac:dyDescent="0.25">
      <c r="A930">
        <v>5</v>
      </c>
      <c r="B930" t="s">
        <v>3935</v>
      </c>
      <c r="C930">
        <v>2392528</v>
      </c>
      <c r="D930" t="s">
        <v>4183</v>
      </c>
      <c r="E930" s="220">
        <v>44281.399305555555</v>
      </c>
      <c r="F930" t="s">
        <v>75</v>
      </c>
      <c r="G930" t="s">
        <v>3825</v>
      </c>
      <c r="H930" t="s">
        <v>3826</v>
      </c>
      <c r="I930" t="s">
        <v>4000</v>
      </c>
      <c r="J930" t="s">
        <v>4191</v>
      </c>
      <c r="K930" t="s">
        <v>95</v>
      </c>
      <c r="L930" s="220">
        <v>45124.564652777779</v>
      </c>
    </row>
    <row r="931" spans="1:12" x14ac:dyDescent="0.25">
      <c r="A931">
        <v>5</v>
      </c>
      <c r="B931" t="s">
        <v>3842</v>
      </c>
      <c r="C931">
        <v>2395550</v>
      </c>
      <c r="D931" t="s">
        <v>4826</v>
      </c>
      <c r="E931" s="220">
        <v>44287.30972222222</v>
      </c>
      <c r="F931" t="s">
        <v>75</v>
      </c>
      <c r="G931" t="s">
        <v>3825</v>
      </c>
      <c r="H931" t="s">
        <v>3826</v>
      </c>
      <c r="I931" t="s">
        <v>3870</v>
      </c>
      <c r="J931" t="s">
        <v>3960</v>
      </c>
      <c r="K931" t="s">
        <v>95</v>
      </c>
      <c r="L931" s="220">
        <v>44365.327523148146</v>
      </c>
    </row>
    <row r="932" spans="1:12" x14ac:dyDescent="0.25">
      <c r="A932">
        <v>1</v>
      </c>
      <c r="B932" t="s">
        <v>4074</v>
      </c>
      <c r="C932">
        <v>2400127</v>
      </c>
      <c r="D932" t="s">
        <v>3843</v>
      </c>
      <c r="E932" s="220">
        <v>44295.351388888892</v>
      </c>
      <c r="F932" t="s">
        <v>75</v>
      </c>
      <c r="G932" t="s">
        <v>3825</v>
      </c>
      <c r="H932" t="s">
        <v>3836</v>
      </c>
      <c r="I932" t="s">
        <v>3832</v>
      </c>
      <c r="J932" t="s">
        <v>4827</v>
      </c>
      <c r="K932" t="s">
        <v>95</v>
      </c>
      <c r="L932" s="220">
        <v>44823.563101851854</v>
      </c>
    </row>
    <row r="933" spans="1:12" x14ac:dyDescent="0.25">
      <c r="A933">
        <v>1</v>
      </c>
      <c r="B933" t="s">
        <v>4043</v>
      </c>
      <c r="C933">
        <v>2400128</v>
      </c>
      <c r="D933" t="s">
        <v>3843</v>
      </c>
      <c r="E933" s="220">
        <v>44295.354861111111</v>
      </c>
      <c r="F933" t="s">
        <v>91</v>
      </c>
      <c r="G933" t="s">
        <v>3825</v>
      </c>
      <c r="H933" t="s">
        <v>3836</v>
      </c>
      <c r="I933" t="s">
        <v>4687</v>
      </c>
      <c r="J933" t="s">
        <v>4827</v>
      </c>
      <c r="K933" t="s">
        <v>95</v>
      </c>
      <c r="L933" s="220">
        <v>44792.324236111112</v>
      </c>
    </row>
    <row r="934" spans="1:12" x14ac:dyDescent="0.25">
      <c r="A934">
        <v>1</v>
      </c>
      <c r="B934" t="s">
        <v>3834</v>
      </c>
      <c r="C934">
        <v>2400936</v>
      </c>
      <c r="D934" t="s">
        <v>3843</v>
      </c>
      <c r="E934" s="220">
        <v>44300.349305555559</v>
      </c>
      <c r="F934" t="s">
        <v>75</v>
      </c>
      <c r="G934" t="s">
        <v>3825</v>
      </c>
      <c r="H934" t="s">
        <v>3836</v>
      </c>
      <c r="I934" t="s">
        <v>3832</v>
      </c>
      <c r="J934" t="s">
        <v>4827</v>
      </c>
      <c r="K934" t="s">
        <v>95</v>
      </c>
      <c r="L934" s="220">
        <v>45197.378020833334</v>
      </c>
    </row>
    <row r="935" spans="1:12" x14ac:dyDescent="0.25">
      <c r="A935">
        <v>9</v>
      </c>
      <c r="B935" t="s">
        <v>4828</v>
      </c>
      <c r="C935">
        <v>2402252</v>
      </c>
      <c r="D935" t="s">
        <v>4682</v>
      </c>
      <c r="E935" s="220">
        <v>44307.431944444441</v>
      </c>
      <c r="F935" t="s">
        <v>75</v>
      </c>
      <c r="G935" t="s">
        <v>3825</v>
      </c>
      <c r="H935" t="s">
        <v>4162</v>
      </c>
      <c r="I935" t="s">
        <v>4829</v>
      </c>
      <c r="J935" t="s">
        <v>4830</v>
      </c>
      <c r="K935" t="s">
        <v>95</v>
      </c>
      <c r="L935" s="220">
        <v>44314.443055555559</v>
      </c>
    </row>
    <row r="936" spans="1:12" x14ac:dyDescent="0.25">
      <c r="A936">
        <v>1</v>
      </c>
      <c r="B936" t="s">
        <v>4643</v>
      </c>
      <c r="C936">
        <v>2402076</v>
      </c>
      <c r="D936" t="s">
        <v>3843</v>
      </c>
      <c r="E936" s="220">
        <v>44306.365277777775</v>
      </c>
      <c r="F936" t="s">
        <v>75</v>
      </c>
      <c r="G936" t="s">
        <v>3825</v>
      </c>
      <c r="H936" t="s">
        <v>3836</v>
      </c>
      <c r="I936" t="s">
        <v>4241</v>
      </c>
      <c r="J936" t="s">
        <v>4279</v>
      </c>
      <c r="K936" t="s">
        <v>95</v>
      </c>
      <c r="L936" s="220">
        <v>44438.592881944445</v>
      </c>
    </row>
    <row r="937" spans="1:12" x14ac:dyDescent="0.25">
      <c r="A937">
        <v>4</v>
      </c>
      <c r="B937" t="s">
        <v>4569</v>
      </c>
      <c r="C937">
        <v>2467359</v>
      </c>
      <c r="D937" t="s">
        <v>4831</v>
      </c>
      <c r="E937" s="220">
        <v>44393.424305555556</v>
      </c>
      <c r="F937" t="s">
        <v>75</v>
      </c>
      <c r="G937" t="s">
        <v>3825</v>
      </c>
      <c r="H937" t="s">
        <v>3957</v>
      </c>
      <c r="I937" t="s">
        <v>3870</v>
      </c>
      <c r="J937" t="s">
        <v>4832</v>
      </c>
      <c r="K937" t="s">
        <v>95</v>
      </c>
      <c r="L937" s="220">
        <v>44747.348715277774</v>
      </c>
    </row>
    <row r="938" spans="1:12" x14ac:dyDescent="0.25">
      <c r="A938">
        <v>4</v>
      </c>
      <c r="B938" t="s">
        <v>4248</v>
      </c>
      <c r="C938">
        <v>2467360</v>
      </c>
      <c r="D938" t="s">
        <v>4833</v>
      </c>
      <c r="E938" s="220">
        <v>44393.4375</v>
      </c>
      <c r="F938" t="s">
        <v>75</v>
      </c>
      <c r="G938" t="s">
        <v>3825</v>
      </c>
      <c r="H938" t="s">
        <v>3826</v>
      </c>
      <c r="I938" t="s">
        <v>3870</v>
      </c>
      <c r="J938" t="s">
        <v>4832</v>
      </c>
      <c r="K938" t="s">
        <v>95</v>
      </c>
      <c r="L938" s="220">
        <v>44747.349016203705</v>
      </c>
    </row>
    <row r="939" spans="1:12" x14ac:dyDescent="0.25">
      <c r="A939">
        <v>1</v>
      </c>
      <c r="B939" t="s">
        <v>4834</v>
      </c>
      <c r="C939">
        <v>2467700</v>
      </c>
      <c r="D939" t="s">
        <v>4835</v>
      </c>
      <c r="E939" s="220">
        <v>44396.930555555555</v>
      </c>
      <c r="F939" t="s">
        <v>75</v>
      </c>
      <c r="G939" t="s">
        <v>3825</v>
      </c>
      <c r="H939" t="s">
        <v>3852</v>
      </c>
      <c r="I939" t="s">
        <v>4635</v>
      </c>
      <c r="J939" t="s">
        <v>4836</v>
      </c>
      <c r="K939" t="s">
        <v>95</v>
      </c>
      <c r="L939" s="220">
        <v>44446.632870370369</v>
      </c>
    </row>
    <row r="940" spans="1:12" x14ac:dyDescent="0.25">
      <c r="A940">
        <v>1</v>
      </c>
      <c r="B940" t="s">
        <v>3972</v>
      </c>
      <c r="C940">
        <v>2417903</v>
      </c>
      <c r="D940" t="s">
        <v>3843</v>
      </c>
      <c r="E940" s="220">
        <v>44327.65347222222</v>
      </c>
      <c r="F940" t="s">
        <v>75</v>
      </c>
      <c r="G940" t="s">
        <v>3825</v>
      </c>
      <c r="H940" t="s">
        <v>3836</v>
      </c>
      <c r="I940" t="s">
        <v>3967</v>
      </c>
      <c r="J940" t="s">
        <v>4837</v>
      </c>
      <c r="K940" t="s">
        <v>95</v>
      </c>
      <c r="L940" s="220">
        <v>44392.610034722224</v>
      </c>
    </row>
    <row r="941" spans="1:12" x14ac:dyDescent="0.25">
      <c r="A941">
        <v>2</v>
      </c>
      <c r="B941" t="s">
        <v>4365</v>
      </c>
      <c r="C941">
        <v>2421888</v>
      </c>
      <c r="D941" t="s">
        <v>3843</v>
      </c>
      <c r="E941" s="220">
        <v>44335.642361111109</v>
      </c>
      <c r="F941" t="s">
        <v>75</v>
      </c>
      <c r="G941" t="s">
        <v>3825</v>
      </c>
      <c r="H941" t="s">
        <v>3836</v>
      </c>
      <c r="I941" t="s">
        <v>3827</v>
      </c>
      <c r="J941" t="s">
        <v>4838</v>
      </c>
      <c r="K941" t="s">
        <v>95</v>
      </c>
      <c r="L941" s="220">
        <v>44697.608113425929</v>
      </c>
    </row>
    <row r="942" spans="1:12" x14ac:dyDescent="0.25">
      <c r="A942">
        <v>5</v>
      </c>
      <c r="B942" t="s">
        <v>3859</v>
      </c>
      <c r="C942">
        <v>2424621</v>
      </c>
      <c r="D942" t="s">
        <v>4839</v>
      </c>
      <c r="E942" s="220">
        <v>44342.59097222222</v>
      </c>
      <c r="F942" t="s">
        <v>75</v>
      </c>
      <c r="G942" t="s">
        <v>3825</v>
      </c>
      <c r="H942" t="s">
        <v>3940</v>
      </c>
      <c r="I942" t="s">
        <v>3870</v>
      </c>
      <c r="J942" t="s">
        <v>3960</v>
      </c>
      <c r="K942" t="s">
        <v>95</v>
      </c>
      <c r="L942" s="220">
        <v>44659.38894675926</v>
      </c>
    </row>
    <row r="943" spans="1:12" x14ac:dyDescent="0.25">
      <c r="A943">
        <v>1</v>
      </c>
      <c r="B943" t="s">
        <v>4807</v>
      </c>
      <c r="C943">
        <v>2467770</v>
      </c>
      <c r="D943" t="s">
        <v>3824</v>
      </c>
      <c r="E943" s="220">
        <v>44397.392361111109</v>
      </c>
      <c r="F943" t="s">
        <v>75</v>
      </c>
      <c r="G943" t="s">
        <v>3825</v>
      </c>
      <c r="H943" t="s">
        <v>3826</v>
      </c>
      <c r="I943" t="s">
        <v>4582</v>
      </c>
      <c r="J943" t="s">
        <v>4727</v>
      </c>
      <c r="K943" t="s">
        <v>95</v>
      </c>
      <c r="L943" s="220">
        <v>44487.495358796295</v>
      </c>
    </row>
    <row r="944" spans="1:12" x14ac:dyDescent="0.25">
      <c r="A944">
        <v>1</v>
      </c>
      <c r="B944" t="s">
        <v>3894</v>
      </c>
      <c r="C944">
        <v>2440794</v>
      </c>
      <c r="D944" t="s">
        <v>4840</v>
      </c>
      <c r="E944" s="220">
        <v>44369.612500000003</v>
      </c>
      <c r="F944" t="s">
        <v>75</v>
      </c>
      <c r="G944" t="s">
        <v>3825</v>
      </c>
      <c r="H944" t="s">
        <v>3826</v>
      </c>
      <c r="I944" t="s">
        <v>3909</v>
      </c>
      <c r="J944" t="s">
        <v>4274</v>
      </c>
      <c r="K944" t="s">
        <v>95</v>
      </c>
      <c r="L944" s="220">
        <v>44390.661759259259</v>
      </c>
    </row>
    <row r="945" spans="1:12" x14ac:dyDescent="0.25">
      <c r="A945">
        <v>5</v>
      </c>
      <c r="B945" t="s">
        <v>4841</v>
      </c>
      <c r="C945">
        <v>2442763</v>
      </c>
      <c r="D945" t="s">
        <v>4842</v>
      </c>
      <c r="E945" s="220">
        <v>44375.629861111112</v>
      </c>
      <c r="F945" t="s">
        <v>75</v>
      </c>
      <c r="G945" t="s">
        <v>3825</v>
      </c>
      <c r="H945" t="s">
        <v>3940</v>
      </c>
      <c r="I945" t="s">
        <v>3870</v>
      </c>
      <c r="J945" t="s">
        <v>4355</v>
      </c>
      <c r="K945" t="s">
        <v>95</v>
      </c>
      <c r="L945" s="220">
        <v>44397.280405092592</v>
      </c>
    </row>
    <row r="946" spans="1:12" x14ac:dyDescent="0.25">
      <c r="A946">
        <v>4</v>
      </c>
      <c r="B946" t="s">
        <v>4804</v>
      </c>
      <c r="C946">
        <v>2464166</v>
      </c>
      <c r="D946" t="s">
        <v>4843</v>
      </c>
      <c r="E946" s="220">
        <v>44385.555555555555</v>
      </c>
      <c r="F946" t="s">
        <v>75</v>
      </c>
      <c r="G946" t="s">
        <v>3825</v>
      </c>
      <c r="H946" t="s">
        <v>3940</v>
      </c>
      <c r="I946" t="s">
        <v>3870</v>
      </c>
      <c r="J946" t="s">
        <v>4145</v>
      </c>
      <c r="K946" t="s">
        <v>95</v>
      </c>
      <c r="L946" s="220">
        <v>44550.391446759262</v>
      </c>
    </row>
    <row r="947" spans="1:12" x14ac:dyDescent="0.25">
      <c r="A947">
        <v>2</v>
      </c>
      <c r="B947" t="s">
        <v>3895</v>
      </c>
      <c r="C947">
        <v>2476112</v>
      </c>
      <c r="D947" t="s">
        <v>4844</v>
      </c>
      <c r="E947" s="220">
        <v>44417.595833333333</v>
      </c>
      <c r="F947" t="s">
        <v>75</v>
      </c>
      <c r="G947" t="s">
        <v>4414</v>
      </c>
      <c r="H947" t="s">
        <v>4845</v>
      </c>
      <c r="I947" t="s">
        <v>4652</v>
      </c>
      <c r="J947" t="s">
        <v>4846</v>
      </c>
      <c r="K947" t="s">
        <v>95</v>
      </c>
      <c r="L947" s="220">
        <v>44425.643055555556</v>
      </c>
    </row>
    <row r="948" spans="1:12" x14ac:dyDescent="0.25">
      <c r="A948">
        <v>1</v>
      </c>
      <c r="B948" t="s">
        <v>4087</v>
      </c>
      <c r="C948">
        <v>2571244</v>
      </c>
      <c r="D948" t="s">
        <v>3843</v>
      </c>
      <c r="E948" s="220">
        <v>44439.655555555553</v>
      </c>
      <c r="F948" t="s">
        <v>75</v>
      </c>
      <c r="G948" t="s">
        <v>3825</v>
      </c>
      <c r="H948" t="s">
        <v>3836</v>
      </c>
      <c r="I948" t="s">
        <v>3878</v>
      </c>
      <c r="J948" t="s">
        <v>4847</v>
      </c>
      <c r="K948" t="s">
        <v>95</v>
      </c>
      <c r="L948" s="220">
        <v>44992.679965277777</v>
      </c>
    </row>
    <row r="949" spans="1:12" x14ac:dyDescent="0.25">
      <c r="A949">
        <v>4</v>
      </c>
      <c r="B949" t="s">
        <v>4063</v>
      </c>
      <c r="C949">
        <v>2573683</v>
      </c>
      <c r="D949" t="s">
        <v>4848</v>
      </c>
      <c r="E949" s="220">
        <v>44441.628472222219</v>
      </c>
      <c r="F949" t="s">
        <v>75</v>
      </c>
      <c r="G949" t="s">
        <v>3825</v>
      </c>
      <c r="H949" t="s">
        <v>3826</v>
      </c>
      <c r="I949" t="s">
        <v>3870</v>
      </c>
      <c r="J949" t="s">
        <v>4145</v>
      </c>
      <c r="K949" t="s">
        <v>95</v>
      </c>
      <c r="L949" s="220">
        <v>44452.503576388888</v>
      </c>
    </row>
    <row r="950" spans="1:12" x14ac:dyDescent="0.25">
      <c r="A950">
        <v>4</v>
      </c>
      <c r="B950" t="s">
        <v>3974</v>
      </c>
      <c r="C950">
        <v>2577840</v>
      </c>
      <c r="D950" t="s">
        <v>4849</v>
      </c>
      <c r="E950" s="220">
        <v>44452.602083333331</v>
      </c>
      <c r="F950" t="s">
        <v>75</v>
      </c>
      <c r="G950" t="s">
        <v>3825</v>
      </c>
      <c r="H950" t="s">
        <v>3940</v>
      </c>
      <c r="I950" t="s">
        <v>3870</v>
      </c>
      <c r="J950" t="s">
        <v>4145</v>
      </c>
      <c r="K950" t="s">
        <v>95</v>
      </c>
      <c r="L950" s="220">
        <v>44638.28765046296</v>
      </c>
    </row>
    <row r="951" spans="1:12" x14ac:dyDescent="0.25">
      <c r="A951">
        <v>2</v>
      </c>
      <c r="B951" t="s">
        <v>4275</v>
      </c>
      <c r="C951">
        <v>2614364</v>
      </c>
      <c r="D951" t="s">
        <v>4850</v>
      </c>
      <c r="E951" s="220">
        <v>44475.679166666669</v>
      </c>
      <c r="F951" t="s">
        <v>91</v>
      </c>
      <c r="G951" t="s">
        <v>3825</v>
      </c>
      <c r="H951" t="s">
        <v>3957</v>
      </c>
      <c r="I951" t="s">
        <v>4851</v>
      </c>
      <c r="J951" t="s">
        <v>4852</v>
      </c>
      <c r="K951" t="s">
        <v>95</v>
      </c>
      <c r="L951" s="220">
        <v>44831.430208333331</v>
      </c>
    </row>
    <row r="952" spans="1:12" x14ac:dyDescent="0.25">
      <c r="A952">
        <v>2</v>
      </c>
      <c r="B952" t="s">
        <v>4554</v>
      </c>
      <c r="C952">
        <v>2614348</v>
      </c>
      <c r="D952" t="s">
        <v>4853</v>
      </c>
      <c r="E952" s="220">
        <v>44475.65</v>
      </c>
      <c r="F952" t="s">
        <v>75</v>
      </c>
      <c r="G952" t="s">
        <v>4414</v>
      </c>
      <c r="H952" t="s">
        <v>169</v>
      </c>
      <c r="I952" t="s">
        <v>4854</v>
      </c>
      <c r="J952" t="s">
        <v>4846</v>
      </c>
      <c r="K952" t="s">
        <v>95</v>
      </c>
      <c r="L952" s="220">
        <v>44608.563645833332</v>
      </c>
    </row>
    <row r="953" spans="1:12" x14ac:dyDescent="0.25">
      <c r="A953">
        <v>4</v>
      </c>
      <c r="B953" t="s">
        <v>3893</v>
      </c>
      <c r="C953">
        <v>2616426</v>
      </c>
      <c r="D953" t="s">
        <v>4855</v>
      </c>
      <c r="E953" s="220">
        <v>44482.676388888889</v>
      </c>
      <c r="F953" t="s">
        <v>75</v>
      </c>
      <c r="G953" t="s">
        <v>3825</v>
      </c>
      <c r="H953" t="s">
        <v>3940</v>
      </c>
      <c r="I953" t="s">
        <v>3870</v>
      </c>
      <c r="J953" t="s">
        <v>4145</v>
      </c>
      <c r="K953" t="s">
        <v>95</v>
      </c>
      <c r="L953" s="220">
        <v>44677.374930555554</v>
      </c>
    </row>
    <row r="954" spans="1:12" x14ac:dyDescent="0.25">
      <c r="A954">
        <v>1</v>
      </c>
      <c r="B954" t="s">
        <v>3897</v>
      </c>
      <c r="C954">
        <v>2616330</v>
      </c>
      <c r="D954" t="s">
        <v>3872</v>
      </c>
      <c r="E954" s="220">
        <v>44482.436805555553</v>
      </c>
      <c r="F954" t="s">
        <v>75</v>
      </c>
      <c r="G954" t="s">
        <v>3825</v>
      </c>
      <c r="H954" t="s">
        <v>3848</v>
      </c>
      <c r="I954" t="s">
        <v>3889</v>
      </c>
      <c r="J954" t="s">
        <v>4856</v>
      </c>
      <c r="K954" t="s">
        <v>95</v>
      </c>
      <c r="L954" s="220">
        <v>44482.698506944442</v>
      </c>
    </row>
    <row r="955" spans="1:12" x14ac:dyDescent="0.25">
      <c r="A955">
        <v>1</v>
      </c>
      <c r="B955" t="s">
        <v>4060</v>
      </c>
      <c r="C955">
        <v>2616331</v>
      </c>
      <c r="D955" t="s">
        <v>3872</v>
      </c>
      <c r="E955" s="220">
        <v>44482.438888888886</v>
      </c>
      <c r="F955" t="s">
        <v>75</v>
      </c>
      <c r="G955" t="s">
        <v>3825</v>
      </c>
      <c r="H955" t="s">
        <v>3848</v>
      </c>
      <c r="I955" t="s">
        <v>3889</v>
      </c>
      <c r="J955" t="s">
        <v>4856</v>
      </c>
      <c r="K955" t="s">
        <v>95</v>
      </c>
      <c r="L955" s="220">
        <v>44482.698078703703</v>
      </c>
    </row>
    <row r="956" spans="1:12" x14ac:dyDescent="0.25">
      <c r="A956">
        <v>5</v>
      </c>
      <c r="B956" t="s">
        <v>4750</v>
      </c>
      <c r="C956">
        <v>2617662</v>
      </c>
      <c r="D956" t="s">
        <v>4857</v>
      </c>
      <c r="E956" s="220">
        <v>44488.291666666664</v>
      </c>
      <c r="F956" t="s">
        <v>75</v>
      </c>
      <c r="G956" t="s">
        <v>3825</v>
      </c>
      <c r="H956" t="s">
        <v>3940</v>
      </c>
      <c r="I956" t="s">
        <v>3870</v>
      </c>
      <c r="J956" t="s">
        <v>3960</v>
      </c>
      <c r="K956" t="s">
        <v>95</v>
      </c>
      <c r="L956" s="220">
        <v>44495.281817129631</v>
      </c>
    </row>
    <row r="957" spans="1:12" x14ac:dyDescent="0.25">
      <c r="A957">
        <v>2</v>
      </c>
      <c r="B957" t="s">
        <v>4551</v>
      </c>
      <c r="C957">
        <v>2624048</v>
      </c>
      <c r="D957" t="s">
        <v>4180</v>
      </c>
      <c r="E957" s="220">
        <v>44495.664583333331</v>
      </c>
      <c r="F957" t="s">
        <v>91</v>
      </c>
      <c r="G957" t="s">
        <v>3825</v>
      </c>
      <c r="H957" t="s">
        <v>4858</v>
      </c>
      <c r="I957" t="s">
        <v>4851</v>
      </c>
      <c r="J957" t="s">
        <v>4859</v>
      </c>
      <c r="K957" t="s">
        <v>95</v>
      </c>
      <c r="L957" s="220">
        <v>44978.445787037039</v>
      </c>
    </row>
    <row r="958" spans="1:12" x14ac:dyDescent="0.25">
      <c r="A958">
        <v>5</v>
      </c>
      <c r="B958" t="s">
        <v>4860</v>
      </c>
      <c r="C958">
        <v>2631348</v>
      </c>
      <c r="D958" t="s">
        <v>4861</v>
      </c>
      <c r="E958" s="220">
        <v>44502.492361111108</v>
      </c>
      <c r="F958" t="s">
        <v>75</v>
      </c>
      <c r="G958" t="s">
        <v>4414</v>
      </c>
      <c r="H958" t="s">
        <v>141</v>
      </c>
      <c r="I958" t="s">
        <v>4652</v>
      </c>
      <c r="J958" t="s">
        <v>4846</v>
      </c>
      <c r="K958" t="s">
        <v>95</v>
      </c>
      <c r="L958" s="220">
        <v>44600.367442129631</v>
      </c>
    </row>
    <row r="959" spans="1:12" x14ac:dyDescent="0.25">
      <c r="A959">
        <v>5</v>
      </c>
      <c r="B959" t="s">
        <v>4321</v>
      </c>
      <c r="C959">
        <v>2632794</v>
      </c>
      <c r="D959" t="s">
        <v>4862</v>
      </c>
      <c r="E959" s="220">
        <v>44504.665972222225</v>
      </c>
      <c r="F959" t="s">
        <v>75</v>
      </c>
      <c r="G959" t="s">
        <v>3825</v>
      </c>
      <c r="H959" t="s">
        <v>3831</v>
      </c>
      <c r="I959" t="s">
        <v>3870</v>
      </c>
      <c r="J959" t="s">
        <v>4863</v>
      </c>
      <c r="K959" t="s">
        <v>95</v>
      </c>
      <c r="L959" s="220">
        <v>44593.587650462963</v>
      </c>
    </row>
    <row r="960" spans="1:12" x14ac:dyDescent="0.25">
      <c r="A960">
        <v>2</v>
      </c>
      <c r="B960" t="s">
        <v>4556</v>
      </c>
      <c r="C960">
        <v>2645360</v>
      </c>
      <c r="D960" t="s">
        <v>4413</v>
      </c>
      <c r="E960" s="220">
        <v>44515.633333333331</v>
      </c>
      <c r="F960" t="s">
        <v>75</v>
      </c>
      <c r="G960" t="s">
        <v>4414</v>
      </c>
      <c r="H960" t="s">
        <v>169</v>
      </c>
      <c r="I960" t="s">
        <v>4829</v>
      </c>
      <c r="J960" t="s">
        <v>4864</v>
      </c>
      <c r="K960" t="s">
        <v>95</v>
      </c>
      <c r="L960" s="220">
        <v>44517.551087962966</v>
      </c>
    </row>
    <row r="961" spans="1:12" x14ac:dyDescent="0.25">
      <c r="A961">
        <v>2</v>
      </c>
      <c r="B961" t="s">
        <v>4865</v>
      </c>
      <c r="C961">
        <v>2651731</v>
      </c>
      <c r="D961" t="s">
        <v>4866</v>
      </c>
      <c r="E961" s="220">
        <v>44530.440972222219</v>
      </c>
      <c r="F961" t="s">
        <v>75</v>
      </c>
      <c r="G961" t="s">
        <v>4414</v>
      </c>
      <c r="H961" t="s">
        <v>123</v>
      </c>
      <c r="I961" t="s">
        <v>4867</v>
      </c>
      <c r="J961" t="s">
        <v>4846</v>
      </c>
      <c r="K961" t="s">
        <v>95</v>
      </c>
      <c r="L961" s="220">
        <v>44564.364849537036</v>
      </c>
    </row>
    <row r="962" spans="1:12" x14ac:dyDescent="0.25">
      <c r="A962">
        <v>1</v>
      </c>
      <c r="B962" t="s">
        <v>4169</v>
      </c>
      <c r="C962">
        <v>2653909</v>
      </c>
      <c r="D962" t="s">
        <v>4868</v>
      </c>
      <c r="E962" s="220">
        <v>44531.518055555556</v>
      </c>
      <c r="F962" t="s">
        <v>75</v>
      </c>
      <c r="G962" t="s">
        <v>3825</v>
      </c>
      <c r="H962" t="s">
        <v>3836</v>
      </c>
      <c r="I962" t="s">
        <v>3878</v>
      </c>
      <c r="J962" t="s">
        <v>4869</v>
      </c>
      <c r="K962" t="s">
        <v>95</v>
      </c>
      <c r="L962" s="220">
        <v>44914.368784722225</v>
      </c>
    </row>
    <row r="963" spans="1:12" x14ac:dyDescent="0.25">
      <c r="A963">
        <v>5</v>
      </c>
      <c r="B963" t="s">
        <v>4870</v>
      </c>
      <c r="C963">
        <v>2930145</v>
      </c>
      <c r="D963" t="s">
        <v>4871</v>
      </c>
      <c r="E963" s="220">
        <v>44692.477083333331</v>
      </c>
      <c r="F963" t="s">
        <v>75</v>
      </c>
      <c r="G963" t="s">
        <v>4414</v>
      </c>
      <c r="H963" t="s">
        <v>81</v>
      </c>
      <c r="I963" t="s">
        <v>4872</v>
      </c>
      <c r="J963" t="s">
        <v>4846</v>
      </c>
      <c r="K963" t="s">
        <v>95</v>
      </c>
      <c r="L963" s="220">
        <v>44946.319872685184</v>
      </c>
    </row>
    <row r="964" spans="1:12" x14ac:dyDescent="0.25">
      <c r="A964">
        <v>1</v>
      </c>
      <c r="B964" t="s">
        <v>4227</v>
      </c>
      <c r="C964">
        <v>2668149</v>
      </c>
      <c r="D964" t="s">
        <v>4873</v>
      </c>
      <c r="E964" s="220">
        <v>44543.500694444447</v>
      </c>
      <c r="F964" t="s">
        <v>75</v>
      </c>
      <c r="G964" t="s">
        <v>3825</v>
      </c>
      <c r="H964" t="s">
        <v>3836</v>
      </c>
      <c r="I964" t="s">
        <v>3844</v>
      </c>
      <c r="J964" t="s">
        <v>3950</v>
      </c>
      <c r="K964" t="s">
        <v>95</v>
      </c>
      <c r="L964" s="220">
        <v>44560.32371527778</v>
      </c>
    </row>
    <row r="965" spans="1:12" x14ac:dyDescent="0.25">
      <c r="A965">
        <v>4</v>
      </c>
      <c r="B965" t="s">
        <v>4874</v>
      </c>
      <c r="C965">
        <v>2668934</v>
      </c>
      <c r="D965" t="s">
        <v>4875</v>
      </c>
      <c r="E965" s="220">
        <v>44544.615277777775</v>
      </c>
      <c r="F965" t="s">
        <v>75</v>
      </c>
      <c r="G965" t="s">
        <v>3825</v>
      </c>
      <c r="H965" t="s">
        <v>3940</v>
      </c>
      <c r="I965" t="s">
        <v>3870</v>
      </c>
      <c r="J965" t="s">
        <v>4145</v>
      </c>
      <c r="K965" t="s">
        <v>95</v>
      </c>
      <c r="L965" s="220">
        <v>44736.29824074074</v>
      </c>
    </row>
    <row r="966" spans="1:12" x14ac:dyDescent="0.25">
      <c r="A966">
        <v>1</v>
      </c>
      <c r="B966" t="s">
        <v>3969</v>
      </c>
      <c r="C966">
        <v>2374239</v>
      </c>
      <c r="D966" t="s">
        <v>3939</v>
      </c>
      <c r="E966" s="220">
        <v>44244.40347222222</v>
      </c>
      <c r="F966" t="s">
        <v>75</v>
      </c>
      <c r="G966" t="s">
        <v>3825</v>
      </c>
      <c r="H966" t="s">
        <v>3940</v>
      </c>
      <c r="I966" t="s">
        <v>3882</v>
      </c>
      <c r="J966" t="s">
        <v>4596</v>
      </c>
      <c r="K966" t="s">
        <v>95</v>
      </c>
      <c r="L966" s="220">
        <v>44274.424131944441</v>
      </c>
    </row>
    <row r="967" spans="1:12" x14ac:dyDescent="0.25">
      <c r="A967">
        <v>1</v>
      </c>
      <c r="B967" t="s">
        <v>4809</v>
      </c>
      <c r="C967">
        <v>2374241</v>
      </c>
      <c r="D967" t="s">
        <v>3939</v>
      </c>
      <c r="E967" s="220">
        <v>44244.404166666667</v>
      </c>
      <c r="F967" t="s">
        <v>75</v>
      </c>
      <c r="G967" t="s">
        <v>3825</v>
      </c>
      <c r="H967" t="s">
        <v>3940</v>
      </c>
      <c r="I967" t="s">
        <v>3882</v>
      </c>
      <c r="J967" t="s">
        <v>4596</v>
      </c>
      <c r="K967" t="s">
        <v>95</v>
      </c>
      <c r="L967" s="220">
        <v>44252.328240740739</v>
      </c>
    </row>
    <row r="968" spans="1:12" x14ac:dyDescent="0.25">
      <c r="A968">
        <v>2</v>
      </c>
      <c r="B968" t="s">
        <v>4876</v>
      </c>
      <c r="C968">
        <v>2376710</v>
      </c>
      <c r="D968" t="s">
        <v>4824</v>
      </c>
      <c r="E968" s="220">
        <v>44253.407638888886</v>
      </c>
      <c r="F968" t="s">
        <v>75</v>
      </c>
      <c r="G968" t="s">
        <v>3825</v>
      </c>
      <c r="H968" t="s">
        <v>3940</v>
      </c>
      <c r="I968" t="s">
        <v>4000</v>
      </c>
      <c r="J968" t="s">
        <v>4000</v>
      </c>
      <c r="K968" t="s">
        <v>95</v>
      </c>
      <c r="L968" s="220">
        <v>44288.436898148146</v>
      </c>
    </row>
    <row r="969" spans="1:12" x14ac:dyDescent="0.25">
      <c r="A969">
        <v>1</v>
      </c>
      <c r="B969" t="s">
        <v>4877</v>
      </c>
      <c r="C969">
        <v>2381921</v>
      </c>
      <c r="D969" t="s">
        <v>3880</v>
      </c>
      <c r="E969" s="220">
        <v>44263.631249999999</v>
      </c>
      <c r="F969" t="s">
        <v>75</v>
      </c>
      <c r="G969" t="s">
        <v>3825</v>
      </c>
      <c r="H969" t="s">
        <v>4289</v>
      </c>
      <c r="I969" t="s">
        <v>3861</v>
      </c>
      <c r="J969" t="s">
        <v>4878</v>
      </c>
      <c r="K969" t="s">
        <v>95</v>
      </c>
      <c r="L969" s="220">
        <v>44278.613032407404</v>
      </c>
    </row>
    <row r="970" spans="1:12" x14ac:dyDescent="0.25">
      <c r="A970">
        <v>2</v>
      </c>
      <c r="B970" t="s">
        <v>4879</v>
      </c>
      <c r="C970">
        <v>2381952</v>
      </c>
      <c r="D970" t="s">
        <v>4880</v>
      </c>
      <c r="E970" s="220">
        <v>44263.694444444445</v>
      </c>
      <c r="F970" t="s">
        <v>75</v>
      </c>
      <c r="G970" t="s">
        <v>3825</v>
      </c>
      <c r="H970" t="s">
        <v>3940</v>
      </c>
      <c r="I970" t="s">
        <v>3889</v>
      </c>
      <c r="J970" t="s">
        <v>4881</v>
      </c>
      <c r="K970" t="s">
        <v>95</v>
      </c>
      <c r="L970" s="220">
        <v>44263.786782407406</v>
      </c>
    </row>
    <row r="971" spans="1:12" x14ac:dyDescent="0.25">
      <c r="A971">
        <v>1</v>
      </c>
      <c r="B971" t="s">
        <v>4347</v>
      </c>
      <c r="C971">
        <v>2384632</v>
      </c>
      <c r="D971" t="s">
        <v>4882</v>
      </c>
      <c r="E971" s="220">
        <v>44278.494444444441</v>
      </c>
      <c r="F971" t="s">
        <v>75</v>
      </c>
      <c r="G971" t="s">
        <v>3825</v>
      </c>
      <c r="H971" t="s">
        <v>3836</v>
      </c>
      <c r="I971" t="s">
        <v>3889</v>
      </c>
      <c r="J971" t="s">
        <v>4856</v>
      </c>
      <c r="K971" t="s">
        <v>95</v>
      </c>
      <c r="L971" s="220">
        <v>44339.751504629632</v>
      </c>
    </row>
    <row r="972" spans="1:12" x14ac:dyDescent="0.25">
      <c r="A972">
        <v>2</v>
      </c>
      <c r="B972" t="s">
        <v>4883</v>
      </c>
      <c r="C972">
        <v>2384831</v>
      </c>
      <c r="D972" t="s">
        <v>3939</v>
      </c>
      <c r="E972" s="220">
        <v>44279.356944444444</v>
      </c>
      <c r="F972" t="s">
        <v>75</v>
      </c>
      <c r="G972" t="s">
        <v>3825</v>
      </c>
      <c r="H972" t="s">
        <v>3940</v>
      </c>
      <c r="I972" t="s">
        <v>4260</v>
      </c>
      <c r="J972" t="s">
        <v>4759</v>
      </c>
      <c r="K972" t="s">
        <v>95</v>
      </c>
      <c r="L972" s="220">
        <v>44438.595011574071</v>
      </c>
    </row>
    <row r="973" spans="1:12" x14ac:dyDescent="0.25">
      <c r="A973">
        <v>1</v>
      </c>
      <c r="B973" t="s">
        <v>3965</v>
      </c>
      <c r="C973">
        <v>2385222</v>
      </c>
      <c r="D973" t="s">
        <v>3851</v>
      </c>
      <c r="E973" s="220">
        <v>44279.664583333331</v>
      </c>
      <c r="F973" t="s">
        <v>75</v>
      </c>
      <c r="G973" t="s">
        <v>3825</v>
      </c>
      <c r="H973" t="s">
        <v>3852</v>
      </c>
      <c r="I973" t="s">
        <v>4013</v>
      </c>
      <c r="J973" t="s">
        <v>4658</v>
      </c>
      <c r="K973" t="s">
        <v>95</v>
      </c>
      <c r="L973" s="220">
        <v>44302.310393518521</v>
      </c>
    </row>
    <row r="974" spans="1:12" x14ac:dyDescent="0.25">
      <c r="A974">
        <v>1</v>
      </c>
      <c r="B974" t="s">
        <v>3868</v>
      </c>
      <c r="C974">
        <v>2385223</v>
      </c>
      <c r="D974" t="s">
        <v>3851</v>
      </c>
      <c r="E974" s="220">
        <v>44279.665972222225</v>
      </c>
      <c r="F974" t="s">
        <v>75</v>
      </c>
      <c r="G974" t="s">
        <v>3825</v>
      </c>
      <c r="H974" t="s">
        <v>3852</v>
      </c>
      <c r="I974" t="s">
        <v>4013</v>
      </c>
      <c r="J974" t="s">
        <v>4658</v>
      </c>
      <c r="K974" t="s">
        <v>95</v>
      </c>
      <c r="L974" s="220">
        <v>44319.679479166669</v>
      </c>
    </row>
    <row r="975" spans="1:12" x14ac:dyDescent="0.25">
      <c r="A975">
        <v>1</v>
      </c>
      <c r="B975" t="s">
        <v>4343</v>
      </c>
      <c r="C975">
        <v>2400631</v>
      </c>
      <c r="D975" t="s">
        <v>3824</v>
      </c>
      <c r="E975" s="220">
        <v>44298.646527777775</v>
      </c>
      <c r="F975" t="s">
        <v>75</v>
      </c>
      <c r="G975" t="s">
        <v>3825</v>
      </c>
      <c r="H975" t="s">
        <v>3826</v>
      </c>
      <c r="I975" t="s">
        <v>4652</v>
      </c>
      <c r="J975" t="s">
        <v>4884</v>
      </c>
      <c r="K975" t="s">
        <v>95</v>
      </c>
      <c r="L975" s="220">
        <v>44299.347349537034</v>
      </c>
    </row>
    <row r="976" spans="1:12" x14ac:dyDescent="0.25">
      <c r="A976">
        <v>1</v>
      </c>
      <c r="B976" t="s">
        <v>4745</v>
      </c>
      <c r="C976">
        <v>2402077</v>
      </c>
      <c r="D976" t="s">
        <v>3843</v>
      </c>
      <c r="E976" s="220">
        <v>44306.368055555555</v>
      </c>
      <c r="F976" t="s">
        <v>75</v>
      </c>
      <c r="G976" t="s">
        <v>3825</v>
      </c>
      <c r="H976" t="s">
        <v>3836</v>
      </c>
      <c r="I976" t="s">
        <v>4241</v>
      </c>
      <c r="J976" t="s">
        <v>4279</v>
      </c>
      <c r="K976" t="s">
        <v>95</v>
      </c>
      <c r="L976" s="220">
        <v>44438.592870370368</v>
      </c>
    </row>
    <row r="977" spans="1:12" x14ac:dyDescent="0.25">
      <c r="A977">
        <v>9</v>
      </c>
      <c r="B977" t="s">
        <v>4885</v>
      </c>
      <c r="C977">
        <v>2402297</v>
      </c>
      <c r="D977" t="s">
        <v>4682</v>
      </c>
      <c r="E977" s="220">
        <v>44307.564583333333</v>
      </c>
      <c r="F977" t="s">
        <v>75</v>
      </c>
      <c r="G977" t="s">
        <v>3825</v>
      </c>
      <c r="H977" t="s">
        <v>4162</v>
      </c>
      <c r="I977" t="s">
        <v>4829</v>
      </c>
      <c r="J977" t="s">
        <v>4830</v>
      </c>
      <c r="K977" t="s">
        <v>95</v>
      </c>
      <c r="L977" s="220">
        <v>44316.432638888888</v>
      </c>
    </row>
    <row r="978" spans="1:12" x14ac:dyDescent="0.25">
      <c r="A978">
        <v>9</v>
      </c>
      <c r="B978" t="s">
        <v>3859</v>
      </c>
      <c r="C978">
        <v>2402298</v>
      </c>
      <c r="D978" t="s">
        <v>4682</v>
      </c>
      <c r="E978" s="220">
        <v>44307.565972222219</v>
      </c>
      <c r="F978" t="s">
        <v>75</v>
      </c>
      <c r="G978" t="s">
        <v>3825</v>
      </c>
      <c r="H978" t="s">
        <v>4162</v>
      </c>
      <c r="I978" t="s">
        <v>4829</v>
      </c>
      <c r="J978" t="s">
        <v>4830</v>
      </c>
      <c r="K978" t="s">
        <v>95</v>
      </c>
      <c r="L978" s="220">
        <v>44316.431944444441</v>
      </c>
    </row>
    <row r="979" spans="1:12" x14ac:dyDescent="0.25">
      <c r="A979">
        <v>9</v>
      </c>
      <c r="B979" t="s">
        <v>4657</v>
      </c>
      <c r="C979">
        <v>2402299</v>
      </c>
      <c r="D979" t="s">
        <v>4682</v>
      </c>
      <c r="E979" s="220">
        <v>44307.569444444445</v>
      </c>
      <c r="F979" t="s">
        <v>75</v>
      </c>
      <c r="G979" t="s">
        <v>3825</v>
      </c>
      <c r="H979" t="s">
        <v>4162</v>
      </c>
      <c r="I979" t="s">
        <v>4829</v>
      </c>
      <c r="J979" t="s">
        <v>4830</v>
      </c>
      <c r="K979" t="s">
        <v>95</v>
      </c>
      <c r="L979" s="220">
        <v>44314.44027777778</v>
      </c>
    </row>
    <row r="980" spans="1:12" x14ac:dyDescent="0.25">
      <c r="A980">
        <v>4</v>
      </c>
      <c r="B980" t="s">
        <v>4076</v>
      </c>
      <c r="C980">
        <v>2468264</v>
      </c>
      <c r="D980" t="s">
        <v>4886</v>
      </c>
      <c r="E980" s="220">
        <v>44399.547222222223</v>
      </c>
      <c r="F980" t="s">
        <v>75</v>
      </c>
      <c r="G980" t="s">
        <v>3825</v>
      </c>
      <c r="H980" t="s">
        <v>3836</v>
      </c>
      <c r="I980" t="s">
        <v>3870</v>
      </c>
      <c r="J980" t="s">
        <v>4832</v>
      </c>
      <c r="K980" t="s">
        <v>95</v>
      </c>
      <c r="L980" s="220">
        <v>44722.366666666669</v>
      </c>
    </row>
    <row r="981" spans="1:12" x14ac:dyDescent="0.25">
      <c r="A981">
        <v>1</v>
      </c>
      <c r="B981" t="s">
        <v>4398</v>
      </c>
      <c r="C981">
        <v>2437371</v>
      </c>
      <c r="D981" t="s">
        <v>4887</v>
      </c>
      <c r="E981" s="220">
        <v>44359.595833333333</v>
      </c>
      <c r="F981" t="s">
        <v>75</v>
      </c>
      <c r="G981" t="s">
        <v>3825</v>
      </c>
      <c r="H981" t="s">
        <v>3826</v>
      </c>
      <c r="I981" t="s">
        <v>3909</v>
      </c>
      <c r="J981" t="s">
        <v>4888</v>
      </c>
      <c r="K981" t="s">
        <v>95</v>
      </c>
      <c r="L981" s="220">
        <v>44374.38040509259</v>
      </c>
    </row>
    <row r="982" spans="1:12" x14ac:dyDescent="0.25">
      <c r="A982">
        <v>5</v>
      </c>
      <c r="B982" t="s">
        <v>3891</v>
      </c>
      <c r="C982">
        <v>2439108</v>
      </c>
      <c r="D982" t="s">
        <v>3843</v>
      </c>
      <c r="E982" s="220">
        <v>44365.660416666666</v>
      </c>
      <c r="F982" t="s">
        <v>75</v>
      </c>
      <c r="G982" t="s">
        <v>3825</v>
      </c>
      <c r="H982" t="s">
        <v>3836</v>
      </c>
      <c r="I982" t="s">
        <v>3870</v>
      </c>
      <c r="J982" t="s">
        <v>4145</v>
      </c>
      <c r="K982" t="s">
        <v>95</v>
      </c>
      <c r="L982" s="220">
        <v>44369.29409722222</v>
      </c>
    </row>
    <row r="983" spans="1:12" x14ac:dyDescent="0.25">
      <c r="A983">
        <v>1</v>
      </c>
      <c r="B983" t="s">
        <v>4002</v>
      </c>
      <c r="C983">
        <v>2439052</v>
      </c>
      <c r="D983" t="s">
        <v>4889</v>
      </c>
      <c r="E983" s="220">
        <v>44365.584722222222</v>
      </c>
      <c r="F983" t="s">
        <v>75</v>
      </c>
      <c r="G983" t="s">
        <v>3825</v>
      </c>
      <c r="H983" t="s">
        <v>3826</v>
      </c>
      <c r="I983" t="s">
        <v>3861</v>
      </c>
      <c r="J983" t="s">
        <v>4890</v>
      </c>
      <c r="K983" t="s">
        <v>95</v>
      </c>
      <c r="L983" s="220">
        <v>44778.618263888886</v>
      </c>
    </row>
    <row r="984" spans="1:12" x14ac:dyDescent="0.25">
      <c r="A984">
        <v>1</v>
      </c>
      <c r="B984" t="s">
        <v>4891</v>
      </c>
      <c r="C984">
        <v>2441329</v>
      </c>
      <c r="D984" t="s">
        <v>4892</v>
      </c>
      <c r="E984" s="220">
        <v>44371.404166666667</v>
      </c>
      <c r="F984" t="s">
        <v>75</v>
      </c>
      <c r="G984" t="s">
        <v>3825</v>
      </c>
      <c r="H984" t="s">
        <v>3848</v>
      </c>
      <c r="I984" t="s">
        <v>4851</v>
      </c>
      <c r="J984" t="s">
        <v>4893</v>
      </c>
      <c r="K984" t="s">
        <v>95</v>
      </c>
      <c r="L984" s="220">
        <v>44484.539502314816</v>
      </c>
    </row>
    <row r="985" spans="1:12" x14ac:dyDescent="0.25">
      <c r="A985">
        <v>1</v>
      </c>
      <c r="B985" t="s">
        <v>4577</v>
      </c>
      <c r="C985">
        <v>2442020</v>
      </c>
      <c r="D985" t="s">
        <v>4894</v>
      </c>
      <c r="E985" s="220">
        <v>44373.23541666667</v>
      </c>
      <c r="F985" t="s">
        <v>75</v>
      </c>
      <c r="G985" t="s">
        <v>3825</v>
      </c>
      <c r="H985" t="s">
        <v>3836</v>
      </c>
      <c r="I985" t="s">
        <v>4041</v>
      </c>
      <c r="J985" t="s">
        <v>4692</v>
      </c>
      <c r="K985" t="s">
        <v>95</v>
      </c>
      <c r="L985" s="220">
        <v>44406.500925925924</v>
      </c>
    </row>
    <row r="986" spans="1:12" x14ac:dyDescent="0.25">
      <c r="A986">
        <v>1</v>
      </c>
      <c r="B986" t="s">
        <v>4895</v>
      </c>
      <c r="C986">
        <v>2470628</v>
      </c>
      <c r="D986" t="s">
        <v>4896</v>
      </c>
      <c r="E986" s="220">
        <v>44406.634722222225</v>
      </c>
      <c r="F986" t="s">
        <v>75</v>
      </c>
      <c r="G986" t="s">
        <v>3825</v>
      </c>
      <c r="H986" t="s">
        <v>3940</v>
      </c>
      <c r="I986" t="s">
        <v>3861</v>
      </c>
      <c r="J986" t="s">
        <v>4897</v>
      </c>
      <c r="K986" t="s">
        <v>95</v>
      </c>
      <c r="L986" s="220">
        <v>44434.356365740743</v>
      </c>
    </row>
    <row r="987" spans="1:12" x14ac:dyDescent="0.25">
      <c r="A987">
        <v>5</v>
      </c>
      <c r="B987" t="s">
        <v>4898</v>
      </c>
      <c r="C987">
        <v>2470830</v>
      </c>
      <c r="D987" t="s">
        <v>3843</v>
      </c>
      <c r="E987" s="220">
        <v>44407.356944444444</v>
      </c>
      <c r="F987" t="s">
        <v>75</v>
      </c>
      <c r="G987" t="s">
        <v>3825</v>
      </c>
      <c r="H987" t="s">
        <v>3836</v>
      </c>
      <c r="I987" t="s">
        <v>3827</v>
      </c>
      <c r="J987" t="s">
        <v>4838</v>
      </c>
      <c r="K987" t="s">
        <v>95</v>
      </c>
      <c r="L987" s="220">
        <v>44468.363530092596</v>
      </c>
    </row>
    <row r="988" spans="1:12" x14ac:dyDescent="0.25">
      <c r="A988">
        <v>1</v>
      </c>
      <c r="B988" t="s">
        <v>4577</v>
      </c>
      <c r="C988">
        <v>2471503</v>
      </c>
      <c r="D988" t="s">
        <v>3912</v>
      </c>
      <c r="E988" s="220">
        <v>44407.692361111112</v>
      </c>
      <c r="F988" t="s">
        <v>75</v>
      </c>
      <c r="G988" t="s">
        <v>3825</v>
      </c>
      <c r="H988" t="s">
        <v>3831</v>
      </c>
      <c r="I988" t="s">
        <v>3994</v>
      </c>
      <c r="J988" t="s">
        <v>4208</v>
      </c>
      <c r="K988" t="s">
        <v>95</v>
      </c>
      <c r="L988" s="220">
        <v>45258.413900462961</v>
      </c>
    </row>
    <row r="989" spans="1:12" x14ac:dyDescent="0.25">
      <c r="A989">
        <v>2</v>
      </c>
      <c r="B989" t="s">
        <v>4899</v>
      </c>
      <c r="C989">
        <v>2476111</v>
      </c>
      <c r="D989" t="s">
        <v>4844</v>
      </c>
      <c r="E989" s="220">
        <v>44417.586111111108</v>
      </c>
      <c r="F989" t="s">
        <v>75</v>
      </c>
      <c r="G989" t="s">
        <v>4414</v>
      </c>
      <c r="H989" t="s">
        <v>4845</v>
      </c>
      <c r="I989" t="s">
        <v>4652</v>
      </c>
      <c r="J989" t="s">
        <v>4846</v>
      </c>
      <c r="K989" t="s">
        <v>95</v>
      </c>
      <c r="L989" s="220">
        <v>44425.640277777777</v>
      </c>
    </row>
    <row r="990" spans="1:12" x14ac:dyDescent="0.25">
      <c r="A990">
        <v>1</v>
      </c>
      <c r="B990" t="s">
        <v>4900</v>
      </c>
      <c r="C990">
        <v>2570703</v>
      </c>
      <c r="D990" t="s">
        <v>4901</v>
      </c>
      <c r="E990" s="220">
        <v>44438.614583333336</v>
      </c>
      <c r="F990" t="s">
        <v>75</v>
      </c>
      <c r="G990" t="s">
        <v>3825</v>
      </c>
      <c r="H990" t="s">
        <v>3836</v>
      </c>
      <c r="I990" t="s">
        <v>3870</v>
      </c>
      <c r="J990" t="s">
        <v>4902</v>
      </c>
      <c r="K990" t="s">
        <v>95</v>
      </c>
      <c r="L990" s="220">
        <v>44442.437361111108</v>
      </c>
    </row>
    <row r="991" spans="1:12" x14ac:dyDescent="0.25">
      <c r="A991">
        <v>4</v>
      </c>
      <c r="B991" t="s">
        <v>3899</v>
      </c>
      <c r="C991">
        <v>2537511</v>
      </c>
      <c r="D991" t="s">
        <v>3939</v>
      </c>
      <c r="E991" s="220">
        <v>44433.413888888892</v>
      </c>
      <c r="F991" t="s">
        <v>75</v>
      </c>
      <c r="G991" t="s">
        <v>3825</v>
      </c>
      <c r="H991" t="s">
        <v>3940</v>
      </c>
      <c r="I991" t="s">
        <v>3870</v>
      </c>
      <c r="J991" t="s">
        <v>4355</v>
      </c>
      <c r="K991" t="s">
        <v>95</v>
      </c>
      <c r="L991" s="220">
        <v>44442.427581018521</v>
      </c>
    </row>
    <row r="992" spans="1:12" x14ac:dyDescent="0.25">
      <c r="A992">
        <v>4</v>
      </c>
      <c r="B992" t="s">
        <v>3899</v>
      </c>
      <c r="C992">
        <v>2537512</v>
      </c>
      <c r="D992" t="s">
        <v>4903</v>
      </c>
      <c r="E992" s="220">
        <v>44433.420138888891</v>
      </c>
      <c r="F992" t="s">
        <v>75</v>
      </c>
      <c r="G992" t="s">
        <v>3825</v>
      </c>
      <c r="H992" t="s">
        <v>3957</v>
      </c>
      <c r="I992" t="s">
        <v>3870</v>
      </c>
      <c r="J992" t="s">
        <v>4355</v>
      </c>
      <c r="K992" t="s">
        <v>95</v>
      </c>
      <c r="L992" s="220">
        <v>44442.427835648145</v>
      </c>
    </row>
    <row r="993" spans="1:12" x14ac:dyDescent="0.25">
      <c r="A993">
        <v>4.2</v>
      </c>
      <c r="B993" t="s">
        <v>4252</v>
      </c>
      <c r="C993">
        <v>2573681</v>
      </c>
      <c r="D993" t="s">
        <v>3872</v>
      </c>
      <c r="E993" s="220">
        <v>44441.631944444445</v>
      </c>
      <c r="F993" t="s">
        <v>75</v>
      </c>
      <c r="G993" t="s">
        <v>3825</v>
      </c>
      <c r="H993" t="s">
        <v>3848</v>
      </c>
      <c r="I993" t="s">
        <v>3870</v>
      </c>
      <c r="J993" t="s">
        <v>4050</v>
      </c>
      <c r="K993" t="s">
        <v>95</v>
      </c>
      <c r="L993" s="220">
        <v>44442.430995370371</v>
      </c>
    </row>
    <row r="994" spans="1:12" x14ac:dyDescent="0.25">
      <c r="A994">
        <v>5</v>
      </c>
      <c r="B994" t="s">
        <v>4719</v>
      </c>
      <c r="C994">
        <v>2576286</v>
      </c>
      <c r="D994" t="s">
        <v>4075</v>
      </c>
      <c r="E994" s="220">
        <v>44446.68472222222</v>
      </c>
      <c r="F994" t="s">
        <v>91</v>
      </c>
      <c r="G994" t="s">
        <v>3825</v>
      </c>
      <c r="H994" t="s">
        <v>205</v>
      </c>
      <c r="I994" t="s">
        <v>3870</v>
      </c>
      <c r="J994" t="s">
        <v>4846</v>
      </c>
      <c r="K994" t="s">
        <v>95</v>
      </c>
      <c r="L994" s="220">
        <v>44447.548125000001</v>
      </c>
    </row>
    <row r="995" spans="1:12" x14ac:dyDescent="0.25">
      <c r="A995">
        <v>1</v>
      </c>
      <c r="B995" t="s">
        <v>3896</v>
      </c>
      <c r="C995">
        <v>2576750</v>
      </c>
      <c r="D995" t="s">
        <v>3843</v>
      </c>
      <c r="E995" s="220">
        <v>44448.410416666666</v>
      </c>
      <c r="F995" t="s">
        <v>75</v>
      </c>
      <c r="G995" t="s">
        <v>3825</v>
      </c>
      <c r="H995" t="s">
        <v>3836</v>
      </c>
      <c r="I995" t="s">
        <v>3844</v>
      </c>
      <c r="J995" t="s">
        <v>4904</v>
      </c>
      <c r="K995" t="s">
        <v>95</v>
      </c>
      <c r="L995" s="220">
        <v>44452.689583333333</v>
      </c>
    </row>
    <row r="996" spans="1:12" x14ac:dyDescent="0.25">
      <c r="A996">
        <v>5</v>
      </c>
      <c r="B996" t="s">
        <v>4282</v>
      </c>
      <c r="C996">
        <v>2579309</v>
      </c>
      <c r="D996" t="s">
        <v>4905</v>
      </c>
      <c r="E996" s="220">
        <v>44459.488194444442</v>
      </c>
      <c r="F996" t="s">
        <v>75</v>
      </c>
      <c r="G996" t="s">
        <v>3825</v>
      </c>
      <c r="H996" t="s">
        <v>3836</v>
      </c>
      <c r="I996" t="s">
        <v>3870</v>
      </c>
      <c r="J996" t="s">
        <v>4832</v>
      </c>
      <c r="K996" t="s">
        <v>95</v>
      </c>
      <c r="L996" s="220">
        <v>44659.390659722223</v>
      </c>
    </row>
    <row r="997" spans="1:12" x14ac:dyDescent="0.25">
      <c r="A997">
        <v>1</v>
      </c>
      <c r="B997" t="s">
        <v>4906</v>
      </c>
      <c r="C997">
        <v>2611656</v>
      </c>
      <c r="D997" t="s">
        <v>4907</v>
      </c>
      <c r="E997" s="220">
        <v>44473.869444444441</v>
      </c>
      <c r="F997" t="s">
        <v>75</v>
      </c>
      <c r="G997" t="s">
        <v>3825</v>
      </c>
      <c r="H997" t="s">
        <v>4289</v>
      </c>
      <c r="I997" t="s">
        <v>4908</v>
      </c>
      <c r="J997" t="s">
        <v>4166</v>
      </c>
      <c r="K997" t="s">
        <v>95</v>
      </c>
      <c r="L997" s="220">
        <v>44721.35297453704</v>
      </c>
    </row>
    <row r="998" spans="1:12" x14ac:dyDescent="0.25">
      <c r="A998">
        <v>1</v>
      </c>
      <c r="B998" t="s">
        <v>4323</v>
      </c>
      <c r="C998">
        <v>2622060</v>
      </c>
      <c r="D998" t="s">
        <v>3843</v>
      </c>
      <c r="E998" s="220">
        <v>44490.707638888889</v>
      </c>
      <c r="F998" t="s">
        <v>75</v>
      </c>
      <c r="G998" t="s">
        <v>3825</v>
      </c>
      <c r="H998" t="s">
        <v>3836</v>
      </c>
      <c r="I998" t="s">
        <v>3832</v>
      </c>
      <c r="J998" t="s">
        <v>4827</v>
      </c>
      <c r="K998" t="s">
        <v>95</v>
      </c>
      <c r="L998" s="220">
        <v>44636.336956018517</v>
      </c>
    </row>
    <row r="999" spans="1:12" x14ac:dyDescent="0.25">
      <c r="A999">
        <v>2</v>
      </c>
      <c r="B999" t="s">
        <v>4909</v>
      </c>
      <c r="C999">
        <v>2631342</v>
      </c>
      <c r="D999" t="s">
        <v>4910</v>
      </c>
      <c r="E999" s="220">
        <v>44502.463194444441</v>
      </c>
      <c r="F999" t="s">
        <v>75</v>
      </c>
      <c r="G999" t="s">
        <v>4414</v>
      </c>
      <c r="H999" t="s">
        <v>278</v>
      </c>
      <c r="I999" t="s">
        <v>4652</v>
      </c>
      <c r="J999" t="s">
        <v>4846</v>
      </c>
      <c r="K999" t="s">
        <v>95</v>
      </c>
      <c r="L999" s="220">
        <v>44518.442662037036</v>
      </c>
    </row>
    <row r="1000" spans="1:12" x14ac:dyDescent="0.25">
      <c r="A1000">
        <v>4</v>
      </c>
      <c r="B1000" t="s">
        <v>3938</v>
      </c>
      <c r="C1000">
        <v>2632873</v>
      </c>
      <c r="D1000" t="s">
        <v>4911</v>
      </c>
      <c r="E1000" s="220">
        <v>44505.294444444444</v>
      </c>
      <c r="F1000" t="s">
        <v>75</v>
      </c>
      <c r="G1000" t="s">
        <v>3825</v>
      </c>
      <c r="H1000" t="s">
        <v>3836</v>
      </c>
      <c r="I1000" t="s">
        <v>3870</v>
      </c>
      <c r="J1000" t="s">
        <v>4902</v>
      </c>
      <c r="K1000" t="s">
        <v>95</v>
      </c>
      <c r="L1000" s="220">
        <v>44524.30064814815</v>
      </c>
    </row>
    <row r="1001" spans="1:12" x14ac:dyDescent="0.25">
      <c r="A1001">
        <v>5</v>
      </c>
      <c r="B1001" t="s">
        <v>4800</v>
      </c>
      <c r="C1001">
        <v>2644166</v>
      </c>
      <c r="D1001" t="s">
        <v>4912</v>
      </c>
      <c r="E1001" s="220">
        <v>44509.606944444444</v>
      </c>
      <c r="F1001" t="s">
        <v>75</v>
      </c>
      <c r="G1001" t="s">
        <v>3825</v>
      </c>
      <c r="H1001" t="s">
        <v>3836</v>
      </c>
      <c r="I1001" t="s">
        <v>4260</v>
      </c>
      <c r="J1001" t="s">
        <v>4364</v>
      </c>
      <c r="K1001" t="s">
        <v>95</v>
      </c>
      <c r="L1001" s="220">
        <v>44740.516736111109</v>
      </c>
    </row>
    <row r="1002" spans="1:12" x14ac:dyDescent="0.25">
      <c r="A1002">
        <v>5</v>
      </c>
      <c r="B1002" t="s">
        <v>4318</v>
      </c>
      <c r="C1002">
        <v>2649031</v>
      </c>
      <c r="D1002" t="s">
        <v>3843</v>
      </c>
      <c r="E1002" s="220">
        <v>44522.614583333336</v>
      </c>
      <c r="F1002" t="s">
        <v>75</v>
      </c>
      <c r="G1002" t="s">
        <v>3825</v>
      </c>
      <c r="H1002" t="s">
        <v>3836</v>
      </c>
      <c r="I1002" t="s">
        <v>4260</v>
      </c>
      <c r="J1002" t="s">
        <v>4759</v>
      </c>
      <c r="K1002" t="s">
        <v>95</v>
      </c>
      <c r="L1002" s="220">
        <v>44740.516284722224</v>
      </c>
    </row>
    <row r="1003" spans="1:12" x14ac:dyDescent="0.25">
      <c r="A1003">
        <v>4</v>
      </c>
      <c r="B1003" t="s">
        <v>4044</v>
      </c>
      <c r="C1003">
        <v>2650113</v>
      </c>
      <c r="D1003" t="s">
        <v>4913</v>
      </c>
      <c r="E1003" s="220">
        <v>44523.495138888888</v>
      </c>
      <c r="F1003" t="s">
        <v>75</v>
      </c>
      <c r="G1003" t="s">
        <v>3825</v>
      </c>
      <c r="H1003" t="s">
        <v>3826</v>
      </c>
      <c r="I1003" t="s">
        <v>3870</v>
      </c>
      <c r="J1003" t="s">
        <v>3960</v>
      </c>
      <c r="K1003" t="s">
        <v>95</v>
      </c>
      <c r="L1003" s="220">
        <v>44585.381458333337</v>
      </c>
    </row>
    <row r="1004" spans="1:12" x14ac:dyDescent="0.25">
      <c r="A1004">
        <v>5</v>
      </c>
      <c r="B1004" t="s">
        <v>4914</v>
      </c>
      <c r="C1004">
        <v>2660586</v>
      </c>
      <c r="D1004" t="s">
        <v>3843</v>
      </c>
      <c r="E1004" s="220">
        <v>44538.650694444441</v>
      </c>
      <c r="F1004" t="s">
        <v>75</v>
      </c>
      <c r="G1004" t="s">
        <v>3825</v>
      </c>
      <c r="H1004" t="s">
        <v>3836</v>
      </c>
      <c r="I1004" t="s">
        <v>4260</v>
      </c>
      <c r="J1004" t="s">
        <v>4759</v>
      </c>
      <c r="K1004" t="s">
        <v>95</v>
      </c>
      <c r="L1004" s="220">
        <v>44862.681944444441</v>
      </c>
    </row>
    <row r="1005" spans="1:12" x14ac:dyDescent="0.25">
      <c r="A1005">
        <v>4</v>
      </c>
      <c r="B1005" t="s">
        <v>4150</v>
      </c>
      <c r="C1005">
        <v>2669233</v>
      </c>
      <c r="D1005" t="s">
        <v>4875</v>
      </c>
      <c r="E1005" s="220">
        <v>44545.599305555559</v>
      </c>
      <c r="F1005" t="s">
        <v>75</v>
      </c>
      <c r="G1005" t="s">
        <v>3825</v>
      </c>
      <c r="H1005" t="s">
        <v>3940</v>
      </c>
      <c r="I1005" t="s">
        <v>3870</v>
      </c>
      <c r="J1005" t="s">
        <v>4145</v>
      </c>
      <c r="K1005" t="s">
        <v>95</v>
      </c>
      <c r="L1005" s="220">
        <v>44557.455381944441</v>
      </c>
    </row>
    <row r="1006" spans="1:12" x14ac:dyDescent="0.25">
      <c r="A1006">
        <v>2</v>
      </c>
      <c r="B1006" t="s">
        <v>4915</v>
      </c>
      <c r="C1006">
        <v>2679474</v>
      </c>
      <c r="D1006" t="s">
        <v>4910</v>
      </c>
      <c r="E1006" s="220">
        <v>44547.379861111112</v>
      </c>
      <c r="F1006" t="s">
        <v>75</v>
      </c>
      <c r="G1006" t="s">
        <v>4414</v>
      </c>
      <c r="H1006" t="s">
        <v>278</v>
      </c>
      <c r="I1006" t="s">
        <v>4260</v>
      </c>
      <c r="J1006" t="s">
        <v>4335</v>
      </c>
      <c r="K1006" t="s">
        <v>95</v>
      </c>
      <c r="L1006" s="220">
        <v>44571.850081018521</v>
      </c>
    </row>
    <row r="1007" spans="1:12" x14ac:dyDescent="0.25">
      <c r="A1007">
        <v>1</v>
      </c>
      <c r="B1007" t="s">
        <v>4010</v>
      </c>
      <c r="C1007">
        <v>2691198</v>
      </c>
      <c r="D1007" t="s">
        <v>4916</v>
      </c>
      <c r="E1007" s="220">
        <v>44564.691666666666</v>
      </c>
      <c r="F1007" t="s">
        <v>75</v>
      </c>
      <c r="G1007" t="s">
        <v>3825</v>
      </c>
      <c r="H1007" t="s">
        <v>4289</v>
      </c>
      <c r="I1007" t="s">
        <v>3832</v>
      </c>
      <c r="J1007" t="s">
        <v>4917</v>
      </c>
      <c r="K1007" t="s">
        <v>95</v>
      </c>
      <c r="L1007" s="220">
        <v>44783.343923611108</v>
      </c>
    </row>
    <row r="1008" spans="1:12" x14ac:dyDescent="0.25">
      <c r="A1008">
        <v>5</v>
      </c>
      <c r="B1008" t="s">
        <v>4918</v>
      </c>
      <c r="C1008">
        <v>2725805</v>
      </c>
      <c r="D1008" t="s">
        <v>4919</v>
      </c>
      <c r="E1008" s="220">
        <v>44578.670138888891</v>
      </c>
      <c r="F1008" t="s">
        <v>91</v>
      </c>
      <c r="G1008" t="s">
        <v>4414</v>
      </c>
      <c r="H1008" t="s">
        <v>4920</v>
      </c>
      <c r="I1008" t="s">
        <v>4867</v>
      </c>
      <c r="J1008" t="s">
        <v>4846</v>
      </c>
      <c r="K1008" t="s">
        <v>95</v>
      </c>
      <c r="L1008" s="220">
        <v>44642.517754629633</v>
      </c>
    </row>
    <row r="1009" spans="1:12" x14ac:dyDescent="0.25">
      <c r="A1009">
        <v>4</v>
      </c>
      <c r="B1009" t="s">
        <v>4719</v>
      </c>
      <c r="C1009">
        <v>2727688</v>
      </c>
      <c r="D1009" t="s">
        <v>4452</v>
      </c>
      <c r="E1009" s="220">
        <v>44580.677083333336</v>
      </c>
      <c r="F1009" t="s">
        <v>75</v>
      </c>
      <c r="G1009" t="s">
        <v>3825</v>
      </c>
      <c r="H1009" t="s">
        <v>3940</v>
      </c>
      <c r="I1009" t="s">
        <v>3870</v>
      </c>
      <c r="J1009" t="s">
        <v>4145</v>
      </c>
      <c r="K1009" t="s">
        <v>95</v>
      </c>
      <c r="L1009" s="220">
        <v>44585.404583333337</v>
      </c>
    </row>
    <row r="1010" spans="1:12" x14ac:dyDescent="0.25">
      <c r="A1010">
        <v>4</v>
      </c>
      <c r="B1010" t="s">
        <v>4874</v>
      </c>
      <c r="C1010">
        <v>2741097</v>
      </c>
      <c r="D1010" t="s">
        <v>4921</v>
      </c>
      <c r="E1010" s="220">
        <v>44593.413888888892</v>
      </c>
      <c r="F1010" t="s">
        <v>75</v>
      </c>
      <c r="G1010" t="s">
        <v>3825</v>
      </c>
      <c r="H1010" t="s">
        <v>3826</v>
      </c>
      <c r="I1010" t="s">
        <v>3870</v>
      </c>
      <c r="J1010" t="s">
        <v>4922</v>
      </c>
      <c r="K1010" t="s">
        <v>95</v>
      </c>
      <c r="L1010" s="220">
        <v>44736.298842592594</v>
      </c>
    </row>
    <row r="1011" spans="1:12" x14ac:dyDescent="0.25">
      <c r="A1011">
        <v>1</v>
      </c>
      <c r="B1011" t="s">
        <v>3900</v>
      </c>
      <c r="C1011">
        <v>2794513</v>
      </c>
      <c r="D1011" t="s">
        <v>4923</v>
      </c>
      <c r="E1011" s="220">
        <v>44596.582638888889</v>
      </c>
      <c r="F1011" t="s">
        <v>126</v>
      </c>
      <c r="G1011" t="s">
        <v>3825</v>
      </c>
      <c r="H1011" t="s">
        <v>3836</v>
      </c>
      <c r="I1011" t="s">
        <v>3870</v>
      </c>
      <c r="J1011" t="s">
        <v>4902</v>
      </c>
      <c r="K1011" t="s">
        <v>95</v>
      </c>
      <c r="L1011" s="220"/>
    </row>
    <row r="1012" spans="1:12" x14ac:dyDescent="0.25">
      <c r="A1012">
        <v>1</v>
      </c>
      <c r="B1012" t="s">
        <v>4924</v>
      </c>
      <c r="C1012">
        <v>2794566</v>
      </c>
      <c r="D1012" t="s">
        <v>4925</v>
      </c>
      <c r="E1012" s="220">
        <v>44596.692361111112</v>
      </c>
      <c r="F1012" t="s">
        <v>75</v>
      </c>
      <c r="G1012" t="s">
        <v>3825</v>
      </c>
      <c r="H1012" t="s">
        <v>3836</v>
      </c>
      <c r="I1012" t="s">
        <v>4241</v>
      </c>
      <c r="J1012" t="s">
        <v>4926</v>
      </c>
      <c r="K1012" t="s">
        <v>95</v>
      </c>
      <c r="L1012" s="220">
        <v>44932.447083333333</v>
      </c>
    </row>
    <row r="1013" spans="1:12" x14ac:dyDescent="0.25">
      <c r="A1013">
        <v>2</v>
      </c>
      <c r="B1013" t="s">
        <v>3896</v>
      </c>
      <c r="C1013">
        <v>2795998</v>
      </c>
      <c r="D1013" t="s">
        <v>4910</v>
      </c>
      <c r="E1013" s="220">
        <v>44599.629166666666</v>
      </c>
      <c r="F1013" t="s">
        <v>75</v>
      </c>
      <c r="G1013" t="s">
        <v>4414</v>
      </c>
      <c r="H1013" t="s">
        <v>278</v>
      </c>
      <c r="I1013" t="s">
        <v>4829</v>
      </c>
      <c r="J1013" t="s">
        <v>4846</v>
      </c>
      <c r="K1013" t="s">
        <v>95</v>
      </c>
      <c r="L1013" s="220">
        <v>44615.584293981483</v>
      </c>
    </row>
    <row r="1014" spans="1:12" x14ac:dyDescent="0.25">
      <c r="A1014">
        <v>2</v>
      </c>
      <c r="B1014" t="s">
        <v>4927</v>
      </c>
      <c r="C1014">
        <v>2796300</v>
      </c>
      <c r="D1014" t="s">
        <v>4928</v>
      </c>
      <c r="E1014" s="220">
        <v>44599.701388888891</v>
      </c>
      <c r="F1014" t="s">
        <v>75</v>
      </c>
      <c r="G1014" t="s">
        <v>4414</v>
      </c>
      <c r="H1014" t="s">
        <v>278</v>
      </c>
      <c r="I1014" t="s">
        <v>4867</v>
      </c>
      <c r="J1014" t="s">
        <v>4929</v>
      </c>
      <c r="K1014" t="s">
        <v>95</v>
      </c>
      <c r="L1014" s="220">
        <v>44743.438043981485</v>
      </c>
    </row>
    <row r="1015" spans="1:12" x14ac:dyDescent="0.25">
      <c r="A1015">
        <v>2</v>
      </c>
      <c r="B1015" t="s">
        <v>4930</v>
      </c>
      <c r="C1015">
        <v>2809142</v>
      </c>
      <c r="D1015" t="s">
        <v>4910</v>
      </c>
      <c r="E1015" s="220">
        <v>44620.60833333333</v>
      </c>
      <c r="F1015" t="s">
        <v>91</v>
      </c>
      <c r="G1015" t="s">
        <v>4414</v>
      </c>
      <c r="H1015" t="s">
        <v>278</v>
      </c>
      <c r="I1015" t="s">
        <v>4635</v>
      </c>
      <c r="J1015" t="s">
        <v>4846</v>
      </c>
      <c r="K1015" t="s">
        <v>95</v>
      </c>
      <c r="L1015" s="220">
        <v>44788.551701388889</v>
      </c>
    </row>
    <row r="1016" spans="1:12" x14ac:dyDescent="0.25">
      <c r="A1016">
        <v>2</v>
      </c>
      <c r="B1016" t="s">
        <v>4930</v>
      </c>
      <c r="C1016">
        <v>2809143</v>
      </c>
      <c r="D1016" t="s">
        <v>4919</v>
      </c>
      <c r="E1016" s="220">
        <v>44620.611111111109</v>
      </c>
      <c r="F1016" t="s">
        <v>91</v>
      </c>
      <c r="G1016" t="s">
        <v>4414</v>
      </c>
      <c r="H1016" t="s">
        <v>4920</v>
      </c>
      <c r="I1016" t="s">
        <v>4635</v>
      </c>
      <c r="J1016" t="s">
        <v>4846</v>
      </c>
      <c r="K1016" t="s">
        <v>95</v>
      </c>
      <c r="L1016" s="220">
        <v>44788.552916666667</v>
      </c>
    </row>
    <row r="1017" spans="1:12" x14ac:dyDescent="0.25">
      <c r="A1017">
        <v>2</v>
      </c>
      <c r="B1017" t="s">
        <v>4931</v>
      </c>
      <c r="C1017">
        <v>2813493</v>
      </c>
      <c r="D1017" t="s">
        <v>4932</v>
      </c>
      <c r="E1017" s="220">
        <v>44628.319444444445</v>
      </c>
      <c r="F1017" t="s">
        <v>75</v>
      </c>
      <c r="G1017" t="s">
        <v>3825</v>
      </c>
      <c r="H1017" t="s">
        <v>3826</v>
      </c>
      <c r="I1017" t="s">
        <v>3870</v>
      </c>
      <c r="J1017" t="s">
        <v>4832</v>
      </c>
      <c r="K1017" t="s">
        <v>95</v>
      </c>
      <c r="L1017" s="220">
        <v>44638.296527777777</v>
      </c>
    </row>
    <row r="1018" spans="1:12" x14ac:dyDescent="0.25">
      <c r="A1018">
        <v>1</v>
      </c>
      <c r="B1018" t="s">
        <v>4359</v>
      </c>
      <c r="C1018">
        <v>2815361</v>
      </c>
      <c r="D1018" t="s">
        <v>3843</v>
      </c>
      <c r="E1018" s="220">
        <v>44634.678472222222</v>
      </c>
      <c r="F1018" t="s">
        <v>75</v>
      </c>
      <c r="G1018" t="s">
        <v>3825</v>
      </c>
      <c r="H1018" t="s">
        <v>3836</v>
      </c>
      <c r="I1018" t="s">
        <v>3832</v>
      </c>
      <c r="J1018" t="s">
        <v>4827</v>
      </c>
      <c r="K1018" t="s">
        <v>95</v>
      </c>
      <c r="L1018" s="220">
        <v>44790.621076388888</v>
      </c>
    </row>
    <row r="1019" spans="1:12" x14ac:dyDescent="0.25">
      <c r="A1019">
        <v>2</v>
      </c>
      <c r="B1019" t="s">
        <v>4933</v>
      </c>
      <c r="C1019">
        <v>2874607</v>
      </c>
      <c r="D1019" t="s">
        <v>4413</v>
      </c>
      <c r="E1019" s="220">
        <v>44641.545138888891</v>
      </c>
      <c r="F1019" t="s">
        <v>75</v>
      </c>
      <c r="G1019" t="s">
        <v>4414</v>
      </c>
      <c r="H1019" t="s">
        <v>169</v>
      </c>
      <c r="I1019" t="s">
        <v>4635</v>
      </c>
      <c r="J1019" t="s">
        <v>4846</v>
      </c>
      <c r="K1019" t="s">
        <v>95</v>
      </c>
      <c r="L1019" s="220">
        <v>44686.629363425927</v>
      </c>
    </row>
    <row r="1020" spans="1:12" x14ac:dyDescent="0.25">
      <c r="A1020">
        <v>2</v>
      </c>
      <c r="B1020" t="s">
        <v>3895</v>
      </c>
      <c r="C1020">
        <v>2882840</v>
      </c>
      <c r="D1020" t="s">
        <v>3956</v>
      </c>
      <c r="E1020" s="220">
        <v>44641.685416666667</v>
      </c>
      <c r="F1020" t="s">
        <v>75</v>
      </c>
      <c r="G1020" t="s">
        <v>3825</v>
      </c>
      <c r="H1020" t="s">
        <v>3957</v>
      </c>
      <c r="I1020" t="s">
        <v>3832</v>
      </c>
      <c r="J1020" t="s">
        <v>4827</v>
      </c>
      <c r="K1020" t="s">
        <v>95</v>
      </c>
      <c r="L1020" s="220">
        <v>44804.340694444443</v>
      </c>
    </row>
    <row r="1021" spans="1:12" x14ac:dyDescent="0.25">
      <c r="A1021">
        <v>4</v>
      </c>
      <c r="B1021" t="s">
        <v>3992</v>
      </c>
      <c r="C1021">
        <v>2889695</v>
      </c>
      <c r="D1021" t="s">
        <v>3824</v>
      </c>
      <c r="E1021" s="220">
        <v>44642.547222222223</v>
      </c>
      <c r="F1021" t="s">
        <v>75</v>
      </c>
      <c r="G1021" t="s">
        <v>3825</v>
      </c>
      <c r="H1021" t="s">
        <v>3826</v>
      </c>
      <c r="I1021" t="s">
        <v>3870</v>
      </c>
      <c r="J1021" t="s">
        <v>4863</v>
      </c>
      <c r="K1021" t="s">
        <v>95</v>
      </c>
      <c r="L1021" s="220">
        <v>44661.739155092589</v>
      </c>
    </row>
    <row r="1022" spans="1:12" x14ac:dyDescent="0.25">
      <c r="A1022">
        <v>5</v>
      </c>
      <c r="B1022" t="s">
        <v>4934</v>
      </c>
      <c r="C1022">
        <v>2904261</v>
      </c>
      <c r="D1022" t="s">
        <v>4871</v>
      </c>
      <c r="E1022" s="220">
        <v>44649.509722222225</v>
      </c>
      <c r="F1022" t="s">
        <v>75</v>
      </c>
      <c r="G1022" t="s">
        <v>4414</v>
      </c>
      <c r="H1022" t="s">
        <v>81</v>
      </c>
      <c r="I1022" t="s">
        <v>4872</v>
      </c>
      <c r="J1022" t="s">
        <v>4846</v>
      </c>
      <c r="K1022" t="s">
        <v>95</v>
      </c>
      <c r="L1022" s="220">
        <v>44970.508761574078</v>
      </c>
    </row>
    <row r="1023" spans="1:12" x14ac:dyDescent="0.25">
      <c r="A1023">
        <v>2</v>
      </c>
      <c r="B1023" t="s">
        <v>4935</v>
      </c>
      <c r="C1023">
        <v>2907975</v>
      </c>
      <c r="D1023" t="s">
        <v>4936</v>
      </c>
      <c r="E1023" s="220">
        <v>44655.673611111109</v>
      </c>
      <c r="F1023" t="s">
        <v>75</v>
      </c>
      <c r="G1023" t="s">
        <v>4414</v>
      </c>
      <c r="H1023" t="s">
        <v>169</v>
      </c>
      <c r="I1023" t="s">
        <v>4652</v>
      </c>
      <c r="J1023" t="s">
        <v>4846</v>
      </c>
      <c r="K1023" t="s">
        <v>95</v>
      </c>
      <c r="L1023" s="220">
        <v>44699.55741898148</v>
      </c>
    </row>
    <row r="1024" spans="1:12" x14ac:dyDescent="0.25">
      <c r="A1024">
        <v>1</v>
      </c>
      <c r="B1024" t="s">
        <v>4361</v>
      </c>
      <c r="C1024">
        <v>2909445</v>
      </c>
      <c r="D1024" t="s">
        <v>3843</v>
      </c>
      <c r="E1024" s="220">
        <v>44657.715277777781</v>
      </c>
      <c r="F1024" t="s">
        <v>75</v>
      </c>
      <c r="G1024" t="s">
        <v>3825</v>
      </c>
      <c r="H1024" t="s">
        <v>3836</v>
      </c>
      <c r="I1024" t="s">
        <v>3832</v>
      </c>
      <c r="J1024" t="s">
        <v>4827</v>
      </c>
      <c r="K1024" t="s">
        <v>95</v>
      </c>
      <c r="L1024" s="220">
        <v>45026.4609837963</v>
      </c>
    </row>
    <row r="1025" spans="1:12" x14ac:dyDescent="0.25">
      <c r="A1025">
        <v>1</v>
      </c>
      <c r="B1025" t="s">
        <v>4937</v>
      </c>
      <c r="C1025">
        <v>2909451</v>
      </c>
      <c r="D1025" t="s">
        <v>3843</v>
      </c>
      <c r="E1025" s="220">
        <v>44657.754166666666</v>
      </c>
      <c r="F1025" t="s">
        <v>75</v>
      </c>
      <c r="G1025" t="s">
        <v>3825</v>
      </c>
      <c r="H1025" t="s">
        <v>3836</v>
      </c>
      <c r="I1025" t="s">
        <v>4872</v>
      </c>
      <c r="J1025" t="s">
        <v>4938</v>
      </c>
      <c r="K1025" t="s">
        <v>95</v>
      </c>
      <c r="L1025" s="220">
        <v>44753.49454861111</v>
      </c>
    </row>
    <row r="1026" spans="1:12" x14ac:dyDescent="0.25">
      <c r="A1026">
        <v>4.2</v>
      </c>
      <c r="B1026" t="s">
        <v>4248</v>
      </c>
      <c r="C1026">
        <v>2909510</v>
      </c>
      <c r="D1026" t="s">
        <v>4086</v>
      </c>
      <c r="E1026" s="220">
        <v>44658.291666666664</v>
      </c>
      <c r="F1026" t="s">
        <v>75</v>
      </c>
      <c r="G1026" t="s">
        <v>3825</v>
      </c>
      <c r="H1026" t="s">
        <v>3826</v>
      </c>
      <c r="I1026" t="s">
        <v>4312</v>
      </c>
      <c r="J1026" t="s">
        <v>4939</v>
      </c>
      <c r="K1026" t="s">
        <v>95</v>
      </c>
      <c r="L1026" s="220">
        <v>44762.281944444447</v>
      </c>
    </row>
    <row r="1027" spans="1:12" x14ac:dyDescent="0.25">
      <c r="A1027">
        <v>5</v>
      </c>
      <c r="B1027" t="s">
        <v>4791</v>
      </c>
      <c r="C1027">
        <v>2920435</v>
      </c>
      <c r="D1027" t="s">
        <v>4940</v>
      </c>
      <c r="E1027" s="220">
        <v>44665.519444444442</v>
      </c>
      <c r="F1027" t="s">
        <v>75</v>
      </c>
      <c r="G1027" t="s">
        <v>3825</v>
      </c>
      <c r="H1027" t="s">
        <v>3831</v>
      </c>
      <c r="I1027" t="s">
        <v>3870</v>
      </c>
      <c r="J1027" t="s">
        <v>4145</v>
      </c>
      <c r="K1027" t="s">
        <v>95</v>
      </c>
      <c r="L1027" s="220">
        <v>44736.302499999998</v>
      </c>
    </row>
    <row r="1028" spans="1:12" x14ac:dyDescent="0.25">
      <c r="A1028">
        <v>1</v>
      </c>
      <c r="B1028" t="s">
        <v>4248</v>
      </c>
      <c r="C1028">
        <v>2920356</v>
      </c>
      <c r="D1028" t="s">
        <v>3843</v>
      </c>
      <c r="E1028" s="220">
        <v>44665.496527777781</v>
      </c>
      <c r="F1028" t="s">
        <v>75</v>
      </c>
      <c r="G1028" t="s">
        <v>3825</v>
      </c>
      <c r="H1028" t="s">
        <v>3836</v>
      </c>
      <c r="I1028" t="s">
        <v>3861</v>
      </c>
      <c r="J1028" t="s">
        <v>4117</v>
      </c>
      <c r="K1028" t="s">
        <v>95</v>
      </c>
      <c r="L1028" s="220">
        <v>44671.684953703705</v>
      </c>
    </row>
    <row r="1029" spans="1:12" x14ac:dyDescent="0.25">
      <c r="A1029">
        <v>2</v>
      </c>
      <c r="B1029" t="s">
        <v>4941</v>
      </c>
      <c r="C1029">
        <v>2921579</v>
      </c>
      <c r="D1029" t="s">
        <v>4942</v>
      </c>
      <c r="E1029" s="220">
        <v>44671.455555555556</v>
      </c>
      <c r="F1029" t="s">
        <v>75</v>
      </c>
      <c r="G1029" t="s">
        <v>3825</v>
      </c>
      <c r="H1029" t="s">
        <v>3826</v>
      </c>
      <c r="I1029" t="s">
        <v>3870</v>
      </c>
      <c r="J1029" t="s">
        <v>4145</v>
      </c>
      <c r="K1029" t="s">
        <v>95</v>
      </c>
      <c r="L1029" s="220">
        <v>44904.403298611112</v>
      </c>
    </row>
    <row r="1030" spans="1:12" x14ac:dyDescent="0.25">
      <c r="A1030">
        <v>2</v>
      </c>
      <c r="B1030" t="s">
        <v>4448</v>
      </c>
      <c r="C1030">
        <v>2922310</v>
      </c>
      <c r="D1030" t="s">
        <v>3939</v>
      </c>
      <c r="E1030" s="220">
        <v>44673.531944444447</v>
      </c>
      <c r="F1030" t="s">
        <v>75</v>
      </c>
      <c r="G1030" t="s">
        <v>3825</v>
      </c>
      <c r="H1030" t="s">
        <v>3940</v>
      </c>
      <c r="I1030" t="s">
        <v>3885</v>
      </c>
      <c r="J1030" t="s">
        <v>4943</v>
      </c>
      <c r="K1030" t="s">
        <v>95</v>
      </c>
      <c r="L1030" s="220">
        <v>44676.408854166664</v>
      </c>
    </row>
    <row r="1031" spans="1:12" x14ac:dyDescent="0.25">
      <c r="A1031">
        <v>5</v>
      </c>
      <c r="B1031" t="s">
        <v>4347</v>
      </c>
      <c r="C1031">
        <v>2923156</v>
      </c>
      <c r="D1031" t="s">
        <v>4944</v>
      </c>
      <c r="E1031" s="220">
        <v>44676.543749999997</v>
      </c>
      <c r="F1031" t="s">
        <v>75</v>
      </c>
      <c r="G1031" t="s">
        <v>3825</v>
      </c>
      <c r="H1031" t="s">
        <v>3957</v>
      </c>
      <c r="I1031" t="s">
        <v>3870</v>
      </c>
      <c r="J1031" t="s">
        <v>4863</v>
      </c>
      <c r="K1031" t="s">
        <v>95</v>
      </c>
      <c r="L1031" s="220">
        <v>44841.624664351853</v>
      </c>
    </row>
    <row r="1032" spans="1:12" x14ac:dyDescent="0.25">
      <c r="A1032">
        <v>1</v>
      </c>
      <c r="B1032" t="s">
        <v>4232</v>
      </c>
      <c r="C1032">
        <v>2923528</v>
      </c>
      <c r="D1032" t="s">
        <v>3843</v>
      </c>
      <c r="E1032" s="220">
        <v>44676.25</v>
      </c>
      <c r="F1032" t="s">
        <v>75</v>
      </c>
      <c r="G1032" t="s">
        <v>3825</v>
      </c>
      <c r="H1032" t="s">
        <v>3836</v>
      </c>
      <c r="I1032" t="s">
        <v>4829</v>
      </c>
      <c r="J1032" t="s">
        <v>4830</v>
      </c>
      <c r="K1032" t="s">
        <v>95</v>
      </c>
      <c r="L1032" s="220">
        <v>44679.516469907408</v>
      </c>
    </row>
    <row r="1033" spans="1:12" x14ac:dyDescent="0.25">
      <c r="A1033">
        <v>5</v>
      </c>
      <c r="B1033" t="s">
        <v>4945</v>
      </c>
      <c r="C1033">
        <v>2927894</v>
      </c>
      <c r="D1033" t="s">
        <v>4946</v>
      </c>
      <c r="E1033" s="220">
        <v>44685.567361111112</v>
      </c>
      <c r="F1033" t="s">
        <v>75</v>
      </c>
      <c r="G1033" t="s">
        <v>3825</v>
      </c>
      <c r="H1033" t="s">
        <v>3826</v>
      </c>
      <c r="I1033" t="s">
        <v>3870</v>
      </c>
      <c r="J1033" t="s">
        <v>4863</v>
      </c>
      <c r="K1033" t="s">
        <v>95</v>
      </c>
      <c r="L1033" s="220">
        <v>44747.363761574074</v>
      </c>
    </row>
    <row r="1034" spans="1:12" x14ac:dyDescent="0.25">
      <c r="A1034">
        <v>2</v>
      </c>
      <c r="B1034" t="s">
        <v>4447</v>
      </c>
      <c r="C1034">
        <v>2929420</v>
      </c>
      <c r="D1034" t="s">
        <v>4947</v>
      </c>
      <c r="E1034" s="220">
        <v>44690.694444444445</v>
      </c>
      <c r="F1034" t="s">
        <v>75</v>
      </c>
      <c r="G1034" t="s">
        <v>3825</v>
      </c>
      <c r="H1034" t="s">
        <v>3940</v>
      </c>
      <c r="I1034" t="s">
        <v>4000</v>
      </c>
      <c r="J1034" t="s">
        <v>4191</v>
      </c>
      <c r="K1034" t="s">
        <v>95</v>
      </c>
      <c r="L1034" s="220">
        <v>44742.599687499998</v>
      </c>
    </row>
    <row r="1035" spans="1:12" x14ac:dyDescent="0.25">
      <c r="A1035">
        <v>5</v>
      </c>
      <c r="B1035" t="s">
        <v>4043</v>
      </c>
      <c r="C1035">
        <v>2931881</v>
      </c>
      <c r="D1035" t="s">
        <v>4871</v>
      </c>
      <c r="E1035" s="220">
        <v>44698.527777777781</v>
      </c>
      <c r="F1035" t="s">
        <v>91</v>
      </c>
      <c r="G1035" t="s">
        <v>4414</v>
      </c>
      <c r="H1035" t="s">
        <v>81</v>
      </c>
      <c r="I1035" t="s">
        <v>4687</v>
      </c>
      <c r="J1035" t="s">
        <v>4846</v>
      </c>
      <c r="K1035" t="s">
        <v>95</v>
      </c>
      <c r="L1035" s="220">
        <v>44720.623379629629</v>
      </c>
    </row>
    <row r="1036" spans="1:12" x14ac:dyDescent="0.25">
      <c r="A1036">
        <v>1</v>
      </c>
      <c r="B1036" t="s">
        <v>3920</v>
      </c>
      <c r="C1036">
        <v>2931882</v>
      </c>
      <c r="D1036" t="s">
        <v>4948</v>
      </c>
      <c r="E1036" s="220">
        <v>44698.533333333333</v>
      </c>
      <c r="F1036" t="s">
        <v>75</v>
      </c>
      <c r="G1036" t="s">
        <v>4414</v>
      </c>
      <c r="H1036" t="s">
        <v>174</v>
      </c>
      <c r="I1036" t="s">
        <v>4949</v>
      </c>
      <c r="J1036" t="s">
        <v>4846</v>
      </c>
      <c r="K1036" t="s">
        <v>95</v>
      </c>
      <c r="L1036" s="220">
        <v>44743.317245370374</v>
      </c>
    </row>
    <row r="1037" spans="1:12" x14ac:dyDescent="0.25">
      <c r="A1037">
        <v>1</v>
      </c>
      <c r="B1037" t="s">
        <v>4950</v>
      </c>
      <c r="C1037">
        <v>3220479</v>
      </c>
      <c r="D1037" t="s">
        <v>3824</v>
      </c>
      <c r="E1037" s="220">
        <v>45237.352777777778</v>
      </c>
      <c r="F1037" t="s">
        <v>75</v>
      </c>
      <c r="G1037" t="s">
        <v>3825</v>
      </c>
      <c r="H1037" t="s">
        <v>3826</v>
      </c>
      <c r="I1037" t="s">
        <v>4951</v>
      </c>
      <c r="J1037" t="s">
        <v>4952</v>
      </c>
      <c r="K1037" t="s">
        <v>95</v>
      </c>
      <c r="L1037" s="220">
        <v>45335.486550925925</v>
      </c>
    </row>
    <row r="1038" spans="1:12" x14ac:dyDescent="0.25">
      <c r="A1038">
        <v>4</v>
      </c>
      <c r="B1038" t="s">
        <v>4953</v>
      </c>
      <c r="C1038">
        <v>2935912</v>
      </c>
      <c r="D1038" t="s">
        <v>4954</v>
      </c>
      <c r="E1038" s="220">
        <v>44700.567361111112</v>
      </c>
      <c r="F1038" t="s">
        <v>75</v>
      </c>
      <c r="G1038" t="s">
        <v>3825</v>
      </c>
      <c r="H1038" t="s">
        <v>3836</v>
      </c>
      <c r="I1038" t="s">
        <v>3870</v>
      </c>
      <c r="J1038" t="s">
        <v>4863</v>
      </c>
      <c r="K1038" t="s">
        <v>95</v>
      </c>
      <c r="L1038" s="220">
        <v>44914.343530092592</v>
      </c>
    </row>
    <row r="1039" spans="1:12" x14ac:dyDescent="0.25">
      <c r="A1039">
        <v>4.2</v>
      </c>
      <c r="B1039" t="s">
        <v>4955</v>
      </c>
      <c r="C1039">
        <v>2935803</v>
      </c>
      <c r="D1039" t="s">
        <v>3843</v>
      </c>
      <c r="E1039" s="220">
        <v>44700.345138888886</v>
      </c>
      <c r="F1039" t="s">
        <v>75</v>
      </c>
      <c r="G1039" t="s">
        <v>3825</v>
      </c>
      <c r="H1039" t="s">
        <v>3836</v>
      </c>
      <c r="I1039" t="s">
        <v>4312</v>
      </c>
      <c r="J1039" t="s">
        <v>4328</v>
      </c>
      <c r="K1039" t="s">
        <v>95</v>
      </c>
      <c r="L1039" s="220">
        <v>44700.350335648145</v>
      </c>
    </row>
    <row r="1040" spans="1:12" x14ac:dyDescent="0.25">
      <c r="A1040">
        <v>2</v>
      </c>
      <c r="B1040" t="s">
        <v>4956</v>
      </c>
      <c r="C1040">
        <v>2935684</v>
      </c>
      <c r="D1040" t="s">
        <v>4413</v>
      </c>
      <c r="E1040" s="220">
        <v>44699.647222222222</v>
      </c>
      <c r="F1040" t="s">
        <v>75</v>
      </c>
      <c r="G1040" t="s">
        <v>4414</v>
      </c>
      <c r="H1040" t="s">
        <v>169</v>
      </c>
      <c r="I1040" t="s">
        <v>4409</v>
      </c>
      <c r="J1040" t="s">
        <v>4779</v>
      </c>
      <c r="K1040" t="s">
        <v>95</v>
      </c>
      <c r="L1040" s="220">
        <v>44740.50880787037</v>
      </c>
    </row>
    <row r="1041" spans="1:12" x14ac:dyDescent="0.25">
      <c r="A1041">
        <v>5</v>
      </c>
      <c r="B1041" t="s">
        <v>3971</v>
      </c>
      <c r="C1041">
        <v>2937442</v>
      </c>
      <c r="D1041" t="s">
        <v>4402</v>
      </c>
      <c r="E1041" s="220">
        <v>44704.650694444441</v>
      </c>
      <c r="F1041" t="s">
        <v>75</v>
      </c>
      <c r="G1041" t="s">
        <v>3825</v>
      </c>
      <c r="H1041" t="s">
        <v>3940</v>
      </c>
      <c r="I1041" t="s">
        <v>3870</v>
      </c>
      <c r="J1041" t="s">
        <v>4922</v>
      </c>
      <c r="K1041" t="s">
        <v>95</v>
      </c>
      <c r="L1041" s="220">
        <v>44722.391979166663</v>
      </c>
    </row>
    <row r="1042" spans="1:12" x14ac:dyDescent="0.25">
      <c r="A1042">
        <v>1</v>
      </c>
      <c r="B1042" t="s">
        <v>4105</v>
      </c>
      <c r="C1042">
        <v>2938314</v>
      </c>
      <c r="D1042" t="s">
        <v>3876</v>
      </c>
      <c r="E1042" s="220">
        <v>44706.713888888888</v>
      </c>
      <c r="F1042" t="s">
        <v>75</v>
      </c>
      <c r="G1042" t="s">
        <v>3825</v>
      </c>
      <c r="H1042" t="s">
        <v>3836</v>
      </c>
      <c r="I1042" t="s">
        <v>3857</v>
      </c>
      <c r="J1042" t="s">
        <v>4957</v>
      </c>
      <c r="K1042" t="s">
        <v>95</v>
      </c>
      <c r="L1042" s="220">
        <v>45776.42083333333</v>
      </c>
    </row>
    <row r="1043" spans="1:12" x14ac:dyDescent="0.25">
      <c r="A1043">
        <v>1</v>
      </c>
      <c r="B1043" t="s">
        <v>4958</v>
      </c>
      <c r="C1043">
        <v>2940906</v>
      </c>
      <c r="D1043" t="s">
        <v>4959</v>
      </c>
      <c r="E1043" s="220">
        <v>44712.314583333333</v>
      </c>
      <c r="F1043" t="s">
        <v>75</v>
      </c>
      <c r="G1043" t="s">
        <v>3825</v>
      </c>
      <c r="H1043" t="s">
        <v>3836</v>
      </c>
      <c r="I1043" t="s">
        <v>4851</v>
      </c>
      <c r="J1043" t="s">
        <v>4960</v>
      </c>
      <c r="K1043" t="s">
        <v>95</v>
      </c>
      <c r="L1043" s="220">
        <v>44769.498923611114</v>
      </c>
    </row>
    <row r="1044" spans="1:12" x14ac:dyDescent="0.25">
      <c r="A1044">
        <v>5</v>
      </c>
      <c r="B1044" t="s">
        <v>3891</v>
      </c>
      <c r="C1044">
        <v>2941642</v>
      </c>
      <c r="D1044" t="s">
        <v>4871</v>
      </c>
      <c r="E1044" s="220">
        <v>44715.629861111112</v>
      </c>
      <c r="F1044" t="s">
        <v>91</v>
      </c>
      <c r="G1044" t="s">
        <v>4414</v>
      </c>
      <c r="H1044" t="s">
        <v>81</v>
      </c>
      <c r="I1044" t="s">
        <v>4961</v>
      </c>
      <c r="J1044" t="s">
        <v>4846</v>
      </c>
      <c r="K1044" t="s">
        <v>95</v>
      </c>
      <c r="L1044" s="220">
        <v>44805.500254629631</v>
      </c>
    </row>
    <row r="1045" spans="1:12" x14ac:dyDescent="0.25">
      <c r="A1045">
        <v>5</v>
      </c>
      <c r="B1045" t="s">
        <v>4962</v>
      </c>
      <c r="C1045">
        <v>2941634</v>
      </c>
      <c r="D1045" t="s">
        <v>4871</v>
      </c>
      <c r="E1045" s="220">
        <v>44715.625</v>
      </c>
      <c r="F1045" t="s">
        <v>75</v>
      </c>
      <c r="G1045" t="s">
        <v>4414</v>
      </c>
      <c r="H1045" t="s">
        <v>81</v>
      </c>
      <c r="I1045" t="s">
        <v>4961</v>
      </c>
      <c r="J1045" t="s">
        <v>4846</v>
      </c>
      <c r="K1045" t="s">
        <v>95</v>
      </c>
      <c r="L1045" s="220">
        <v>45176.545567129629</v>
      </c>
    </row>
    <row r="1046" spans="1:12" x14ac:dyDescent="0.25">
      <c r="A1046">
        <v>5</v>
      </c>
      <c r="B1046" t="s">
        <v>4580</v>
      </c>
      <c r="C1046">
        <v>2941638</v>
      </c>
      <c r="D1046" t="s">
        <v>4871</v>
      </c>
      <c r="E1046" s="220">
        <v>44715.626388888886</v>
      </c>
      <c r="F1046" t="s">
        <v>91</v>
      </c>
      <c r="G1046" t="s">
        <v>4414</v>
      </c>
      <c r="H1046" t="s">
        <v>81</v>
      </c>
      <c r="I1046" t="s">
        <v>4961</v>
      </c>
      <c r="J1046" t="s">
        <v>4846</v>
      </c>
      <c r="K1046" t="s">
        <v>95</v>
      </c>
      <c r="L1046" s="220">
        <v>44805.499942129631</v>
      </c>
    </row>
    <row r="1047" spans="1:12" x14ac:dyDescent="0.25">
      <c r="A1047">
        <v>5</v>
      </c>
      <c r="B1047" t="s">
        <v>4898</v>
      </c>
      <c r="C1047">
        <v>2941639</v>
      </c>
      <c r="D1047" t="s">
        <v>4871</v>
      </c>
      <c r="E1047" s="220">
        <v>44715.62777777778</v>
      </c>
      <c r="F1047" t="s">
        <v>91</v>
      </c>
      <c r="G1047" t="s">
        <v>4414</v>
      </c>
      <c r="H1047" t="s">
        <v>81</v>
      </c>
      <c r="I1047" t="s">
        <v>4961</v>
      </c>
      <c r="J1047" t="s">
        <v>4846</v>
      </c>
      <c r="K1047" t="s">
        <v>95</v>
      </c>
      <c r="L1047" s="220">
        <v>44963.458310185182</v>
      </c>
    </row>
    <row r="1048" spans="1:12" x14ac:dyDescent="0.25">
      <c r="A1048">
        <v>1</v>
      </c>
      <c r="B1048" t="s">
        <v>4115</v>
      </c>
      <c r="C1048">
        <v>2941779</v>
      </c>
      <c r="D1048" t="s">
        <v>4963</v>
      </c>
      <c r="E1048" s="220">
        <v>44716.277777777781</v>
      </c>
      <c r="F1048" t="s">
        <v>75</v>
      </c>
      <c r="G1048" t="s">
        <v>3825</v>
      </c>
      <c r="H1048" t="s">
        <v>3826</v>
      </c>
      <c r="I1048" t="s">
        <v>4005</v>
      </c>
      <c r="J1048" t="s">
        <v>4964</v>
      </c>
      <c r="K1048" t="s">
        <v>95</v>
      </c>
      <c r="L1048" s="220">
        <v>44734.678877314815</v>
      </c>
    </row>
    <row r="1049" spans="1:12" x14ac:dyDescent="0.25">
      <c r="A1049">
        <v>1</v>
      </c>
      <c r="B1049" t="s">
        <v>3897</v>
      </c>
      <c r="C1049">
        <v>2943685</v>
      </c>
      <c r="D1049" t="s">
        <v>3843</v>
      </c>
      <c r="E1049" s="220">
        <v>44721.661111111112</v>
      </c>
      <c r="F1049" t="s">
        <v>75</v>
      </c>
      <c r="G1049" t="s">
        <v>3825</v>
      </c>
      <c r="H1049" t="s">
        <v>3836</v>
      </c>
      <c r="I1049" t="s">
        <v>3882</v>
      </c>
      <c r="J1049" t="s">
        <v>4965</v>
      </c>
      <c r="K1049" t="s">
        <v>95</v>
      </c>
      <c r="L1049" s="220">
        <v>44728.375509259262</v>
      </c>
    </row>
    <row r="1050" spans="1:12" x14ac:dyDescent="0.25">
      <c r="A1050">
        <v>1</v>
      </c>
      <c r="B1050" t="s">
        <v>4966</v>
      </c>
      <c r="C1050">
        <v>2943656</v>
      </c>
      <c r="D1050" t="s">
        <v>4967</v>
      </c>
      <c r="E1050" s="220">
        <v>44721.45208333333</v>
      </c>
      <c r="F1050" t="s">
        <v>75</v>
      </c>
      <c r="G1050" t="s">
        <v>3825</v>
      </c>
      <c r="H1050" t="s">
        <v>3848</v>
      </c>
      <c r="I1050" t="s">
        <v>4872</v>
      </c>
      <c r="J1050" t="s">
        <v>4968</v>
      </c>
      <c r="K1050" t="s">
        <v>95</v>
      </c>
      <c r="L1050" s="220">
        <v>44858.598715277774</v>
      </c>
    </row>
    <row r="1051" spans="1:12" x14ac:dyDescent="0.25">
      <c r="A1051">
        <v>5</v>
      </c>
      <c r="B1051" t="s">
        <v>4332</v>
      </c>
      <c r="C1051">
        <v>2950291</v>
      </c>
      <c r="D1051" t="s">
        <v>4075</v>
      </c>
      <c r="E1051" s="220">
        <v>44739.69699074074</v>
      </c>
      <c r="F1051" t="s">
        <v>4969</v>
      </c>
      <c r="G1051" t="s">
        <v>3825</v>
      </c>
      <c r="H1051" t="s">
        <v>205</v>
      </c>
      <c r="I1051" t="s">
        <v>4949</v>
      </c>
      <c r="J1051" t="s">
        <v>4846</v>
      </c>
      <c r="K1051" t="s">
        <v>95</v>
      </c>
      <c r="L1051" s="220"/>
    </row>
    <row r="1052" spans="1:12" x14ac:dyDescent="0.25">
      <c r="A1052">
        <v>5</v>
      </c>
      <c r="B1052" t="s">
        <v>4716</v>
      </c>
      <c r="C1052">
        <v>2684360</v>
      </c>
      <c r="D1052" t="s">
        <v>3843</v>
      </c>
      <c r="E1052" s="220">
        <v>44552.461805555555</v>
      </c>
      <c r="F1052" t="s">
        <v>75</v>
      </c>
      <c r="G1052" t="s">
        <v>3825</v>
      </c>
      <c r="H1052" t="s">
        <v>3836</v>
      </c>
      <c r="I1052" t="s">
        <v>4260</v>
      </c>
      <c r="J1052" t="s">
        <v>4759</v>
      </c>
      <c r="K1052" t="s">
        <v>95</v>
      </c>
      <c r="L1052" s="220">
        <v>44862.682245370372</v>
      </c>
    </row>
    <row r="1053" spans="1:12" x14ac:dyDescent="0.25">
      <c r="A1053">
        <v>5</v>
      </c>
      <c r="B1053" t="s">
        <v>4970</v>
      </c>
      <c r="C1053">
        <v>2684964</v>
      </c>
      <c r="D1053" t="s">
        <v>4861</v>
      </c>
      <c r="E1053" s="220">
        <v>44557.600694444445</v>
      </c>
      <c r="F1053" t="s">
        <v>75</v>
      </c>
      <c r="G1053" t="s">
        <v>4414</v>
      </c>
      <c r="H1053" t="s">
        <v>141</v>
      </c>
      <c r="I1053" t="s">
        <v>3994</v>
      </c>
      <c r="J1053" t="s">
        <v>4208</v>
      </c>
      <c r="K1053" t="s">
        <v>95</v>
      </c>
      <c r="L1053" s="220">
        <v>44558.330266203702</v>
      </c>
    </row>
    <row r="1054" spans="1:12" x14ac:dyDescent="0.25">
      <c r="A1054">
        <v>2</v>
      </c>
      <c r="B1054" t="s">
        <v>4971</v>
      </c>
      <c r="C1054">
        <v>2804887</v>
      </c>
      <c r="D1054" t="s">
        <v>4910</v>
      </c>
      <c r="E1054" s="220">
        <v>44615.420138888891</v>
      </c>
      <c r="F1054" t="s">
        <v>91</v>
      </c>
      <c r="G1054" t="s">
        <v>4414</v>
      </c>
      <c r="H1054" t="s">
        <v>278</v>
      </c>
      <c r="I1054" t="s">
        <v>4851</v>
      </c>
      <c r="J1054" t="s">
        <v>4846</v>
      </c>
      <c r="K1054" t="s">
        <v>95</v>
      </c>
      <c r="L1054" s="220">
        <v>44783.464085648149</v>
      </c>
    </row>
    <row r="1055" spans="1:12" x14ac:dyDescent="0.25">
      <c r="A1055">
        <v>5</v>
      </c>
      <c r="B1055" t="s">
        <v>4972</v>
      </c>
      <c r="C1055">
        <v>2725808</v>
      </c>
      <c r="D1055" t="s">
        <v>4919</v>
      </c>
      <c r="E1055" s="220">
        <v>44578.67291666667</v>
      </c>
      <c r="F1055" t="s">
        <v>91</v>
      </c>
      <c r="G1055" t="s">
        <v>4414</v>
      </c>
      <c r="H1055" t="s">
        <v>4920</v>
      </c>
      <c r="I1055" t="s">
        <v>4867</v>
      </c>
      <c r="J1055" t="s">
        <v>4846</v>
      </c>
      <c r="K1055" t="s">
        <v>95</v>
      </c>
      <c r="L1055" s="220">
        <v>44788.651712962965</v>
      </c>
    </row>
    <row r="1056" spans="1:12" x14ac:dyDescent="0.25">
      <c r="A1056">
        <v>4</v>
      </c>
      <c r="B1056" t="s">
        <v>4973</v>
      </c>
      <c r="C1056">
        <v>2736721</v>
      </c>
      <c r="D1056" t="s">
        <v>4974</v>
      </c>
      <c r="E1056" s="220">
        <v>44585.674305555556</v>
      </c>
      <c r="F1056" t="s">
        <v>75</v>
      </c>
      <c r="G1056" t="s">
        <v>3825</v>
      </c>
      <c r="H1056" t="s">
        <v>3826</v>
      </c>
      <c r="I1056" t="s">
        <v>3870</v>
      </c>
      <c r="J1056" t="s">
        <v>3960</v>
      </c>
      <c r="K1056" t="s">
        <v>95</v>
      </c>
      <c r="L1056" s="220">
        <v>44951.70208333333</v>
      </c>
    </row>
    <row r="1057" spans="1:12" x14ac:dyDescent="0.25">
      <c r="A1057">
        <v>4</v>
      </c>
      <c r="B1057" t="s">
        <v>4975</v>
      </c>
      <c r="C1057">
        <v>2738815</v>
      </c>
      <c r="D1057" t="s">
        <v>4976</v>
      </c>
      <c r="E1057" s="220">
        <v>44588.654166666667</v>
      </c>
      <c r="F1057" t="s">
        <v>75</v>
      </c>
      <c r="G1057" t="s">
        <v>3825</v>
      </c>
      <c r="H1057" t="s">
        <v>3826</v>
      </c>
      <c r="I1057" t="s">
        <v>3870</v>
      </c>
      <c r="J1057" t="s">
        <v>4922</v>
      </c>
      <c r="K1057" t="s">
        <v>95</v>
      </c>
      <c r="L1057" s="220">
        <v>44593.564583333333</v>
      </c>
    </row>
    <row r="1058" spans="1:12" x14ac:dyDescent="0.25">
      <c r="A1058">
        <v>5</v>
      </c>
      <c r="B1058" t="s">
        <v>4329</v>
      </c>
      <c r="C1058">
        <v>2800007</v>
      </c>
      <c r="D1058" t="s">
        <v>4977</v>
      </c>
      <c r="E1058" s="220">
        <v>44600.620833333334</v>
      </c>
      <c r="F1058" t="s">
        <v>75</v>
      </c>
      <c r="G1058" t="s">
        <v>4414</v>
      </c>
      <c r="H1058" t="s">
        <v>174</v>
      </c>
      <c r="I1058" t="s">
        <v>4854</v>
      </c>
      <c r="J1058" t="s">
        <v>4978</v>
      </c>
      <c r="K1058" t="s">
        <v>95</v>
      </c>
      <c r="L1058" s="220">
        <v>44628.427083333336</v>
      </c>
    </row>
    <row r="1059" spans="1:12" x14ac:dyDescent="0.25">
      <c r="A1059">
        <v>9</v>
      </c>
      <c r="B1059" t="s">
        <v>4979</v>
      </c>
      <c r="C1059">
        <v>2807735</v>
      </c>
      <c r="D1059" t="s">
        <v>4980</v>
      </c>
      <c r="E1059" s="220">
        <v>44620.506944444445</v>
      </c>
      <c r="F1059" t="s">
        <v>75</v>
      </c>
      <c r="G1059" t="s">
        <v>3825</v>
      </c>
      <c r="H1059" t="s">
        <v>4162</v>
      </c>
      <c r="I1059" t="s">
        <v>4981</v>
      </c>
      <c r="J1059" t="s">
        <v>4982</v>
      </c>
      <c r="K1059" t="s">
        <v>95</v>
      </c>
      <c r="L1059" s="220">
        <v>45457.410208333335</v>
      </c>
    </row>
    <row r="1060" spans="1:12" x14ac:dyDescent="0.25">
      <c r="A1060">
        <v>9</v>
      </c>
      <c r="B1060" t="s">
        <v>4983</v>
      </c>
      <c r="C1060">
        <v>2807737</v>
      </c>
      <c r="D1060" t="s">
        <v>4980</v>
      </c>
      <c r="E1060" s="220">
        <v>44620.506944444445</v>
      </c>
      <c r="F1060" t="s">
        <v>75</v>
      </c>
      <c r="G1060" t="s">
        <v>3825</v>
      </c>
      <c r="H1060" t="s">
        <v>95</v>
      </c>
      <c r="I1060" t="s">
        <v>4981</v>
      </c>
      <c r="J1060" t="s">
        <v>4982</v>
      </c>
      <c r="K1060" t="s">
        <v>95</v>
      </c>
      <c r="L1060" s="220">
        <v>45457.410208333335</v>
      </c>
    </row>
    <row r="1061" spans="1:12" x14ac:dyDescent="0.25">
      <c r="A1061">
        <v>9</v>
      </c>
      <c r="B1061" t="s">
        <v>4984</v>
      </c>
      <c r="C1061">
        <v>2807738</v>
      </c>
      <c r="D1061" t="s">
        <v>4980</v>
      </c>
      <c r="E1061" s="220">
        <v>44620.506944444445</v>
      </c>
      <c r="F1061" t="s">
        <v>75</v>
      </c>
      <c r="G1061" t="s">
        <v>3825</v>
      </c>
      <c r="H1061" t="s">
        <v>95</v>
      </c>
      <c r="I1061" t="s">
        <v>4981</v>
      </c>
      <c r="J1061" t="s">
        <v>4982</v>
      </c>
      <c r="K1061" t="s">
        <v>95</v>
      </c>
      <c r="L1061" s="220">
        <v>45457.410208333335</v>
      </c>
    </row>
    <row r="1062" spans="1:12" x14ac:dyDescent="0.25">
      <c r="A1062">
        <v>9</v>
      </c>
      <c r="B1062" t="s">
        <v>4985</v>
      </c>
      <c r="C1062">
        <v>2807739</v>
      </c>
      <c r="D1062" t="s">
        <v>4980</v>
      </c>
      <c r="E1062" s="220">
        <v>44620.506944444445</v>
      </c>
      <c r="F1062" t="s">
        <v>75</v>
      </c>
      <c r="G1062" t="s">
        <v>3825</v>
      </c>
      <c r="H1062" t="s">
        <v>95</v>
      </c>
      <c r="I1062" t="s">
        <v>4981</v>
      </c>
      <c r="J1062" t="s">
        <v>4982</v>
      </c>
      <c r="K1062" t="s">
        <v>95</v>
      </c>
      <c r="L1062" s="220">
        <v>45457.410208333335</v>
      </c>
    </row>
    <row r="1063" spans="1:12" x14ac:dyDescent="0.25">
      <c r="A1063">
        <v>9</v>
      </c>
      <c r="B1063" t="s">
        <v>4986</v>
      </c>
      <c r="C1063">
        <v>2807740</v>
      </c>
      <c r="D1063" t="s">
        <v>4980</v>
      </c>
      <c r="E1063" s="220">
        <v>44620.506944444445</v>
      </c>
      <c r="F1063" t="s">
        <v>75</v>
      </c>
      <c r="G1063" t="s">
        <v>3825</v>
      </c>
      <c r="H1063" t="s">
        <v>95</v>
      </c>
      <c r="I1063" t="s">
        <v>4981</v>
      </c>
      <c r="J1063" t="s">
        <v>4982</v>
      </c>
      <c r="K1063" t="s">
        <v>95</v>
      </c>
      <c r="L1063" s="220">
        <v>45457.410208333335</v>
      </c>
    </row>
    <row r="1064" spans="1:12" x14ac:dyDescent="0.25">
      <c r="A1064">
        <v>9</v>
      </c>
      <c r="B1064" t="s">
        <v>4987</v>
      </c>
      <c r="C1064">
        <v>2807741</v>
      </c>
      <c r="D1064" t="s">
        <v>4980</v>
      </c>
      <c r="E1064" s="220">
        <v>44620.506944444445</v>
      </c>
      <c r="F1064" t="s">
        <v>75</v>
      </c>
      <c r="G1064" t="s">
        <v>3825</v>
      </c>
      <c r="H1064" t="s">
        <v>95</v>
      </c>
      <c r="I1064" t="s">
        <v>4981</v>
      </c>
      <c r="J1064" t="s">
        <v>4982</v>
      </c>
      <c r="K1064" t="s">
        <v>95</v>
      </c>
      <c r="L1064" s="220">
        <v>45457.410208333335</v>
      </c>
    </row>
    <row r="1065" spans="1:12" x14ac:dyDescent="0.25">
      <c r="A1065">
        <v>9</v>
      </c>
      <c r="B1065" t="s">
        <v>4988</v>
      </c>
      <c r="C1065">
        <v>2807742</v>
      </c>
      <c r="D1065" t="s">
        <v>4980</v>
      </c>
      <c r="E1065" s="220">
        <v>44620.506944444445</v>
      </c>
      <c r="F1065" t="s">
        <v>75</v>
      </c>
      <c r="G1065" t="s">
        <v>3825</v>
      </c>
      <c r="H1065" t="s">
        <v>95</v>
      </c>
      <c r="I1065" t="s">
        <v>4981</v>
      </c>
      <c r="J1065" t="s">
        <v>4982</v>
      </c>
      <c r="K1065" t="s">
        <v>95</v>
      </c>
      <c r="L1065" s="220">
        <v>45457.410208333335</v>
      </c>
    </row>
    <row r="1066" spans="1:12" x14ac:dyDescent="0.25">
      <c r="A1066">
        <v>9</v>
      </c>
      <c r="B1066" t="s">
        <v>4989</v>
      </c>
      <c r="C1066">
        <v>2807743</v>
      </c>
      <c r="D1066" t="s">
        <v>4980</v>
      </c>
      <c r="E1066" s="220">
        <v>44620.506944444445</v>
      </c>
      <c r="F1066" t="s">
        <v>75</v>
      </c>
      <c r="G1066" t="s">
        <v>3825</v>
      </c>
      <c r="H1066" t="s">
        <v>95</v>
      </c>
      <c r="I1066" t="s">
        <v>4981</v>
      </c>
      <c r="J1066" t="s">
        <v>4982</v>
      </c>
      <c r="K1066" t="s">
        <v>95</v>
      </c>
      <c r="L1066" s="220">
        <v>45457.410208333335</v>
      </c>
    </row>
    <row r="1067" spans="1:12" x14ac:dyDescent="0.25">
      <c r="A1067">
        <v>9</v>
      </c>
      <c r="B1067" t="s">
        <v>4990</v>
      </c>
      <c r="C1067">
        <v>2807744</v>
      </c>
      <c r="D1067" t="s">
        <v>4980</v>
      </c>
      <c r="E1067" s="220">
        <v>44620.506944444445</v>
      </c>
      <c r="F1067" t="s">
        <v>75</v>
      </c>
      <c r="G1067" t="s">
        <v>3825</v>
      </c>
      <c r="H1067" t="s">
        <v>95</v>
      </c>
      <c r="I1067" t="s">
        <v>4981</v>
      </c>
      <c r="J1067" t="s">
        <v>4982</v>
      </c>
      <c r="K1067" t="s">
        <v>95</v>
      </c>
      <c r="L1067" s="220">
        <v>45457.410208333335</v>
      </c>
    </row>
    <row r="1068" spans="1:12" x14ac:dyDescent="0.25">
      <c r="A1068">
        <v>9</v>
      </c>
      <c r="B1068" t="s">
        <v>4991</v>
      </c>
      <c r="C1068">
        <v>2807745</v>
      </c>
      <c r="D1068" t="s">
        <v>4980</v>
      </c>
      <c r="E1068" s="220">
        <v>44620.506944444445</v>
      </c>
      <c r="F1068" t="s">
        <v>75</v>
      </c>
      <c r="G1068" t="s">
        <v>3825</v>
      </c>
      <c r="H1068" t="s">
        <v>95</v>
      </c>
      <c r="I1068" t="s">
        <v>4981</v>
      </c>
      <c r="J1068" t="s">
        <v>4982</v>
      </c>
      <c r="K1068" t="s">
        <v>95</v>
      </c>
      <c r="L1068" s="220">
        <v>45457.410208333335</v>
      </c>
    </row>
    <row r="1069" spans="1:12" x14ac:dyDescent="0.25">
      <c r="A1069">
        <v>9</v>
      </c>
      <c r="B1069" t="s">
        <v>4992</v>
      </c>
      <c r="C1069">
        <v>2807747</v>
      </c>
      <c r="D1069" t="s">
        <v>4980</v>
      </c>
      <c r="E1069" s="220">
        <v>44620.506944444445</v>
      </c>
      <c r="F1069" t="s">
        <v>75</v>
      </c>
      <c r="G1069" t="s">
        <v>3825</v>
      </c>
      <c r="H1069" t="s">
        <v>95</v>
      </c>
      <c r="I1069" t="s">
        <v>4981</v>
      </c>
      <c r="J1069" t="s">
        <v>4982</v>
      </c>
      <c r="K1069" t="s">
        <v>95</v>
      </c>
      <c r="L1069" s="220">
        <v>45457.410208333335</v>
      </c>
    </row>
    <row r="1070" spans="1:12" x14ac:dyDescent="0.25">
      <c r="A1070">
        <v>9</v>
      </c>
      <c r="B1070" t="s">
        <v>4993</v>
      </c>
      <c r="C1070">
        <v>2807748</v>
      </c>
      <c r="D1070" t="s">
        <v>4980</v>
      </c>
      <c r="E1070" s="220">
        <v>44620.506944444445</v>
      </c>
      <c r="F1070" t="s">
        <v>75</v>
      </c>
      <c r="G1070" t="s">
        <v>3825</v>
      </c>
      <c r="H1070" t="s">
        <v>95</v>
      </c>
      <c r="I1070" t="s">
        <v>4981</v>
      </c>
      <c r="J1070" t="s">
        <v>4982</v>
      </c>
      <c r="K1070" t="s">
        <v>95</v>
      </c>
      <c r="L1070" s="220">
        <v>45457.410208333335</v>
      </c>
    </row>
    <row r="1071" spans="1:12" x14ac:dyDescent="0.25">
      <c r="A1071">
        <v>1</v>
      </c>
      <c r="B1071" t="s">
        <v>3918</v>
      </c>
      <c r="C1071">
        <v>2812308</v>
      </c>
      <c r="D1071" t="s">
        <v>3872</v>
      </c>
      <c r="E1071" s="220">
        <v>44624.513194444444</v>
      </c>
      <c r="F1071" t="s">
        <v>91</v>
      </c>
      <c r="G1071" t="s">
        <v>3825</v>
      </c>
      <c r="H1071" t="s">
        <v>3848</v>
      </c>
      <c r="I1071" t="s">
        <v>4949</v>
      </c>
      <c r="J1071" t="s">
        <v>4897</v>
      </c>
      <c r="K1071" t="s">
        <v>95</v>
      </c>
      <c r="L1071" s="220">
        <v>44753.651655092595</v>
      </c>
    </row>
    <row r="1072" spans="1:12" x14ac:dyDescent="0.25">
      <c r="A1072">
        <v>9</v>
      </c>
      <c r="B1072" t="s">
        <v>4994</v>
      </c>
      <c r="C1072">
        <v>2812896</v>
      </c>
      <c r="D1072" t="s">
        <v>4980</v>
      </c>
      <c r="E1072" s="220">
        <v>44620.506944444445</v>
      </c>
      <c r="F1072" t="s">
        <v>75</v>
      </c>
      <c r="G1072" t="s">
        <v>3825</v>
      </c>
      <c r="H1072" t="s">
        <v>95</v>
      </c>
      <c r="I1072" t="s">
        <v>4981</v>
      </c>
      <c r="J1072" t="s">
        <v>4982</v>
      </c>
      <c r="K1072" t="s">
        <v>95</v>
      </c>
      <c r="L1072" s="220">
        <v>45457.410208333335</v>
      </c>
    </row>
    <row r="1073" spans="1:12" x14ac:dyDescent="0.25">
      <c r="A1073">
        <v>9</v>
      </c>
      <c r="B1073" t="s">
        <v>4995</v>
      </c>
      <c r="C1073">
        <v>2812897</v>
      </c>
      <c r="D1073" t="s">
        <v>4980</v>
      </c>
      <c r="E1073" s="220">
        <v>44620.506944444445</v>
      </c>
      <c r="F1073" t="s">
        <v>75</v>
      </c>
      <c r="G1073" t="s">
        <v>3825</v>
      </c>
      <c r="H1073" t="s">
        <v>95</v>
      </c>
      <c r="I1073" t="s">
        <v>4981</v>
      </c>
      <c r="J1073" t="s">
        <v>4982</v>
      </c>
      <c r="K1073" t="s">
        <v>95</v>
      </c>
      <c r="L1073" s="220">
        <v>45457.410208333335</v>
      </c>
    </row>
    <row r="1074" spans="1:12" x14ac:dyDescent="0.25">
      <c r="A1074">
        <v>2</v>
      </c>
      <c r="B1074" t="s">
        <v>3871</v>
      </c>
      <c r="C1074">
        <v>2814475</v>
      </c>
      <c r="D1074" t="s">
        <v>4413</v>
      </c>
      <c r="E1074" s="220">
        <v>44630.291666666664</v>
      </c>
      <c r="F1074" t="s">
        <v>75</v>
      </c>
      <c r="G1074" t="s">
        <v>4414</v>
      </c>
      <c r="H1074" t="s">
        <v>169</v>
      </c>
      <c r="I1074" t="s">
        <v>4582</v>
      </c>
      <c r="J1074" t="s">
        <v>4996</v>
      </c>
      <c r="K1074" t="s">
        <v>95</v>
      </c>
      <c r="L1074" s="220">
        <v>44630.594722222224</v>
      </c>
    </row>
    <row r="1075" spans="1:12" x14ac:dyDescent="0.25">
      <c r="A1075">
        <v>1</v>
      </c>
      <c r="B1075" t="s">
        <v>4997</v>
      </c>
      <c r="C1075">
        <v>2814588</v>
      </c>
      <c r="D1075" t="s">
        <v>4998</v>
      </c>
      <c r="E1075" s="220">
        <v>44630.692361111112</v>
      </c>
      <c r="F1075" t="s">
        <v>75</v>
      </c>
      <c r="G1075" t="s">
        <v>4414</v>
      </c>
      <c r="H1075" t="s">
        <v>4999</v>
      </c>
      <c r="I1075" t="s">
        <v>4854</v>
      </c>
      <c r="J1075" t="s">
        <v>4978</v>
      </c>
      <c r="K1075" t="s">
        <v>95</v>
      </c>
      <c r="L1075" s="220">
        <v>44672.413402777776</v>
      </c>
    </row>
    <row r="1076" spans="1:12" x14ac:dyDescent="0.25">
      <c r="A1076">
        <v>2</v>
      </c>
      <c r="B1076" t="s">
        <v>4601</v>
      </c>
      <c r="C1076">
        <v>2814352</v>
      </c>
      <c r="D1076" t="s">
        <v>4824</v>
      </c>
      <c r="E1076" s="220">
        <v>44630.413888888892</v>
      </c>
      <c r="F1076" t="s">
        <v>75</v>
      </c>
      <c r="G1076" t="s">
        <v>3825</v>
      </c>
      <c r="H1076" t="s">
        <v>3940</v>
      </c>
      <c r="I1076" t="s">
        <v>4000</v>
      </c>
      <c r="J1076" t="s">
        <v>4191</v>
      </c>
      <c r="K1076" t="s">
        <v>95</v>
      </c>
      <c r="L1076" s="220">
        <v>44648.436284722222</v>
      </c>
    </row>
    <row r="1077" spans="1:12" x14ac:dyDescent="0.25">
      <c r="A1077">
        <v>1</v>
      </c>
      <c r="B1077" t="s">
        <v>4087</v>
      </c>
      <c r="C1077">
        <v>2908154</v>
      </c>
      <c r="D1077" t="s">
        <v>3843</v>
      </c>
      <c r="E1077" s="220">
        <v>44656.37222222222</v>
      </c>
      <c r="F1077" t="s">
        <v>91</v>
      </c>
      <c r="G1077" t="s">
        <v>3825</v>
      </c>
      <c r="H1077" t="s">
        <v>3836</v>
      </c>
      <c r="I1077" t="s">
        <v>3832</v>
      </c>
      <c r="J1077" t="s">
        <v>4827</v>
      </c>
      <c r="K1077" t="s">
        <v>95</v>
      </c>
      <c r="L1077" s="220">
        <v>45022.688194444447</v>
      </c>
    </row>
    <row r="1078" spans="1:12" x14ac:dyDescent="0.25">
      <c r="A1078">
        <v>1</v>
      </c>
      <c r="B1078" t="s">
        <v>5000</v>
      </c>
      <c r="C1078">
        <v>2908740</v>
      </c>
      <c r="D1078" t="s">
        <v>3851</v>
      </c>
      <c r="E1078" s="220">
        <v>44656.648611111108</v>
      </c>
      <c r="F1078" t="s">
        <v>75</v>
      </c>
      <c r="G1078" t="s">
        <v>3825</v>
      </c>
      <c r="H1078" t="s">
        <v>3852</v>
      </c>
      <c r="I1078" t="s">
        <v>4951</v>
      </c>
      <c r="J1078" t="s">
        <v>4846</v>
      </c>
      <c r="K1078" t="s">
        <v>95</v>
      </c>
      <c r="L1078" s="220">
        <v>44669.337233796294</v>
      </c>
    </row>
    <row r="1079" spans="1:12" x14ac:dyDescent="0.25">
      <c r="A1079">
        <v>1</v>
      </c>
      <c r="B1079" t="s">
        <v>5001</v>
      </c>
      <c r="C1079">
        <v>2910100</v>
      </c>
      <c r="D1079" t="s">
        <v>4871</v>
      </c>
      <c r="E1079" s="220">
        <v>44658.479166666664</v>
      </c>
      <c r="F1079" t="s">
        <v>75</v>
      </c>
      <c r="G1079" t="s">
        <v>4414</v>
      </c>
      <c r="H1079" t="s">
        <v>278</v>
      </c>
      <c r="I1079" t="s">
        <v>4652</v>
      </c>
      <c r="J1079" t="s">
        <v>4846</v>
      </c>
      <c r="K1079" t="s">
        <v>95</v>
      </c>
      <c r="L1079" s="220">
        <v>44671.564826388887</v>
      </c>
    </row>
    <row r="1080" spans="1:12" x14ac:dyDescent="0.25">
      <c r="A1080">
        <v>4</v>
      </c>
      <c r="B1080" t="s">
        <v>4362</v>
      </c>
      <c r="C1080">
        <v>2910531</v>
      </c>
      <c r="D1080" t="s">
        <v>4855</v>
      </c>
      <c r="E1080" s="220">
        <v>44658.486805555556</v>
      </c>
      <c r="F1080" t="s">
        <v>75</v>
      </c>
      <c r="G1080" t="s">
        <v>3825</v>
      </c>
      <c r="H1080" t="s">
        <v>3940</v>
      </c>
      <c r="I1080" t="s">
        <v>3870</v>
      </c>
      <c r="J1080" t="s">
        <v>4145</v>
      </c>
      <c r="K1080" t="s">
        <v>95</v>
      </c>
      <c r="L1080" s="220">
        <v>44844.641493055555</v>
      </c>
    </row>
    <row r="1081" spans="1:12" x14ac:dyDescent="0.25">
      <c r="A1081">
        <v>4</v>
      </c>
      <c r="B1081" t="s">
        <v>4362</v>
      </c>
      <c r="C1081">
        <v>2910532</v>
      </c>
      <c r="D1081" t="s">
        <v>5002</v>
      </c>
      <c r="E1081" s="220">
        <v>44658.487500000003</v>
      </c>
      <c r="F1081" t="s">
        <v>75</v>
      </c>
      <c r="G1081" t="s">
        <v>3825</v>
      </c>
      <c r="H1081" t="s">
        <v>3826</v>
      </c>
      <c r="I1081" t="s">
        <v>3870</v>
      </c>
      <c r="J1081" t="s">
        <v>4145</v>
      </c>
      <c r="K1081" t="s">
        <v>95</v>
      </c>
      <c r="L1081" s="220">
        <v>45012.432604166665</v>
      </c>
    </row>
    <row r="1082" spans="1:12" x14ac:dyDescent="0.25">
      <c r="A1082">
        <v>2</v>
      </c>
      <c r="B1082" t="s">
        <v>5003</v>
      </c>
      <c r="C1082">
        <v>2911345</v>
      </c>
      <c r="D1082" t="s">
        <v>3939</v>
      </c>
      <c r="E1082" s="220">
        <v>44659.595833333333</v>
      </c>
      <c r="F1082" t="s">
        <v>75</v>
      </c>
      <c r="G1082" t="s">
        <v>3825</v>
      </c>
      <c r="H1082" t="s">
        <v>3940</v>
      </c>
      <c r="I1082" t="s">
        <v>5004</v>
      </c>
      <c r="J1082" t="s">
        <v>5005</v>
      </c>
      <c r="K1082" t="s">
        <v>95</v>
      </c>
      <c r="L1082" s="220">
        <v>44760.433842592596</v>
      </c>
    </row>
    <row r="1083" spans="1:12" x14ac:dyDescent="0.25">
      <c r="A1083">
        <v>2</v>
      </c>
      <c r="B1083" t="s">
        <v>3920</v>
      </c>
      <c r="C1083">
        <v>2920340</v>
      </c>
      <c r="D1083" t="s">
        <v>3939</v>
      </c>
      <c r="E1083" s="220">
        <v>44665.645833333336</v>
      </c>
      <c r="F1083" t="s">
        <v>75</v>
      </c>
      <c r="G1083" t="s">
        <v>3825</v>
      </c>
      <c r="H1083" t="s">
        <v>3940</v>
      </c>
      <c r="I1083" t="s">
        <v>3878</v>
      </c>
      <c r="J1083" t="s">
        <v>4869</v>
      </c>
      <c r="K1083" t="s">
        <v>95</v>
      </c>
      <c r="L1083" s="220">
        <v>44762.637777777774</v>
      </c>
    </row>
    <row r="1084" spans="1:12" x14ac:dyDescent="0.25">
      <c r="A1084">
        <v>5</v>
      </c>
      <c r="B1084" t="s">
        <v>3894</v>
      </c>
      <c r="C1084">
        <v>2921113</v>
      </c>
      <c r="D1084" t="s">
        <v>4871</v>
      </c>
      <c r="E1084" s="220">
        <v>44669.655555555553</v>
      </c>
      <c r="F1084" t="s">
        <v>91</v>
      </c>
      <c r="G1084" t="s">
        <v>4414</v>
      </c>
      <c r="H1084" t="s">
        <v>81</v>
      </c>
      <c r="I1084" t="s">
        <v>4949</v>
      </c>
      <c r="J1084" t="s">
        <v>4846</v>
      </c>
      <c r="K1084" t="s">
        <v>95</v>
      </c>
      <c r="L1084" s="220">
        <v>44796.431261574071</v>
      </c>
    </row>
    <row r="1085" spans="1:12" x14ac:dyDescent="0.25">
      <c r="A1085">
        <v>5</v>
      </c>
      <c r="B1085" t="s">
        <v>4717</v>
      </c>
      <c r="C1085">
        <v>2936159</v>
      </c>
      <c r="D1085" t="s">
        <v>4871</v>
      </c>
      <c r="E1085" s="220">
        <v>44701.418055555558</v>
      </c>
      <c r="F1085" t="s">
        <v>75</v>
      </c>
      <c r="G1085" t="s">
        <v>4414</v>
      </c>
      <c r="H1085" t="s">
        <v>81</v>
      </c>
      <c r="I1085" t="s">
        <v>5004</v>
      </c>
      <c r="J1085" t="s">
        <v>4846</v>
      </c>
      <c r="K1085" t="s">
        <v>95</v>
      </c>
      <c r="L1085" s="220">
        <v>44747.528819444444</v>
      </c>
    </row>
    <row r="1086" spans="1:12" x14ac:dyDescent="0.25">
      <c r="A1086">
        <v>1</v>
      </c>
      <c r="B1086" t="s">
        <v>4056</v>
      </c>
      <c r="C1086">
        <v>2938342</v>
      </c>
      <c r="D1086" t="s">
        <v>3824</v>
      </c>
      <c r="E1086" s="220">
        <v>44706.737500000003</v>
      </c>
      <c r="F1086" t="s">
        <v>75</v>
      </c>
      <c r="G1086" t="s">
        <v>3825</v>
      </c>
      <c r="H1086" t="s">
        <v>3826</v>
      </c>
      <c r="I1086" t="s">
        <v>4854</v>
      </c>
      <c r="J1086" t="s">
        <v>4978</v>
      </c>
      <c r="K1086" t="s">
        <v>95</v>
      </c>
      <c r="L1086" s="220">
        <v>44713.672210648147</v>
      </c>
    </row>
    <row r="1087" spans="1:12" x14ac:dyDescent="0.25">
      <c r="A1087">
        <v>1</v>
      </c>
      <c r="B1087" t="s">
        <v>5006</v>
      </c>
      <c r="C1087">
        <v>2940207</v>
      </c>
      <c r="D1087" t="s">
        <v>3843</v>
      </c>
      <c r="E1087" s="220">
        <v>44713.375694444447</v>
      </c>
      <c r="F1087" t="s">
        <v>75</v>
      </c>
      <c r="G1087" t="s">
        <v>3825</v>
      </c>
      <c r="H1087" t="s">
        <v>3836</v>
      </c>
      <c r="I1087" t="s">
        <v>4872</v>
      </c>
      <c r="J1087" t="s">
        <v>5007</v>
      </c>
      <c r="K1087" t="s">
        <v>95</v>
      </c>
      <c r="L1087" s="220">
        <v>44858.591493055559</v>
      </c>
    </row>
    <row r="1088" spans="1:12" x14ac:dyDescent="0.25">
      <c r="A1088">
        <v>2</v>
      </c>
      <c r="B1088" t="s">
        <v>5008</v>
      </c>
      <c r="C1088">
        <v>2945173</v>
      </c>
      <c r="D1088" t="s">
        <v>3851</v>
      </c>
      <c r="E1088" s="220">
        <v>44726.455555555556</v>
      </c>
      <c r="F1088" t="s">
        <v>75</v>
      </c>
      <c r="G1088" t="s">
        <v>3825</v>
      </c>
      <c r="H1088" t="s">
        <v>3852</v>
      </c>
      <c r="I1088" t="s">
        <v>4652</v>
      </c>
      <c r="J1088" t="s">
        <v>4846</v>
      </c>
      <c r="K1088" t="s">
        <v>95</v>
      </c>
      <c r="L1088" s="220">
        <v>44749.374456018515</v>
      </c>
    </row>
    <row r="1089" spans="1:12" x14ac:dyDescent="0.25">
      <c r="A1089">
        <v>2</v>
      </c>
      <c r="B1089" t="s">
        <v>5009</v>
      </c>
      <c r="C1089">
        <v>2945175</v>
      </c>
      <c r="D1089" t="s">
        <v>3851</v>
      </c>
      <c r="E1089" s="220">
        <v>44726.456944444442</v>
      </c>
      <c r="F1089" t="s">
        <v>75</v>
      </c>
      <c r="G1089" t="s">
        <v>3825</v>
      </c>
      <c r="H1089" t="s">
        <v>3852</v>
      </c>
      <c r="I1089" t="s">
        <v>4652</v>
      </c>
      <c r="J1089" t="s">
        <v>4846</v>
      </c>
      <c r="K1089" t="s">
        <v>95</v>
      </c>
      <c r="L1089" s="220">
        <v>44736.355520833335</v>
      </c>
    </row>
    <row r="1090" spans="1:12" x14ac:dyDescent="0.25">
      <c r="A1090">
        <v>5</v>
      </c>
      <c r="B1090" t="s">
        <v>3992</v>
      </c>
      <c r="C1090">
        <v>2947234</v>
      </c>
      <c r="D1090" t="s">
        <v>3843</v>
      </c>
      <c r="E1090" s="220">
        <v>44729.414583333331</v>
      </c>
      <c r="F1090" t="s">
        <v>75</v>
      </c>
      <c r="G1090" t="s">
        <v>3825</v>
      </c>
      <c r="H1090" t="s">
        <v>3836</v>
      </c>
      <c r="I1090" t="s">
        <v>3844</v>
      </c>
      <c r="J1090" t="s">
        <v>3921</v>
      </c>
      <c r="K1090" t="s">
        <v>95</v>
      </c>
      <c r="L1090" s="220">
        <v>45240.595925925925</v>
      </c>
    </row>
    <row r="1091" spans="1:12" x14ac:dyDescent="0.25">
      <c r="A1091">
        <v>1</v>
      </c>
      <c r="B1091" t="s">
        <v>5010</v>
      </c>
      <c r="C1091">
        <v>2948135</v>
      </c>
      <c r="D1091" t="s">
        <v>3843</v>
      </c>
      <c r="E1091" s="220">
        <v>44733.618055555555</v>
      </c>
      <c r="F1091" t="s">
        <v>91</v>
      </c>
      <c r="G1091" t="s">
        <v>3825</v>
      </c>
      <c r="H1091" t="s">
        <v>3836</v>
      </c>
      <c r="I1091" t="s">
        <v>3967</v>
      </c>
      <c r="J1091" t="s">
        <v>5011</v>
      </c>
      <c r="K1091" t="s">
        <v>95</v>
      </c>
      <c r="L1091" s="220">
        <v>45106.560312499998</v>
      </c>
    </row>
    <row r="1092" spans="1:12" x14ac:dyDescent="0.25">
      <c r="A1092">
        <v>5</v>
      </c>
      <c r="B1092" t="s">
        <v>4266</v>
      </c>
      <c r="C1092">
        <v>2950280</v>
      </c>
      <c r="D1092" t="s">
        <v>4075</v>
      </c>
      <c r="E1092" s="220">
        <v>44739.696944444448</v>
      </c>
      <c r="F1092" t="s">
        <v>75</v>
      </c>
      <c r="G1092" t="s">
        <v>3825</v>
      </c>
      <c r="H1092" t="s">
        <v>205</v>
      </c>
      <c r="I1092" t="s">
        <v>4949</v>
      </c>
      <c r="J1092" t="s">
        <v>4846</v>
      </c>
      <c r="K1092" t="s">
        <v>95</v>
      </c>
      <c r="L1092" s="220">
        <v>44810.492534722223</v>
      </c>
    </row>
    <row r="1093" spans="1:12" x14ac:dyDescent="0.25">
      <c r="A1093">
        <v>5</v>
      </c>
      <c r="B1093" t="s">
        <v>4193</v>
      </c>
      <c r="C1093">
        <v>2950281</v>
      </c>
      <c r="D1093" t="s">
        <v>4075</v>
      </c>
      <c r="E1093" s="220">
        <v>44739.696956018517</v>
      </c>
      <c r="F1093" t="s">
        <v>75</v>
      </c>
      <c r="G1093" t="s">
        <v>3825</v>
      </c>
      <c r="H1093" t="s">
        <v>205</v>
      </c>
      <c r="I1093" t="s">
        <v>4949</v>
      </c>
      <c r="J1093" t="s">
        <v>4846</v>
      </c>
      <c r="K1093" t="s">
        <v>95</v>
      </c>
      <c r="L1093" s="220">
        <v>44902.430208333331</v>
      </c>
    </row>
    <row r="1094" spans="1:12" x14ac:dyDescent="0.25">
      <c r="A1094">
        <v>5</v>
      </c>
      <c r="B1094" t="s">
        <v>4052</v>
      </c>
      <c r="C1094">
        <v>2950282</v>
      </c>
      <c r="D1094" t="s">
        <v>4075</v>
      </c>
      <c r="E1094" s="220">
        <v>44739.696956018517</v>
      </c>
      <c r="F1094" t="s">
        <v>75</v>
      </c>
      <c r="G1094" t="s">
        <v>3825</v>
      </c>
      <c r="H1094" t="s">
        <v>205</v>
      </c>
      <c r="I1094" t="s">
        <v>4949</v>
      </c>
      <c r="J1094" t="s">
        <v>4846</v>
      </c>
      <c r="K1094" t="s">
        <v>95</v>
      </c>
      <c r="L1094" s="220">
        <v>44810.492280092592</v>
      </c>
    </row>
    <row r="1095" spans="1:12" x14ac:dyDescent="0.25">
      <c r="A1095">
        <v>5</v>
      </c>
      <c r="B1095" t="s">
        <v>4282</v>
      </c>
      <c r="C1095">
        <v>2950283</v>
      </c>
      <c r="D1095" t="s">
        <v>4075</v>
      </c>
      <c r="E1095" s="220">
        <v>44739.696956018517</v>
      </c>
      <c r="F1095" t="s">
        <v>75</v>
      </c>
      <c r="G1095" t="s">
        <v>3825</v>
      </c>
      <c r="H1095" t="s">
        <v>205</v>
      </c>
      <c r="I1095" t="s">
        <v>4949</v>
      </c>
      <c r="J1095" t="s">
        <v>4846</v>
      </c>
      <c r="K1095" t="s">
        <v>95</v>
      </c>
      <c r="L1095" s="220">
        <v>45166.613206018519</v>
      </c>
    </row>
    <row r="1096" spans="1:12" x14ac:dyDescent="0.25">
      <c r="A1096">
        <v>5</v>
      </c>
      <c r="B1096" t="s">
        <v>3992</v>
      </c>
      <c r="C1096">
        <v>2950284</v>
      </c>
      <c r="D1096" t="s">
        <v>4075</v>
      </c>
      <c r="E1096" s="220">
        <v>44739.696967592594</v>
      </c>
      <c r="F1096" t="s">
        <v>75</v>
      </c>
      <c r="G1096" t="s">
        <v>3825</v>
      </c>
      <c r="H1096" t="s">
        <v>205</v>
      </c>
      <c r="I1096" t="s">
        <v>4949</v>
      </c>
      <c r="J1096" t="s">
        <v>4846</v>
      </c>
      <c r="K1096" t="s">
        <v>95</v>
      </c>
      <c r="L1096" s="220">
        <v>44859.445555555554</v>
      </c>
    </row>
    <row r="1097" spans="1:12" x14ac:dyDescent="0.25">
      <c r="A1097">
        <v>5</v>
      </c>
      <c r="B1097" t="s">
        <v>4343</v>
      </c>
      <c r="C1097">
        <v>2950285</v>
      </c>
      <c r="D1097" t="s">
        <v>4075</v>
      </c>
      <c r="E1097" s="220">
        <v>44739.696967592594</v>
      </c>
      <c r="F1097" t="s">
        <v>75</v>
      </c>
      <c r="G1097" t="s">
        <v>3825</v>
      </c>
      <c r="H1097" t="s">
        <v>205</v>
      </c>
      <c r="I1097" t="s">
        <v>4949</v>
      </c>
      <c r="J1097" t="s">
        <v>4846</v>
      </c>
      <c r="K1097" t="s">
        <v>95</v>
      </c>
      <c r="L1097" s="220">
        <v>44902.429976851854</v>
      </c>
    </row>
    <row r="1098" spans="1:12" x14ac:dyDescent="0.25">
      <c r="A1098">
        <v>5</v>
      </c>
      <c r="B1098" t="s">
        <v>3871</v>
      </c>
      <c r="C1098">
        <v>2950286</v>
      </c>
      <c r="D1098" t="s">
        <v>4075</v>
      </c>
      <c r="E1098" s="220">
        <v>44739.696967592594</v>
      </c>
      <c r="F1098" t="s">
        <v>75</v>
      </c>
      <c r="G1098" t="s">
        <v>3825</v>
      </c>
      <c r="H1098" t="s">
        <v>205</v>
      </c>
      <c r="I1098" t="s">
        <v>4949</v>
      </c>
      <c r="J1098" t="s">
        <v>4846</v>
      </c>
      <c r="K1098" t="s">
        <v>95</v>
      </c>
      <c r="L1098" s="220">
        <v>44938.419224537036</v>
      </c>
    </row>
    <row r="1099" spans="1:12" x14ac:dyDescent="0.25">
      <c r="A1099">
        <v>5</v>
      </c>
      <c r="B1099" t="s">
        <v>3903</v>
      </c>
      <c r="C1099">
        <v>2950287</v>
      </c>
      <c r="D1099" t="s">
        <v>4075</v>
      </c>
      <c r="E1099" s="220">
        <v>44739.696979166663</v>
      </c>
      <c r="F1099" t="s">
        <v>75</v>
      </c>
      <c r="G1099" t="s">
        <v>3825</v>
      </c>
      <c r="H1099" t="s">
        <v>205</v>
      </c>
      <c r="I1099" t="s">
        <v>4949</v>
      </c>
      <c r="J1099" t="s">
        <v>4846</v>
      </c>
      <c r="K1099" t="s">
        <v>95</v>
      </c>
      <c r="L1099" s="220">
        <v>44788.28197916667</v>
      </c>
    </row>
    <row r="1100" spans="1:12" x14ac:dyDescent="0.25">
      <c r="A1100">
        <v>5</v>
      </c>
      <c r="B1100" t="s">
        <v>3904</v>
      </c>
      <c r="C1100">
        <v>2950288</v>
      </c>
      <c r="D1100" t="s">
        <v>4075</v>
      </c>
      <c r="E1100" s="220">
        <v>44739.696979166663</v>
      </c>
      <c r="F1100" t="s">
        <v>91</v>
      </c>
      <c r="G1100" t="s">
        <v>3825</v>
      </c>
      <c r="H1100" t="s">
        <v>205</v>
      </c>
      <c r="I1100" t="s">
        <v>4949</v>
      </c>
      <c r="J1100" t="s">
        <v>4846</v>
      </c>
      <c r="K1100" t="s">
        <v>95</v>
      </c>
      <c r="L1100" s="220">
        <v>44823.433518518519</v>
      </c>
    </row>
    <row r="1101" spans="1:12" x14ac:dyDescent="0.25">
      <c r="A1101">
        <v>5</v>
      </c>
      <c r="B1101" t="s">
        <v>4063</v>
      </c>
      <c r="C1101">
        <v>2950289</v>
      </c>
      <c r="D1101" t="s">
        <v>4075</v>
      </c>
      <c r="E1101" s="220">
        <v>44739.696979166663</v>
      </c>
      <c r="F1101" t="s">
        <v>75</v>
      </c>
      <c r="G1101" t="s">
        <v>3825</v>
      </c>
      <c r="H1101" t="s">
        <v>205</v>
      </c>
      <c r="I1101" t="s">
        <v>4949</v>
      </c>
      <c r="J1101" t="s">
        <v>4846</v>
      </c>
      <c r="K1101" t="s">
        <v>95</v>
      </c>
      <c r="L1101" s="220">
        <v>45023.392199074071</v>
      </c>
    </row>
    <row r="1102" spans="1:12" x14ac:dyDescent="0.25">
      <c r="A1102">
        <v>5</v>
      </c>
      <c r="B1102" t="s">
        <v>5012</v>
      </c>
      <c r="C1102">
        <v>2950290</v>
      </c>
      <c r="D1102" t="s">
        <v>4075</v>
      </c>
      <c r="E1102" s="220">
        <v>44739.696979166663</v>
      </c>
      <c r="F1102" t="s">
        <v>75</v>
      </c>
      <c r="G1102" t="s">
        <v>3825</v>
      </c>
      <c r="H1102" t="s">
        <v>205</v>
      </c>
      <c r="I1102" t="s">
        <v>4949</v>
      </c>
      <c r="J1102" t="s">
        <v>4846</v>
      </c>
      <c r="K1102" t="s">
        <v>95</v>
      </c>
      <c r="L1102" s="220">
        <v>44788.49046296296</v>
      </c>
    </row>
    <row r="1103" spans="1:12" x14ac:dyDescent="0.25">
      <c r="A1103">
        <v>5</v>
      </c>
      <c r="B1103" t="s">
        <v>4150</v>
      </c>
      <c r="C1103">
        <v>2950292</v>
      </c>
      <c r="D1103" t="s">
        <v>4075</v>
      </c>
      <c r="E1103" s="220">
        <v>44739.69699074074</v>
      </c>
      <c r="F1103" t="s">
        <v>75</v>
      </c>
      <c r="G1103" t="s">
        <v>3825</v>
      </c>
      <c r="H1103" t="s">
        <v>205</v>
      </c>
      <c r="I1103" t="s">
        <v>4949</v>
      </c>
      <c r="J1103" t="s">
        <v>4846</v>
      </c>
      <c r="K1103" t="s">
        <v>95</v>
      </c>
      <c r="L1103" s="220">
        <v>44746.649756944447</v>
      </c>
    </row>
    <row r="1104" spans="1:12" x14ac:dyDescent="0.25">
      <c r="A1104">
        <v>5</v>
      </c>
      <c r="B1104" t="s">
        <v>4383</v>
      </c>
      <c r="C1104">
        <v>2950293</v>
      </c>
      <c r="D1104" t="s">
        <v>4075</v>
      </c>
      <c r="E1104" s="220">
        <v>44739.69699074074</v>
      </c>
      <c r="F1104" t="s">
        <v>75</v>
      </c>
      <c r="G1104" t="s">
        <v>3825</v>
      </c>
      <c r="H1104" t="s">
        <v>205</v>
      </c>
      <c r="I1104" t="s">
        <v>4949</v>
      </c>
      <c r="J1104" t="s">
        <v>4846</v>
      </c>
      <c r="K1104" t="s">
        <v>95</v>
      </c>
      <c r="L1104" s="220">
        <v>44749.394375000003</v>
      </c>
    </row>
    <row r="1105" spans="1:12" x14ac:dyDescent="0.25">
      <c r="A1105">
        <v>5</v>
      </c>
      <c r="B1105" t="s">
        <v>5013</v>
      </c>
      <c r="C1105">
        <v>2950294</v>
      </c>
      <c r="D1105" t="s">
        <v>4075</v>
      </c>
      <c r="E1105" s="220">
        <v>44739.697002314817</v>
      </c>
      <c r="F1105" t="s">
        <v>75</v>
      </c>
      <c r="G1105" t="s">
        <v>3825</v>
      </c>
      <c r="H1105" t="s">
        <v>205</v>
      </c>
      <c r="I1105" t="s">
        <v>4949</v>
      </c>
      <c r="J1105" t="s">
        <v>4846</v>
      </c>
      <c r="K1105" t="s">
        <v>95</v>
      </c>
      <c r="L1105" s="220">
        <v>45023.391863425924</v>
      </c>
    </row>
    <row r="1106" spans="1:12" x14ac:dyDescent="0.25">
      <c r="A1106">
        <v>5</v>
      </c>
      <c r="B1106" t="s">
        <v>3846</v>
      </c>
      <c r="C1106">
        <v>2950295</v>
      </c>
      <c r="D1106" t="s">
        <v>4075</v>
      </c>
      <c r="E1106" s="220">
        <v>44739.697002314817</v>
      </c>
      <c r="F1106" t="s">
        <v>126</v>
      </c>
      <c r="G1106" t="s">
        <v>3825</v>
      </c>
      <c r="H1106" t="s">
        <v>205</v>
      </c>
      <c r="I1106" t="s">
        <v>4949</v>
      </c>
      <c r="J1106" t="s">
        <v>4846</v>
      </c>
      <c r="K1106" t="s">
        <v>95</v>
      </c>
      <c r="L1106" s="220"/>
    </row>
    <row r="1107" spans="1:12" x14ac:dyDescent="0.25">
      <c r="A1107">
        <v>5</v>
      </c>
      <c r="B1107" t="s">
        <v>4097</v>
      </c>
      <c r="C1107">
        <v>2950296</v>
      </c>
      <c r="D1107" t="s">
        <v>4075</v>
      </c>
      <c r="E1107" s="220">
        <v>44739.697002314817</v>
      </c>
      <c r="F1107" t="s">
        <v>126</v>
      </c>
      <c r="G1107" t="s">
        <v>3825</v>
      </c>
      <c r="H1107" t="s">
        <v>205</v>
      </c>
      <c r="I1107" t="s">
        <v>4949</v>
      </c>
      <c r="J1107" t="s">
        <v>4846</v>
      </c>
      <c r="K1107" t="s">
        <v>95</v>
      </c>
      <c r="L1107" s="220"/>
    </row>
    <row r="1108" spans="1:12" x14ac:dyDescent="0.25">
      <c r="A1108">
        <v>5</v>
      </c>
      <c r="B1108" t="s">
        <v>3914</v>
      </c>
      <c r="C1108">
        <v>2950300</v>
      </c>
      <c r="D1108" t="s">
        <v>4075</v>
      </c>
      <c r="E1108" s="220">
        <v>44739.697013888886</v>
      </c>
      <c r="F1108" t="s">
        <v>91</v>
      </c>
      <c r="G1108" t="s">
        <v>3825</v>
      </c>
      <c r="H1108" t="s">
        <v>205</v>
      </c>
      <c r="I1108" t="s">
        <v>4949</v>
      </c>
      <c r="J1108" t="s">
        <v>4846</v>
      </c>
      <c r="K1108" t="s">
        <v>95</v>
      </c>
      <c r="L1108" s="220">
        <v>44841.384525462963</v>
      </c>
    </row>
    <row r="1109" spans="1:12" x14ac:dyDescent="0.25">
      <c r="A1109">
        <v>5</v>
      </c>
      <c r="B1109" t="s">
        <v>3970</v>
      </c>
      <c r="C1109">
        <v>2950297</v>
      </c>
      <c r="D1109" t="s">
        <v>4075</v>
      </c>
      <c r="E1109" s="220">
        <v>44739.697013888886</v>
      </c>
      <c r="F1109" t="s">
        <v>75</v>
      </c>
      <c r="G1109" t="s">
        <v>3825</v>
      </c>
      <c r="H1109" t="s">
        <v>205</v>
      </c>
      <c r="I1109" t="s">
        <v>4949</v>
      </c>
      <c r="J1109" t="s">
        <v>4846</v>
      </c>
      <c r="K1109" t="s">
        <v>95</v>
      </c>
      <c r="L1109" s="220">
        <v>45023.39167824074</v>
      </c>
    </row>
    <row r="1110" spans="1:12" x14ac:dyDescent="0.25">
      <c r="A1110">
        <v>5</v>
      </c>
      <c r="B1110" t="s">
        <v>3911</v>
      </c>
      <c r="C1110">
        <v>2950298</v>
      </c>
      <c r="D1110" t="s">
        <v>4075</v>
      </c>
      <c r="E1110" s="220">
        <v>44739.697013888886</v>
      </c>
      <c r="F1110" t="s">
        <v>75</v>
      </c>
      <c r="G1110" t="s">
        <v>3825</v>
      </c>
      <c r="H1110" t="s">
        <v>205</v>
      </c>
      <c r="I1110" t="s">
        <v>4949</v>
      </c>
      <c r="J1110" t="s">
        <v>4846</v>
      </c>
      <c r="K1110" t="s">
        <v>95</v>
      </c>
      <c r="L1110" s="220">
        <v>44769.571562500001</v>
      </c>
    </row>
    <row r="1111" spans="1:12" x14ac:dyDescent="0.25">
      <c r="A1111">
        <v>5</v>
      </c>
      <c r="B1111" t="s">
        <v>4370</v>
      </c>
      <c r="C1111">
        <v>2950299</v>
      </c>
      <c r="D1111" t="s">
        <v>4075</v>
      </c>
      <c r="E1111" s="220">
        <v>44739.697013888886</v>
      </c>
      <c r="F1111" t="s">
        <v>75</v>
      </c>
      <c r="G1111" t="s">
        <v>3825</v>
      </c>
      <c r="H1111" t="s">
        <v>205</v>
      </c>
      <c r="I1111" t="s">
        <v>4949</v>
      </c>
      <c r="J1111" t="s">
        <v>4846</v>
      </c>
      <c r="K1111" t="s">
        <v>95</v>
      </c>
      <c r="L1111" s="220">
        <v>45246.336689814816</v>
      </c>
    </row>
    <row r="1112" spans="1:12" x14ac:dyDescent="0.25">
      <c r="A1112">
        <v>5</v>
      </c>
      <c r="B1112" t="s">
        <v>4671</v>
      </c>
      <c r="C1112">
        <v>2950301</v>
      </c>
      <c r="D1112" t="s">
        <v>4075</v>
      </c>
      <c r="E1112" s="220">
        <v>44739.697025462963</v>
      </c>
      <c r="F1112" t="s">
        <v>75</v>
      </c>
      <c r="G1112" t="s">
        <v>3825</v>
      </c>
      <c r="H1112" t="s">
        <v>205</v>
      </c>
      <c r="I1112" t="s">
        <v>4949</v>
      </c>
      <c r="J1112" t="s">
        <v>4846</v>
      </c>
      <c r="K1112" t="s">
        <v>95</v>
      </c>
      <c r="L1112" s="220">
        <v>44764.598958333336</v>
      </c>
    </row>
    <row r="1113" spans="1:12" x14ac:dyDescent="0.25">
      <c r="A1113">
        <v>5</v>
      </c>
      <c r="B1113" t="s">
        <v>4076</v>
      </c>
      <c r="C1113">
        <v>2950302</v>
      </c>
      <c r="D1113" t="s">
        <v>4075</v>
      </c>
      <c r="E1113" s="220">
        <v>44739.697025462963</v>
      </c>
      <c r="F1113" t="s">
        <v>75</v>
      </c>
      <c r="G1113" t="s">
        <v>3825</v>
      </c>
      <c r="H1113" t="s">
        <v>205</v>
      </c>
      <c r="I1113" t="s">
        <v>4949</v>
      </c>
      <c r="J1113" t="s">
        <v>4846</v>
      </c>
      <c r="K1113" t="s">
        <v>95</v>
      </c>
      <c r="L1113" s="220">
        <v>44749.594768518517</v>
      </c>
    </row>
    <row r="1114" spans="1:12" x14ac:dyDescent="0.25">
      <c r="A1114">
        <v>5</v>
      </c>
      <c r="B1114" t="s">
        <v>3971</v>
      </c>
      <c r="C1114">
        <v>2950303</v>
      </c>
      <c r="D1114" t="s">
        <v>4075</v>
      </c>
      <c r="E1114" s="220">
        <v>44739.697025462963</v>
      </c>
      <c r="F1114" t="s">
        <v>91</v>
      </c>
      <c r="G1114" t="s">
        <v>3825</v>
      </c>
      <c r="H1114" t="s">
        <v>205</v>
      </c>
      <c r="I1114" t="s">
        <v>4949</v>
      </c>
      <c r="J1114" t="s">
        <v>4846</v>
      </c>
      <c r="K1114" t="s">
        <v>95</v>
      </c>
      <c r="L1114" s="220">
        <v>45259.385266203702</v>
      </c>
    </row>
    <row r="1115" spans="1:12" x14ac:dyDescent="0.25">
      <c r="A1115">
        <v>5</v>
      </c>
      <c r="B1115" t="s">
        <v>4179</v>
      </c>
      <c r="C1115">
        <v>2950304</v>
      </c>
      <c r="D1115" t="s">
        <v>4075</v>
      </c>
      <c r="E1115" s="220">
        <v>44739.69703703704</v>
      </c>
      <c r="F1115" t="s">
        <v>75</v>
      </c>
      <c r="G1115" t="s">
        <v>3825</v>
      </c>
      <c r="H1115" t="s">
        <v>205</v>
      </c>
      <c r="I1115" t="s">
        <v>4949</v>
      </c>
      <c r="J1115" t="s">
        <v>4846</v>
      </c>
      <c r="K1115" t="s">
        <v>95</v>
      </c>
      <c r="L1115" s="220">
        <v>45499.407222222224</v>
      </c>
    </row>
    <row r="1116" spans="1:12" x14ac:dyDescent="0.25">
      <c r="A1116">
        <v>5</v>
      </c>
      <c r="B1116" t="s">
        <v>4787</v>
      </c>
      <c r="C1116">
        <v>2950305</v>
      </c>
      <c r="D1116" t="s">
        <v>4075</v>
      </c>
      <c r="E1116" s="220">
        <v>44739.69703703704</v>
      </c>
      <c r="F1116" t="s">
        <v>75</v>
      </c>
      <c r="G1116" t="s">
        <v>3825</v>
      </c>
      <c r="H1116" t="s">
        <v>205</v>
      </c>
      <c r="I1116" t="s">
        <v>4949</v>
      </c>
      <c r="J1116" t="s">
        <v>4846</v>
      </c>
      <c r="K1116" t="s">
        <v>95</v>
      </c>
      <c r="L1116" s="220">
        <v>44859.445543981485</v>
      </c>
    </row>
    <row r="1117" spans="1:12" x14ac:dyDescent="0.25">
      <c r="A1117">
        <v>5</v>
      </c>
      <c r="B1117" t="s">
        <v>4817</v>
      </c>
      <c r="C1117">
        <v>2950306</v>
      </c>
      <c r="D1117" t="s">
        <v>4075</v>
      </c>
      <c r="E1117" s="220">
        <v>44739.69703703704</v>
      </c>
      <c r="F1117" t="s">
        <v>75</v>
      </c>
      <c r="G1117" t="s">
        <v>3825</v>
      </c>
      <c r="H1117" t="s">
        <v>205</v>
      </c>
      <c r="I1117" t="s">
        <v>4949</v>
      </c>
      <c r="J1117" t="s">
        <v>4846</v>
      </c>
      <c r="K1117" t="s">
        <v>95</v>
      </c>
      <c r="L1117" s="220">
        <v>44795.507175925923</v>
      </c>
    </row>
    <row r="1118" spans="1:12" x14ac:dyDescent="0.25">
      <c r="A1118">
        <v>5</v>
      </c>
      <c r="B1118" t="s">
        <v>3942</v>
      </c>
      <c r="C1118">
        <v>2950307</v>
      </c>
      <c r="D1118" t="s">
        <v>4075</v>
      </c>
      <c r="E1118" s="220">
        <v>44739.697048611109</v>
      </c>
      <c r="F1118" t="s">
        <v>75</v>
      </c>
      <c r="G1118" t="s">
        <v>3825</v>
      </c>
      <c r="H1118" t="s">
        <v>205</v>
      </c>
      <c r="I1118" t="s">
        <v>4949</v>
      </c>
      <c r="J1118" t="s">
        <v>4846</v>
      </c>
      <c r="K1118" t="s">
        <v>95</v>
      </c>
      <c r="L1118" s="220">
        <v>44859.445532407408</v>
      </c>
    </row>
    <row r="1119" spans="1:12" x14ac:dyDescent="0.25">
      <c r="A1119">
        <v>5</v>
      </c>
      <c r="B1119" t="s">
        <v>4021</v>
      </c>
      <c r="C1119">
        <v>2950311</v>
      </c>
      <c r="D1119" t="s">
        <v>4075</v>
      </c>
      <c r="E1119" s="220">
        <v>44739.697060185186</v>
      </c>
      <c r="F1119" t="s">
        <v>75</v>
      </c>
      <c r="G1119" t="s">
        <v>3825</v>
      </c>
      <c r="H1119" t="s">
        <v>205</v>
      </c>
      <c r="I1119" t="s">
        <v>4949</v>
      </c>
      <c r="J1119" t="s">
        <v>4846</v>
      </c>
      <c r="K1119" t="s">
        <v>95</v>
      </c>
      <c r="L1119" s="220">
        <v>44788.280601851853</v>
      </c>
    </row>
    <row r="1120" spans="1:12" x14ac:dyDescent="0.25">
      <c r="A1120">
        <v>5</v>
      </c>
      <c r="B1120" t="s">
        <v>3918</v>
      </c>
      <c r="C1120">
        <v>2950308</v>
      </c>
      <c r="D1120" t="s">
        <v>4075</v>
      </c>
      <c r="E1120" s="220">
        <v>44739.697048611109</v>
      </c>
      <c r="F1120" t="s">
        <v>75</v>
      </c>
      <c r="G1120" t="s">
        <v>3825</v>
      </c>
      <c r="H1120" t="s">
        <v>205</v>
      </c>
      <c r="I1120" t="s">
        <v>4949</v>
      </c>
      <c r="J1120" t="s">
        <v>4846</v>
      </c>
      <c r="K1120" t="s">
        <v>95</v>
      </c>
      <c r="L1120" s="220">
        <v>45302.454918981479</v>
      </c>
    </row>
    <row r="1121" spans="1:12" x14ac:dyDescent="0.25">
      <c r="A1121">
        <v>5</v>
      </c>
      <c r="B1121" t="s">
        <v>4323</v>
      </c>
      <c r="C1121">
        <v>2950309</v>
      </c>
      <c r="D1121" t="s">
        <v>4075</v>
      </c>
      <c r="E1121" s="220">
        <v>44739.697048611109</v>
      </c>
      <c r="F1121" t="s">
        <v>75</v>
      </c>
      <c r="G1121" t="s">
        <v>3825</v>
      </c>
      <c r="H1121" t="s">
        <v>205</v>
      </c>
      <c r="I1121" t="s">
        <v>4949</v>
      </c>
      <c r="J1121" t="s">
        <v>4846</v>
      </c>
      <c r="K1121" t="s">
        <v>95</v>
      </c>
      <c r="L1121" s="220">
        <v>44859.445520833331</v>
      </c>
    </row>
    <row r="1122" spans="1:12" x14ac:dyDescent="0.25">
      <c r="A1122">
        <v>5</v>
      </c>
      <c r="B1122" t="s">
        <v>4160</v>
      </c>
      <c r="C1122">
        <v>2950310</v>
      </c>
      <c r="D1122" t="s">
        <v>4075</v>
      </c>
      <c r="E1122" s="220">
        <v>44739.697048611109</v>
      </c>
      <c r="F1122" t="s">
        <v>75</v>
      </c>
      <c r="G1122" t="s">
        <v>3825</v>
      </c>
      <c r="H1122" t="s">
        <v>205</v>
      </c>
      <c r="I1122" t="s">
        <v>4949</v>
      </c>
      <c r="J1122" t="s">
        <v>4846</v>
      </c>
      <c r="K1122" t="s">
        <v>95</v>
      </c>
      <c r="L1122" s="220">
        <v>44760.394247685188</v>
      </c>
    </row>
    <row r="1123" spans="1:12" x14ac:dyDescent="0.25">
      <c r="A1123">
        <v>5</v>
      </c>
      <c r="B1123" t="s">
        <v>4584</v>
      </c>
      <c r="C1123">
        <v>2950312</v>
      </c>
      <c r="D1123" t="s">
        <v>4075</v>
      </c>
      <c r="E1123" s="220">
        <v>44739.697060185186</v>
      </c>
      <c r="F1123" t="s">
        <v>75</v>
      </c>
      <c r="G1123" t="s">
        <v>3825</v>
      </c>
      <c r="H1123" t="s">
        <v>205</v>
      </c>
      <c r="I1123" t="s">
        <v>4949</v>
      </c>
      <c r="J1123" t="s">
        <v>4846</v>
      </c>
      <c r="K1123" t="s">
        <v>95</v>
      </c>
      <c r="L1123" s="220">
        <v>45321.485266203701</v>
      </c>
    </row>
    <row r="1124" spans="1:12" x14ac:dyDescent="0.25">
      <c r="A1124">
        <v>5</v>
      </c>
      <c r="B1124" t="s">
        <v>4110</v>
      </c>
      <c r="C1124">
        <v>2950313</v>
      </c>
      <c r="D1124" t="s">
        <v>4075</v>
      </c>
      <c r="E1124" s="220">
        <v>44739.697060185186</v>
      </c>
      <c r="F1124" t="s">
        <v>75</v>
      </c>
      <c r="G1124" t="s">
        <v>3825</v>
      </c>
      <c r="H1124" t="s">
        <v>205</v>
      </c>
      <c r="I1124" t="s">
        <v>4949</v>
      </c>
      <c r="J1124" t="s">
        <v>4846</v>
      </c>
      <c r="K1124" t="s">
        <v>95</v>
      </c>
      <c r="L1124" s="220">
        <v>44810.49150462963</v>
      </c>
    </row>
    <row r="1125" spans="1:12" x14ac:dyDescent="0.25">
      <c r="A1125">
        <v>5</v>
      </c>
      <c r="B1125" t="s">
        <v>4275</v>
      </c>
      <c r="C1125">
        <v>2950314</v>
      </c>
      <c r="D1125" t="s">
        <v>4075</v>
      </c>
      <c r="E1125" s="220">
        <v>44739.697071759256</v>
      </c>
      <c r="F1125" t="s">
        <v>75</v>
      </c>
      <c r="G1125" t="s">
        <v>3825</v>
      </c>
      <c r="H1125" t="s">
        <v>205</v>
      </c>
      <c r="I1125" t="s">
        <v>4949</v>
      </c>
      <c r="J1125" t="s">
        <v>4846</v>
      </c>
      <c r="K1125" t="s">
        <v>95</v>
      </c>
      <c r="L1125" s="220">
        <v>44788.275925925926</v>
      </c>
    </row>
    <row r="1126" spans="1:12" x14ac:dyDescent="0.25">
      <c r="A1126">
        <v>5</v>
      </c>
      <c r="B1126" t="s">
        <v>3919</v>
      </c>
      <c r="C1126">
        <v>2950315</v>
      </c>
      <c r="D1126" t="s">
        <v>4075</v>
      </c>
      <c r="E1126" s="220">
        <v>44739.697071759256</v>
      </c>
      <c r="F1126" t="s">
        <v>75</v>
      </c>
      <c r="G1126" t="s">
        <v>3825</v>
      </c>
      <c r="H1126" t="s">
        <v>205</v>
      </c>
      <c r="I1126" t="s">
        <v>4949</v>
      </c>
      <c r="J1126" t="s">
        <v>4846</v>
      </c>
      <c r="K1126" t="s">
        <v>95</v>
      </c>
      <c r="L1126" s="220">
        <v>45119.449432870373</v>
      </c>
    </row>
    <row r="1127" spans="1:12" x14ac:dyDescent="0.25">
      <c r="A1127">
        <v>5</v>
      </c>
      <c r="B1127" t="s">
        <v>3920</v>
      </c>
      <c r="C1127">
        <v>2950316</v>
      </c>
      <c r="D1127" t="s">
        <v>4075</v>
      </c>
      <c r="E1127" s="220">
        <v>44739.697071759256</v>
      </c>
      <c r="F1127" t="s">
        <v>75</v>
      </c>
      <c r="G1127" t="s">
        <v>3825</v>
      </c>
      <c r="H1127" t="s">
        <v>205</v>
      </c>
      <c r="I1127" t="s">
        <v>4949</v>
      </c>
      <c r="J1127" t="s">
        <v>4846</v>
      </c>
      <c r="K1127" t="s">
        <v>95</v>
      </c>
      <c r="L1127" s="220">
        <v>44797.602916666663</v>
      </c>
    </row>
    <row r="1128" spans="1:12" x14ac:dyDescent="0.25">
      <c r="A1128">
        <v>5</v>
      </c>
      <c r="B1128" t="s">
        <v>4565</v>
      </c>
      <c r="C1128">
        <v>2950317</v>
      </c>
      <c r="D1128" t="s">
        <v>4075</v>
      </c>
      <c r="E1128" s="220">
        <v>44739.697083333333</v>
      </c>
      <c r="F1128" t="s">
        <v>358</v>
      </c>
      <c r="G1128" t="s">
        <v>3825</v>
      </c>
      <c r="H1128" t="s">
        <v>205</v>
      </c>
      <c r="I1128" t="s">
        <v>4949</v>
      </c>
      <c r="J1128" t="s">
        <v>4846</v>
      </c>
      <c r="K1128" t="s">
        <v>95</v>
      </c>
      <c r="L1128" s="220"/>
    </row>
    <row r="1129" spans="1:12" x14ac:dyDescent="0.25">
      <c r="A1129">
        <v>5</v>
      </c>
      <c r="B1129" t="s">
        <v>4819</v>
      </c>
      <c r="C1129">
        <v>2950318</v>
      </c>
      <c r="D1129" t="s">
        <v>4075</v>
      </c>
      <c r="E1129" s="220">
        <v>44739.697083333333</v>
      </c>
      <c r="F1129" t="s">
        <v>75</v>
      </c>
      <c r="G1129" t="s">
        <v>3825</v>
      </c>
      <c r="H1129" t="s">
        <v>205</v>
      </c>
      <c r="I1129" t="s">
        <v>4949</v>
      </c>
      <c r="J1129" t="s">
        <v>4846</v>
      </c>
      <c r="K1129" t="s">
        <v>95</v>
      </c>
      <c r="L1129" s="220">
        <v>45489.517974537041</v>
      </c>
    </row>
    <row r="1130" spans="1:12" x14ac:dyDescent="0.25">
      <c r="A1130">
        <v>5</v>
      </c>
      <c r="B1130" t="s">
        <v>4898</v>
      </c>
      <c r="C1130">
        <v>2950322</v>
      </c>
      <c r="D1130" t="s">
        <v>4075</v>
      </c>
      <c r="E1130" s="220">
        <v>44739.697094907409</v>
      </c>
      <c r="F1130" t="s">
        <v>75</v>
      </c>
      <c r="G1130" t="s">
        <v>3825</v>
      </c>
      <c r="H1130" t="s">
        <v>205</v>
      </c>
      <c r="I1130" t="s">
        <v>4949</v>
      </c>
      <c r="J1130" t="s">
        <v>4846</v>
      </c>
      <c r="K1130" t="s">
        <v>95</v>
      </c>
      <c r="L1130" s="220">
        <v>45023.391342592593</v>
      </c>
    </row>
    <row r="1131" spans="1:12" x14ac:dyDescent="0.25">
      <c r="A1131">
        <v>5</v>
      </c>
      <c r="B1131" t="s">
        <v>3887</v>
      </c>
      <c r="C1131">
        <v>2950319</v>
      </c>
      <c r="D1131" t="s">
        <v>4075</v>
      </c>
      <c r="E1131" s="220">
        <v>44739.697083333333</v>
      </c>
      <c r="F1131" t="s">
        <v>75</v>
      </c>
      <c r="G1131" t="s">
        <v>3825</v>
      </c>
      <c r="H1131" t="s">
        <v>205</v>
      </c>
      <c r="I1131" t="s">
        <v>4949</v>
      </c>
      <c r="J1131" t="s">
        <v>4846</v>
      </c>
      <c r="K1131" t="s">
        <v>95</v>
      </c>
      <c r="L1131" s="220">
        <v>44760.393935185188</v>
      </c>
    </row>
    <row r="1132" spans="1:12" x14ac:dyDescent="0.25">
      <c r="A1132">
        <v>5</v>
      </c>
      <c r="B1132" t="s">
        <v>3915</v>
      </c>
      <c r="C1132">
        <v>2950320</v>
      </c>
      <c r="D1132" t="s">
        <v>4075</v>
      </c>
      <c r="E1132" s="220">
        <v>44739.697083333333</v>
      </c>
      <c r="F1132" t="s">
        <v>75</v>
      </c>
      <c r="G1132" t="s">
        <v>3825</v>
      </c>
      <c r="H1132" t="s">
        <v>205</v>
      </c>
      <c r="I1132" t="s">
        <v>4949</v>
      </c>
      <c r="J1132" t="s">
        <v>4846</v>
      </c>
      <c r="K1132" t="s">
        <v>95</v>
      </c>
      <c r="L1132" s="220">
        <v>44859.445520833331</v>
      </c>
    </row>
    <row r="1133" spans="1:12" x14ac:dyDescent="0.25">
      <c r="A1133">
        <v>5</v>
      </c>
      <c r="B1133" t="s">
        <v>5014</v>
      </c>
      <c r="C1133">
        <v>2950321</v>
      </c>
      <c r="D1133" t="s">
        <v>4075</v>
      </c>
      <c r="E1133" s="220">
        <v>44739.697094907409</v>
      </c>
      <c r="F1133" t="s">
        <v>126</v>
      </c>
      <c r="G1133" t="s">
        <v>3825</v>
      </c>
      <c r="H1133" t="s">
        <v>205</v>
      </c>
      <c r="I1133" t="s">
        <v>4949</v>
      </c>
      <c r="J1133" t="s">
        <v>4846</v>
      </c>
      <c r="K1133" t="s">
        <v>95</v>
      </c>
      <c r="L1133" s="220"/>
    </row>
    <row r="1134" spans="1:12" x14ac:dyDescent="0.25">
      <c r="A1134">
        <v>5</v>
      </c>
      <c r="B1134" t="s">
        <v>5015</v>
      </c>
      <c r="C1134">
        <v>2951065</v>
      </c>
      <c r="D1134" t="s">
        <v>4075</v>
      </c>
      <c r="E1134" s="220">
        <v>44741.518750000003</v>
      </c>
      <c r="F1134" t="s">
        <v>75</v>
      </c>
      <c r="G1134" t="s">
        <v>3825</v>
      </c>
      <c r="H1134" t="s">
        <v>205</v>
      </c>
      <c r="I1134" t="s">
        <v>4652</v>
      </c>
      <c r="J1134" t="s">
        <v>4846</v>
      </c>
      <c r="K1134" t="s">
        <v>95</v>
      </c>
      <c r="L1134" s="220">
        <v>44799.451631944445</v>
      </c>
    </row>
    <row r="1135" spans="1:12" x14ac:dyDescent="0.25">
      <c r="A1135">
        <v>4</v>
      </c>
      <c r="B1135" t="s">
        <v>4248</v>
      </c>
      <c r="C1135">
        <v>2951077</v>
      </c>
      <c r="D1135" t="s">
        <v>5016</v>
      </c>
      <c r="E1135" s="220">
        <v>44741.479861111111</v>
      </c>
      <c r="F1135" t="s">
        <v>75</v>
      </c>
      <c r="G1135" t="s">
        <v>3825</v>
      </c>
      <c r="H1135" t="s">
        <v>3940</v>
      </c>
      <c r="I1135" t="s">
        <v>3870</v>
      </c>
      <c r="J1135" t="s">
        <v>4863</v>
      </c>
      <c r="K1135" t="s">
        <v>95</v>
      </c>
      <c r="L1135" s="220">
        <v>44956.479930555557</v>
      </c>
    </row>
    <row r="1136" spans="1:12" x14ac:dyDescent="0.25">
      <c r="A1136">
        <v>4</v>
      </c>
      <c r="B1136" t="s">
        <v>3865</v>
      </c>
      <c r="C1136">
        <v>2951130</v>
      </c>
      <c r="D1136" t="s">
        <v>5017</v>
      </c>
      <c r="E1136" s="220">
        <v>44741.665972222225</v>
      </c>
      <c r="F1136" t="s">
        <v>91</v>
      </c>
      <c r="G1136" t="s">
        <v>3825</v>
      </c>
      <c r="H1136" t="s">
        <v>3831</v>
      </c>
      <c r="I1136" t="s">
        <v>3857</v>
      </c>
      <c r="J1136" t="s">
        <v>5018</v>
      </c>
      <c r="K1136" t="s">
        <v>95</v>
      </c>
      <c r="L1136" s="220">
        <v>45194.611435185187</v>
      </c>
    </row>
    <row r="1137" spans="1:12" x14ac:dyDescent="0.25">
      <c r="A1137">
        <v>2</v>
      </c>
      <c r="B1137" t="s">
        <v>5019</v>
      </c>
      <c r="C1137">
        <v>2954530</v>
      </c>
      <c r="D1137" t="s">
        <v>4910</v>
      </c>
      <c r="E1137" s="220">
        <v>44747.429166666669</v>
      </c>
      <c r="F1137" t="s">
        <v>75</v>
      </c>
      <c r="G1137" t="s">
        <v>4414</v>
      </c>
      <c r="H1137" t="s">
        <v>278</v>
      </c>
      <c r="I1137" t="s">
        <v>4872</v>
      </c>
      <c r="J1137" t="s">
        <v>4846</v>
      </c>
      <c r="K1137" t="s">
        <v>95</v>
      </c>
      <c r="L1137" s="220">
        <v>44858.612210648149</v>
      </c>
    </row>
    <row r="1138" spans="1:12" x14ac:dyDescent="0.25">
      <c r="A1138">
        <v>5</v>
      </c>
      <c r="B1138" t="s">
        <v>5020</v>
      </c>
      <c r="C1138">
        <v>2954599</v>
      </c>
      <c r="D1138" t="s">
        <v>4871</v>
      </c>
      <c r="E1138" s="220">
        <v>44747.618750000001</v>
      </c>
      <c r="F1138" t="s">
        <v>75</v>
      </c>
      <c r="G1138" t="s">
        <v>4414</v>
      </c>
      <c r="H1138" t="s">
        <v>81</v>
      </c>
      <c r="I1138" t="s">
        <v>4635</v>
      </c>
      <c r="J1138" t="s">
        <v>4846</v>
      </c>
      <c r="K1138" t="s">
        <v>95</v>
      </c>
      <c r="L1138" s="220">
        <v>45040.479201388887</v>
      </c>
    </row>
    <row r="1139" spans="1:12" x14ac:dyDescent="0.25">
      <c r="A1139">
        <v>5</v>
      </c>
      <c r="B1139" t="s">
        <v>4266</v>
      </c>
      <c r="C1139">
        <v>2962404</v>
      </c>
      <c r="D1139" t="s">
        <v>5021</v>
      </c>
      <c r="E1139" s="220">
        <v>44762.515277777777</v>
      </c>
      <c r="F1139" t="s">
        <v>75</v>
      </c>
      <c r="G1139" t="s">
        <v>3825</v>
      </c>
      <c r="H1139" t="s">
        <v>3836</v>
      </c>
      <c r="I1139" t="s">
        <v>3870</v>
      </c>
      <c r="J1139" t="s">
        <v>4863</v>
      </c>
      <c r="K1139" t="s">
        <v>95</v>
      </c>
      <c r="L1139" s="220">
        <v>44865.635879629626</v>
      </c>
    </row>
    <row r="1140" spans="1:12" x14ac:dyDescent="0.25">
      <c r="A1140">
        <v>1</v>
      </c>
      <c r="B1140" t="s">
        <v>4043</v>
      </c>
      <c r="C1140">
        <v>2968354</v>
      </c>
      <c r="D1140" t="s">
        <v>5022</v>
      </c>
      <c r="E1140" s="220">
        <v>44770.430555555555</v>
      </c>
      <c r="F1140" t="s">
        <v>75</v>
      </c>
      <c r="G1140" t="s">
        <v>3825</v>
      </c>
      <c r="H1140" t="s">
        <v>3836</v>
      </c>
      <c r="I1140" t="s">
        <v>4949</v>
      </c>
      <c r="J1140" t="s">
        <v>5023</v>
      </c>
      <c r="K1140" t="s">
        <v>95</v>
      </c>
      <c r="L1140" s="220">
        <v>44910.470196759263</v>
      </c>
    </row>
    <row r="1141" spans="1:12" x14ac:dyDescent="0.25">
      <c r="A1141">
        <v>4</v>
      </c>
      <c r="B1141" t="s">
        <v>4321</v>
      </c>
      <c r="C1141">
        <v>2973025</v>
      </c>
      <c r="D1141" t="s">
        <v>3939</v>
      </c>
      <c r="E1141" s="220">
        <v>44778.401388888888</v>
      </c>
      <c r="F1141" t="s">
        <v>75</v>
      </c>
      <c r="G1141" t="s">
        <v>3825</v>
      </c>
      <c r="H1141" t="s">
        <v>3940</v>
      </c>
      <c r="I1141" t="s">
        <v>3870</v>
      </c>
      <c r="J1141" t="s">
        <v>4145</v>
      </c>
      <c r="K1141" t="s">
        <v>95</v>
      </c>
      <c r="L1141" s="220">
        <v>44865.618611111109</v>
      </c>
    </row>
    <row r="1142" spans="1:12" x14ac:dyDescent="0.25">
      <c r="A1142">
        <v>5</v>
      </c>
      <c r="B1142" t="s">
        <v>5024</v>
      </c>
      <c r="C1142">
        <v>2987692</v>
      </c>
      <c r="D1142" t="s">
        <v>4871</v>
      </c>
      <c r="E1142" s="220">
        <v>44781.655775462961</v>
      </c>
      <c r="F1142" t="s">
        <v>91</v>
      </c>
      <c r="G1142" t="s">
        <v>4414</v>
      </c>
      <c r="H1142" t="s">
        <v>81</v>
      </c>
      <c r="I1142" t="s">
        <v>4872</v>
      </c>
      <c r="J1142" t="s">
        <v>4846</v>
      </c>
      <c r="K1142" t="s">
        <v>95</v>
      </c>
      <c r="L1142" s="220">
        <v>44946.543344907404</v>
      </c>
    </row>
    <row r="1143" spans="1:12" x14ac:dyDescent="0.25">
      <c r="A1143">
        <v>2</v>
      </c>
      <c r="B1143" t="s">
        <v>5025</v>
      </c>
      <c r="C1143">
        <v>2987693</v>
      </c>
      <c r="D1143" t="s">
        <v>4871</v>
      </c>
      <c r="E1143" s="220">
        <v>44781.655787037038</v>
      </c>
      <c r="F1143" t="s">
        <v>75</v>
      </c>
      <c r="G1143" t="s">
        <v>4414</v>
      </c>
      <c r="H1143" t="s">
        <v>81</v>
      </c>
      <c r="I1143" t="s">
        <v>4872</v>
      </c>
      <c r="J1143" t="s">
        <v>4846</v>
      </c>
      <c r="K1143" t="s">
        <v>95</v>
      </c>
      <c r="L1143" s="220">
        <v>45029.651388888888</v>
      </c>
    </row>
    <row r="1144" spans="1:12" x14ac:dyDescent="0.25">
      <c r="A1144">
        <v>5</v>
      </c>
      <c r="B1144" t="s">
        <v>5026</v>
      </c>
      <c r="C1144">
        <v>2987694</v>
      </c>
      <c r="D1144" t="s">
        <v>4871</v>
      </c>
      <c r="E1144" s="220">
        <v>44781.655787037038</v>
      </c>
      <c r="F1144" t="s">
        <v>75</v>
      </c>
      <c r="G1144" t="s">
        <v>4414</v>
      </c>
      <c r="H1144" t="s">
        <v>81</v>
      </c>
      <c r="I1144" t="s">
        <v>4872</v>
      </c>
      <c r="J1144" t="s">
        <v>4846</v>
      </c>
      <c r="K1144" t="s">
        <v>95</v>
      </c>
      <c r="L1144" s="220">
        <v>45030.670081018521</v>
      </c>
    </row>
    <row r="1145" spans="1:12" x14ac:dyDescent="0.25">
      <c r="A1145">
        <v>5</v>
      </c>
      <c r="B1145" t="s">
        <v>5027</v>
      </c>
      <c r="C1145">
        <v>2987695</v>
      </c>
      <c r="D1145" t="s">
        <v>4871</v>
      </c>
      <c r="E1145" s="220">
        <v>44781.655787037038</v>
      </c>
      <c r="F1145" t="s">
        <v>126</v>
      </c>
      <c r="G1145" t="s">
        <v>4414</v>
      </c>
      <c r="H1145" t="s">
        <v>81</v>
      </c>
      <c r="I1145" t="s">
        <v>4872</v>
      </c>
      <c r="J1145" t="s">
        <v>4846</v>
      </c>
      <c r="K1145" t="s">
        <v>95</v>
      </c>
      <c r="L1145" s="220">
        <v>45029.62777777778</v>
      </c>
    </row>
    <row r="1146" spans="1:12" x14ac:dyDescent="0.25">
      <c r="A1146">
        <v>3</v>
      </c>
      <c r="B1146" t="s">
        <v>5028</v>
      </c>
      <c r="C1146">
        <v>2987696</v>
      </c>
      <c r="D1146" t="s">
        <v>4871</v>
      </c>
      <c r="E1146" s="220">
        <v>44781.655798611115</v>
      </c>
      <c r="F1146" t="s">
        <v>126</v>
      </c>
      <c r="G1146" t="s">
        <v>4414</v>
      </c>
      <c r="H1146" t="s">
        <v>81</v>
      </c>
      <c r="I1146" t="s">
        <v>4872</v>
      </c>
      <c r="J1146" t="s">
        <v>4846</v>
      </c>
      <c r="K1146" t="s">
        <v>95</v>
      </c>
      <c r="L1146" s="220">
        <v>45029.658333333333</v>
      </c>
    </row>
    <row r="1147" spans="1:12" x14ac:dyDescent="0.25">
      <c r="A1147">
        <v>5</v>
      </c>
      <c r="B1147" t="s">
        <v>5029</v>
      </c>
      <c r="C1147">
        <v>2987697</v>
      </c>
      <c r="D1147" t="s">
        <v>4871</v>
      </c>
      <c r="E1147" s="220">
        <v>44781.655798611115</v>
      </c>
      <c r="F1147" t="s">
        <v>91</v>
      </c>
      <c r="G1147" t="s">
        <v>4414</v>
      </c>
      <c r="H1147" t="s">
        <v>81</v>
      </c>
      <c r="I1147" t="s">
        <v>4872</v>
      </c>
      <c r="J1147" t="s">
        <v>4846</v>
      </c>
      <c r="K1147" t="s">
        <v>95</v>
      </c>
      <c r="L1147" s="220">
        <v>44946.541655092595</v>
      </c>
    </row>
    <row r="1148" spans="1:12" x14ac:dyDescent="0.25">
      <c r="A1148">
        <v>5</v>
      </c>
      <c r="B1148" t="s">
        <v>5030</v>
      </c>
      <c r="C1148">
        <v>2987698</v>
      </c>
      <c r="D1148" t="s">
        <v>4871</v>
      </c>
      <c r="E1148" s="220">
        <v>44781.655810185184</v>
      </c>
      <c r="F1148" t="s">
        <v>91</v>
      </c>
      <c r="G1148" t="s">
        <v>4414</v>
      </c>
      <c r="H1148" t="s">
        <v>81</v>
      </c>
      <c r="I1148" t="s">
        <v>4872</v>
      </c>
      <c r="J1148" t="s">
        <v>4846</v>
      </c>
      <c r="K1148" t="s">
        <v>95</v>
      </c>
      <c r="L1148" s="220">
        <v>44946.541967592595</v>
      </c>
    </row>
    <row r="1149" spans="1:12" x14ac:dyDescent="0.25">
      <c r="A1149">
        <v>5</v>
      </c>
      <c r="B1149" t="s">
        <v>5031</v>
      </c>
      <c r="C1149">
        <v>2998455</v>
      </c>
      <c r="D1149" t="s">
        <v>4866</v>
      </c>
      <c r="E1149" s="220">
        <v>44797.53125</v>
      </c>
      <c r="F1149" t="s">
        <v>75</v>
      </c>
      <c r="G1149" t="s">
        <v>4414</v>
      </c>
      <c r="H1149" t="s">
        <v>123</v>
      </c>
      <c r="I1149" t="s">
        <v>4872</v>
      </c>
      <c r="J1149" t="s">
        <v>4846</v>
      </c>
      <c r="K1149" t="s">
        <v>95</v>
      </c>
      <c r="L1149" s="220">
        <v>44946.318807870368</v>
      </c>
    </row>
    <row r="1150" spans="1:12" x14ac:dyDescent="0.25">
      <c r="A1150">
        <v>5</v>
      </c>
      <c r="B1150" t="s">
        <v>5032</v>
      </c>
      <c r="C1150">
        <v>3011542</v>
      </c>
      <c r="D1150" t="s">
        <v>4871</v>
      </c>
      <c r="E1150" s="220">
        <v>44806.46597222222</v>
      </c>
      <c r="F1150" t="s">
        <v>91</v>
      </c>
      <c r="G1150" t="s">
        <v>4414</v>
      </c>
      <c r="H1150" t="s">
        <v>81</v>
      </c>
      <c r="I1150" t="s">
        <v>4851</v>
      </c>
      <c r="J1150" t="s">
        <v>4846</v>
      </c>
      <c r="K1150" t="s">
        <v>95</v>
      </c>
      <c r="L1150" s="220">
        <v>44825.4684375</v>
      </c>
    </row>
    <row r="1151" spans="1:12" x14ac:dyDescent="0.25">
      <c r="A1151">
        <v>5</v>
      </c>
      <c r="B1151" t="s">
        <v>4150</v>
      </c>
      <c r="C1151">
        <v>3011632</v>
      </c>
      <c r="D1151" t="s">
        <v>4075</v>
      </c>
      <c r="E1151" s="220">
        <v>44806.542337962965</v>
      </c>
      <c r="F1151" t="s">
        <v>75</v>
      </c>
      <c r="G1151" t="s">
        <v>3825</v>
      </c>
      <c r="H1151" t="s">
        <v>205</v>
      </c>
      <c r="I1151" t="s">
        <v>4949</v>
      </c>
      <c r="J1151" t="s">
        <v>4846</v>
      </c>
      <c r="K1151" t="s">
        <v>95</v>
      </c>
      <c r="L1151" s="220">
        <v>45119.422962962963</v>
      </c>
    </row>
    <row r="1152" spans="1:12" x14ac:dyDescent="0.25">
      <c r="A1152">
        <v>5</v>
      </c>
      <c r="B1152" t="s">
        <v>5012</v>
      </c>
      <c r="C1152">
        <v>3011633</v>
      </c>
      <c r="D1152" t="s">
        <v>4075</v>
      </c>
      <c r="E1152" s="220">
        <v>44806.542337962965</v>
      </c>
      <c r="F1152" t="s">
        <v>358</v>
      </c>
      <c r="G1152" t="s">
        <v>3825</v>
      </c>
      <c r="H1152" t="s">
        <v>205</v>
      </c>
      <c r="I1152" t="s">
        <v>4949</v>
      </c>
      <c r="J1152" t="s">
        <v>4846</v>
      </c>
      <c r="K1152" t="s">
        <v>95</v>
      </c>
      <c r="L1152" s="220"/>
    </row>
    <row r="1153" spans="1:12" x14ac:dyDescent="0.25">
      <c r="A1153">
        <v>5</v>
      </c>
      <c r="B1153" t="s">
        <v>4052</v>
      </c>
      <c r="C1153">
        <v>3011634</v>
      </c>
      <c r="D1153" t="s">
        <v>4075</v>
      </c>
      <c r="E1153" s="220">
        <v>44806.542349537034</v>
      </c>
      <c r="F1153" t="s">
        <v>126</v>
      </c>
      <c r="G1153" t="s">
        <v>3825</v>
      </c>
      <c r="H1153" t="s">
        <v>205</v>
      </c>
      <c r="I1153" t="s">
        <v>4949</v>
      </c>
      <c r="J1153" t="s">
        <v>4846</v>
      </c>
      <c r="K1153" t="s">
        <v>95</v>
      </c>
      <c r="L1153" s="220">
        <v>45407.497916666667</v>
      </c>
    </row>
    <row r="1154" spans="1:12" x14ac:dyDescent="0.25">
      <c r="A1154">
        <v>5</v>
      </c>
      <c r="B1154" t="s">
        <v>4227</v>
      </c>
      <c r="C1154">
        <v>3011635</v>
      </c>
      <c r="D1154" t="s">
        <v>4075</v>
      </c>
      <c r="E1154" s="220">
        <v>44806.542349537034</v>
      </c>
      <c r="F1154" t="s">
        <v>75</v>
      </c>
      <c r="G1154" t="s">
        <v>3825</v>
      </c>
      <c r="H1154" t="s">
        <v>205</v>
      </c>
      <c r="I1154" t="s">
        <v>4949</v>
      </c>
      <c r="J1154" t="s">
        <v>4846</v>
      </c>
      <c r="K1154" t="s">
        <v>95</v>
      </c>
      <c r="L1154" s="220">
        <v>45740.390277777777</v>
      </c>
    </row>
    <row r="1155" spans="1:12" x14ac:dyDescent="0.25">
      <c r="A1155">
        <v>5</v>
      </c>
      <c r="B1155" t="s">
        <v>4043</v>
      </c>
      <c r="C1155">
        <v>3011642</v>
      </c>
      <c r="D1155" t="s">
        <v>4075</v>
      </c>
      <c r="E1155" s="220">
        <v>44806.542372685188</v>
      </c>
      <c r="F1155" t="s">
        <v>75</v>
      </c>
      <c r="G1155" t="s">
        <v>3825</v>
      </c>
      <c r="H1155" t="s">
        <v>205</v>
      </c>
      <c r="I1155" t="s">
        <v>4949</v>
      </c>
      <c r="J1155" t="s">
        <v>4846</v>
      </c>
      <c r="K1155" t="s">
        <v>95</v>
      </c>
      <c r="L1155" s="220">
        <v>44859.442118055558</v>
      </c>
    </row>
    <row r="1156" spans="1:12" x14ac:dyDescent="0.25">
      <c r="A1156">
        <v>1</v>
      </c>
      <c r="B1156" t="s">
        <v>4699</v>
      </c>
      <c r="C1156">
        <v>2951105</v>
      </c>
      <c r="D1156" t="s">
        <v>5033</v>
      </c>
      <c r="E1156" s="220">
        <v>44741.632638888892</v>
      </c>
      <c r="F1156" t="s">
        <v>75</v>
      </c>
      <c r="G1156" t="s">
        <v>3825</v>
      </c>
      <c r="H1156" t="s">
        <v>3836</v>
      </c>
      <c r="I1156" t="s">
        <v>3857</v>
      </c>
      <c r="J1156" t="s">
        <v>4957</v>
      </c>
      <c r="K1156" t="s">
        <v>95</v>
      </c>
      <c r="L1156" s="220">
        <v>44741.683206018519</v>
      </c>
    </row>
    <row r="1157" spans="1:12" x14ac:dyDescent="0.25">
      <c r="A1157">
        <v>5</v>
      </c>
      <c r="B1157" t="s">
        <v>5034</v>
      </c>
      <c r="C1157">
        <v>2971011</v>
      </c>
      <c r="D1157" t="s">
        <v>4948</v>
      </c>
      <c r="E1157" s="220">
        <v>44775.441666666666</v>
      </c>
      <c r="F1157" t="s">
        <v>75</v>
      </c>
      <c r="G1157" t="s">
        <v>4414</v>
      </c>
      <c r="H1157" t="s">
        <v>174</v>
      </c>
      <c r="I1157" t="s">
        <v>4854</v>
      </c>
      <c r="J1157" t="s">
        <v>4846</v>
      </c>
      <c r="K1157" t="s">
        <v>95</v>
      </c>
      <c r="L1157" s="220">
        <v>44799.364351851851</v>
      </c>
    </row>
    <row r="1158" spans="1:12" x14ac:dyDescent="0.25">
      <c r="A1158">
        <v>5</v>
      </c>
      <c r="B1158" t="s">
        <v>5035</v>
      </c>
      <c r="C1158">
        <v>2984185</v>
      </c>
      <c r="D1158" t="s">
        <v>4871</v>
      </c>
      <c r="E1158" s="220">
        <v>44781.625</v>
      </c>
      <c r="F1158" t="s">
        <v>75</v>
      </c>
      <c r="G1158" t="s">
        <v>4414</v>
      </c>
      <c r="H1158" t="s">
        <v>81</v>
      </c>
      <c r="I1158" t="s">
        <v>4652</v>
      </c>
      <c r="J1158" t="s">
        <v>4846</v>
      </c>
      <c r="K1158" t="s">
        <v>95</v>
      </c>
      <c r="L1158" s="220">
        <v>44796.401631944442</v>
      </c>
    </row>
    <row r="1159" spans="1:12" x14ac:dyDescent="0.25">
      <c r="A1159">
        <v>5</v>
      </c>
      <c r="B1159" t="s">
        <v>5036</v>
      </c>
      <c r="C1159">
        <v>2987699</v>
      </c>
      <c r="D1159" t="s">
        <v>4871</v>
      </c>
      <c r="E1159" s="220">
        <v>44781.655810185184</v>
      </c>
      <c r="F1159" t="s">
        <v>91</v>
      </c>
      <c r="G1159" t="s">
        <v>4414</v>
      </c>
      <c r="H1159" t="s">
        <v>81</v>
      </c>
      <c r="I1159" t="s">
        <v>4872</v>
      </c>
      <c r="J1159" t="s">
        <v>4846</v>
      </c>
      <c r="K1159" t="s">
        <v>95</v>
      </c>
      <c r="L1159" s="220">
        <v>44946.542245370372</v>
      </c>
    </row>
    <row r="1160" spans="1:12" x14ac:dyDescent="0.25">
      <c r="A1160">
        <v>5</v>
      </c>
      <c r="B1160" t="s">
        <v>5037</v>
      </c>
      <c r="C1160">
        <v>2987700</v>
      </c>
      <c r="D1160" t="s">
        <v>4871</v>
      </c>
      <c r="E1160" s="220">
        <v>44781.655810185184</v>
      </c>
      <c r="F1160" t="s">
        <v>75</v>
      </c>
      <c r="G1160" t="s">
        <v>4414</v>
      </c>
      <c r="H1160" t="s">
        <v>81</v>
      </c>
      <c r="I1160" t="s">
        <v>4872</v>
      </c>
      <c r="J1160" t="s">
        <v>4846</v>
      </c>
      <c r="K1160" t="s">
        <v>95</v>
      </c>
      <c r="L1160" s="220">
        <v>44967.417685185188</v>
      </c>
    </row>
    <row r="1161" spans="1:12" x14ac:dyDescent="0.25">
      <c r="A1161">
        <v>5</v>
      </c>
      <c r="B1161" t="s">
        <v>5038</v>
      </c>
      <c r="C1161">
        <v>2987701</v>
      </c>
      <c r="D1161" t="s">
        <v>4871</v>
      </c>
      <c r="E1161" s="220">
        <v>44781.655821759261</v>
      </c>
      <c r="F1161" t="s">
        <v>91</v>
      </c>
      <c r="G1161" t="s">
        <v>4414</v>
      </c>
      <c r="H1161" t="s">
        <v>81</v>
      </c>
      <c r="I1161" t="s">
        <v>4872</v>
      </c>
      <c r="J1161" t="s">
        <v>4846</v>
      </c>
      <c r="K1161" t="s">
        <v>95</v>
      </c>
      <c r="L1161" s="220">
        <v>44946.542581018519</v>
      </c>
    </row>
    <row r="1162" spans="1:12" x14ac:dyDescent="0.25">
      <c r="A1162">
        <v>5</v>
      </c>
      <c r="B1162" t="s">
        <v>5039</v>
      </c>
      <c r="C1162">
        <v>2987702</v>
      </c>
      <c r="D1162" t="s">
        <v>4871</v>
      </c>
      <c r="E1162" s="220">
        <v>44781.655821759261</v>
      </c>
      <c r="F1162" t="s">
        <v>126</v>
      </c>
      <c r="G1162" t="s">
        <v>4414</v>
      </c>
      <c r="H1162" t="s">
        <v>81</v>
      </c>
      <c r="I1162" t="s">
        <v>4872</v>
      </c>
      <c r="J1162" t="s">
        <v>4846</v>
      </c>
      <c r="K1162" t="s">
        <v>95</v>
      </c>
      <c r="L1162" s="220"/>
    </row>
    <row r="1163" spans="1:12" x14ac:dyDescent="0.25">
      <c r="A1163">
        <v>5</v>
      </c>
      <c r="B1163" t="s">
        <v>5040</v>
      </c>
      <c r="C1163">
        <v>2987703</v>
      </c>
      <c r="D1163" t="s">
        <v>4871</v>
      </c>
      <c r="E1163" s="220">
        <v>44781.655821759261</v>
      </c>
      <c r="F1163" t="s">
        <v>91</v>
      </c>
      <c r="G1163" t="s">
        <v>4414</v>
      </c>
      <c r="H1163" t="s">
        <v>81</v>
      </c>
      <c r="I1163" t="s">
        <v>4872</v>
      </c>
      <c r="J1163" t="s">
        <v>4846</v>
      </c>
      <c r="K1163" t="s">
        <v>95</v>
      </c>
      <c r="L1163" s="220">
        <v>44946.543113425927</v>
      </c>
    </row>
    <row r="1164" spans="1:12" x14ac:dyDescent="0.25">
      <c r="A1164">
        <v>5</v>
      </c>
      <c r="B1164" t="s">
        <v>5041</v>
      </c>
      <c r="C1164">
        <v>2987691</v>
      </c>
      <c r="D1164" t="s">
        <v>4871</v>
      </c>
      <c r="E1164" s="220">
        <v>44781.655763888892</v>
      </c>
      <c r="F1164" t="s">
        <v>91</v>
      </c>
      <c r="G1164" t="s">
        <v>4414</v>
      </c>
      <c r="H1164" t="s">
        <v>81</v>
      </c>
      <c r="I1164" t="s">
        <v>4872</v>
      </c>
      <c r="J1164" t="s">
        <v>4846</v>
      </c>
      <c r="K1164" t="s">
        <v>95</v>
      </c>
      <c r="L1164" s="220">
        <v>44946.54283564815</v>
      </c>
    </row>
    <row r="1165" spans="1:12" x14ac:dyDescent="0.25">
      <c r="A1165">
        <v>1</v>
      </c>
      <c r="B1165" t="s">
        <v>4699</v>
      </c>
      <c r="C1165">
        <v>2988513</v>
      </c>
      <c r="D1165" t="s">
        <v>3843</v>
      </c>
      <c r="E1165" s="220">
        <v>44784.31527777778</v>
      </c>
      <c r="F1165" t="s">
        <v>75</v>
      </c>
      <c r="G1165" t="s">
        <v>3825</v>
      </c>
      <c r="H1165" t="s">
        <v>3836</v>
      </c>
      <c r="I1165" t="s">
        <v>4582</v>
      </c>
      <c r="J1165" t="s">
        <v>4583</v>
      </c>
      <c r="K1165" t="s">
        <v>95</v>
      </c>
      <c r="L1165" s="220">
        <v>44784.480949074074</v>
      </c>
    </row>
    <row r="1166" spans="1:12" x14ac:dyDescent="0.25">
      <c r="A1166">
        <v>2</v>
      </c>
      <c r="B1166" t="s">
        <v>4956</v>
      </c>
      <c r="C1166">
        <v>3010437</v>
      </c>
      <c r="D1166" t="s">
        <v>4413</v>
      </c>
      <c r="E1166" s="220">
        <v>44804.699305555558</v>
      </c>
      <c r="F1166" t="s">
        <v>75</v>
      </c>
      <c r="G1166" t="s">
        <v>4414</v>
      </c>
      <c r="H1166" t="s">
        <v>169</v>
      </c>
      <c r="I1166" t="s">
        <v>4409</v>
      </c>
      <c r="J1166" t="s">
        <v>4846</v>
      </c>
      <c r="K1166" t="s">
        <v>95</v>
      </c>
      <c r="L1166" s="220">
        <v>44845.588055555556</v>
      </c>
    </row>
    <row r="1167" spans="1:12" x14ac:dyDescent="0.25">
      <c r="A1167">
        <v>5</v>
      </c>
      <c r="B1167" t="s">
        <v>4087</v>
      </c>
      <c r="C1167">
        <v>3011636</v>
      </c>
      <c r="D1167" t="s">
        <v>4075</v>
      </c>
      <c r="E1167" s="220">
        <v>44806.542349537034</v>
      </c>
      <c r="F1167" t="s">
        <v>75</v>
      </c>
      <c r="G1167" t="s">
        <v>3825</v>
      </c>
      <c r="H1167" t="s">
        <v>205</v>
      </c>
      <c r="I1167" t="s">
        <v>4949</v>
      </c>
      <c r="J1167" t="s">
        <v>4846</v>
      </c>
      <c r="K1167" t="s">
        <v>95</v>
      </c>
      <c r="L1167" s="220">
        <v>45174.667974537035</v>
      </c>
    </row>
    <row r="1168" spans="1:12" x14ac:dyDescent="0.25">
      <c r="A1168">
        <v>5</v>
      </c>
      <c r="B1168" t="s">
        <v>4251</v>
      </c>
      <c r="C1168">
        <v>3011637</v>
      </c>
      <c r="D1168" t="s">
        <v>4075</v>
      </c>
      <c r="E1168" s="220">
        <v>44806.542349537034</v>
      </c>
      <c r="F1168" t="s">
        <v>126</v>
      </c>
      <c r="G1168" t="s">
        <v>3825</v>
      </c>
      <c r="H1168" t="s">
        <v>205</v>
      </c>
      <c r="I1168" t="s">
        <v>4949</v>
      </c>
      <c r="J1168" t="s">
        <v>4846</v>
      </c>
      <c r="K1168" t="s">
        <v>95</v>
      </c>
      <c r="L1168" s="220"/>
    </row>
    <row r="1169" spans="1:12" x14ac:dyDescent="0.25">
      <c r="A1169">
        <v>5</v>
      </c>
      <c r="B1169" t="s">
        <v>4807</v>
      </c>
      <c r="C1169">
        <v>3011638</v>
      </c>
      <c r="D1169" t="s">
        <v>4075</v>
      </c>
      <c r="E1169" s="220">
        <v>44806.542361111111</v>
      </c>
      <c r="F1169" t="s">
        <v>75</v>
      </c>
      <c r="G1169" t="s">
        <v>3825</v>
      </c>
      <c r="H1169" t="s">
        <v>205</v>
      </c>
      <c r="I1169" t="s">
        <v>4949</v>
      </c>
      <c r="J1169" t="s">
        <v>4846</v>
      </c>
      <c r="K1169" t="s">
        <v>95</v>
      </c>
      <c r="L1169" s="220">
        <v>45400.579398148147</v>
      </c>
    </row>
    <row r="1170" spans="1:12" x14ac:dyDescent="0.25">
      <c r="A1170">
        <v>5</v>
      </c>
      <c r="B1170" t="s">
        <v>4362</v>
      </c>
      <c r="C1170">
        <v>3011639</v>
      </c>
      <c r="D1170" t="s">
        <v>4075</v>
      </c>
      <c r="E1170" s="220">
        <v>44806.542361111111</v>
      </c>
      <c r="F1170" t="s">
        <v>91</v>
      </c>
      <c r="G1170" t="s">
        <v>3825</v>
      </c>
      <c r="H1170" t="s">
        <v>205</v>
      </c>
      <c r="I1170" t="s">
        <v>4949</v>
      </c>
      <c r="J1170" t="s">
        <v>4846</v>
      </c>
      <c r="K1170" t="s">
        <v>95</v>
      </c>
      <c r="L1170" s="220">
        <v>45118.421516203707</v>
      </c>
    </row>
    <row r="1171" spans="1:12" x14ac:dyDescent="0.25">
      <c r="A1171">
        <v>5</v>
      </c>
      <c r="B1171" t="s">
        <v>4580</v>
      </c>
      <c r="C1171">
        <v>3011640</v>
      </c>
      <c r="D1171" t="s">
        <v>4075</v>
      </c>
      <c r="E1171" s="220">
        <v>44806.542361111111</v>
      </c>
      <c r="F1171" t="s">
        <v>75</v>
      </c>
      <c r="G1171" t="s">
        <v>3825</v>
      </c>
      <c r="H1171" t="s">
        <v>205</v>
      </c>
      <c r="I1171" t="s">
        <v>4949</v>
      </c>
      <c r="J1171" t="s">
        <v>4846</v>
      </c>
      <c r="K1171" t="s">
        <v>95</v>
      </c>
      <c r="L1171" s="220">
        <v>44859.442129629628</v>
      </c>
    </row>
    <row r="1172" spans="1:12" x14ac:dyDescent="0.25">
      <c r="A1172">
        <v>5</v>
      </c>
      <c r="B1172" t="s">
        <v>3914</v>
      </c>
      <c r="C1172">
        <v>3011641</v>
      </c>
      <c r="D1172" t="s">
        <v>4075</v>
      </c>
      <c r="E1172" s="220">
        <v>44806.542361111111</v>
      </c>
      <c r="F1172" t="s">
        <v>75</v>
      </c>
      <c r="G1172" t="s">
        <v>3825</v>
      </c>
      <c r="H1172" t="s">
        <v>205</v>
      </c>
      <c r="I1172" t="s">
        <v>4949</v>
      </c>
      <c r="J1172" t="s">
        <v>4846</v>
      </c>
      <c r="K1172" t="s">
        <v>95</v>
      </c>
      <c r="L1172" s="220">
        <v>44859.442118055558</v>
      </c>
    </row>
    <row r="1173" spans="1:12" x14ac:dyDescent="0.25">
      <c r="A1173">
        <v>5</v>
      </c>
      <c r="B1173" t="s">
        <v>3929</v>
      </c>
      <c r="C1173">
        <v>3011643</v>
      </c>
      <c r="D1173" t="s">
        <v>4075</v>
      </c>
      <c r="E1173" s="220">
        <v>44806.542372685188</v>
      </c>
      <c r="F1173" t="s">
        <v>75</v>
      </c>
      <c r="G1173" t="s">
        <v>3825</v>
      </c>
      <c r="H1173" t="s">
        <v>205</v>
      </c>
      <c r="I1173" t="s">
        <v>4949</v>
      </c>
      <c r="J1173" t="s">
        <v>4846</v>
      </c>
      <c r="K1173" t="s">
        <v>95</v>
      </c>
      <c r="L1173" s="220">
        <v>44859.442106481481</v>
      </c>
    </row>
    <row r="1174" spans="1:12" x14ac:dyDescent="0.25">
      <c r="A1174">
        <v>5</v>
      </c>
      <c r="B1174" t="s">
        <v>4699</v>
      </c>
      <c r="C1174">
        <v>3011644</v>
      </c>
      <c r="D1174" t="s">
        <v>4075</v>
      </c>
      <c r="E1174" s="220">
        <v>44806.542372685188</v>
      </c>
      <c r="F1174" t="s">
        <v>91</v>
      </c>
      <c r="G1174" t="s">
        <v>3825</v>
      </c>
      <c r="H1174" t="s">
        <v>205</v>
      </c>
      <c r="I1174" t="s">
        <v>4949</v>
      </c>
      <c r="J1174" t="s">
        <v>4846</v>
      </c>
      <c r="K1174" t="s">
        <v>95</v>
      </c>
      <c r="L1174" s="220">
        <v>45071.534710648149</v>
      </c>
    </row>
    <row r="1175" spans="1:12" x14ac:dyDescent="0.25">
      <c r="A1175">
        <v>5</v>
      </c>
      <c r="B1175" t="s">
        <v>4186</v>
      </c>
      <c r="C1175">
        <v>3011645</v>
      </c>
      <c r="D1175" t="s">
        <v>4075</v>
      </c>
      <c r="E1175" s="220">
        <v>44806.542372685188</v>
      </c>
      <c r="F1175" t="s">
        <v>75</v>
      </c>
      <c r="G1175" t="s">
        <v>3825</v>
      </c>
      <c r="H1175" t="s">
        <v>205</v>
      </c>
      <c r="I1175" t="s">
        <v>4949</v>
      </c>
      <c r="J1175" t="s">
        <v>4846</v>
      </c>
      <c r="K1175" t="s">
        <v>95</v>
      </c>
      <c r="L1175" s="220">
        <v>44859.442094907405</v>
      </c>
    </row>
    <row r="1176" spans="1:12" x14ac:dyDescent="0.25">
      <c r="A1176">
        <v>5</v>
      </c>
      <c r="B1176" t="s">
        <v>4060</v>
      </c>
      <c r="C1176">
        <v>3011646</v>
      </c>
      <c r="D1176" t="s">
        <v>4075</v>
      </c>
      <c r="E1176" s="220">
        <v>44806.542384259257</v>
      </c>
      <c r="F1176" t="s">
        <v>126</v>
      </c>
      <c r="G1176" t="s">
        <v>3825</v>
      </c>
      <c r="H1176" t="s">
        <v>205</v>
      </c>
      <c r="I1176" t="s">
        <v>4949</v>
      </c>
      <c r="J1176" t="s">
        <v>4846</v>
      </c>
      <c r="K1176" t="s">
        <v>95</v>
      </c>
      <c r="L1176" s="220"/>
    </row>
    <row r="1177" spans="1:12" x14ac:dyDescent="0.25">
      <c r="A1177">
        <v>5</v>
      </c>
      <c r="B1177" t="s">
        <v>3904</v>
      </c>
      <c r="C1177">
        <v>3011647</v>
      </c>
      <c r="D1177" t="s">
        <v>4075</v>
      </c>
      <c r="E1177" s="220">
        <v>44806.542384259257</v>
      </c>
      <c r="F1177" t="s">
        <v>75</v>
      </c>
      <c r="G1177" t="s">
        <v>3825</v>
      </c>
      <c r="H1177" t="s">
        <v>205</v>
      </c>
      <c r="I1177" t="s">
        <v>4949</v>
      </c>
      <c r="J1177" t="s">
        <v>4846</v>
      </c>
      <c r="K1177" t="s">
        <v>95</v>
      </c>
      <c r="L1177" s="220">
        <v>44859.441817129627</v>
      </c>
    </row>
    <row r="1178" spans="1:12" x14ac:dyDescent="0.25">
      <c r="A1178">
        <v>5</v>
      </c>
      <c r="B1178" t="s">
        <v>4275</v>
      </c>
      <c r="C1178">
        <v>3011648</v>
      </c>
      <c r="D1178" t="s">
        <v>4075</v>
      </c>
      <c r="E1178" s="220">
        <v>44806.542384259257</v>
      </c>
      <c r="F1178" t="s">
        <v>358</v>
      </c>
      <c r="G1178" t="s">
        <v>3825</v>
      </c>
      <c r="H1178" t="s">
        <v>205</v>
      </c>
      <c r="I1178" t="s">
        <v>4949</v>
      </c>
      <c r="J1178" t="s">
        <v>4846</v>
      </c>
      <c r="K1178" t="s">
        <v>95</v>
      </c>
      <c r="L1178" s="220"/>
    </row>
    <row r="1179" spans="1:12" x14ac:dyDescent="0.25">
      <c r="A1179">
        <v>4</v>
      </c>
      <c r="B1179" t="s">
        <v>4945</v>
      </c>
      <c r="C1179">
        <v>3012464</v>
      </c>
      <c r="D1179" t="s">
        <v>5042</v>
      </c>
      <c r="E1179" s="220">
        <v>44810.590277777781</v>
      </c>
      <c r="F1179" t="s">
        <v>75</v>
      </c>
      <c r="G1179" t="s">
        <v>3825</v>
      </c>
      <c r="H1179" t="s">
        <v>3940</v>
      </c>
      <c r="I1179" t="s">
        <v>3870</v>
      </c>
      <c r="J1179" t="s">
        <v>4145</v>
      </c>
      <c r="K1179" t="s">
        <v>95</v>
      </c>
      <c r="L1179" s="220">
        <v>44904.441493055558</v>
      </c>
    </row>
    <row r="1180" spans="1:12" x14ac:dyDescent="0.25">
      <c r="A1180">
        <v>2</v>
      </c>
      <c r="B1180" t="s">
        <v>5043</v>
      </c>
      <c r="C1180">
        <v>3012399</v>
      </c>
      <c r="D1180" t="s">
        <v>5044</v>
      </c>
      <c r="E1180" s="220">
        <v>44810.513888888891</v>
      </c>
      <c r="F1180" t="s">
        <v>75</v>
      </c>
      <c r="G1180" t="s">
        <v>4414</v>
      </c>
      <c r="H1180" t="s">
        <v>95</v>
      </c>
      <c r="I1180" t="s">
        <v>5045</v>
      </c>
      <c r="J1180" t="s">
        <v>5046</v>
      </c>
      <c r="K1180" t="s">
        <v>95</v>
      </c>
      <c r="L1180" s="220">
        <v>44896.61010416667</v>
      </c>
    </row>
    <row r="1181" spans="1:12" x14ac:dyDescent="0.25">
      <c r="A1181">
        <v>5</v>
      </c>
      <c r="B1181" t="s">
        <v>5047</v>
      </c>
      <c r="C1181">
        <v>3016141</v>
      </c>
      <c r="D1181" t="s">
        <v>4871</v>
      </c>
      <c r="E1181" s="220">
        <v>44813.681250000001</v>
      </c>
      <c r="F1181" t="s">
        <v>91</v>
      </c>
      <c r="G1181" t="s">
        <v>4414</v>
      </c>
      <c r="H1181" t="s">
        <v>81</v>
      </c>
      <c r="I1181" t="s">
        <v>4951</v>
      </c>
      <c r="J1181" t="s">
        <v>4846</v>
      </c>
      <c r="K1181" t="s">
        <v>95</v>
      </c>
      <c r="L1181" s="220">
        <v>44943.660185185188</v>
      </c>
    </row>
    <row r="1182" spans="1:12" x14ac:dyDescent="0.25">
      <c r="A1182">
        <v>4</v>
      </c>
      <c r="B1182" t="s">
        <v>4580</v>
      </c>
      <c r="C1182">
        <v>3122537</v>
      </c>
      <c r="D1182" t="s">
        <v>5048</v>
      </c>
      <c r="E1182" s="220">
        <v>45050.540277777778</v>
      </c>
      <c r="F1182" t="s">
        <v>75</v>
      </c>
      <c r="G1182" t="s">
        <v>3825</v>
      </c>
      <c r="H1182" t="s">
        <v>3826</v>
      </c>
      <c r="I1182" t="s">
        <v>3870</v>
      </c>
      <c r="J1182" t="s">
        <v>4863</v>
      </c>
      <c r="K1182" t="s">
        <v>95</v>
      </c>
      <c r="L1182" s="220">
        <v>45420.610717592594</v>
      </c>
    </row>
    <row r="1183" spans="1:12" x14ac:dyDescent="0.25">
      <c r="A1183">
        <v>1</v>
      </c>
      <c r="B1183" t="s">
        <v>5014</v>
      </c>
      <c r="C1183">
        <v>3027737</v>
      </c>
      <c r="D1183" t="s">
        <v>5049</v>
      </c>
      <c r="E1183" s="220">
        <v>44833.663194444445</v>
      </c>
      <c r="F1183" t="s">
        <v>91</v>
      </c>
      <c r="G1183" t="s">
        <v>3825</v>
      </c>
      <c r="H1183" t="s">
        <v>3836</v>
      </c>
      <c r="I1183" t="s">
        <v>3832</v>
      </c>
      <c r="J1183" t="s">
        <v>5050</v>
      </c>
      <c r="K1183" t="s">
        <v>95</v>
      </c>
      <c r="L1183" s="220">
        <v>44929.646226851852</v>
      </c>
    </row>
    <row r="1184" spans="1:12" x14ac:dyDescent="0.25">
      <c r="A1184">
        <v>1</v>
      </c>
      <c r="B1184" t="s">
        <v>3916</v>
      </c>
      <c r="C1184">
        <v>3029913</v>
      </c>
      <c r="D1184" t="s">
        <v>3843</v>
      </c>
      <c r="E1184" s="220">
        <v>44838.5</v>
      </c>
      <c r="F1184" t="s">
        <v>75</v>
      </c>
      <c r="G1184" t="s">
        <v>3825</v>
      </c>
      <c r="H1184" t="s">
        <v>3836</v>
      </c>
      <c r="I1184" t="s">
        <v>3844</v>
      </c>
      <c r="J1184" t="s">
        <v>5051</v>
      </c>
      <c r="K1184" t="s">
        <v>95</v>
      </c>
      <c r="L1184" s="220">
        <v>44841.630162037036</v>
      </c>
    </row>
    <row r="1185" spans="1:12" x14ac:dyDescent="0.25">
      <c r="A1185">
        <v>2</v>
      </c>
      <c r="B1185" t="s">
        <v>5032</v>
      </c>
      <c r="C1185">
        <v>3032633</v>
      </c>
      <c r="D1185" t="s">
        <v>4861</v>
      </c>
      <c r="E1185" s="220">
        <v>44845.410416666666</v>
      </c>
      <c r="F1185" t="s">
        <v>91</v>
      </c>
      <c r="G1185" t="s">
        <v>4414</v>
      </c>
      <c r="H1185" t="s">
        <v>141</v>
      </c>
      <c r="I1185" t="s">
        <v>4949</v>
      </c>
      <c r="J1185" t="s">
        <v>4846</v>
      </c>
      <c r="K1185" t="s">
        <v>95</v>
      </c>
      <c r="L1185" s="220">
        <v>44978.649467592593</v>
      </c>
    </row>
    <row r="1186" spans="1:12" x14ac:dyDescent="0.25">
      <c r="A1186">
        <v>1</v>
      </c>
      <c r="B1186" t="s">
        <v>4266</v>
      </c>
      <c r="C1186">
        <v>3033413</v>
      </c>
      <c r="D1186" t="s">
        <v>3843</v>
      </c>
      <c r="E1186" s="220">
        <v>44846.42291666667</v>
      </c>
      <c r="F1186" t="s">
        <v>75</v>
      </c>
      <c r="G1186" t="s">
        <v>3825</v>
      </c>
      <c r="H1186" t="s">
        <v>3836</v>
      </c>
      <c r="I1186" t="s">
        <v>4013</v>
      </c>
      <c r="J1186" t="s">
        <v>5052</v>
      </c>
      <c r="K1186" t="s">
        <v>95</v>
      </c>
      <c r="L1186" s="220">
        <v>44847.349363425928</v>
      </c>
    </row>
    <row r="1187" spans="1:12" x14ac:dyDescent="0.25">
      <c r="A1187">
        <v>2</v>
      </c>
      <c r="B1187" t="s">
        <v>4766</v>
      </c>
      <c r="C1187">
        <v>3033417</v>
      </c>
      <c r="D1187" t="s">
        <v>4075</v>
      </c>
      <c r="E1187" s="220">
        <v>44846.432638888888</v>
      </c>
      <c r="F1187" t="s">
        <v>75</v>
      </c>
      <c r="G1187" t="s">
        <v>3825</v>
      </c>
      <c r="H1187" t="s">
        <v>205</v>
      </c>
      <c r="I1187" t="s">
        <v>4854</v>
      </c>
      <c r="J1187" t="s">
        <v>4846</v>
      </c>
      <c r="K1187" t="s">
        <v>95</v>
      </c>
      <c r="L1187" s="220">
        <v>45125.606041666666</v>
      </c>
    </row>
    <row r="1188" spans="1:12" x14ac:dyDescent="0.25">
      <c r="A1188">
        <v>2</v>
      </c>
      <c r="B1188" t="s">
        <v>4769</v>
      </c>
      <c r="C1188">
        <v>3033424</v>
      </c>
      <c r="D1188" t="s">
        <v>4075</v>
      </c>
      <c r="E1188" s="220">
        <v>44846.435416666667</v>
      </c>
      <c r="F1188" t="s">
        <v>91</v>
      </c>
      <c r="G1188" t="s">
        <v>3825</v>
      </c>
      <c r="H1188" t="s">
        <v>205</v>
      </c>
      <c r="I1188" t="s">
        <v>4854</v>
      </c>
      <c r="J1188" t="s">
        <v>4846</v>
      </c>
      <c r="K1188" t="s">
        <v>95</v>
      </c>
      <c r="L1188" s="220">
        <v>44953.583333333336</v>
      </c>
    </row>
    <row r="1189" spans="1:12" x14ac:dyDescent="0.25">
      <c r="A1189">
        <v>2</v>
      </c>
      <c r="B1189" t="s">
        <v>4207</v>
      </c>
      <c r="C1189">
        <v>3037172</v>
      </c>
      <c r="D1189" t="s">
        <v>3956</v>
      </c>
      <c r="E1189" s="220">
        <v>44855.522222222222</v>
      </c>
      <c r="F1189" t="s">
        <v>75</v>
      </c>
      <c r="G1189" t="s">
        <v>3825</v>
      </c>
      <c r="H1189" t="s">
        <v>3957</v>
      </c>
      <c r="I1189" t="s">
        <v>3878</v>
      </c>
      <c r="J1189" t="s">
        <v>5053</v>
      </c>
      <c r="K1189" t="s">
        <v>95</v>
      </c>
      <c r="L1189" s="220">
        <v>44970.599861111114</v>
      </c>
    </row>
    <row r="1190" spans="1:12" x14ac:dyDescent="0.25">
      <c r="A1190">
        <v>2</v>
      </c>
      <c r="B1190" t="s">
        <v>4447</v>
      </c>
      <c r="C1190">
        <v>3037805</v>
      </c>
      <c r="D1190" t="s">
        <v>3939</v>
      </c>
      <c r="E1190" s="220">
        <v>44858.688888888886</v>
      </c>
      <c r="F1190" t="s">
        <v>75</v>
      </c>
      <c r="G1190" t="s">
        <v>3825</v>
      </c>
      <c r="H1190" t="s">
        <v>3940</v>
      </c>
      <c r="I1190" t="s">
        <v>4000</v>
      </c>
      <c r="J1190" t="s">
        <v>5054</v>
      </c>
      <c r="K1190" t="s">
        <v>95</v>
      </c>
      <c r="L1190" s="220">
        <v>45068.502685185187</v>
      </c>
    </row>
    <row r="1191" spans="1:12" x14ac:dyDescent="0.25">
      <c r="A1191">
        <v>5</v>
      </c>
      <c r="B1191" t="s">
        <v>5055</v>
      </c>
      <c r="C1191">
        <v>3038404</v>
      </c>
      <c r="D1191" t="s">
        <v>4871</v>
      </c>
      <c r="E1191" s="220">
        <v>44860.518055555556</v>
      </c>
      <c r="F1191" t="s">
        <v>91</v>
      </c>
      <c r="G1191" t="s">
        <v>4414</v>
      </c>
      <c r="H1191" t="s">
        <v>81</v>
      </c>
      <c r="I1191" t="s">
        <v>4872</v>
      </c>
      <c r="J1191" t="s">
        <v>4846</v>
      </c>
      <c r="K1191" t="s">
        <v>95</v>
      </c>
      <c r="L1191" s="220">
        <v>44970.517604166664</v>
      </c>
    </row>
    <row r="1192" spans="1:12" x14ac:dyDescent="0.25">
      <c r="A1192">
        <v>9</v>
      </c>
      <c r="B1192" t="s">
        <v>4251</v>
      </c>
      <c r="C1192">
        <v>3038725</v>
      </c>
      <c r="D1192" t="s">
        <v>4682</v>
      </c>
      <c r="E1192" s="220">
        <v>44861.416666666664</v>
      </c>
      <c r="F1192" t="s">
        <v>75</v>
      </c>
      <c r="G1192" t="s">
        <v>3825</v>
      </c>
      <c r="H1192" t="s">
        <v>5056</v>
      </c>
      <c r="I1192" t="s">
        <v>3827</v>
      </c>
      <c r="J1192" t="s">
        <v>5057</v>
      </c>
      <c r="K1192" t="s">
        <v>95</v>
      </c>
      <c r="L1192" s="220">
        <v>44886.544525462959</v>
      </c>
    </row>
    <row r="1193" spans="1:12" x14ac:dyDescent="0.25">
      <c r="A1193">
        <v>5</v>
      </c>
      <c r="B1193" t="s">
        <v>5058</v>
      </c>
      <c r="C1193">
        <v>3014579</v>
      </c>
      <c r="D1193" t="s">
        <v>4871</v>
      </c>
      <c r="E1193" s="220">
        <v>44813.45416666667</v>
      </c>
      <c r="F1193" t="s">
        <v>75</v>
      </c>
      <c r="G1193" t="s">
        <v>4414</v>
      </c>
      <c r="H1193" t="s">
        <v>81</v>
      </c>
      <c r="I1193" t="s">
        <v>4867</v>
      </c>
      <c r="J1193" t="s">
        <v>4846</v>
      </c>
      <c r="K1193" t="s">
        <v>95</v>
      </c>
      <c r="L1193" s="220">
        <v>44847.593055555553</v>
      </c>
    </row>
    <row r="1194" spans="1:12" x14ac:dyDescent="0.25">
      <c r="A1194">
        <v>1</v>
      </c>
      <c r="B1194" t="s">
        <v>4383</v>
      </c>
      <c r="C1194">
        <v>3020623</v>
      </c>
      <c r="D1194" t="s">
        <v>4180</v>
      </c>
      <c r="E1194" s="220">
        <v>44823.638194444444</v>
      </c>
      <c r="F1194" t="s">
        <v>75</v>
      </c>
      <c r="G1194" t="s">
        <v>3825</v>
      </c>
      <c r="H1194" t="s">
        <v>3836</v>
      </c>
      <c r="I1194" t="s">
        <v>3853</v>
      </c>
      <c r="J1194" t="s">
        <v>5059</v>
      </c>
      <c r="K1194" t="s">
        <v>95</v>
      </c>
      <c r="L1194" s="220">
        <v>44963.63921296296</v>
      </c>
    </row>
    <row r="1195" spans="1:12" x14ac:dyDescent="0.25">
      <c r="A1195">
        <v>5</v>
      </c>
      <c r="B1195" t="s">
        <v>5060</v>
      </c>
      <c r="C1195">
        <v>3024174</v>
      </c>
      <c r="D1195" t="s">
        <v>4866</v>
      </c>
      <c r="E1195" s="220">
        <v>44824.506944444445</v>
      </c>
      <c r="F1195" t="s">
        <v>75</v>
      </c>
      <c r="G1195" t="s">
        <v>4414</v>
      </c>
      <c r="H1195" t="s">
        <v>123</v>
      </c>
      <c r="I1195" t="s">
        <v>4652</v>
      </c>
      <c r="J1195" t="s">
        <v>4846</v>
      </c>
      <c r="K1195" t="s">
        <v>95</v>
      </c>
      <c r="L1195" s="220">
        <v>44907.329502314817</v>
      </c>
    </row>
    <row r="1196" spans="1:12" x14ac:dyDescent="0.25">
      <c r="A1196">
        <v>2</v>
      </c>
      <c r="B1196" t="s">
        <v>5061</v>
      </c>
      <c r="C1196">
        <v>3026216</v>
      </c>
      <c r="D1196" t="s">
        <v>5062</v>
      </c>
      <c r="E1196" s="220">
        <v>44829.855555555558</v>
      </c>
      <c r="F1196" t="s">
        <v>5063</v>
      </c>
      <c r="G1196" t="s">
        <v>4414</v>
      </c>
      <c r="H1196" t="s">
        <v>95</v>
      </c>
      <c r="I1196" t="s">
        <v>5064</v>
      </c>
      <c r="J1196" t="s">
        <v>5065</v>
      </c>
      <c r="K1196" t="s">
        <v>95</v>
      </c>
      <c r="L1196" s="220">
        <v>45434.574305555558</v>
      </c>
    </row>
    <row r="1197" spans="1:12" x14ac:dyDescent="0.25">
      <c r="A1197">
        <v>5</v>
      </c>
      <c r="B1197" t="s">
        <v>5066</v>
      </c>
      <c r="C1197">
        <v>3027196</v>
      </c>
      <c r="D1197" t="s">
        <v>4866</v>
      </c>
      <c r="E1197" s="220">
        <v>44832.570138888892</v>
      </c>
      <c r="F1197" t="s">
        <v>75</v>
      </c>
      <c r="G1197" t="s">
        <v>4414</v>
      </c>
      <c r="H1197" t="s">
        <v>123</v>
      </c>
      <c r="I1197" t="s">
        <v>4872</v>
      </c>
      <c r="J1197" t="s">
        <v>5067</v>
      </c>
      <c r="K1197" t="s">
        <v>95</v>
      </c>
      <c r="L1197" s="220">
        <v>44859.395879629628</v>
      </c>
    </row>
    <row r="1198" spans="1:12" x14ac:dyDescent="0.25">
      <c r="A1198">
        <v>9</v>
      </c>
      <c r="B1198" t="s">
        <v>4806</v>
      </c>
      <c r="C1198">
        <v>3038721</v>
      </c>
      <c r="D1198" t="s">
        <v>4682</v>
      </c>
      <c r="E1198" s="220">
        <v>44861.415277777778</v>
      </c>
      <c r="F1198" t="s">
        <v>75</v>
      </c>
      <c r="G1198" t="s">
        <v>3825</v>
      </c>
      <c r="H1198" t="s">
        <v>5056</v>
      </c>
      <c r="I1198" t="s">
        <v>3827</v>
      </c>
      <c r="J1198" t="s">
        <v>5057</v>
      </c>
      <c r="K1198" t="s">
        <v>95</v>
      </c>
      <c r="L1198" s="220">
        <v>44886.546759259261</v>
      </c>
    </row>
    <row r="1199" spans="1:12" x14ac:dyDescent="0.25">
      <c r="A1199">
        <v>9</v>
      </c>
      <c r="B1199" t="s">
        <v>3897</v>
      </c>
      <c r="C1199">
        <v>3038722</v>
      </c>
      <c r="D1199" t="s">
        <v>4682</v>
      </c>
      <c r="E1199" s="220">
        <v>44861.415277777778</v>
      </c>
      <c r="F1199" t="s">
        <v>75</v>
      </c>
      <c r="G1199" t="s">
        <v>3825</v>
      </c>
      <c r="H1199" t="s">
        <v>5056</v>
      </c>
      <c r="I1199" t="s">
        <v>3827</v>
      </c>
      <c r="J1199" t="s">
        <v>5057</v>
      </c>
      <c r="K1199" t="s">
        <v>95</v>
      </c>
      <c r="L1199" s="220">
        <v>44981.649386574078</v>
      </c>
    </row>
    <row r="1200" spans="1:12" x14ac:dyDescent="0.25">
      <c r="A1200">
        <v>9</v>
      </c>
      <c r="B1200" t="s">
        <v>3895</v>
      </c>
      <c r="C1200">
        <v>3038723</v>
      </c>
      <c r="D1200" t="s">
        <v>4682</v>
      </c>
      <c r="E1200" s="220">
        <v>44861.415972222225</v>
      </c>
      <c r="F1200" t="s">
        <v>75</v>
      </c>
      <c r="G1200" t="s">
        <v>3825</v>
      </c>
      <c r="H1200" t="s">
        <v>5056</v>
      </c>
      <c r="I1200" t="s">
        <v>3827</v>
      </c>
      <c r="J1200" t="s">
        <v>5057</v>
      </c>
      <c r="K1200" t="s">
        <v>95</v>
      </c>
      <c r="L1200" s="220">
        <v>44985.681701388887</v>
      </c>
    </row>
    <row r="1201" spans="1:12" x14ac:dyDescent="0.25">
      <c r="A1201">
        <v>9</v>
      </c>
      <c r="B1201" t="s">
        <v>4186</v>
      </c>
      <c r="C1201">
        <v>3038717</v>
      </c>
      <c r="D1201" t="s">
        <v>4682</v>
      </c>
      <c r="E1201" s="220">
        <v>44861.406944444447</v>
      </c>
      <c r="F1201" t="s">
        <v>75</v>
      </c>
      <c r="G1201" t="s">
        <v>3825</v>
      </c>
      <c r="H1201" t="s">
        <v>5056</v>
      </c>
      <c r="I1201" t="s">
        <v>3827</v>
      </c>
      <c r="J1201" t="s">
        <v>5068</v>
      </c>
      <c r="K1201" t="s">
        <v>95</v>
      </c>
      <c r="L1201" s="220">
        <v>44894.514687499999</v>
      </c>
    </row>
    <row r="1202" spans="1:12" x14ac:dyDescent="0.25">
      <c r="A1202">
        <v>9</v>
      </c>
      <c r="B1202" t="s">
        <v>4060</v>
      </c>
      <c r="C1202">
        <v>3038724</v>
      </c>
      <c r="D1202" t="s">
        <v>4682</v>
      </c>
      <c r="E1202" s="220">
        <v>44861.415972222225</v>
      </c>
      <c r="F1202" t="s">
        <v>75</v>
      </c>
      <c r="G1202" t="s">
        <v>3825</v>
      </c>
      <c r="H1202" t="s">
        <v>5056</v>
      </c>
      <c r="I1202" t="s">
        <v>3827</v>
      </c>
      <c r="J1202" t="s">
        <v>5057</v>
      </c>
      <c r="K1202" t="s">
        <v>95</v>
      </c>
      <c r="L1202" s="220">
        <v>44886.544930555552</v>
      </c>
    </row>
    <row r="1203" spans="1:12" x14ac:dyDescent="0.25">
      <c r="A1203">
        <v>9</v>
      </c>
      <c r="B1203" t="s">
        <v>3894</v>
      </c>
      <c r="C1203">
        <v>3038726</v>
      </c>
      <c r="D1203" t="s">
        <v>4682</v>
      </c>
      <c r="E1203" s="220">
        <v>44861.416666666664</v>
      </c>
      <c r="F1203" t="s">
        <v>75</v>
      </c>
      <c r="G1203" t="s">
        <v>3825</v>
      </c>
      <c r="H1203" t="s">
        <v>5056</v>
      </c>
      <c r="I1203" t="s">
        <v>3827</v>
      </c>
      <c r="J1203" t="s">
        <v>5057</v>
      </c>
      <c r="K1203" t="s">
        <v>95</v>
      </c>
      <c r="L1203" s="220">
        <v>44886.54760416667</v>
      </c>
    </row>
    <row r="1204" spans="1:12" x14ac:dyDescent="0.25">
      <c r="A1204">
        <v>2</v>
      </c>
      <c r="B1204" t="s">
        <v>3969</v>
      </c>
      <c r="C1204">
        <v>3039940</v>
      </c>
      <c r="D1204" t="s">
        <v>5069</v>
      </c>
      <c r="E1204" s="220">
        <v>44865.597222222219</v>
      </c>
      <c r="F1204" t="s">
        <v>75</v>
      </c>
      <c r="G1204" t="s">
        <v>4414</v>
      </c>
      <c r="H1204" t="s">
        <v>5070</v>
      </c>
      <c r="I1204" t="s">
        <v>3844</v>
      </c>
      <c r="J1204" t="s">
        <v>5071</v>
      </c>
      <c r="K1204" t="s">
        <v>95</v>
      </c>
      <c r="L1204" s="220">
        <v>45090.393923611111</v>
      </c>
    </row>
    <row r="1205" spans="1:12" x14ac:dyDescent="0.25">
      <c r="A1205">
        <v>2</v>
      </c>
      <c r="B1205" t="s">
        <v>5072</v>
      </c>
      <c r="C1205">
        <v>3041390</v>
      </c>
      <c r="D1205" t="s">
        <v>5073</v>
      </c>
      <c r="E1205" s="220">
        <v>44868.30972222222</v>
      </c>
      <c r="F1205" t="s">
        <v>91</v>
      </c>
      <c r="G1205" t="s">
        <v>4414</v>
      </c>
      <c r="H1205" t="s">
        <v>278</v>
      </c>
      <c r="I1205" t="s">
        <v>4872</v>
      </c>
      <c r="J1205" t="s">
        <v>5074</v>
      </c>
      <c r="K1205" t="s">
        <v>95</v>
      </c>
      <c r="L1205" s="220">
        <v>44959.399074074077</v>
      </c>
    </row>
    <row r="1206" spans="1:12" x14ac:dyDescent="0.25">
      <c r="A1206">
        <v>9</v>
      </c>
      <c r="B1206" t="s">
        <v>3896</v>
      </c>
      <c r="C1206">
        <v>3041963</v>
      </c>
      <c r="D1206" t="s">
        <v>4682</v>
      </c>
      <c r="E1206" s="220">
        <v>44869.457638888889</v>
      </c>
      <c r="F1206" t="s">
        <v>75</v>
      </c>
      <c r="G1206" t="s">
        <v>3825</v>
      </c>
      <c r="H1206" t="s">
        <v>5056</v>
      </c>
      <c r="I1206" t="s">
        <v>3827</v>
      </c>
      <c r="J1206" t="s">
        <v>4838</v>
      </c>
      <c r="K1206" t="s">
        <v>95</v>
      </c>
      <c r="L1206" s="220">
        <v>44887.441018518519</v>
      </c>
    </row>
    <row r="1207" spans="1:12" x14ac:dyDescent="0.25">
      <c r="A1207">
        <v>2</v>
      </c>
      <c r="B1207" t="s">
        <v>5075</v>
      </c>
      <c r="C1207">
        <v>3045565</v>
      </c>
      <c r="D1207" t="s">
        <v>4861</v>
      </c>
      <c r="E1207" s="220">
        <v>44879.609027777777</v>
      </c>
      <c r="F1207" t="s">
        <v>75</v>
      </c>
      <c r="G1207" t="s">
        <v>4414</v>
      </c>
      <c r="H1207" t="s">
        <v>141</v>
      </c>
      <c r="I1207" t="s">
        <v>4872</v>
      </c>
      <c r="J1207" t="s">
        <v>5076</v>
      </c>
      <c r="K1207" t="s">
        <v>95</v>
      </c>
      <c r="L1207" s="220">
        <v>44956.614085648151</v>
      </c>
    </row>
    <row r="1208" spans="1:12" x14ac:dyDescent="0.25">
      <c r="A1208">
        <v>5</v>
      </c>
      <c r="B1208" t="s">
        <v>4613</v>
      </c>
      <c r="C1208">
        <v>3045554</v>
      </c>
      <c r="D1208" t="s">
        <v>4866</v>
      </c>
      <c r="E1208" s="220">
        <v>44879.603472222225</v>
      </c>
      <c r="F1208" t="s">
        <v>75</v>
      </c>
      <c r="G1208" t="s">
        <v>4414</v>
      </c>
      <c r="H1208" t="s">
        <v>123</v>
      </c>
      <c r="I1208" t="s">
        <v>4854</v>
      </c>
      <c r="J1208" t="s">
        <v>4846</v>
      </c>
      <c r="K1208" t="s">
        <v>95</v>
      </c>
      <c r="L1208" s="220">
        <v>45015.654652777775</v>
      </c>
    </row>
    <row r="1209" spans="1:12" x14ac:dyDescent="0.25">
      <c r="A1209">
        <v>1</v>
      </c>
      <c r="B1209" t="s">
        <v>4146</v>
      </c>
      <c r="C1209">
        <v>3049121</v>
      </c>
      <c r="D1209" t="s">
        <v>5077</v>
      </c>
      <c r="E1209" s="220">
        <v>44887.425694444442</v>
      </c>
      <c r="F1209" t="s">
        <v>75</v>
      </c>
      <c r="G1209" t="s">
        <v>3825</v>
      </c>
      <c r="H1209" t="s">
        <v>3848</v>
      </c>
      <c r="I1209" t="s">
        <v>4000</v>
      </c>
      <c r="J1209" t="s">
        <v>5078</v>
      </c>
      <c r="K1209" t="s">
        <v>95</v>
      </c>
      <c r="L1209" s="220">
        <v>44903.40388888889</v>
      </c>
    </row>
    <row r="1210" spans="1:12" x14ac:dyDescent="0.25">
      <c r="A1210">
        <v>9</v>
      </c>
      <c r="B1210" t="s">
        <v>3970</v>
      </c>
      <c r="C1210">
        <v>3049146</v>
      </c>
      <c r="D1210" t="s">
        <v>4682</v>
      </c>
      <c r="E1210" s="220">
        <v>44887.490277777775</v>
      </c>
      <c r="F1210" t="s">
        <v>75</v>
      </c>
      <c r="G1210" t="s">
        <v>3825</v>
      </c>
      <c r="H1210" t="s">
        <v>4162</v>
      </c>
      <c r="I1210" t="s">
        <v>3827</v>
      </c>
      <c r="J1210" t="s">
        <v>5079</v>
      </c>
      <c r="K1210" t="s">
        <v>95</v>
      </c>
      <c r="L1210" s="220">
        <v>44991.682835648149</v>
      </c>
    </row>
    <row r="1211" spans="1:12" x14ac:dyDescent="0.25">
      <c r="A1211">
        <v>9</v>
      </c>
      <c r="B1211" t="s">
        <v>4813</v>
      </c>
      <c r="C1211">
        <v>3050486</v>
      </c>
      <c r="D1211" t="s">
        <v>4682</v>
      </c>
      <c r="E1211" s="220">
        <v>44893.381944444445</v>
      </c>
      <c r="F1211" t="s">
        <v>75</v>
      </c>
      <c r="G1211" t="s">
        <v>3825</v>
      </c>
      <c r="H1211" t="s">
        <v>4162</v>
      </c>
      <c r="I1211" t="s">
        <v>3827</v>
      </c>
      <c r="J1211" t="s">
        <v>5057</v>
      </c>
      <c r="K1211" t="s">
        <v>95</v>
      </c>
      <c r="L1211" s="220">
        <v>45082.694444444445</v>
      </c>
    </row>
    <row r="1212" spans="1:12" x14ac:dyDescent="0.25">
      <c r="A1212">
        <v>5</v>
      </c>
      <c r="B1212" t="s">
        <v>3887</v>
      </c>
      <c r="C1212">
        <v>3050637</v>
      </c>
      <c r="D1212" t="s">
        <v>5080</v>
      </c>
      <c r="E1212" s="220">
        <v>44893.55</v>
      </c>
      <c r="F1212" t="s">
        <v>75</v>
      </c>
      <c r="G1212" t="s">
        <v>3825</v>
      </c>
      <c r="H1212" t="s">
        <v>3836</v>
      </c>
      <c r="I1212" t="s">
        <v>3870</v>
      </c>
      <c r="J1212" t="s">
        <v>4922</v>
      </c>
      <c r="K1212" t="s">
        <v>95</v>
      </c>
      <c r="L1212" s="220">
        <v>44967.557766203703</v>
      </c>
    </row>
    <row r="1213" spans="1:12" x14ac:dyDescent="0.25">
      <c r="A1213">
        <v>9</v>
      </c>
      <c r="B1213" t="s">
        <v>4045</v>
      </c>
      <c r="C1213">
        <v>3050484</v>
      </c>
      <c r="D1213" t="s">
        <v>4682</v>
      </c>
      <c r="E1213" s="220">
        <v>44893.380555555559</v>
      </c>
      <c r="F1213" t="s">
        <v>75</v>
      </c>
      <c r="G1213" t="s">
        <v>3825</v>
      </c>
      <c r="H1213" t="s">
        <v>4162</v>
      </c>
      <c r="I1213" t="s">
        <v>3827</v>
      </c>
      <c r="J1213" t="s">
        <v>5081</v>
      </c>
      <c r="K1213" t="s">
        <v>95</v>
      </c>
      <c r="L1213" s="220">
        <v>44953.540891203702</v>
      </c>
    </row>
    <row r="1214" spans="1:12" x14ac:dyDescent="0.25">
      <c r="A1214">
        <v>2</v>
      </c>
      <c r="B1214" t="s">
        <v>5082</v>
      </c>
      <c r="C1214">
        <v>3051120</v>
      </c>
      <c r="D1214" t="s">
        <v>4413</v>
      </c>
      <c r="E1214" s="220">
        <v>44894.515972222223</v>
      </c>
      <c r="F1214" t="s">
        <v>75</v>
      </c>
      <c r="G1214" t="s">
        <v>4414</v>
      </c>
      <c r="H1214" t="s">
        <v>169</v>
      </c>
      <c r="I1214" t="s">
        <v>4687</v>
      </c>
      <c r="J1214" t="s">
        <v>5076</v>
      </c>
      <c r="K1214" t="s">
        <v>95</v>
      </c>
      <c r="L1214" s="220">
        <v>44960.686863425923</v>
      </c>
    </row>
    <row r="1215" spans="1:12" x14ac:dyDescent="0.25">
      <c r="A1215">
        <v>2</v>
      </c>
      <c r="B1215" t="s">
        <v>4076</v>
      </c>
      <c r="C1215">
        <v>3051165</v>
      </c>
      <c r="D1215" t="s">
        <v>5083</v>
      </c>
      <c r="E1215" s="220">
        <v>44894.609722222223</v>
      </c>
      <c r="F1215" t="s">
        <v>91</v>
      </c>
      <c r="G1215" t="s">
        <v>3825</v>
      </c>
      <c r="H1215" t="s">
        <v>3848</v>
      </c>
      <c r="I1215" t="s">
        <v>3870</v>
      </c>
      <c r="J1215" t="s">
        <v>4922</v>
      </c>
      <c r="K1215" t="s">
        <v>95</v>
      </c>
      <c r="L1215" s="220">
        <v>44914.406030092592</v>
      </c>
    </row>
    <row r="1216" spans="1:12" x14ac:dyDescent="0.25">
      <c r="A1216">
        <v>9</v>
      </c>
      <c r="B1216" t="s">
        <v>4236</v>
      </c>
      <c r="C1216">
        <v>3051931</v>
      </c>
      <c r="D1216" t="s">
        <v>4682</v>
      </c>
      <c r="E1216" s="220">
        <v>44895.560416666667</v>
      </c>
      <c r="F1216" t="s">
        <v>75</v>
      </c>
      <c r="G1216" t="s">
        <v>3825</v>
      </c>
      <c r="H1216" t="s">
        <v>4162</v>
      </c>
      <c r="I1216" t="s">
        <v>3827</v>
      </c>
      <c r="J1216" t="s">
        <v>4446</v>
      </c>
      <c r="K1216" t="s">
        <v>95</v>
      </c>
      <c r="L1216" s="220">
        <v>45086.520405092589</v>
      </c>
    </row>
    <row r="1217" spans="1:12" x14ac:dyDescent="0.25">
      <c r="A1217">
        <v>9</v>
      </c>
      <c r="B1217" t="s">
        <v>3916</v>
      </c>
      <c r="C1217">
        <v>3054080</v>
      </c>
      <c r="D1217" t="s">
        <v>4682</v>
      </c>
      <c r="E1217" s="220">
        <v>44901.501388888886</v>
      </c>
      <c r="F1217" t="s">
        <v>75</v>
      </c>
      <c r="G1217" t="s">
        <v>3825</v>
      </c>
      <c r="H1217" t="s">
        <v>4162</v>
      </c>
      <c r="I1217" t="s">
        <v>3827</v>
      </c>
      <c r="J1217" t="s">
        <v>5084</v>
      </c>
      <c r="K1217" t="s">
        <v>95</v>
      </c>
      <c r="L1217" s="220">
        <v>45071.661805555559</v>
      </c>
    </row>
    <row r="1218" spans="1:12" x14ac:dyDescent="0.25">
      <c r="A1218">
        <v>9</v>
      </c>
      <c r="B1218" t="s">
        <v>4817</v>
      </c>
      <c r="C1218">
        <v>3054079</v>
      </c>
      <c r="D1218" t="s">
        <v>4682</v>
      </c>
      <c r="E1218" s="220">
        <v>44901.499305555553</v>
      </c>
      <c r="F1218" t="s">
        <v>75</v>
      </c>
      <c r="G1218" t="s">
        <v>3825</v>
      </c>
      <c r="H1218" t="s">
        <v>4162</v>
      </c>
      <c r="I1218" t="s">
        <v>3827</v>
      </c>
      <c r="J1218" t="s">
        <v>5079</v>
      </c>
      <c r="K1218" t="s">
        <v>95</v>
      </c>
      <c r="L1218" s="220">
        <v>44985.604826388888</v>
      </c>
    </row>
    <row r="1219" spans="1:12" x14ac:dyDescent="0.25">
      <c r="A1219">
        <v>2</v>
      </c>
      <c r="B1219" t="s">
        <v>4227</v>
      </c>
      <c r="C1219">
        <v>3054799</v>
      </c>
      <c r="D1219" t="s">
        <v>4413</v>
      </c>
      <c r="E1219" s="220">
        <v>44903.330555555556</v>
      </c>
      <c r="F1219" t="s">
        <v>75</v>
      </c>
      <c r="G1219" t="s">
        <v>4414</v>
      </c>
      <c r="H1219" t="s">
        <v>169</v>
      </c>
      <c r="I1219" t="s">
        <v>4582</v>
      </c>
      <c r="J1219" t="s">
        <v>4727</v>
      </c>
      <c r="K1219" t="s">
        <v>95</v>
      </c>
      <c r="L1219" s="220">
        <v>44903.556342592594</v>
      </c>
    </row>
    <row r="1220" spans="1:12" x14ac:dyDescent="0.25">
      <c r="A1220">
        <v>9</v>
      </c>
      <c r="B1220" t="s">
        <v>4810</v>
      </c>
      <c r="C1220">
        <v>3054975</v>
      </c>
      <c r="D1220" t="s">
        <v>4682</v>
      </c>
      <c r="E1220" s="220">
        <v>44903.51458333333</v>
      </c>
      <c r="F1220" t="s">
        <v>75</v>
      </c>
      <c r="G1220" t="s">
        <v>3825</v>
      </c>
      <c r="H1220" t="s">
        <v>4162</v>
      </c>
      <c r="I1220" t="s">
        <v>3827</v>
      </c>
      <c r="J1220" t="s">
        <v>5085</v>
      </c>
      <c r="K1220" t="s">
        <v>95</v>
      </c>
      <c r="L1220" s="220">
        <v>45077.64271990741</v>
      </c>
    </row>
    <row r="1221" spans="1:12" x14ac:dyDescent="0.25">
      <c r="A1221">
        <v>5</v>
      </c>
      <c r="B1221" t="s">
        <v>5086</v>
      </c>
      <c r="C1221">
        <v>3054899</v>
      </c>
      <c r="D1221" t="s">
        <v>4866</v>
      </c>
      <c r="E1221" s="220">
        <v>44903.493055555555</v>
      </c>
      <c r="F1221" t="s">
        <v>75</v>
      </c>
      <c r="G1221" t="s">
        <v>4414</v>
      </c>
      <c r="H1221" t="s">
        <v>123</v>
      </c>
      <c r="I1221" t="s">
        <v>4872</v>
      </c>
      <c r="J1221" t="s">
        <v>5076</v>
      </c>
      <c r="K1221" t="s">
        <v>95</v>
      </c>
      <c r="L1221" s="220">
        <v>44980.474247685182</v>
      </c>
    </row>
    <row r="1222" spans="1:12" x14ac:dyDescent="0.25">
      <c r="A1222">
        <v>9</v>
      </c>
      <c r="B1222" t="s">
        <v>4809</v>
      </c>
      <c r="C1222">
        <v>3054977</v>
      </c>
      <c r="D1222" t="s">
        <v>4682</v>
      </c>
      <c r="E1222" s="220">
        <v>44903.537499999999</v>
      </c>
      <c r="F1222" t="s">
        <v>75</v>
      </c>
      <c r="G1222" t="s">
        <v>3825</v>
      </c>
      <c r="H1222" t="s">
        <v>4162</v>
      </c>
      <c r="I1222" t="s">
        <v>3827</v>
      </c>
      <c r="J1222" t="s">
        <v>5084</v>
      </c>
      <c r="K1222" t="s">
        <v>95</v>
      </c>
      <c r="L1222" s="220">
        <v>44911.318009259259</v>
      </c>
    </row>
    <row r="1223" spans="1:12" x14ac:dyDescent="0.25">
      <c r="A1223">
        <v>9</v>
      </c>
      <c r="B1223" t="s">
        <v>4577</v>
      </c>
      <c r="C1223">
        <v>3054978</v>
      </c>
      <c r="D1223" t="s">
        <v>4682</v>
      </c>
      <c r="E1223" s="220">
        <v>44903.538888888892</v>
      </c>
      <c r="F1223" t="s">
        <v>75</v>
      </c>
      <c r="G1223" t="s">
        <v>3825</v>
      </c>
      <c r="H1223" t="s">
        <v>4162</v>
      </c>
      <c r="I1223" t="s">
        <v>3827</v>
      </c>
      <c r="J1223" t="s">
        <v>5084</v>
      </c>
      <c r="K1223" t="s">
        <v>95</v>
      </c>
      <c r="L1223" s="220">
        <v>44908.602303240739</v>
      </c>
    </row>
    <row r="1224" spans="1:12" x14ac:dyDescent="0.25">
      <c r="A1224">
        <v>2</v>
      </c>
      <c r="B1224" t="s">
        <v>5087</v>
      </c>
      <c r="C1224">
        <v>3056303</v>
      </c>
      <c r="D1224" t="s">
        <v>4075</v>
      </c>
      <c r="E1224" s="220">
        <v>44908.408333333333</v>
      </c>
      <c r="F1224" t="s">
        <v>75</v>
      </c>
      <c r="G1224" t="s">
        <v>3825</v>
      </c>
      <c r="H1224" t="s">
        <v>205</v>
      </c>
      <c r="I1224" t="s">
        <v>4652</v>
      </c>
      <c r="J1224" t="s">
        <v>4846</v>
      </c>
      <c r="K1224" t="s">
        <v>95</v>
      </c>
      <c r="L1224" s="220">
        <v>44923.336585648147</v>
      </c>
    </row>
    <row r="1225" spans="1:12" x14ac:dyDescent="0.25">
      <c r="A1225">
        <v>2</v>
      </c>
      <c r="B1225" t="s">
        <v>4935</v>
      </c>
      <c r="C1225">
        <v>3056403</v>
      </c>
      <c r="D1225" t="s">
        <v>4075</v>
      </c>
      <c r="E1225" s="220">
        <v>44908.586111111108</v>
      </c>
      <c r="F1225" t="s">
        <v>75</v>
      </c>
      <c r="G1225" t="s">
        <v>3825</v>
      </c>
      <c r="H1225" t="s">
        <v>205</v>
      </c>
      <c r="I1225" t="s">
        <v>4652</v>
      </c>
      <c r="J1225" t="s">
        <v>4846</v>
      </c>
      <c r="K1225" t="s">
        <v>95</v>
      </c>
      <c r="L1225" s="220">
        <v>44914.38040509259</v>
      </c>
    </row>
    <row r="1226" spans="1:12" x14ac:dyDescent="0.25">
      <c r="A1226">
        <v>2</v>
      </c>
      <c r="B1226" t="s">
        <v>5088</v>
      </c>
      <c r="C1226">
        <v>3056328</v>
      </c>
      <c r="D1226" t="s">
        <v>4075</v>
      </c>
      <c r="E1226" s="220">
        <v>44908.455555555556</v>
      </c>
      <c r="F1226" t="s">
        <v>75</v>
      </c>
      <c r="G1226" t="s">
        <v>3825</v>
      </c>
      <c r="H1226" t="s">
        <v>205</v>
      </c>
      <c r="I1226" t="s">
        <v>4652</v>
      </c>
      <c r="J1226" t="s">
        <v>4846</v>
      </c>
      <c r="K1226" t="s">
        <v>95</v>
      </c>
      <c r="L1226" s="220">
        <v>44914.380613425928</v>
      </c>
    </row>
    <row r="1227" spans="1:12" x14ac:dyDescent="0.25">
      <c r="A1227">
        <v>5</v>
      </c>
      <c r="B1227" t="s">
        <v>5089</v>
      </c>
      <c r="C1227">
        <v>3057916</v>
      </c>
      <c r="D1227" t="s">
        <v>4871</v>
      </c>
      <c r="E1227" s="220">
        <v>44911.708333333336</v>
      </c>
      <c r="F1227" t="s">
        <v>91</v>
      </c>
      <c r="G1227" t="s">
        <v>4414</v>
      </c>
      <c r="H1227" t="s">
        <v>81</v>
      </c>
      <c r="I1227" t="s">
        <v>3889</v>
      </c>
      <c r="J1227" t="s">
        <v>5090</v>
      </c>
      <c r="K1227" t="s">
        <v>95</v>
      </c>
      <c r="L1227" s="220">
        <v>44911.712488425925</v>
      </c>
    </row>
    <row r="1228" spans="1:12" x14ac:dyDescent="0.25">
      <c r="A1228">
        <v>2</v>
      </c>
      <c r="B1228" t="s">
        <v>5091</v>
      </c>
      <c r="C1228">
        <v>3059337</v>
      </c>
      <c r="D1228" t="s">
        <v>4910</v>
      </c>
      <c r="E1228" s="220">
        <v>44916.589583333334</v>
      </c>
      <c r="F1228" t="s">
        <v>75</v>
      </c>
      <c r="G1228" t="s">
        <v>4414</v>
      </c>
      <c r="H1228" t="s">
        <v>278</v>
      </c>
      <c r="I1228" t="s">
        <v>4829</v>
      </c>
      <c r="J1228" t="s">
        <v>5092</v>
      </c>
      <c r="K1228" t="s">
        <v>95</v>
      </c>
      <c r="L1228" s="220">
        <v>44942.556921296295</v>
      </c>
    </row>
    <row r="1229" spans="1:12" x14ac:dyDescent="0.25">
      <c r="A1229">
        <v>9</v>
      </c>
      <c r="B1229" t="s">
        <v>4227</v>
      </c>
      <c r="C1229">
        <v>3060874</v>
      </c>
      <c r="D1229" t="s">
        <v>4682</v>
      </c>
      <c r="E1229" s="220">
        <v>44923.387499999997</v>
      </c>
      <c r="F1229" t="s">
        <v>91</v>
      </c>
      <c r="G1229" t="s">
        <v>3825</v>
      </c>
      <c r="H1229" t="s">
        <v>4162</v>
      </c>
      <c r="I1229" t="s">
        <v>3827</v>
      </c>
      <c r="J1229" t="s">
        <v>5093</v>
      </c>
      <c r="K1229" t="s">
        <v>95</v>
      </c>
      <c r="L1229" s="220">
        <v>44936.493819444448</v>
      </c>
    </row>
    <row r="1230" spans="1:12" x14ac:dyDescent="0.25">
      <c r="A1230">
        <v>9</v>
      </c>
      <c r="B1230" t="s">
        <v>3899</v>
      </c>
      <c r="C1230">
        <v>3060875</v>
      </c>
      <c r="D1230" t="s">
        <v>4682</v>
      </c>
      <c r="E1230" s="220">
        <v>44923.387499999997</v>
      </c>
      <c r="F1230" t="s">
        <v>75</v>
      </c>
      <c r="G1230" t="s">
        <v>3825</v>
      </c>
      <c r="H1230" t="s">
        <v>4162</v>
      </c>
      <c r="I1230" t="s">
        <v>3827</v>
      </c>
      <c r="J1230" t="s">
        <v>5093</v>
      </c>
      <c r="K1230" t="s">
        <v>95</v>
      </c>
      <c r="L1230" s="220">
        <v>45019.644074074073</v>
      </c>
    </row>
    <row r="1231" spans="1:12" x14ac:dyDescent="0.25">
      <c r="A1231">
        <v>9</v>
      </c>
      <c r="B1231" t="s">
        <v>3903</v>
      </c>
      <c r="C1231">
        <v>3060877</v>
      </c>
      <c r="D1231" t="s">
        <v>4682</v>
      </c>
      <c r="E1231" s="220">
        <v>44923.388194444444</v>
      </c>
      <c r="F1231" t="s">
        <v>75</v>
      </c>
      <c r="G1231" t="s">
        <v>3825</v>
      </c>
      <c r="H1231" t="s">
        <v>4162</v>
      </c>
      <c r="I1231" t="s">
        <v>3827</v>
      </c>
      <c r="J1231" t="s">
        <v>5093</v>
      </c>
      <c r="K1231" t="s">
        <v>95</v>
      </c>
      <c r="L1231" s="220">
        <v>45024.344699074078</v>
      </c>
    </row>
    <row r="1232" spans="1:12" x14ac:dyDescent="0.25">
      <c r="A1232">
        <v>9</v>
      </c>
      <c r="B1232" t="s">
        <v>4227</v>
      </c>
      <c r="C1232">
        <v>3065990</v>
      </c>
      <c r="D1232" t="s">
        <v>4682</v>
      </c>
      <c r="E1232" s="220">
        <v>44935.359027777777</v>
      </c>
      <c r="F1232" t="s">
        <v>75</v>
      </c>
      <c r="G1232" t="s">
        <v>3825</v>
      </c>
      <c r="H1232" t="s">
        <v>4162</v>
      </c>
      <c r="I1232" t="s">
        <v>3827</v>
      </c>
      <c r="J1232" t="s">
        <v>4446</v>
      </c>
      <c r="K1232" t="s">
        <v>95</v>
      </c>
      <c r="L1232" s="220">
        <v>44949.657013888886</v>
      </c>
    </row>
    <row r="1233" spans="1:12" x14ac:dyDescent="0.25">
      <c r="A1233">
        <v>9</v>
      </c>
      <c r="B1233" t="s">
        <v>4399</v>
      </c>
      <c r="C1233">
        <v>3065991</v>
      </c>
      <c r="D1233" t="s">
        <v>4682</v>
      </c>
      <c r="E1233" s="220">
        <v>44935.359722222223</v>
      </c>
      <c r="F1233" t="s">
        <v>75</v>
      </c>
      <c r="G1233" t="s">
        <v>3825</v>
      </c>
      <c r="H1233" t="s">
        <v>4162</v>
      </c>
      <c r="I1233" t="s">
        <v>3827</v>
      </c>
      <c r="J1233" t="s">
        <v>4446</v>
      </c>
      <c r="K1233" t="s">
        <v>95</v>
      </c>
      <c r="L1233" s="220">
        <v>45049.667997685188</v>
      </c>
    </row>
    <row r="1234" spans="1:12" x14ac:dyDescent="0.25">
      <c r="A1234">
        <v>9</v>
      </c>
      <c r="B1234" t="s">
        <v>3918</v>
      </c>
      <c r="C1234">
        <v>3065992</v>
      </c>
      <c r="D1234" t="s">
        <v>4682</v>
      </c>
      <c r="E1234" s="220">
        <v>44935.359722222223</v>
      </c>
      <c r="F1234" t="s">
        <v>75</v>
      </c>
      <c r="G1234" t="s">
        <v>3825</v>
      </c>
      <c r="H1234" t="s">
        <v>4162</v>
      </c>
      <c r="I1234" t="s">
        <v>3827</v>
      </c>
      <c r="J1234" t="s">
        <v>4446</v>
      </c>
      <c r="K1234" t="s">
        <v>95</v>
      </c>
      <c r="L1234" s="220">
        <v>45049.658645833333</v>
      </c>
    </row>
    <row r="1235" spans="1:12" x14ac:dyDescent="0.25">
      <c r="A1235">
        <v>1</v>
      </c>
      <c r="B1235" t="s">
        <v>4634</v>
      </c>
      <c r="C1235">
        <v>3066282</v>
      </c>
      <c r="D1235" t="s">
        <v>5094</v>
      </c>
      <c r="E1235" s="220">
        <v>44935.743055555555</v>
      </c>
      <c r="F1235" t="s">
        <v>75</v>
      </c>
      <c r="G1235" t="s">
        <v>3825</v>
      </c>
      <c r="H1235" t="s">
        <v>3836</v>
      </c>
      <c r="I1235" t="s">
        <v>4241</v>
      </c>
      <c r="J1235" t="s">
        <v>4364</v>
      </c>
      <c r="K1235" t="s">
        <v>95</v>
      </c>
      <c r="L1235" s="220">
        <v>45222.95416666667</v>
      </c>
    </row>
    <row r="1236" spans="1:12" x14ac:dyDescent="0.25">
      <c r="A1236">
        <v>4</v>
      </c>
      <c r="B1236" t="s">
        <v>5095</v>
      </c>
      <c r="C1236">
        <v>3066233</v>
      </c>
      <c r="D1236" t="s">
        <v>5096</v>
      </c>
      <c r="E1236" s="220">
        <v>44935.642361111109</v>
      </c>
      <c r="F1236" t="s">
        <v>75</v>
      </c>
      <c r="G1236" t="s">
        <v>3825</v>
      </c>
      <c r="H1236" t="s">
        <v>3957</v>
      </c>
      <c r="I1236" t="s">
        <v>3870</v>
      </c>
      <c r="J1236" t="s">
        <v>4863</v>
      </c>
      <c r="K1236" t="s">
        <v>95</v>
      </c>
      <c r="L1236" s="220">
        <v>45063.541550925926</v>
      </c>
    </row>
    <row r="1237" spans="1:12" x14ac:dyDescent="0.25">
      <c r="A1237">
        <v>2</v>
      </c>
      <c r="B1237" t="s">
        <v>5014</v>
      </c>
      <c r="C1237">
        <v>3067976</v>
      </c>
      <c r="D1237" t="s">
        <v>5097</v>
      </c>
      <c r="E1237" s="220">
        <v>44938.6</v>
      </c>
      <c r="F1237" t="s">
        <v>75</v>
      </c>
      <c r="G1237" t="s">
        <v>4414</v>
      </c>
      <c r="H1237" t="s">
        <v>278</v>
      </c>
      <c r="I1237" t="s">
        <v>4652</v>
      </c>
      <c r="J1237" t="s">
        <v>5098</v>
      </c>
      <c r="K1237" t="s">
        <v>95</v>
      </c>
      <c r="L1237" s="220">
        <v>44946.372928240744</v>
      </c>
    </row>
    <row r="1238" spans="1:12" x14ac:dyDescent="0.25">
      <c r="A1238">
        <v>5</v>
      </c>
      <c r="B1238" t="s">
        <v>5099</v>
      </c>
      <c r="C1238">
        <v>3069383</v>
      </c>
      <c r="D1238" t="s">
        <v>4871</v>
      </c>
      <c r="E1238" s="220">
        <v>44944.498611111114</v>
      </c>
      <c r="F1238" t="s">
        <v>75</v>
      </c>
      <c r="G1238" t="s">
        <v>4414</v>
      </c>
      <c r="H1238" t="s">
        <v>81</v>
      </c>
      <c r="I1238" t="s">
        <v>4652</v>
      </c>
      <c r="J1238" t="s">
        <v>4415</v>
      </c>
      <c r="K1238" t="s">
        <v>95</v>
      </c>
      <c r="L1238" s="220">
        <v>44946.37164351852</v>
      </c>
    </row>
    <row r="1239" spans="1:12" x14ac:dyDescent="0.25">
      <c r="A1239">
        <v>1</v>
      </c>
      <c r="B1239" t="s">
        <v>4816</v>
      </c>
      <c r="C1239">
        <v>3070702</v>
      </c>
      <c r="D1239" t="s">
        <v>3851</v>
      </c>
      <c r="E1239" s="220">
        <v>44946.638194444444</v>
      </c>
      <c r="F1239" t="s">
        <v>75</v>
      </c>
      <c r="G1239" t="s">
        <v>3825</v>
      </c>
      <c r="H1239" t="s">
        <v>3852</v>
      </c>
      <c r="I1239" t="s">
        <v>4829</v>
      </c>
      <c r="J1239" t="s">
        <v>5100</v>
      </c>
      <c r="K1239" t="s">
        <v>95</v>
      </c>
      <c r="L1239" s="220">
        <v>44966.614710648151</v>
      </c>
    </row>
    <row r="1240" spans="1:12" x14ac:dyDescent="0.25">
      <c r="A1240">
        <v>1</v>
      </c>
      <c r="B1240" t="s">
        <v>3895</v>
      </c>
      <c r="C1240">
        <v>3070711</v>
      </c>
      <c r="D1240" t="s">
        <v>3851</v>
      </c>
      <c r="E1240" s="220">
        <v>44946.638194444444</v>
      </c>
      <c r="F1240" t="s">
        <v>75</v>
      </c>
      <c r="G1240" t="s">
        <v>3825</v>
      </c>
      <c r="H1240" t="s">
        <v>3852</v>
      </c>
      <c r="I1240" t="s">
        <v>4829</v>
      </c>
      <c r="J1240" t="s">
        <v>5101</v>
      </c>
      <c r="K1240" t="s">
        <v>95</v>
      </c>
      <c r="L1240" s="220">
        <v>44966.614594907405</v>
      </c>
    </row>
    <row r="1241" spans="1:12" x14ac:dyDescent="0.25">
      <c r="A1241">
        <v>1</v>
      </c>
      <c r="B1241" t="s">
        <v>5102</v>
      </c>
      <c r="C1241">
        <v>3070740</v>
      </c>
      <c r="D1241" t="s">
        <v>5103</v>
      </c>
      <c r="E1241" s="220">
        <v>44946.661805555559</v>
      </c>
      <c r="F1241" t="s">
        <v>75</v>
      </c>
      <c r="G1241" t="s">
        <v>4414</v>
      </c>
      <c r="H1241" t="s">
        <v>169</v>
      </c>
      <c r="I1241" t="s">
        <v>4409</v>
      </c>
      <c r="J1241" t="s">
        <v>4846</v>
      </c>
      <c r="K1241" t="s">
        <v>95</v>
      </c>
      <c r="L1241" s="220">
        <v>45020.559131944443</v>
      </c>
    </row>
    <row r="1242" spans="1:12" x14ac:dyDescent="0.25">
      <c r="A1242">
        <v>5</v>
      </c>
      <c r="B1242" t="s">
        <v>5104</v>
      </c>
      <c r="C1242">
        <v>3071343</v>
      </c>
      <c r="D1242" t="s">
        <v>4871</v>
      </c>
      <c r="E1242" s="220">
        <v>44950.536111111112</v>
      </c>
      <c r="F1242" t="s">
        <v>91</v>
      </c>
      <c r="G1242" t="s">
        <v>4414</v>
      </c>
      <c r="H1242" t="s">
        <v>81</v>
      </c>
      <c r="I1242" t="s">
        <v>4851</v>
      </c>
      <c r="J1242" t="s">
        <v>4415</v>
      </c>
      <c r="K1242" t="s">
        <v>95</v>
      </c>
      <c r="L1242" s="220">
        <v>44950.539305555554</v>
      </c>
    </row>
    <row r="1243" spans="1:12" x14ac:dyDescent="0.25">
      <c r="A1243">
        <v>2</v>
      </c>
      <c r="B1243" t="s">
        <v>5105</v>
      </c>
      <c r="C1243">
        <v>3072204</v>
      </c>
      <c r="D1243" t="s">
        <v>4948</v>
      </c>
      <c r="E1243" s="220">
        <v>44951.688194444447</v>
      </c>
      <c r="F1243" t="s">
        <v>75</v>
      </c>
      <c r="G1243" t="s">
        <v>4414</v>
      </c>
      <c r="H1243" t="s">
        <v>174</v>
      </c>
      <c r="I1243" t="s">
        <v>3827</v>
      </c>
      <c r="J1243" t="s">
        <v>4415</v>
      </c>
      <c r="K1243" t="s">
        <v>95</v>
      </c>
      <c r="L1243" s="220">
        <v>45187.640833333331</v>
      </c>
    </row>
    <row r="1244" spans="1:12" x14ac:dyDescent="0.25">
      <c r="A1244">
        <v>1</v>
      </c>
      <c r="B1244" t="s">
        <v>5106</v>
      </c>
      <c r="C1244">
        <v>3072205</v>
      </c>
      <c r="D1244" t="s">
        <v>4948</v>
      </c>
      <c r="E1244" s="220">
        <v>44951.691666666666</v>
      </c>
      <c r="F1244" t="s">
        <v>75</v>
      </c>
      <c r="G1244" t="s">
        <v>4414</v>
      </c>
      <c r="H1244" t="s">
        <v>174</v>
      </c>
      <c r="I1244" t="s">
        <v>3827</v>
      </c>
      <c r="J1244" t="s">
        <v>4415</v>
      </c>
      <c r="K1244" t="s">
        <v>95</v>
      </c>
      <c r="L1244" s="220">
        <v>45005.526493055557</v>
      </c>
    </row>
    <row r="1245" spans="1:12" x14ac:dyDescent="0.25">
      <c r="A1245">
        <v>4</v>
      </c>
      <c r="B1245" t="s">
        <v>4975</v>
      </c>
      <c r="C1245">
        <v>3072172</v>
      </c>
      <c r="D1245" t="s">
        <v>4855</v>
      </c>
      <c r="E1245" s="220">
        <v>44951.594444444447</v>
      </c>
      <c r="F1245" t="s">
        <v>75</v>
      </c>
      <c r="G1245" t="s">
        <v>3825</v>
      </c>
      <c r="H1245" t="s">
        <v>3940</v>
      </c>
      <c r="I1245" t="s">
        <v>3870</v>
      </c>
      <c r="J1245" t="s">
        <v>4902</v>
      </c>
      <c r="K1245" t="s">
        <v>95</v>
      </c>
      <c r="L1245" s="220">
        <v>45090.482418981483</v>
      </c>
    </row>
    <row r="1246" spans="1:12" x14ac:dyDescent="0.25">
      <c r="A1246">
        <v>5</v>
      </c>
      <c r="B1246" t="s">
        <v>5107</v>
      </c>
      <c r="C1246">
        <v>3072215</v>
      </c>
      <c r="D1246" t="s">
        <v>4871</v>
      </c>
      <c r="E1246" s="220">
        <v>44951.706250000003</v>
      </c>
      <c r="F1246" t="s">
        <v>75</v>
      </c>
      <c r="G1246" t="s">
        <v>4414</v>
      </c>
      <c r="H1246" t="s">
        <v>81</v>
      </c>
      <c r="I1246" t="s">
        <v>3827</v>
      </c>
      <c r="J1246" t="s">
        <v>4415</v>
      </c>
      <c r="K1246" t="s">
        <v>95</v>
      </c>
      <c r="L1246" s="220">
        <v>44960.375694444447</v>
      </c>
    </row>
    <row r="1247" spans="1:12" x14ac:dyDescent="0.25">
      <c r="A1247">
        <v>2</v>
      </c>
      <c r="B1247" t="s">
        <v>5108</v>
      </c>
      <c r="C1247">
        <v>3072207</v>
      </c>
      <c r="D1247" t="s">
        <v>4948</v>
      </c>
      <c r="E1247" s="220">
        <v>44951.695833333331</v>
      </c>
      <c r="F1247" t="s">
        <v>75</v>
      </c>
      <c r="G1247" t="s">
        <v>4414</v>
      </c>
      <c r="H1247" t="s">
        <v>174</v>
      </c>
      <c r="I1247" t="s">
        <v>3827</v>
      </c>
      <c r="J1247" t="s">
        <v>4415</v>
      </c>
      <c r="K1247" t="s">
        <v>95</v>
      </c>
      <c r="L1247" s="220">
        <v>45028.713240740741</v>
      </c>
    </row>
    <row r="1248" spans="1:12" x14ac:dyDescent="0.25">
      <c r="A1248">
        <v>1</v>
      </c>
      <c r="B1248" t="s">
        <v>5109</v>
      </c>
      <c r="C1248">
        <v>3072189</v>
      </c>
      <c r="D1248" t="s">
        <v>5110</v>
      </c>
      <c r="E1248" s="220">
        <v>44951.662499999999</v>
      </c>
      <c r="F1248" t="s">
        <v>75</v>
      </c>
      <c r="G1248" t="s">
        <v>4414</v>
      </c>
      <c r="H1248" t="s">
        <v>169</v>
      </c>
      <c r="I1248" t="s">
        <v>3827</v>
      </c>
      <c r="J1248" t="s">
        <v>4415</v>
      </c>
      <c r="K1248" t="s">
        <v>95</v>
      </c>
      <c r="L1248" s="220">
        <v>45006.650972222225</v>
      </c>
    </row>
    <row r="1249" spans="1:12" x14ac:dyDescent="0.25">
      <c r="A1249">
        <v>1</v>
      </c>
      <c r="B1249" t="s">
        <v>5111</v>
      </c>
      <c r="C1249">
        <v>3072192</v>
      </c>
      <c r="D1249" t="s">
        <v>4948</v>
      </c>
      <c r="E1249" s="220">
        <v>44951.671527777777</v>
      </c>
      <c r="F1249" t="s">
        <v>75</v>
      </c>
      <c r="G1249" t="s">
        <v>4414</v>
      </c>
      <c r="H1249" t="s">
        <v>174</v>
      </c>
      <c r="I1249" t="s">
        <v>3827</v>
      </c>
      <c r="J1249" t="s">
        <v>4415</v>
      </c>
      <c r="K1249" t="s">
        <v>95</v>
      </c>
      <c r="L1249" s="220">
        <v>44953.538888888892</v>
      </c>
    </row>
    <row r="1250" spans="1:12" x14ac:dyDescent="0.25">
      <c r="A1250">
        <v>5</v>
      </c>
      <c r="B1250" t="s">
        <v>5112</v>
      </c>
      <c r="C1250">
        <v>3072180</v>
      </c>
      <c r="D1250" t="s">
        <v>4871</v>
      </c>
      <c r="E1250" s="220">
        <v>44951.647222222222</v>
      </c>
      <c r="F1250" t="s">
        <v>75</v>
      </c>
      <c r="G1250" t="s">
        <v>4414</v>
      </c>
      <c r="H1250" t="s">
        <v>81</v>
      </c>
      <c r="I1250" t="s">
        <v>3827</v>
      </c>
      <c r="J1250" t="s">
        <v>4415</v>
      </c>
      <c r="K1250" t="s">
        <v>95</v>
      </c>
      <c r="L1250" s="220">
        <v>45098.674305555556</v>
      </c>
    </row>
    <row r="1251" spans="1:12" x14ac:dyDescent="0.25">
      <c r="A1251">
        <v>2</v>
      </c>
      <c r="B1251" t="s">
        <v>5113</v>
      </c>
      <c r="C1251">
        <v>3072183</v>
      </c>
      <c r="D1251" t="s">
        <v>4948</v>
      </c>
      <c r="E1251" s="220">
        <v>44951.652083333334</v>
      </c>
      <c r="F1251" t="s">
        <v>75</v>
      </c>
      <c r="G1251" t="s">
        <v>4414</v>
      </c>
      <c r="H1251" t="s">
        <v>174</v>
      </c>
      <c r="I1251" t="s">
        <v>3827</v>
      </c>
      <c r="J1251" t="s">
        <v>4415</v>
      </c>
      <c r="K1251" t="s">
        <v>95</v>
      </c>
      <c r="L1251" s="220">
        <v>45110.469872685186</v>
      </c>
    </row>
    <row r="1252" spans="1:12" x14ac:dyDescent="0.25">
      <c r="A1252">
        <v>1</v>
      </c>
      <c r="B1252" t="s">
        <v>5114</v>
      </c>
      <c r="C1252">
        <v>3072190</v>
      </c>
      <c r="D1252" t="s">
        <v>4948</v>
      </c>
      <c r="E1252" s="220">
        <v>44951.664583333331</v>
      </c>
      <c r="F1252" t="s">
        <v>75</v>
      </c>
      <c r="G1252" t="s">
        <v>4414</v>
      </c>
      <c r="H1252" t="s">
        <v>174</v>
      </c>
      <c r="I1252" t="s">
        <v>3827</v>
      </c>
      <c r="J1252" t="s">
        <v>4415</v>
      </c>
      <c r="K1252" t="s">
        <v>95</v>
      </c>
      <c r="L1252" s="220">
        <v>44953.539583333331</v>
      </c>
    </row>
    <row r="1253" spans="1:12" x14ac:dyDescent="0.25">
      <c r="A1253">
        <v>2</v>
      </c>
      <c r="B1253" t="s">
        <v>5115</v>
      </c>
      <c r="C1253">
        <v>3072191</v>
      </c>
      <c r="D1253" t="s">
        <v>4871</v>
      </c>
      <c r="E1253" s="220">
        <v>44951.665972222225</v>
      </c>
      <c r="F1253" t="s">
        <v>75</v>
      </c>
      <c r="G1253" t="s">
        <v>4414</v>
      </c>
      <c r="H1253" t="s">
        <v>81</v>
      </c>
      <c r="I1253" t="s">
        <v>3827</v>
      </c>
      <c r="J1253" t="s">
        <v>4415</v>
      </c>
      <c r="K1253" t="s">
        <v>95</v>
      </c>
      <c r="L1253" s="220">
        <v>45274.3281712963</v>
      </c>
    </row>
    <row r="1254" spans="1:12" x14ac:dyDescent="0.25">
      <c r="A1254">
        <v>5</v>
      </c>
      <c r="B1254" t="s">
        <v>5116</v>
      </c>
      <c r="C1254">
        <v>3073702</v>
      </c>
      <c r="D1254" t="s">
        <v>4871</v>
      </c>
      <c r="E1254" s="220">
        <v>44956.39166666667</v>
      </c>
      <c r="F1254" t="s">
        <v>75</v>
      </c>
      <c r="G1254" t="s">
        <v>4414</v>
      </c>
      <c r="H1254" t="s">
        <v>81</v>
      </c>
      <c r="I1254" t="s">
        <v>4652</v>
      </c>
      <c r="J1254" t="s">
        <v>4415</v>
      </c>
      <c r="K1254" t="s">
        <v>95</v>
      </c>
      <c r="L1254" s="220">
        <v>44972.536111111112</v>
      </c>
    </row>
    <row r="1255" spans="1:12" x14ac:dyDescent="0.25">
      <c r="A1255">
        <v>1</v>
      </c>
      <c r="B1255" t="s">
        <v>3855</v>
      </c>
      <c r="C1255">
        <v>3039345</v>
      </c>
      <c r="D1255" t="s">
        <v>5117</v>
      </c>
      <c r="E1255" s="220">
        <v>44863.252083333333</v>
      </c>
      <c r="F1255" t="s">
        <v>75</v>
      </c>
      <c r="G1255" t="s">
        <v>3825</v>
      </c>
      <c r="H1255" t="s">
        <v>95</v>
      </c>
      <c r="I1255" t="s">
        <v>4204</v>
      </c>
      <c r="J1255" t="s">
        <v>5118</v>
      </c>
      <c r="K1255" t="s">
        <v>95</v>
      </c>
      <c r="L1255" s="220">
        <v>44925.610335648147</v>
      </c>
    </row>
    <row r="1256" spans="1:12" x14ac:dyDescent="0.25">
      <c r="A1256">
        <v>1</v>
      </c>
      <c r="B1256" t="s">
        <v>5119</v>
      </c>
      <c r="C1256">
        <v>3039933</v>
      </c>
      <c r="D1256" t="s">
        <v>4413</v>
      </c>
      <c r="E1256" s="220">
        <v>44865.584722222222</v>
      </c>
      <c r="F1256" t="s">
        <v>75</v>
      </c>
      <c r="G1256" t="s">
        <v>4414</v>
      </c>
      <c r="H1256" t="s">
        <v>169</v>
      </c>
      <c r="I1256" t="s">
        <v>4872</v>
      </c>
      <c r="J1256" t="s">
        <v>5067</v>
      </c>
      <c r="K1256" t="s">
        <v>95</v>
      </c>
      <c r="L1256" s="220">
        <v>44978.675543981481</v>
      </c>
    </row>
    <row r="1257" spans="1:12" x14ac:dyDescent="0.25">
      <c r="A1257">
        <v>2</v>
      </c>
      <c r="B1257" t="s">
        <v>4549</v>
      </c>
      <c r="C1257">
        <v>3042068</v>
      </c>
      <c r="D1257" t="s">
        <v>4075</v>
      </c>
      <c r="E1257" s="220">
        <v>44869.612500000003</v>
      </c>
      <c r="F1257" t="s">
        <v>75</v>
      </c>
      <c r="G1257" t="s">
        <v>3825</v>
      </c>
      <c r="H1257" t="s">
        <v>205</v>
      </c>
      <c r="I1257" t="s">
        <v>4652</v>
      </c>
      <c r="J1257" t="s">
        <v>4846</v>
      </c>
      <c r="K1257" t="s">
        <v>95</v>
      </c>
      <c r="L1257" s="220">
        <v>44876.374814814815</v>
      </c>
    </row>
    <row r="1258" spans="1:12" x14ac:dyDescent="0.25">
      <c r="A1258">
        <v>9</v>
      </c>
      <c r="B1258" t="s">
        <v>4266</v>
      </c>
      <c r="C1258">
        <v>3041958</v>
      </c>
      <c r="D1258" t="s">
        <v>4682</v>
      </c>
      <c r="E1258" s="220">
        <v>44869.455555555556</v>
      </c>
      <c r="F1258" t="s">
        <v>75</v>
      </c>
      <c r="G1258" t="s">
        <v>3825</v>
      </c>
      <c r="H1258" t="s">
        <v>5056</v>
      </c>
      <c r="I1258" t="s">
        <v>3827</v>
      </c>
      <c r="J1258" t="s">
        <v>4838</v>
      </c>
      <c r="K1258" t="s">
        <v>95</v>
      </c>
      <c r="L1258" s="220">
        <v>44894.512106481481</v>
      </c>
    </row>
    <row r="1259" spans="1:12" x14ac:dyDescent="0.25">
      <c r="A1259">
        <v>9</v>
      </c>
      <c r="B1259" t="s">
        <v>3834</v>
      </c>
      <c r="C1259">
        <v>3041960</v>
      </c>
      <c r="D1259" t="s">
        <v>4682</v>
      </c>
      <c r="E1259" s="220">
        <v>44869.456944444442</v>
      </c>
      <c r="F1259" t="s">
        <v>75</v>
      </c>
      <c r="G1259" t="s">
        <v>3825</v>
      </c>
      <c r="H1259" t="s">
        <v>5056</v>
      </c>
      <c r="I1259" t="s">
        <v>3827</v>
      </c>
      <c r="J1259" t="s">
        <v>4838</v>
      </c>
      <c r="K1259" t="s">
        <v>95</v>
      </c>
      <c r="L1259" s="220">
        <v>45008.392870370371</v>
      </c>
    </row>
    <row r="1260" spans="1:12" x14ac:dyDescent="0.25">
      <c r="A1260">
        <v>9</v>
      </c>
      <c r="B1260" t="s">
        <v>4282</v>
      </c>
      <c r="C1260">
        <v>3041961</v>
      </c>
      <c r="D1260" t="s">
        <v>4682</v>
      </c>
      <c r="E1260" s="220">
        <v>44869.456944444442</v>
      </c>
      <c r="F1260" t="s">
        <v>75</v>
      </c>
      <c r="G1260" t="s">
        <v>3825</v>
      </c>
      <c r="H1260" t="s">
        <v>5056</v>
      </c>
      <c r="I1260" t="s">
        <v>3827</v>
      </c>
      <c r="J1260" t="s">
        <v>4838</v>
      </c>
      <c r="K1260" t="s">
        <v>95</v>
      </c>
      <c r="L1260" s="220">
        <v>45024.345046296294</v>
      </c>
    </row>
    <row r="1261" spans="1:12" x14ac:dyDescent="0.25">
      <c r="A1261">
        <v>9</v>
      </c>
      <c r="B1261" t="s">
        <v>3855</v>
      </c>
      <c r="C1261">
        <v>3041962</v>
      </c>
      <c r="D1261" t="s">
        <v>4682</v>
      </c>
      <c r="E1261" s="220">
        <v>44869.456944444442</v>
      </c>
      <c r="F1261" t="s">
        <v>75</v>
      </c>
      <c r="G1261" t="s">
        <v>3825</v>
      </c>
      <c r="H1261" t="s">
        <v>5056</v>
      </c>
      <c r="I1261" t="s">
        <v>3827</v>
      </c>
      <c r="J1261" t="s">
        <v>4838</v>
      </c>
      <c r="K1261" t="s">
        <v>95</v>
      </c>
      <c r="L1261" s="220">
        <v>44895.685763888891</v>
      </c>
    </row>
    <row r="1262" spans="1:12" x14ac:dyDescent="0.25">
      <c r="A1262">
        <v>2</v>
      </c>
      <c r="B1262" t="s">
        <v>5120</v>
      </c>
      <c r="C1262">
        <v>3044252</v>
      </c>
      <c r="D1262" t="s">
        <v>5121</v>
      </c>
      <c r="E1262" s="220">
        <v>44875.431944444441</v>
      </c>
      <c r="F1262" t="s">
        <v>75</v>
      </c>
      <c r="G1262" t="s">
        <v>4414</v>
      </c>
      <c r="H1262" t="s">
        <v>169</v>
      </c>
      <c r="I1262" t="s">
        <v>4409</v>
      </c>
      <c r="J1262" t="s">
        <v>4846</v>
      </c>
      <c r="K1262" t="s">
        <v>95</v>
      </c>
      <c r="L1262" s="220">
        <v>44984.93372685185</v>
      </c>
    </row>
    <row r="1263" spans="1:12" x14ac:dyDescent="0.25">
      <c r="A1263">
        <v>9</v>
      </c>
      <c r="B1263" t="s">
        <v>4298</v>
      </c>
      <c r="C1263">
        <v>3045508</v>
      </c>
      <c r="D1263" t="s">
        <v>4682</v>
      </c>
      <c r="E1263" s="220">
        <v>44879.499305555553</v>
      </c>
      <c r="F1263" t="s">
        <v>75</v>
      </c>
      <c r="G1263" t="s">
        <v>3825</v>
      </c>
      <c r="H1263" t="s">
        <v>4162</v>
      </c>
      <c r="I1263" t="s">
        <v>3827</v>
      </c>
      <c r="J1263" t="s">
        <v>5093</v>
      </c>
      <c r="K1263" t="s">
        <v>95</v>
      </c>
      <c r="L1263" s="220">
        <v>45005.518472222226</v>
      </c>
    </row>
    <row r="1264" spans="1:12" x14ac:dyDescent="0.25">
      <c r="A1264">
        <v>9</v>
      </c>
      <c r="B1264" t="s">
        <v>4332</v>
      </c>
      <c r="C1264">
        <v>3045509</v>
      </c>
      <c r="D1264" t="s">
        <v>4682</v>
      </c>
      <c r="E1264" s="220">
        <v>44879.499305555553</v>
      </c>
      <c r="F1264" t="s">
        <v>75</v>
      </c>
      <c r="G1264" t="s">
        <v>3825</v>
      </c>
      <c r="H1264" t="s">
        <v>4162</v>
      </c>
      <c r="I1264" t="s">
        <v>3827</v>
      </c>
      <c r="J1264" t="s">
        <v>5093</v>
      </c>
      <c r="K1264" t="s">
        <v>95</v>
      </c>
      <c r="L1264" s="220">
        <v>44894.515162037038</v>
      </c>
    </row>
    <row r="1265" spans="1:12" x14ac:dyDescent="0.25">
      <c r="A1265">
        <v>9</v>
      </c>
      <c r="B1265" t="s">
        <v>4814</v>
      </c>
      <c r="C1265">
        <v>3045510</v>
      </c>
      <c r="D1265" t="s">
        <v>4682</v>
      </c>
      <c r="E1265" s="220">
        <v>44879.500694444447</v>
      </c>
      <c r="F1265" t="s">
        <v>75</v>
      </c>
      <c r="G1265" t="s">
        <v>3825</v>
      </c>
      <c r="H1265" t="s">
        <v>4162</v>
      </c>
      <c r="I1265" t="s">
        <v>3827</v>
      </c>
      <c r="J1265" t="s">
        <v>5093</v>
      </c>
      <c r="K1265" t="s">
        <v>95</v>
      </c>
      <c r="L1265" s="220">
        <v>44939.327037037037</v>
      </c>
    </row>
    <row r="1266" spans="1:12" x14ac:dyDescent="0.25">
      <c r="A1266">
        <v>9</v>
      </c>
      <c r="B1266" t="s">
        <v>5122</v>
      </c>
      <c r="C1266">
        <v>3045520</v>
      </c>
      <c r="D1266" t="s">
        <v>4682</v>
      </c>
      <c r="E1266" s="220">
        <v>44879.507638888892</v>
      </c>
      <c r="F1266" t="s">
        <v>75</v>
      </c>
      <c r="G1266" t="s">
        <v>3825</v>
      </c>
      <c r="H1266" t="s">
        <v>4162</v>
      </c>
      <c r="I1266" t="s">
        <v>3827</v>
      </c>
      <c r="J1266" t="s">
        <v>5093</v>
      </c>
      <c r="K1266" t="s">
        <v>95</v>
      </c>
      <c r="L1266" s="220">
        <v>44895.599074074074</v>
      </c>
    </row>
    <row r="1267" spans="1:12" x14ac:dyDescent="0.25">
      <c r="A1267">
        <v>1</v>
      </c>
      <c r="B1267" t="s">
        <v>5123</v>
      </c>
      <c r="C1267">
        <v>3045666</v>
      </c>
      <c r="D1267" t="s">
        <v>4180</v>
      </c>
      <c r="E1267" s="220">
        <v>44879.844444444447</v>
      </c>
      <c r="F1267" t="s">
        <v>75</v>
      </c>
      <c r="G1267" t="s">
        <v>3825</v>
      </c>
      <c r="H1267" t="s">
        <v>3836</v>
      </c>
      <c r="I1267" t="s">
        <v>4872</v>
      </c>
      <c r="J1267" t="s">
        <v>5124</v>
      </c>
      <c r="K1267" t="s">
        <v>95</v>
      </c>
      <c r="L1267" s="220">
        <v>44980.59033564815</v>
      </c>
    </row>
    <row r="1268" spans="1:12" x14ac:dyDescent="0.25">
      <c r="A1268">
        <v>1</v>
      </c>
      <c r="B1268" t="s">
        <v>5125</v>
      </c>
      <c r="C1268">
        <v>3046205</v>
      </c>
      <c r="D1268" t="s">
        <v>5126</v>
      </c>
      <c r="E1268" s="220">
        <v>44881.680555555555</v>
      </c>
      <c r="F1268" t="s">
        <v>75</v>
      </c>
      <c r="G1268" t="s">
        <v>3825</v>
      </c>
      <c r="H1268" t="s">
        <v>3836</v>
      </c>
      <c r="I1268" t="s">
        <v>4872</v>
      </c>
      <c r="J1268" t="s">
        <v>5127</v>
      </c>
      <c r="K1268" t="s">
        <v>95</v>
      </c>
      <c r="L1268" s="220">
        <v>44978.465243055558</v>
      </c>
    </row>
    <row r="1269" spans="1:12" x14ac:dyDescent="0.25">
      <c r="A1269">
        <v>9</v>
      </c>
      <c r="B1269" t="s">
        <v>4321</v>
      </c>
      <c r="C1269">
        <v>3046210</v>
      </c>
      <c r="D1269" t="s">
        <v>4682</v>
      </c>
      <c r="E1269" s="220">
        <v>44881.703472222223</v>
      </c>
      <c r="F1269" t="s">
        <v>75</v>
      </c>
      <c r="G1269" t="s">
        <v>3825</v>
      </c>
      <c r="H1269" t="s">
        <v>4162</v>
      </c>
      <c r="I1269" t="s">
        <v>3827</v>
      </c>
      <c r="J1269" t="s">
        <v>5093</v>
      </c>
      <c r="K1269" t="s">
        <v>95</v>
      </c>
      <c r="L1269" s="220">
        <v>44916.578298611108</v>
      </c>
    </row>
    <row r="1270" spans="1:12" x14ac:dyDescent="0.25">
      <c r="A1270">
        <v>9</v>
      </c>
      <c r="B1270" t="s">
        <v>4115</v>
      </c>
      <c r="C1270">
        <v>3046211</v>
      </c>
      <c r="D1270" t="s">
        <v>4682</v>
      </c>
      <c r="E1270" s="220">
        <v>44881.70416666667</v>
      </c>
      <c r="F1270" t="s">
        <v>75</v>
      </c>
      <c r="G1270" t="s">
        <v>3825</v>
      </c>
      <c r="H1270" t="s">
        <v>4162</v>
      </c>
      <c r="I1270" t="s">
        <v>3827</v>
      </c>
      <c r="J1270" t="s">
        <v>5093</v>
      </c>
      <c r="K1270" t="s">
        <v>95</v>
      </c>
      <c r="L1270" s="220">
        <v>44900.92696759259</v>
      </c>
    </row>
    <row r="1271" spans="1:12" x14ac:dyDescent="0.25">
      <c r="A1271">
        <v>2</v>
      </c>
      <c r="B1271" t="s">
        <v>3929</v>
      </c>
      <c r="C1271">
        <v>3046459</v>
      </c>
      <c r="D1271" t="s">
        <v>4413</v>
      </c>
      <c r="E1271" s="220">
        <v>44882.368055555555</v>
      </c>
      <c r="F1271" t="s">
        <v>75</v>
      </c>
      <c r="G1271" t="s">
        <v>4414</v>
      </c>
      <c r="H1271" t="s">
        <v>169</v>
      </c>
      <c r="I1271" t="s">
        <v>3827</v>
      </c>
      <c r="J1271" t="s">
        <v>4446</v>
      </c>
      <c r="K1271" t="s">
        <v>95</v>
      </c>
      <c r="L1271" s="220">
        <v>44883.594398148147</v>
      </c>
    </row>
    <row r="1272" spans="1:12" x14ac:dyDescent="0.25">
      <c r="A1272">
        <v>9</v>
      </c>
      <c r="B1272" t="s">
        <v>3911</v>
      </c>
      <c r="C1272">
        <v>3048881</v>
      </c>
      <c r="D1272" t="s">
        <v>4682</v>
      </c>
      <c r="E1272" s="220">
        <v>44886.484722222223</v>
      </c>
      <c r="F1272" t="s">
        <v>75</v>
      </c>
      <c r="G1272" t="s">
        <v>3825</v>
      </c>
      <c r="H1272" t="s">
        <v>4162</v>
      </c>
      <c r="I1272" t="s">
        <v>3827</v>
      </c>
      <c r="J1272" t="s">
        <v>5093</v>
      </c>
      <c r="K1272" t="s">
        <v>95</v>
      </c>
      <c r="L1272" s="220">
        <v>44932.405578703707</v>
      </c>
    </row>
    <row r="1273" spans="1:12" x14ac:dyDescent="0.25">
      <c r="A1273">
        <v>9</v>
      </c>
      <c r="B1273" t="s">
        <v>4874</v>
      </c>
      <c r="C1273">
        <v>3049096</v>
      </c>
      <c r="D1273" t="s">
        <v>4682</v>
      </c>
      <c r="E1273" s="220">
        <v>44887.351388888892</v>
      </c>
      <c r="F1273" t="s">
        <v>75</v>
      </c>
      <c r="G1273" t="s">
        <v>3825</v>
      </c>
      <c r="H1273" t="s">
        <v>4162</v>
      </c>
      <c r="I1273" t="s">
        <v>3827</v>
      </c>
      <c r="J1273" t="s">
        <v>5057</v>
      </c>
      <c r="K1273" t="s">
        <v>95</v>
      </c>
      <c r="L1273" s="220">
        <v>44900.923356481479</v>
      </c>
    </row>
    <row r="1274" spans="1:12" x14ac:dyDescent="0.25">
      <c r="A1274">
        <v>9</v>
      </c>
      <c r="B1274" t="s">
        <v>3823</v>
      </c>
      <c r="C1274">
        <v>3049097</v>
      </c>
      <c r="D1274" t="s">
        <v>4682</v>
      </c>
      <c r="E1274" s="220">
        <v>44887.351388888892</v>
      </c>
      <c r="F1274" t="s">
        <v>75</v>
      </c>
      <c r="G1274" t="s">
        <v>3825</v>
      </c>
      <c r="H1274" t="s">
        <v>4162</v>
      </c>
      <c r="I1274" t="s">
        <v>3827</v>
      </c>
      <c r="J1274" t="s">
        <v>5057</v>
      </c>
      <c r="K1274" t="s">
        <v>95</v>
      </c>
      <c r="L1274" s="220">
        <v>44900.924074074072</v>
      </c>
    </row>
    <row r="1275" spans="1:12" x14ac:dyDescent="0.25">
      <c r="A1275">
        <v>9</v>
      </c>
      <c r="B1275" t="s">
        <v>5013</v>
      </c>
      <c r="C1275">
        <v>3049098</v>
      </c>
      <c r="D1275" t="s">
        <v>4682</v>
      </c>
      <c r="E1275" s="220">
        <v>44887.352083333331</v>
      </c>
      <c r="F1275" t="s">
        <v>75</v>
      </c>
      <c r="G1275" t="s">
        <v>3825</v>
      </c>
      <c r="H1275" t="s">
        <v>4162</v>
      </c>
      <c r="I1275" t="s">
        <v>3827</v>
      </c>
      <c r="J1275" t="s">
        <v>5057</v>
      </c>
      <c r="K1275" t="s">
        <v>95</v>
      </c>
      <c r="L1275" s="220">
        <v>44917.548460648148</v>
      </c>
    </row>
    <row r="1276" spans="1:12" x14ac:dyDescent="0.25">
      <c r="A1276">
        <v>9</v>
      </c>
      <c r="B1276" t="s">
        <v>4675</v>
      </c>
      <c r="C1276">
        <v>3050485</v>
      </c>
      <c r="D1276" t="s">
        <v>4682</v>
      </c>
      <c r="E1276" s="220">
        <v>44893.381249999999</v>
      </c>
      <c r="F1276" t="s">
        <v>75</v>
      </c>
      <c r="G1276" t="s">
        <v>3825</v>
      </c>
      <c r="H1276" t="s">
        <v>4162</v>
      </c>
      <c r="I1276" t="s">
        <v>3827</v>
      </c>
      <c r="J1276" t="s">
        <v>5057</v>
      </c>
      <c r="K1276" t="s">
        <v>95</v>
      </c>
      <c r="L1276" s="220">
        <v>45071.531782407408</v>
      </c>
    </row>
    <row r="1277" spans="1:12" x14ac:dyDescent="0.25">
      <c r="A1277">
        <v>9</v>
      </c>
      <c r="B1277" t="s">
        <v>4755</v>
      </c>
      <c r="C1277">
        <v>3050483</v>
      </c>
      <c r="D1277" t="s">
        <v>4682</v>
      </c>
      <c r="E1277" s="220">
        <v>44893.379166666666</v>
      </c>
      <c r="F1277" t="s">
        <v>75</v>
      </c>
      <c r="G1277" t="s">
        <v>3825</v>
      </c>
      <c r="H1277" t="s">
        <v>4162</v>
      </c>
      <c r="I1277" t="s">
        <v>3827</v>
      </c>
      <c r="J1277" t="s">
        <v>5081</v>
      </c>
      <c r="K1277" t="s">
        <v>95</v>
      </c>
      <c r="L1277" s="220">
        <v>44957.63077546296</v>
      </c>
    </row>
    <row r="1278" spans="1:12" x14ac:dyDescent="0.25">
      <c r="A1278">
        <v>2</v>
      </c>
      <c r="B1278" t="s">
        <v>5128</v>
      </c>
      <c r="C1278">
        <v>3051181</v>
      </c>
      <c r="D1278" t="s">
        <v>4413</v>
      </c>
      <c r="E1278" s="220">
        <v>44894.662499999999</v>
      </c>
      <c r="F1278" t="s">
        <v>75</v>
      </c>
      <c r="G1278" t="s">
        <v>4414</v>
      </c>
      <c r="H1278" t="s">
        <v>169</v>
      </c>
      <c r="I1278" t="s">
        <v>4409</v>
      </c>
      <c r="J1278" t="s">
        <v>4846</v>
      </c>
      <c r="K1278" t="s">
        <v>95</v>
      </c>
      <c r="L1278" s="220">
        <v>44960.662037037036</v>
      </c>
    </row>
    <row r="1279" spans="1:12" x14ac:dyDescent="0.25">
      <c r="A1279">
        <v>1</v>
      </c>
      <c r="B1279" t="s">
        <v>5129</v>
      </c>
      <c r="C1279">
        <v>3054122</v>
      </c>
      <c r="D1279" t="s">
        <v>3843</v>
      </c>
      <c r="E1279" s="220">
        <v>44901.629166666666</v>
      </c>
      <c r="F1279" t="s">
        <v>75</v>
      </c>
      <c r="G1279" t="s">
        <v>3825</v>
      </c>
      <c r="H1279" t="s">
        <v>3836</v>
      </c>
      <c r="I1279" t="s">
        <v>4241</v>
      </c>
      <c r="J1279" t="s">
        <v>5130</v>
      </c>
      <c r="K1279" t="s">
        <v>95</v>
      </c>
      <c r="L1279" s="220">
        <v>44967.383333333331</v>
      </c>
    </row>
    <row r="1280" spans="1:12" x14ac:dyDescent="0.25">
      <c r="A1280">
        <v>9</v>
      </c>
      <c r="B1280" t="s">
        <v>3917</v>
      </c>
      <c r="C1280">
        <v>3054898</v>
      </c>
      <c r="D1280" t="s">
        <v>4682</v>
      </c>
      <c r="E1280" s="220">
        <v>44903.481944444444</v>
      </c>
      <c r="F1280" t="s">
        <v>75</v>
      </c>
      <c r="G1280" t="s">
        <v>3825</v>
      </c>
      <c r="H1280" t="s">
        <v>4162</v>
      </c>
      <c r="I1280" t="s">
        <v>3827</v>
      </c>
      <c r="J1280" t="s">
        <v>5085</v>
      </c>
      <c r="K1280" t="s">
        <v>95</v>
      </c>
      <c r="L1280" s="220">
        <v>44977.640636574077</v>
      </c>
    </row>
    <row r="1281" spans="1:12" x14ac:dyDescent="0.25">
      <c r="A1281">
        <v>1</v>
      </c>
      <c r="B1281" t="s">
        <v>4227</v>
      </c>
      <c r="C1281">
        <v>3055602</v>
      </c>
      <c r="D1281" t="s">
        <v>3843</v>
      </c>
      <c r="E1281" s="220">
        <v>44907.500694444447</v>
      </c>
      <c r="F1281" t="s">
        <v>75</v>
      </c>
      <c r="G1281" t="s">
        <v>3825</v>
      </c>
      <c r="H1281" t="s">
        <v>3836</v>
      </c>
      <c r="I1281" t="s">
        <v>3878</v>
      </c>
      <c r="J1281" t="s">
        <v>5131</v>
      </c>
      <c r="K1281" t="s">
        <v>95</v>
      </c>
      <c r="L1281" s="220">
        <v>45526.343425925923</v>
      </c>
    </row>
    <row r="1282" spans="1:12" x14ac:dyDescent="0.25">
      <c r="A1282">
        <v>9</v>
      </c>
      <c r="B1282" t="s">
        <v>4812</v>
      </c>
      <c r="C1282">
        <v>3056322</v>
      </c>
      <c r="D1282" t="s">
        <v>4682</v>
      </c>
      <c r="E1282" s="220">
        <v>44908.443055555559</v>
      </c>
      <c r="F1282" t="s">
        <v>75</v>
      </c>
      <c r="G1282" t="s">
        <v>3825</v>
      </c>
      <c r="H1282" t="s">
        <v>4162</v>
      </c>
      <c r="I1282" t="s">
        <v>3827</v>
      </c>
      <c r="J1282" t="s">
        <v>5093</v>
      </c>
      <c r="K1282" t="s">
        <v>95</v>
      </c>
      <c r="L1282" s="220">
        <v>45005.522534722222</v>
      </c>
    </row>
    <row r="1283" spans="1:12" x14ac:dyDescent="0.25">
      <c r="A1283">
        <v>5</v>
      </c>
      <c r="B1283" t="s">
        <v>4953</v>
      </c>
      <c r="C1283">
        <v>3057103</v>
      </c>
      <c r="D1283" t="s">
        <v>5132</v>
      </c>
      <c r="E1283" s="220">
        <v>44909.616666666669</v>
      </c>
      <c r="F1283" t="s">
        <v>75</v>
      </c>
      <c r="G1283" t="s">
        <v>3825</v>
      </c>
      <c r="H1283" t="s">
        <v>3836</v>
      </c>
      <c r="I1283" t="s">
        <v>3870</v>
      </c>
      <c r="J1283" t="s">
        <v>4145</v>
      </c>
      <c r="K1283" t="s">
        <v>95</v>
      </c>
      <c r="L1283" s="220">
        <v>45012.435682870368</v>
      </c>
    </row>
    <row r="1284" spans="1:12" x14ac:dyDescent="0.25">
      <c r="A1284">
        <v>1</v>
      </c>
      <c r="B1284" t="s">
        <v>5133</v>
      </c>
      <c r="C1284">
        <v>3057998</v>
      </c>
      <c r="D1284" t="s">
        <v>3824</v>
      </c>
      <c r="E1284" s="220">
        <v>44912.49722222222</v>
      </c>
      <c r="F1284" t="s">
        <v>75</v>
      </c>
      <c r="G1284" t="s">
        <v>3825</v>
      </c>
      <c r="H1284" t="s">
        <v>3826</v>
      </c>
      <c r="I1284" t="s">
        <v>4260</v>
      </c>
      <c r="J1284" t="s">
        <v>5130</v>
      </c>
      <c r="K1284" t="s">
        <v>95</v>
      </c>
      <c r="L1284" s="220">
        <v>45741.661805555559</v>
      </c>
    </row>
    <row r="1285" spans="1:12" x14ac:dyDescent="0.25">
      <c r="A1285">
        <v>9</v>
      </c>
      <c r="B1285" t="s">
        <v>4209</v>
      </c>
      <c r="C1285">
        <v>3060876</v>
      </c>
      <c r="D1285" t="s">
        <v>4682</v>
      </c>
      <c r="E1285" s="220">
        <v>44923.388194444444</v>
      </c>
      <c r="F1285" t="s">
        <v>75</v>
      </c>
      <c r="G1285" t="s">
        <v>3825</v>
      </c>
      <c r="H1285" t="s">
        <v>4162</v>
      </c>
      <c r="I1285" t="s">
        <v>3827</v>
      </c>
      <c r="J1285" t="s">
        <v>5093</v>
      </c>
      <c r="K1285" t="s">
        <v>95</v>
      </c>
      <c r="L1285" s="220">
        <v>44952.380914351852</v>
      </c>
    </row>
    <row r="1286" spans="1:12" x14ac:dyDescent="0.25">
      <c r="A1286">
        <v>1</v>
      </c>
      <c r="B1286" t="s">
        <v>4179</v>
      </c>
      <c r="C1286">
        <v>3060773</v>
      </c>
      <c r="D1286" t="s">
        <v>3843</v>
      </c>
      <c r="E1286" s="220">
        <v>44922.745833333334</v>
      </c>
      <c r="F1286" t="s">
        <v>75</v>
      </c>
      <c r="G1286" t="s">
        <v>3825</v>
      </c>
      <c r="H1286" t="s">
        <v>3836</v>
      </c>
      <c r="I1286" t="s">
        <v>3861</v>
      </c>
      <c r="J1286" t="s">
        <v>5134</v>
      </c>
      <c r="K1286" t="s">
        <v>95</v>
      </c>
      <c r="L1286" s="220">
        <v>44978.665879629632</v>
      </c>
    </row>
    <row r="1287" spans="1:12" x14ac:dyDescent="0.25">
      <c r="A1287">
        <v>9</v>
      </c>
      <c r="B1287" t="s">
        <v>4323</v>
      </c>
      <c r="C1287">
        <v>3060905</v>
      </c>
      <c r="D1287" t="s">
        <v>4682</v>
      </c>
      <c r="E1287" s="220">
        <v>44923.448611111111</v>
      </c>
      <c r="F1287" t="s">
        <v>75</v>
      </c>
      <c r="G1287" t="s">
        <v>3825</v>
      </c>
      <c r="H1287" t="s">
        <v>4162</v>
      </c>
      <c r="I1287" t="s">
        <v>3827</v>
      </c>
      <c r="J1287" t="s">
        <v>5081</v>
      </c>
      <c r="K1287" t="s">
        <v>95</v>
      </c>
      <c r="L1287" s="220">
        <v>44984.584074074075</v>
      </c>
    </row>
    <row r="1288" spans="1:12" x14ac:dyDescent="0.25">
      <c r="A1288">
        <v>9</v>
      </c>
      <c r="B1288" t="s">
        <v>4169</v>
      </c>
      <c r="C1288">
        <v>3063785</v>
      </c>
      <c r="D1288" t="s">
        <v>4682</v>
      </c>
      <c r="E1288" s="220">
        <v>44930.429166666669</v>
      </c>
      <c r="F1288" t="s">
        <v>75</v>
      </c>
      <c r="G1288" t="s">
        <v>3825</v>
      </c>
      <c r="H1288" t="s">
        <v>4162</v>
      </c>
      <c r="I1288" t="s">
        <v>3827</v>
      </c>
      <c r="J1288" t="s">
        <v>5093</v>
      </c>
      <c r="K1288" t="s">
        <v>95</v>
      </c>
      <c r="L1288" s="220">
        <v>45028.470092592594</v>
      </c>
    </row>
    <row r="1289" spans="1:12" x14ac:dyDescent="0.25">
      <c r="A1289">
        <v>9</v>
      </c>
      <c r="B1289" t="s">
        <v>3969</v>
      </c>
      <c r="C1289">
        <v>3063786</v>
      </c>
      <c r="D1289" t="s">
        <v>4682</v>
      </c>
      <c r="E1289" s="220">
        <v>44930.429166666669</v>
      </c>
      <c r="F1289" t="s">
        <v>75</v>
      </c>
      <c r="G1289" t="s">
        <v>3825</v>
      </c>
      <c r="H1289" t="s">
        <v>4162</v>
      </c>
      <c r="I1289" t="s">
        <v>3827</v>
      </c>
      <c r="J1289" t="s">
        <v>5093</v>
      </c>
      <c r="K1289" t="s">
        <v>95</v>
      </c>
      <c r="L1289" s="220">
        <v>44960.540868055556</v>
      </c>
    </row>
    <row r="1290" spans="1:12" x14ac:dyDescent="0.25">
      <c r="A1290">
        <v>9</v>
      </c>
      <c r="B1290" t="s">
        <v>4370</v>
      </c>
      <c r="C1290">
        <v>3064753</v>
      </c>
      <c r="D1290" t="s">
        <v>4682</v>
      </c>
      <c r="E1290" s="220">
        <v>44931.570833333331</v>
      </c>
      <c r="F1290" t="s">
        <v>75</v>
      </c>
      <c r="G1290" t="s">
        <v>3825</v>
      </c>
      <c r="H1290" t="s">
        <v>4162</v>
      </c>
      <c r="I1290" t="s">
        <v>3827</v>
      </c>
      <c r="J1290" t="s">
        <v>5135</v>
      </c>
      <c r="K1290" t="s">
        <v>95</v>
      </c>
      <c r="L1290" s="220">
        <v>45048.397986111115</v>
      </c>
    </row>
    <row r="1291" spans="1:12" x14ac:dyDescent="0.25">
      <c r="A1291">
        <v>2</v>
      </c>
      <c r="B1291" t="s">
        <v>4323</v>
      </c>
      <c r="C1291">
        <v>3068590</v>
      </c>
      <c r="D1291" t="s">
        <v>5136</v>
      </c>
      <c r="E1291" s="220">
        <v>44941.67291666667</v>
      </c>
      <c r="F1291" t="s">
        <v>91</v>
      </c>
      <c r="G1291" t="s">
        <v>4414</v>
      </c>
      <c r="H1291" t="s">
        <v>278</v>
      </c>
      <c r="I1291" t="s">
        <v>4652</v>
      </c>
      <c r="J1291" t="s">
        <v>5098</v>
      </c>
      <c r="K1291" t="s">
        <v>95</v>
      </c>
      <c r="L1291" s="220">
        <v>45042.322418981479</v>
      </c>
    </row>
    <row r="1292" spans="1:12" x14ac:dyDescent="0.25">
      <c r="A1292">
        <v>2</v>
      </c>
      <c r="B1292" t="s">
        <v>4898</v>
      </c>
      <c r="C1292">
        <v>3068592</v>
      </c>
      <c r="D1292" t="s">
        <v>5136</v>
      </c>
      <c r="E1292" s="220">
        <v>44941.673611111109</v>
      </c>
      <c r="F1292" t="s">
        <v>75</v>
      </c>
      <c r="G1292" t="s">
        <v>4414</v>
      </c>
      <c r="H1292" t="s">
        <v>278</v>
      </c>
      <c r="I1292" t="s">
        <v>4652</v>
      </c>
      <c r="J1292" t="s">
        <v>5098</v>
      </c>
      <c r="K1292" t="s">
        <v>95</v>
      </c>
      <c r="L1292" s="220">
        <v>45012.510601851849</v>
      </c>
    </row>
    <row r="1293" spans="1:12" x14ac:dyDescent="0.25">
      <c r="A1293">
        <v>2</v>
      </c>
      <c r="B1293" t="s">
        <v>4755</v>
      </c>
      <c r="C1293">
        <v>3068593</v>
      </c>
      <c r="D1293" t="s">
        <v>5136</v>
      </c>
      <c r="E1293" s="220">
        <v>44941.674305555556</v>
      </c>
      <c r="F1293" t="s">
        <v>75</v>
      </c>
      <c r="G1293" t="s">
        <v>4414</v>
      </c>
      <c r="H1293" t="s">
        <v>278</v>
      </c>
      <c r="I1293" t="s">
        <v>4652</v>
      </c>
      <c r="J1293" t="s">
        <v>5098</v>
      </c>
      <c r="K1293" t="s">
        <v>95</v>
      </c>
      <c r="L1293" s="220">
        <v>45012.512650462966</v>
      </c>
    </row>
    <row r="1294" spans="1:12" x14ac:dyDescent="0.25">
      <c r="A1294">
        <v>2</v>
      </c>
      <c r="B1294" t="s">
        <v>4236</v>
      </c>
      <c r="C1294">
        <v>3068594</v>
      </c>
      <c r="D1294" t="s">
        <v>5136</v>
      </c>
      <c r="E1294" s="220">
        <v>44941.675694444442</v>
      </c>
      <c r="F1294" t="s">
        <v>75</v>
      </c>
      <c r="G1294" t="s">
        <v>4414</v>
      </c>
      <c r="H1294" t="s">
        <v>278</v>
      </c>
      <c r="I1294" t="s">
        <v>4652</v>
      </c>
      <c r="J1294" t="s">
        <v>5098</v>
      </c>
      <c r="K1294" t="s">
        <v>95</v>
      </c>
      <c r="L1294" s="220">
        <v>44973.383356481485</v>
      </c>
    </row>
    <row r="1295" spans="1:12" x14ac:dyDescent="0.25">
      <c r="A1295">
        <v>2</v>
      </c>
      <c r="B1295" t="s">
        <v>4040</v>
      </c>
      <c r="C1295">
        <v>3068595</v>
      </c>
      <c r="D1295" t="s">
        <v>5136</v>
      </c>
      <c r="E1295" s="220">
        <v>44941.676388888889</v>
      </c>
      <c r="F1295" t="s">
        <v>75</v>
      </c>
      <c r="G1295" t="s">
        <v>4414</v>
      </c>
      <c r="H1295" t="s">
        <v>278</v>
      </c>
      <c r="I1295" t="s">
        <v>4652</v>
      </c>
      <c r="J1295" t="s">
        <v>5098</v>
      </c>
      <c r="K1295" t="s">
        <v>95</v>
      </c>
      <c r="L1295" s="220">
        <v>44973.383090277777</v>
      </c>
    </row>
    <row r="1296" spans="1:12" x14ac:dyDescent="0.25">
      <c r="A1296">
        <v>2</v>
      </c>
      <c r="B1296" t="s">
        <v>5137</v>
      </c>
      <c r="C1296">
        <v>3068696</v>
      </c>
      <c r="D1296" t="s">
        <v>5138</v>
      </c>
      <c r="E1296" s="220">
        <v>44942.409722222219</v>
      </c>
      <c r="F1296" t="s">
        <v>75</v>
      </c>
      <c r="G1296" t="s">
        <v>3825</v>
      </c>
      <c r="H1296" t="s">
        <v>3940</v>
      </c>
      <c r="I1296" t="s">
        <v>3882</v>
      </c>
      <c r="J1296" t="s">
        <v>5139</v>
      </c>
      <c r="K1296" t="s">
        <v>95</v>
      </c>
      <c r="L1296" s="220">
        <v>44946.465057870373</v>
      </c>
    </row>
    <row r="1297" spans="1:12" x14ac:dyDescent="0.25">
      <c r="A1297">
        <v>2</v>
      </c>
      <c r="B1297" t="s">
        <v>3977</v>
      </c>
      <c r="C1297">
        <v>3068697</v>
      </c>
      <c r="D1297" t="s">
        <v>5138</v>
      </c>
      <c r="E1297" s="220">
        <v>44942.411111111112</v>
      </c>
      <c r="F1297" t="s">
        <v>75</v>
      </c>
      <c r="G1297" t="s">
        <v>3825</v>
      </c>
      <c r="H1297" t="s">
        <v>3940</v>
      </c>
      <c r="I1297" t="s">
        <v>3882</v>
      </c>
      <c r="J1297" t="s">
        <v>5139</v>
      </c>
      <c r="K1297" t="s">
        <v>95</v>
      </c>
      <c r="L1297" s="220">
        <v>44946.465046296296</v>
      </c>
    </row>
    <row r="1298" spans="1:12" x14ac:dyDescent="0.25">
      <c r="A1298">
        <v>2</v>
      </c>
      <c r="B1298" t="s">
        <v>4616</v>
      </c>
      <c r="C1298">
        <v>3068698</v>
      </c>
      <c r="D1298" t="s">
        <v>5138</v>
      </c>
      <c r="E1298" s="220">
        <v>44942.411111111112</v>
      </c>
      <c r="F1298" t="s">
        <v>75</v>
      </c>
      <c r="G1298" t="s">
        <v>3825</v>
      </c>
      <c r="H1298" t="s">
        <v>3940</v>
      </c>
      <c r="I1298" t="s">
        <v>3882</v>
      </c>
      <c r="J1298" t="s">
        <v>5139</v>
      </c>
      <c r="K1298" t="s">
        <v>95</v>
      </c>
      <c r="L1298" s="220">
        <v>44946.46503472222</v>
      </c>
    </row>
    <row r="1299" spans="1:12" x14ac:dyDescent="0.25">
      <c r="A1299">
        <v>1</v>
      </c>
      <c r="B1299" t="s">
        <v>5140</v>
      </c>
      <c r="C1299">
        <v>3069336</v>
      </c>
      <c r="D1299" t="s">
        <v>5141</v>
      </c>
      <c r="E1299" s="220">
        <v>44944.459722222222</v>
      </c>
      <c r="F1299" t="s">
        <v>75</v>
      </c>
      <c r="G1299" t="s">
        <v>3825</v>
      </c>
      <c r="H1299" t="s">
        <v>95</v>
      </c>
      <c r="I1299" t="s">
        <v>4204</v>
      </c>
      <c r="J1299" t="s">
        <v>5142</v>
      </c>
      <c r="K1299" t="s">
        <v>95</v>
      </c>
      <c r="L1299" s="220">
        <v>45050.440405092595</v>
      </c>
    </row>
    <row r="1300" spans="1:12" x14ac:dyDescent="0.25">
      <c r="A1300">
        <v>5</v>
      </c>
      <c r="B1300" t="s">
        <v>5143</v>
      </c>
      <c r="C1300">
        <v>3069367</v>
      </c>
      <c r="D1300" t="s">
        <v>4871</v>
      </c>
      <c r="E1300" s="220">
        <v>44944.486111111109</v>
      </c>
      <c r="F1300" t="s">
        <v>75</v>
      </c>
      <c r="G1300" t="s">
        <v>4414</v>
      </c>
      <c r="H1300" t="s">
        <v>81</v>
      </c>
      <c r="I1300" t="s">
        <v>4652</v>
      </c>
      <c r="J1300" t="s">
        <v>4415</v>
      </c>
      <c r="K1300" t="s">
        <v>95</v>
      </c>
      <c r="L1300" s="220">
        <v>44946.371724537035</v>
      </c>
    </row>
    <row r="1301" spans="1:12" x14ac:dyDescent="0.25">
      <c r="A1301">
        <v>1</v>
      </c>
      <c r="B1301" t="s">
        <v>5120</v>
      </c>
      <c r="C1301">
        <v>3070759</v>
      </c>
      <c r="D1301" t="s">
        <v>3851</v>
      </c>
      <c r="E1301" s="220">
        <v>44946.700694444444</v>
      </c>
      <c r="F1301" t="s">
        <v>75</v>
      </c>
      <c r="G1301" t="s">
        <v>3825</v>
      </c>
      <c r="H1301" t="s">
        <v>3852</v>
      </c>
      <c r="I1301" t="s">
        <v>4829</v>
      </c>
      <c r="J1301" t="s">
        <v>5144</v>
      </c>
      <c r="K1301" t="s">
        <v>95</v>
      </c>
      <c r="L1301" s="220">
        <v>44946.730439814812</v>
      </c>
    </row>
    <row r="1302" spans="1:12" x14ac:dyDescent="0.25">
      <c r="A1302">
        <v>2</v>
      </c>
      <c r="B1302" t="s">
        <v>5034</v>
      </c>
      <c r="C1302">
        <v>3072186</v>
      </c>
      <c r="D1302" t="s">
        <v>4948</v>
      </c>
      <c r="E1302" s="220">
        <v>44951.655555555553</v>
      </c>
      <c r="F1302" t="s">
        <v>75</v>
      </c>
      <c r="G1302" t="s">
        <v>4414</v>
      </c>
      <c r="H1302" t="s">
        <v>174</v>
      </c>
      <c r="I1302" t="s">
        <v>3827</v>
      </c>
      <c r="J1302" t="s">
        <v>4415</v>
      </c>
      <c r="K1302" t="s">
        <v>95</v>
      </c>
      <c r="L1302" s="220">
        <v>45124.462789351855</v>
      </c>
    </row>
    <row r="1303" spans="1:12" x14ac:dyDescent="0.25">
      <c r="A1303">
        <v>2</v>
      </c>
      <c r="B1303" t="s">
        <v>5145</v>
      </c>
      <c r="C1303">
        <v>3072187</v>
      </c>
      <c r="D1303" t="s">
        <v>4948</v>
      </c>
      <c r="E1303" s="220">
        <v>44951.658333333333</v>
      </c>
      <c r="F1303" t="s">
        <v>75</v>
      </c>
      <c r="G1303" t="s">
        <v>4414</v>
      </c>
      <c r="H1303" t="s">
        <v>174</v>
      </c>
      <c r="I1303" t="s">
        <v>3827</v>
      </c>
      <c r="J1303" t="s">
        <v>4415</v>
      </c>
      <c r="K1303" t="s">
        <v>95</v>
      </c>
      <c r="L1303" s="220">
        <v>45124.379861111112</v>
      </c>
    </row>
    <row r="1304" spans="1:12" x14ac:dyDescent="0.25">
      <c r="A1304">
        <v>5</v>
      </c>
      <c r="B1304" t="s">
        <v>5146</v>
      </c>
      <c r="C1304">
        <v>3073895</v>
      </c>
      <c r="D1304" t="s">
        <v>4871</v>
      </c>
      <c r="E1304" s="220">
        <v>44956.538194444445</v>
      </c>
      <c r="F1304" t="s">
        <v>75</v>
      </c>
      <c r="G1304" t="s">
        <v>4414</v>
      </c>
      <c r="H1304" t="s">
        <v>81</v>
      </c>
      <c r="I1304" t="s">
        <v>4872</v>
      </c>
      <c r="J1304" t="s">
        <v>4415</v>
      </c>
      <c r="K1304" t="s">
        <v>95</v>
      </c>
      <c r="L1304" s="220">
        <v>44980.427187499998</v>
      </c>
    </row>
    <row r="1305" spans="1:12" x14ac:dyDescent="0.25">
      <c r="A1305">
        <v>1</v>
      </c>
      <c r="B1305" t="s">
        <v>5147</v>
      </c>
      <c r="C1305">
        <v>3078892</v>
      </c>
      <c r="D1305" t="s">
        <v>3851</v>
      </c>
      <c r="E1305" s="220">
        <v>44964.419444444444</v>
      </c>
      <c r="F1305" t="s">
        <v>91</v>
      </c>
      <c r="G1305" t="s">
        <v>3825</v>
      </c>
      <c r="H1305" t="s">
        <v>3852</v>
      </c>
      <c r="I1305" t="s">
        <v>4867</v>
      </c>
      <c r="J1305" t="s">
        <v>5148</v>
      </c>
      <c r="K1305" t="s">
        <v>95</v>
      </c>
      <c r="L1305" s="220">
        <v>45000.581782407404</v>
      </c>
    </row>
    <row r="1306" spans="1:12" x14ac:dyDescent="0.25">
      <c r="A1306">
        <v>1</v>
      </c>
      <c r="B1306" t="s">
        <v>5149</v>
      </c>
      <c r="C1306">
        <v>3078893</v>
      </c>
      <c r="D1306" t="s">
        <v>3851</v>
      </c>
      <c r="E1306" s="220">
        <v>44964.421527777777</v>
      </c>
      <c r="F1306" t="s">
        <v>75</v>
      </c>
      <c r="G1306" t="s">
        <v>3825</v>
      </c>
      <c r="H1306" t="s">
        <v>3852</v>
      </c>
      <c r="I1306" t="s">
        <v>4867</v>
      </c>
      <c r="J1306" t="s">
        <v>5148</v>
      </c>
      <c r="K1306" t="s">
        <v>95</v>
      </c>
      <c r="L1306" s="220">
        <v>44993.490300925929</v>
      </c>
    </row>
    <row r="1307" spans="1:12" x14ac:dyDescent="0.25">
      <c r="A1307">
        <v>4</v>
      </c>
      <c r="B1307" t="s">
        <v>4275</v>
      </c>
      <c r="C1307">
        <v>3078978</v>
      </c>
      <c r="D1307" t="s">
        <v>5150</v>
      </c>
      <c r="E1307" s="220">
        <v>44964.636111111111</v>
      </c>
      <c r="F1307" t="s">
        <v>75</v>
      </c>
      <c r="G1307" t="s">
        <v>3825</v>
      </c>
      <c r="H1307" t="s">
        <v>3826</v>
      </c>
      <c r="I1307" t="s">
        <v>3870</v>
      </c>
      <c r="J1307" t="s">
        <v>4863</v>
      </c>
      <c r="K1307" t="s">
        <v>95</v>
      </c>
      <c r="L1307" s="220">
        <v>45492.624618055554</v>
      </c>
    </row>
    <row r="1308" spans="1:12" x14ac:dyDescent="0.25">
      <c r="A1308">
        <v>2</v>
      </c>
      <c r="B1308" t="s">
        <v>3895</v>
      </c>
      <c r="C1308">
        <v>3080383</v>
      </c>
      <c r="D1308" t="s">
        <v>4866</v>
      </c>
      <c r="E1308" s="220">
        <v>44967.507037037038</v>
      </c>
      <c r="F1308" t="s">
        <v>75</v>
      </c>
      <c r="G1308" t="s">
        <v>4414</v>
      </c>
      <c r="H1308" t="s">
        <v>123</v>
      </c>
      <c r="I1308" t="s">
        <v>3827</v>
      </c>
      <c r="J1308" t="s">
        <v>4846</v>
      </c>
      <c r="K1308" t="s">
        <v>95</v>
      </c>
      <c r="L1308" s="220">
        <v>45252.405543981484</v>
      </c>
    </row>
    <row r="1309" spans="1:12" x14ac:dyDescent="0.25">
      <c r="A1309">
        <v>5</v>
      </c>
      <c r="B1309" t="s">
        <v>5151</v>
      </c>
      <c r="C1309">
        <v>3074286</v>
      </c>
      <c r="D1309" t="s">
        <v>4871</v>
      </c>
      <c r="E1309" s="220">
        <v>44957.632638888892</v>
      </c>
      <c r="F1309" t="s">
        <v>75</v>
      </c>
      <c r="G1309" t="s">
        <v>4414</v>
      </c>
      <c r="H1309" t="s">
        <v>81</v>
      </c>
      <c r="I1309" t="s">
        <v>3827</v>
      </c>
      <c r="J1309" t="s">
        <v>4846</v>
      </c>
      <c r="K1309" t="s">
        <v>95</v>
      </c>
      <c r="L1309" s="220">
        <v>45054.683333333334</v>
      </c>
    </row>
    <row r="1310" spans="1:12" x14ac:dyDescent="0.25">
      <c r="A1310">
        <v>5</v>
      </c>
      <c r="B1310" t="s">
        <v>4175</v>
      </c>
      <c r="C1310">
        <v>3078373</v>
      </c>
      <c r="D1310" t="s">
        <v>5152</v>
      </c>
      <c r="E1310" s="220">
        <v>44962.573611111111</v>
      </c>
      <c r="F1310" t="s">
        <v>75</v>
      </c>
      <c r="G1310" t="s">
        <v>3825</v>
      </c>
      <c r="H1310" t="s">
        <v>3826</v>
      </c>
      <c r="I1310" t="s">
        <v>3870</v>
      </c>
      <c r="J1310" t="s">
        <v>3960</v>
      </c>
      <c r="K1310" t="s">
        <v>95</v>
      </c>
      <c r="L1310" s="220">
        <v>44964.506354166668</v>
      </c>
    </row>
    <row r="1311" spans="1:12" x14ac:dyDescent="0.25">
      <c r="A1311">
        <v>5</v>
      </c>
      <c r="B1311" t="s">
        <v>3917</v>
      </c>
      <c r="C1311">
        <v>3080378</v>
      </c>
      <c r="D1311" t="s">
        <v>4866</v>
      </c>
      <c r="E1311" s="220">
        <v>44967.507013888891</v>
      </c>
      <c r="F1311" t="s">
        <v>75</v>
      </c>
      <c r="G1311" t="s">
        <v>4414</v>
      </c>
      <c r="H1311" t="s">
        <v>123</v>
      </c>
      <c r="I1311" t="s">
        <v>3827</v>
      </c>
      <c r="J1311" t="s">
        <v>4846</v>
      </c>
      <c r="K1311" t="s">
        <v>95</v>
      </c>
      <c r="L1311" s="220">
        <v>45190.62462962963</v>
      </c>
    </row>
    <row r="1312" spans="1:12" x14ac:dyDescent="0.25">
      <c r="A1312">
        <v>5</v>
      </c>
      <c r="B1312" t="s">
        <v>4336</v>
      </c>
      <c r="C1312">
        <v>3080379</v>
      </c>
      <c r="D1312" t="s">
        <v>4866</v>
      </c>
      <c r="E1312" s="220">
        <v>44967.507013888891</v>
      </c>
      <c r="F1312" t="s">
        <v>75</v>
      </c>
      <c r="G1312" t="s">
        <v>4414</v>
      </c>
      <c r="H1312" t="s">
        <v>123</v>
      </c>
      <c r="I1312" t="s">
        <v>3827</v>
      </c>
      <c r="J1312" t="s">
        <v>4846</v>
      </c>
      <c r="K1312" t="s">
        <v>95</v>
      </c>
      <c r="L1312" s="220">
        <v>45267.671111111114</v>
      </c>
    </row>
    <row r="1313" spans="1:12" x14ac:dyDescent="0.25">
      <c r="A1313">
        <v>5</v>
      </c>
      <c r="B1313" t="s">
        <v>4207</v>
      </c>
      <c r="C1313">
        <v>3080380</v>
      </c>
      <c r="D1313" t="s">
        <v>4866</v>
      </c>
      <c r="E1313" s="220">
        <v>44967.507025462961</v>
      </c>
      <c r="F1313" t="s">
        <v>75</v>
      </c>
      <c r="G1313" t="s">
        <v>4414</v>
      </c>
      <c r="H1313" t="s">
        <v>123</v>
      </c>
      <c r="I1313" t="s">
        <v>3827</v>
      </c>
      <c r="J1313" t="s">
        <v>4846</v>
      </c>
      <c r="K1313" t="s">
        <v>95</v>
      </c>
      <c r="L1313" s="220">
        <v>45222.648842592593</v>
      </c>
    </row>
    <row r="1314" spans="1:12" x14ac:dyDescent="0.25">
      <c r="A1314">
        <v>5</v>
      </c>
      <c r="B1314" t="s">
        <v>3893</v>
      </c>
      <c r="C1314">
        <v>3080381</v>
      </c>
      <c r="D1314" t="s">
        <v>4866</v>
      </c>
      <c r="E1314" s="220">
        <v>44967.507025462961</v>
      </c>
      <c r="F1314" t="s">
        <v>75</v>
      </c>
      <c r="G1314" t="s">
        <v>4414</v>
      </c>
      <c r="H1314" t="s">
        <v>123</v>
      </c>
      <c r="I1314" t="s">
        <v>3827</v>
      </c>
      <c r="J1314" t="s">
        <v>4846</v>
      </c>
      <c r="K1314" t="s">
        <v>95</v>
      </c>
      <c r="L1314" s="220">
        <v>45224.390196759261</v>
      </c>
    </row>
    <row r="1315" spans="1:12" x14ac:dyDescent="0.25">
      <c r="A1315">
        <v>5</v>
      </c>
      <c r="B1315" t="s">
        <v>4816</v>
      </c>
      <c r="C1315">
        <v>3080382</v>
      </c>
      <c r="D1315" t="s">
        <v>4866</v>
      </c>
      <c r="E1315" s="220">
        <v>44967.507037037038</v>
      </c>
      <c r="F1315" t="s">
        <v>75</v>
      </c>
      <c r="G1315" t="s">
        <v>4414</v>
      </c>
      <c r="H1315" t="s">
        <v>123</v>
      </c>
      <c r="I1315" t="s">
        <v>3827</v>
      </c>
      <c r="J1315" t="s">
        <v>4846</v>
      </c>
      <c r="K1315" t="s">
        <v>95</v>
      </c>
      <c r="L1315" s="220">
        <v>45096.427777777775</v>
      </c>
    </row>
    <row r="1316" spans="1:12" x14ac:dyDescent="0.25">
      <c r="A1316">
        <v>5</v>
      </c>
      <c r="B1316" t="s">
        <v>4321</v>
      </c>
      <c r="C1316">
        <v>3080384</v>
      </c>
      <c r="D1316" t="s">
        <v>4866</v>
      </c>
      <c r="E1316" s="220">
        <v>44967.507037037038</v>
      </c>
      <c r="F1316" t="s">
        <v>75</v>
      </c>
      <c r="G1316" t="s">
        <v>4414</v>
      </c>
      <c r="H1316" t="s">
        <v>123</v>
      </c>
      <c r="I1316" t="s">
        <v>3827</v>
      </c>
      <c r="J1316" t="s">
        <v>4846</v>
      </c>
      <c r="K1316" t="s">
        <v>95</v>
      </c>
      <c r="L1316" s="220">
        <v>45252.407268518517</v>
      </c>
    </row>
    <row r="1317" spans="1:12" x14ac:dyDescent="0.25">
      <c r="A1317">
        <v>5</v>
      </c>
      <c r="B1317" t="s">
        <v>4193</v>
      </c>
      <c r="C1317">
        <v>3080386</v>
      </c>
      <c r="D1317" t="s">
        <v>4866</v>
      </c>
      <c r="E1317" s="220">
        <v>44967.507048611114</v>
      </c>
      <c r="F1317" t="s">
        <v>75</v>
      </c>
      <c r="G1317" t="s">
        <v>4414</v>
      </c>
      <c r="H1317" t="s">
        <v>123</v>
      </c>
      <c r="I1317" t="s">
        <v>3827</v>
      </c>
      <c r="J1317" t="s">
        <v>4846</v>
      </c>
      <c r="K1317" t="s">
        <v>95</v>
      </c>
      <c r="L1317" s="220">
        <v>45126.667696759258</v>
      </c>
    </row>
    <row r="1318" spans="1:12" x14ac:dyDescent="0.25">
      <c r="A1318">
        <v>5</v>
      </c>
      <c r="B1318" t="s">
        <v>4343</v>
      </c>
      <c r="C1318">
        <v>3080387</v>
      </c>
      <c r="D1318" t="s">
        <v>4866</v>
      </c>
      <c r="E1318" s="220">
        <v>44967.507060185184</v>
      </c>
      <c r="F1318" t="s">
        <v>75</v>
      </c>
      <c r="G1318" t="s">
        <v>4414</v>
      </c>
      <c r="H1318" t="s">
        <v>123</v>
      </c>
      <c r="I1318" t="s">
        <v>3827</v>
      </c>
      <c r="J1318" t="s">
        <v>4846</v>
      </c>
      <c r="K1318" t="s">
        <v>95</v>
      </c>
      <c r="L1318" s="220">
        <v>45225.417962962965</v>
      </c>
    </row>
    <row r="1319" spans="1:12" x14ac:dyDescent="0.25">
      <c r="A1319">
        <v>5</v>
      </c>
      <c r="B1319" t="s">
        <v>5153</v>
      </c>
      <c r="C1319">
        <v>3080286</v>
      </c>
      <c r="D1319" t="s">
        <v>4871</v>
      </c>
      <c r="E1319" s="220">
        <v>44967.418749999997</v>
      </c>
      <c r="F1319" t="s">
        <v>91</v>
      </c>
      <c r="G1319" t="s">
        <v>4414</v>
      </c>
      <c r="H1319" t="s">
        <v>81</v>
      </c>
      <c r="I1319" t="s">
        <v>4872</v>
      </c>
      <c r="J1319" t="s">
        <v>4415</v>
      </c>
      <c r="K1319" t="s">
        <v>95</v>
      </c>
      <c r="L1319" s="220">
        <v>44967.420023148145</v>
      </c>
    </row>
    <row r="1320" spans="1:12" x14ac:dyDescent="0.25">
      <c r="A1320">
        <v>5</v>
      </c>
      <c r="B1320" t="s">
        <v>4874</v>
      </c>
      <c r="C1320">
        <v>3080388</v>
      </c>
      <c r="D1320" t="s">
        <v>4866</v>
      </c>
      <c r="E1320" s="220">
        <v>44967.507060185184</v>
      </c>
      <c r="F1320" t="s">
        <v>75</v>
      </c>
      <c r="G1320" t="s">
        <v>4414</v>
      </c>
      <c r="H1320" t="s">
        <v>123</v>
      </c>
      <c r="I1320" t="s">
        <v>3827</v>
      </c>
      <c r="J1320" t="s">
        <v>4846</v>
      </c>
      <c r="K1320" t="s">
        <v>95</v>
      </c>
      <c r="L1320" s="220">
        <v>45166.638391203705</v>
      </c>
    </row>
    <row r="1321" spans="1:12" x14ac:dyDescent="0.25">
      <c r="A1321">
        <v>5</v>
      </c>
      <c r="B1321" t="s">
        <v>4370</v>
      </c>
      <c r="C1321">
        <v>3080389</v>
      </c>
      <c r="D1321" t="s">
        <v>4866</v>
      </c>
      <c r="E1321" s="220">
        <v>44967.507060185184</v>
      </c>
      <c r="F1321" t="s">
        <v>75</v>
      </c>
      <c r="G1321" t="s">
        <v>4414</v>
      </c>
      <c r="H1321" t="s">
        <v>123</v>
      </c>
      <c r="I1321" t="s">
        <v>3827</v>
      </c>
      <c r="J1321" t="s">
        <v>4846</v>
      </c>
      <c r="K1321" t="s">
        <v>95</v>
      </c>
      <c r="L1321" s="220">
        <v>45048.593368055554</v>
      </c>
    </row>
    <row r="1322" spans="1:12" x14ac:dyDescent="0.25">
      <c r="A1322">
        <v>5</v>
      </c>
      <c r="B1322" t="s">
        <v>4817</v>
      </c>
      <c r="C1322">
        <v>3080390</v>
      </c>
      <c r="D1322" t="s">
        <v>4866</v>
      </c>
      <c r="E1322" s="220">
        <v>44967.507071759261</v>
      </c>
      <c r="F1322" t="s">
        <v>75</v>
      </c>
      <c r="G1322" t="s">
        <v>4414</v>
      </c>
      <c r="H1322" t="s">
        <v>123</v>
      </c>
      <c r="I1322" t="s">
        <v>3827</v>
      </c>
      <c r="J1322" t="s">
        <v>4846</v>
      </c>
      <c r="K1322" t="s">
        <v>95</v>
      </c>
      <c r="L1322" s="220">
        <v>45167.621574074074</v>
      </c>
    </row>
    <row r="1323" spans="1:12" x14ac:dyDescent="0.25">
      <c r="A1323">
        <v>1</v>
      </c>
      <c r="B1323" t="s">
        <v>4412</v>
      </c>
      <c r="C1323">
        <v>3080394</v>
      </c>
      <c r="D1323" t="s">
        <v>5154</v>
      </c>
      <c r="E1323" s="220">
        <v>44967.50708333333</v>
      </c>
      <c r="F1323" t="s">
        <v>91</v>
      </c>
      <c r="G1323" t="s">
        <v>4414</v>
      </c>
      <c r="H1323" t="s">
        <v>141</v>
      </c>
      <c r="I1323" t="s">
        <v>3827</v>
      </c>
      <c r="J1323" t="s">
        <v>4846</v>
      </c>
      <c r="K1323" t="s">
        <v>95</v>
      </c>
      <c r="L1323" s="220">
        <v>44995.475925925923</v>
      </c>
    </row>
    <row r="1324" spans="1:12" x14ac:dyDescent="0.25">
      <c r="A1324">
        <v>5</v>
      </c>
      <c r="B1324" t="s">
        <v>4110</v>
      </c>
      <c r="C1324">
        <v>3080391</v>
      </c>
      <c r="D1324" t="s">
        <v>4866</v>
      </c>
      <c r="E1324" s="220">
        <v>44967.507071759261</v>
      </c>
      <c r="F1324" t="s">
        <v>75</v>
      </c>
      <c r="G1324" t="s">
        <v>4414</v>
      </c>
      <c r="H1324" t="s">
        <v>123</v>
      </c>
      <c r="I1324" t="s">
        <v>3827</v>
      </c>
      <c r="J1324" t="s">
        <v>4846</v>
      </c>
      <c r="K1324" t="s">
        <v>95</v>
      </c>
      <c r="L1324" s="220">
        <v>45048.399201388886</v>
      </c>
    </row>
    <row r="1325" spans="1:12" x14ac:dyDescent="0.25">
      <c r="A1325">
        <v>5</v>
      </c>
      <c r="B1325" t="s">
        <v>4275</v>
      </c>
      <c r="C1325">
        <v>3080392</v>
      </c>
      <c r="D1325" t="s">
        <v>4866</v>
      </c>
      <c r="E1325" s="220">
        <v>44967.507071759261</v>
      </c>
      <c r="F1325" t="s">
        <v>75</v>
      </c>
      <c r="G1325" t="s">
        <v>4414</v>
      </c>
      <c r="H1325" t="s">
        <v>123</v>
      </c>
      <c r="I1325" t="s">
        <v>3827</v>
      </c>
      <c r="J1325" t="s">
        <v>4846</v>
      </c>
      <c r="K1325" t="s">
        <v>95</v>
      </c>
      <c r="L1325" s="220">
        <v>45176.559027777781</v>
      </c>
    </row>
    <row r="1326" spans="1:12" x14ac:dyDescent="0.25">
      <c r="A1326">
        <v>5</v>
      </c>
      <c r="B1326" t="s">
        <v>4819</v>
      </c>
      <c r="C1326">
        <v>3080393</v>
      </c>
      <c r="D1326" t="s">
        <v>4866</v>
      </c>
      <c r="E1326" s="220">
        <v>44967.50708333333</v>
      </c>
      <c r="F1326" t="s">
        <v>75</v>
      </c>
      <c r="G1326" t="s">
        <v>4414</v>
      </c>
      <c r="H1326" t="s">
        <v>123</v>
      </c>
      <c r="I1326" t="s">
        <v>3827</v>
      </c>
      <c r="J1326" t="s">
        <v>4846</v>
      </c>
      <c r="K1326" t="s">
        <v>95</v>
      </c>
      <c r="L1326" s="220">
        <v>45176.559687499997</v>
      </c>
    </row>
    <row r="1327" spans="1:12" x14ac:dyDescent="0.25">
      <c r="A1327">
        <v>1</v>
      </c>
      <c r="B1327" t="s">
        <v>4699</v>
      </c>
      <c r="C1327">
        <v>3080395</v>
      </c>
      <c r="D1327" t="s">
        <v>5154</v>
      </c>
      <c r="E1327" s="220">
        <v>44967.50708333333</v>
      </c>
      <c r="F1327" t="s">
        <v>91</v>
      </c>
      <c r="G1327" t="s">
        <v>4414</v>
      </c>
      <c r="H1327" t="s">
        <v>141</v>
      </c>
      <c r="I1327" t="s">
        <v>3827</v>
      </c>
      <c r="J1327" t="s">
        <v>4846</v>
      </c>
      <c r="K1327" t="s">
        <v>95</v>
      </c>
      <c r="L1327" s="220">
        <v>44995.476041666669</v>
      </c>
    </row>
    <row r="1328" spans="1:12" x14ac:dyDescent="0.25">
      <c r="A1328">
        <v>1</v>
      </c>
      <c r="B1328" t="s">
        <v>4043</v>
      </c>
      <c r="C1328">
        <v>3080396</v>
      </c>
      <c r="D1328" t="s">
        <v>5154</v>
      </c>
      <c r="E1328" s="220">
        <v>44967.507094907407</v>
      </c>
      <c r="F1328" t="s">
        <v>91</v>
      </c>
      <c r="G1328" t="s">
        <v>4414</v>
      </c>
      <c r="H1328" t="s">
        <v>141</v>
      </c>
      <c r="I1328" t="s">
        <v>3827</v>
      </c>
      <c r="J1328" t="s">
        <v>4846</v>
      </c>
      <c r="K1328" t="s">
        <v>95</v>
      </c>
      <c r="L1328" s="220">
        <v>44995.476134259261</v>
      </c>
    </row>
    <row r="1329" spans="1:12" x14ac:dyDescent="0.25">
      <c r="A1329">
        <v>1</v>
      </c>
      <c r="B1329" t="s">
        <v>4177</v>
      </c>
      <c r="C1329">
        <v>3080397</v>
      </c>
      <c r="D1329" t="s">
        <v>5154</v>
      </c>
      <c r="E1329" s="220">
        <v>44967.507094907407</v>
      </c>
      <c r="F1329" t="s">
        <v>91</v>
      </c>
      <c r="G1329" t="s">
        <v>4414</v>
      </c>
      <c r="H1329" t="s">
        <v>141</v>
      </c>
      <c r="I1329" t="s">
        <v>3827</v>
      </c>
      <c r="J1329" t="s">
        <v>4846</v>
      </c>
      <c r="K1329" t="s">
        <v>95</v>
      </c>
      <c r="L1329" s="220">
        <v>44995.476203703707</v>
      </c>
    </row>
    <row r="1330" spans="1:12" x14ac:dyDescent="0.25">
      <c r="A1330">
        <v>2</v>
      </c>
      <c r="B1330" t="s">
        <v>5155</v>
      </c>
      <c r="C1330">
        <v>3083846</v>
      </c>
      <c r="D1330" t="s">
        <v>4910</v>
      </c>
      <c r="E1330" s="220">
        <v>44971.575694444444</v>
      </c>
      <c r="F1330" t="s">
        <v>75</v>
      </c>
      <c r="G1330" t="s">
        <v>4414</v>
      </c>
      <c r="H1330" t="s">
        <v>278</v>
      </c>
      <c r="I1330" t="s">
        <v>4949</v>
      </c>
      <c r="J1330" t="s">
        <v>5156</v>
      </c>
      <c r="K1330" t="s">
        <v>95</v>
      </c>
      <c r="L1330" s="220">
        <v>45012.497037037036</v>
      </c>
    </row>
    <row r="1331" spans="1:12" x14ac:dyDescent="0.25">
      <c r="A1331">
        <v>4.0999999999999996</v>
      </c>
      <c r="B1331" t="s">
        <v>3846</v>
      </c>
      <c r="C1331">
        <v>3083941</v>
      </c>
      <c r="D1331" t="s">
        <v>3843</v>
      </c>
      <c r="E1331" s="220">
        <v>44971.599305555559</v>
      </c>
      <c r="F1331" t="s">
        <v>75</v>
      </c>
      <c r="G1331" t="s">
        <v>3825</v>
      </c>
      <c r="H1331" t="s">
        <v>3836</v>
      </c>
      <c r="I1331" t="s">
        <v>4409</v>
      </c>
      <c r="J1331" t="s">
        <v>5130</v>
      </c>
      <c r="K1331" t="s">
        <v>95</v>
      </c>
      <c r="L1331" s="220">
        <v>45222.954131944447</v>
      </c>
    </row>
    <row r="1332" spans="1:12" x14ac:dyDescent="0.25">
      <c r="A1332">
        <v>2</v>
      </c>
      <c r="B1332" t="s">
        <v>5157</v>
      </c>
      <c r="C1332">
        <v>3084027</v>
      </c>
      <c r="D1332" t="s">
        <v>4910</v>
      </c>
      <c r="E1332" s="220">
        <v>44972.329861111109</v>
      </c>
      <c r="F1332" t="s">
        <v>75</v>
      </c>
      <c r="G1332" t="s">
        <v>4414</v>
      </c>
      <c r="H1332" t="s">
        <v>278</v>
      </c>
      <c r="I1332" t="s">
        <v>4949</v>
      </c>
      <c r="J1332" t="s">
        <v>5156</v>
      </c>
      <c r="K1332" t="s">
        <v>95</v>
      </c>
      <c r="L1332" s="220">
        <v>45023.430266203701</v>
      </c>
    </row>
    <row r="1333" spans="1:12" x14ac:dyDescent="0.25">
      <c r="A1333">
        <v>1</v>
      </c>
      <c r="B1333" t="s">
        <v>5158</v>
      </c>
      <c r="C1333">
        <v>3084051</v>
      </c>
      <c r="D1333" t="s">
        <v>4910</v>
      </c>
      <c r="E1333" s="220">
        <v>44972.408333333333</v>
      </c>
      <c r="F1333" t="s">
        <v>75</v>
      </c>
      <c r="G1333" t="s">
        <v>4414</v>
      </c>
      <c r="H1333" t="s">
        <v>278</v>
      </c>
      <c r="I1333" t="s">
        <v>4652</v>
      </c>
      <c r="J1333" t="s">
        <v>4415</v>
      </c>
      <c r="K1333" t="s">
        <v>95</v>
      </c>
      <c r="L1333" s="220">
        <v>44979.412418981483</v>
      </c>
    </row>
    <row r="1334" spans="1:12" x14ac:dyDescent="0.25">
      <c r="A1334">
        <v>2</v>
      </c>
      <c r="B1334" t="s">
        <v>5159</v>
      </c>
      <c r="C1334">
        <v>3084636</v>
      </c>
      <c r="D1334" t="s">
        <v>4910</v>
      </c>
      <c r="E1334" s="220">
        <v>44973.602777777778</v>
      </c>
      <c r="F1334" t="s">
        <v>75</v>
      </c>
      <c r="G1334" t="s">
        <v>4414</v>
      </c>
      <c r="H1334" t="s">
        <v>278</v>
      </c>
      <c r="I1334" t="s">
        <v>4867</v>
      </c>
      <c r="J1334" t="s">
        <v>4846</v>
      </c>
      <c r="K1334" t="s">
        <v>95</v>
      </c>
      <c r="L1334" s="220">
        <v>45007.449699074074</v>
      </c>
    </row>
    <row r="1335" spans="1:12" x14ac:dyDescent="0.25">
      <c r="A1335">
        <v>1</v>
      </c>
      <c r="B1335" t="s">
        <v>4148</v>
      </c>
      <c r="C1335">
        <v>3086691</v>
      </c>
      <c r="D1335" t="s">
        <v>5160</v>
      </c>
      <c r="E1335" s="220">
        <v>44980.510416666664</v>
      </c>
      <c r="F1335" t="s">
        <v>75</v>
      </c>
      <c r="G1335" t="s">
        <v>3825</v>
      </c>
      <c r="H1335" t="s">
        <v>4289</v>
      </c>
      <c r="I1335" t="s">
        <v>5161</v>
      </c>
      <c r="J1335" t="s">
        <v>4226</v>
      </c>
      <c r="K1335" t="s">
        <v>95</v>
      </c>
      <c r="L1335" s="220">
        <v>44984.37164351852</v>
      </c>
    </row>
    <row r="1336" spans="1:12" x14ac:dyDescent="0.25">
      <c r="A1336">
        <v>2</v>
      </c>
      <c r="B1336" t="s">
        <v>5162</v>
      </c>
      <c r="C1336">
        <v>3086589</v>
      </c>
      <c r="D1336" t="s">
        <v>4948</v>
      </c>
      <c r="E1336" s="220">
        <v>44980.396527777775</v>
      </c>
      <c r="F1336" t="s">
        <v>75</v>
      </c>
      <c r="G1336" t="s">
        <v>4414</v>
      </c>
      <c r="H1336" t="s">
        <v>174</v>
      </c>
      <c r="I1336" t="s">
        <v>4851</v>
      </c>
      <c r="J1336" t="s">
        <v>4415</v>
      </c>
      <c r="K1336" t="s">
        <v>95</v>
      </c>
      <c r="L1336" s="220">
        <v>45149.397476851853</v>
      </c>
    </row>
    <row r="1337" spans="1:12" x14ac:dyDescent="0.25">
      <c r="A1337">
        <v>1</v>
      </c>
      <c r="B1337" t="s">
        <v>5163</v>
      </c>
      <c r="C1337">
        <v>3086600</v>
      </c>
      <c r="D1337" t="s">
        <v>4948</v>
      </c>
      <c r="E1337" s="220">
        <v>44980.432638888888</v>
      </c>
      <c r="F1337" t="s">
        <v>75</v>
      </c>
      <c r="G1337" t="s">
        <v>4414</v>
      </c>
      <c r="H1337" t="s">
        <v>174</v>
      </c>
      <c r="I1337" t="s">
        <v>3827</v>
      </c>
      <c r="J1337" t="s">
        <v>4415</v>
      </c>
      <c r="K1337" t="s">
        <v>95</v>
      </c>
      <c r="L1337" s="220">
        <v>45016.582604166666</v>
      </c>
    </row>
    <row r="1338" spans="1:12" x14ac:dyDescent="0.25">
      <c r="A1338">
        <v>3</v>
      </c>
      <c r="B1338" t="s">
        <v>5164</v>
      </c>
      <c r="C1338">
        <v>3086601</v>
      </c>
      <c r="D1338" t="s">
        <v>4948</v>
      </c>
      <c r="E1338" s="220">
        <v>44980.435416666667</v>
      </c>
      <c r="F1338" t="s">
        <v>75</v>
      </c>
      <c r="G1338" t="s">
        <v>4414</v>
      </c>
      <c r="H1338" t="s">
        <v>174</v>
      </c>
      <c r="I1338" t="s">
        <v>3827</v>
      </c>
      <c r="J1338" t="s">
        <v>4415</v>
      </c>
      <c r="K1338" t="s">
        <v>95</v>
      </c>
      <c r="L1338" s="220">
        <v>45169.469375000001</v>
      </c>
    </row>
    <row r="1339" spans="1:12" x14ac:dyDescent="0.25">
      <c r="A1339">
        <v>3</v>
      </c>
      <c r="B1339" t="s">
        <v>5165</v>
      </c>
      <c r="C1339">
        <v>3086603</v>
      </c>
      <c r="D1339" t="s">
        <v>4948</v>
      </c>
      <c r="E1339" s="220">
        <v>44980.436805555553</v>
      </c>
      <c r="F1339" t="s">
        <v>75</v>
      </c>
      <c r="G1339" t="s">
        <v>4414</v>
      </c>
      <c r="H1339" t="s">
        <v>174</v>
      </c>
      <c r="I1339" t="s">
        <v>3827</v>
      </c>
      <c r="J1339" t="s">
        <v>4415</v>
      </c>
      <c r="K1339" t="s">
        <v>95</v>
      </c>
      <c r="L1339" s="220">
        <v>45061.651041666664</v>
      </c>
    </row>
    <row r="1340" spans="1:12" x14ac:dyDescent="0.25">
      <c r="A1340">
        <v>2</v>
      </c>
      <c r="B1340" t="s">
        <v>4352</v>
      </c>
      <c r="C1340">
        <v>3088966</v>
      </c>
      <c r="D1340" t="s">
        <v>4413</v>
      </c>
      <c r="E1340" s="220">
        <v>44986.530555555553</v>
      </c>
      <c r="F1340" t="s">
        <v>75</v>
      </c>
      <c r="G1340" t="s">
        <v>4414</v>
      </c>
      <c r="H1340" t="s">
        <v>169</v>
      </c>
      <c r="I1340" t="s">
        <v>4829</v>
      </c>
      <c r="J1340" t="s">
        <v>4864</v>
      </c>
      <c r="K1340" t="s">
        <v>95</v>
      </c>
      <c r="L1340" s="220">
        <v>45013.561481481483</v>
      </c>
    </row>
    <row r="1341" spans="1:12" x14ac:dyDescent="0.25">
      <c r="A1341">
        <v>5</v>
      </c>
      <c r="B1341" t="s">
        <v>5166</v>
      </c>
      <c r="C1341">
        <v>3092938</v>
      </c>
      <c r="D1341" t="s">
        <v>4948</v>
      </c>
      <c r="E1341" s="220">
        <v>44988.495138888888</v>
      </c>
      <c r="F1341" t="s">
        <v>75</v>
      </c>
      <c r="G1341" t="s">
        <v>4414</v>
      </c>
      <c r="H1341" t="s">
        <v>174</v>
      </c>
      <c r="I1341" t="s">
        <v>5167</v>
      </c>
      <c r="J1341" t="s">
        <v>4846</v>
      </c>
      <c r="K1341" t="s">
        <v>95</v>
      </c>
      <c r="L1341" s="220">
        <v>45083.680821759262</v>
      </c>
    </row>
    <row r="1342" spans="1:12" x14ac:dyDescent="0.25">
      <c r="A1342">
        <v>5</v>
      </c>
      <c r="B1342" t="s">
        <v>4251</v>
      </c>
      <c r="C1342">
        <v>3092948</v>
      </c>
      <c r="D1342" t="s">
        <v>5168</v>
      </c>
      <c r="E1342" s="220">
        <v>44988.501388888886</v>
      </c>
      <c r="F1342" t="s">
        <v>75</v>
      </c>
      <c r="G1342" t="s">
        <v>3825</v>
      </c>
      <c r="H1342" t="s">
        <v>3836</v>
      </c>
      <c r="I1342" t="s">
        <v>4409</v>
      </c>
      <c r="J1342" t="s">
        <v>5130</v>
      </c>
      <c r="K1342" t="s">
        <v>95</v>
      </c>
      <c r="L1342" s="220">
        <v>45259.88994212963</v>
      </c>
    </row>
    <row r="1343" spans="1:12" x14ac:dyDescent="0.25">
      <c r="A1343">
        <v>2</v>
      </c>
      <c r="B1343" t="s">
        <v>4699</v>
      </c>
      <c r="C1343">
        <v>3092929</v>
      </c>
      <c r="D1343" t="s">
        <v>4413</v>
      </c>
      <c r="E1343" s="220">
        <v>44988.477777777778</v>
      </c>
      <c r="F1343" t="s">
        <v>75</v>
      </c>
      <c r="G1343" t="s">
        <v>4414</v>
      </c>
      <c r="H1343" t="s">
        <v>169</v>
      </c>
      <c r="I1343" t="s">
        <v>3827</v>
      </c>
      <c r="J1343" t="s">
        <v>4446</v>
      </c>
      <c r="K1343" t="s">
        <v>95</v>
      </c>
      <c r="L1343" s="220">
        <v>44992.3749537037</v>
      </c>
    </row>
    <row r="1344" spans="1:12" x14ac:dyDescent="0.25">
      <c r="A1344">
        <v>9</v>
      </c>
      <c r="B1344" t="s">
        <v>5169</v>
      </c>
      <c r="C1344">
        <v>3095126</v>
      </c>
      <c r="D1344" t="s">
        <v>5170</v>
      </c>
      <c r="E1344" s="220">
        <v>44994.46875</v>
      </c>
      <c r="F1344" t="s">
        <v>75</v>
      </c>
      <c r="G1344" t="s">
        <v>3825</v>
      </c>
      <c r="H1344" t="s">
        <v>4162</v>
      </c>
      <c r="I1344" t="s">
        <v>4961</v>
      </c>
      <c r="J1344" t="s">
        <v>5171</v>
      </c>
      <c r="K1344" t="s">
        <v>95</v>
      </c>
      <c r="L1344" s="220">
        <v>45107.527777777781</v>
      </c>
    </row>
    <row r="1345" spans="1:12" x14ac:dyDescent="0.25">
      <c r="A1345">
        <v>9</v>
      </c>
      <c r="B1345" t="s">
        <v>5172</v>
      </c>
      <c r="C1345">
        <v>3095127</v>
      </c>
      <c r="D1345" t="s">
        <v>5173</v>
      </c>
      <c r="E1345" s="220">
        <v>44994.470833333333</v>
      </c>
      <c r="F1345" t="s">
        <v>75</v>
      </c>
      <c r="G1345" t="s">
        <v>3825</v>
      </c>
      <c r="H1345" t="s">
        <v>4162</v>
      </c>
      <c r="I1345" t="s">
        <v>4961</v>
      </c>
      <c r="J1345" t="s">
        <v>5171</v>
      </c>
      <c r="K1345" t="s">
        <v>95</v>
      </c>
      <c r="L1345" s="220">
        <v>45181.632800925923</v>
      </c>
    </row>
    <row r="1346" spans="1:12" x14ac:dyDescent="0.25">
      <c r="A1346">
        <v>9</v>
      </c>
      <c r="B1346" t="s">
        <v>4962</v>
      </c>
      <c r="C1346">
        <v>3095128</v>
      </c>
      <c r="D1346" t="s">
        <v>5174</v>
      </c>
      <c r="E1346" s="220">
        <v>44994.47152777778</v>
      </c>
      <c r="F1346" t="s">
        <v>75</v>
      </c>
      <c r="G1346" t="s">
        <v>3825</v>
      </c>
      <c r="H1346" t="s">
        <v>4162</v>
      </c>
      <c r="I1346" t="s">
        <v>4961</v>
      </c>
      <c r="J1346" t="s">
        <v>5171</v>
      </c>
      <c r="K1346" t="s">
        <v>95</v>
      </c>
      <c r="L1346" s="220">
        <v>45107.527777777781</v>
      </c>
    </row>
    <row r="1347" spans="1:12" x14ac:dyDescent="0.25">
      <c r="A1347">
        <v>9</v>
      </c>
      <c r="B1347" t="s">
        <v>5175</v>
      </c>
      <c r="C1347">
        <v>3095130</v>
      </c>
      <c r="D1347" t="s">
        <v>5176</v>
      </c>
      <c r="E1347" s="220">
        <v>44994.472916666666</v>
      </c>
      <c r="F1347" t="s">
        <v>75</v>
      </c>
      <c r="G1347" t="s">
        <v>3825</v>
      </c>
      <c r="H1347" t="s">
        <v>4162</v>
      </c>
      <c r="I1347" t="s">
        <v>4961</v>
      </c>
      <c r="J1347" t="s">
        <v>5171</v>
      </c>
      <c r="K1347" t="s">
        <v>95</v>
      </c>
      <c r="L1347" s="220">
        <v>45107.528171296297</v>
      </c>
    </row>
    <row r="1348" spans="1:12" x14ac:dyDescent="0.25">
      <c r="A1348">
        <v>2</v>
      </c>
      <c r="B1348" t="s">
        <v>5177</v>
      </c>
      <c r="C1348">
        <v>3095072</v>
      </c>
      <c r="D1348" t="s">
        <v>4948</v>
      </c>
      <c r="E1348" s="220">
        <v>44994.396527777775</v>
      </c>
      <c r="F1348" t="s">
        <v>75</v>
      </c>
      <c r="G1348" t="s">
        <v>4414</v>
      </c>
      <c r="H1348" t="s">
        <v>174</v>
      </c>
      <c r="I1348" t="s">
        <v>4409</v>
      </c>
      <c r="J1348" t="s">
        <v>4846</v>
      </c>
      <c r="K1348" t="s">
        <v>95</v>
      </c>
      <c r="L1348" s="220">
        <v>45100.422430555554</v>
      </c>
    </row>
    <row r="1349" spans="1:12" x14ac:dyDescent="0.25">
      <c r="A1349">
        <v>1</v>
      </c>
      <c r="B1349" t="s">
        <v>5178</v>
      </c>
      <c r="C1349">
        <v>3095090</v>
      </c>
      <c r="D1349" t="s">
        <v>4910</v>
      </c>
      <c r="E1349" s="220">
        <v>44994.440972222219</v>
      </c>
      <c r="F1349" t="s">
        <v>75</v>
      </c>
      <c r="G1349" t="s">
        <v>4414</v>
      </c>
      <c r="H1349" t="s">
        <v>278</v>
      </c>
      <c r="I1349" t="s">
        <v>4867</v>
      </c>
      <c r="J1349" t="s">
        <v>4846</v>
      </c>
      <c r="K1349" t="s">
        <v>95</v>
      </c>
      <c r="L1349" s="220">
        <v>45008.746076388888</v>
      </c>
    </row>
    <row r="1350" spans="1:12" x14ac:dyDescent="0.25">
      <c r="A1350">
        <v>1</v>
      </c>
      <c r="B1350" t="s">
        <v>5179</v>
      </c>
      <c r="C1350">
        <v>3095084</v>
      </c>
      <c r="D1350" t="s">
        <v>4910</v>
      </c>
      <c r="E1350" s="220">
        <v>44994.42083333333</v>
      </c>
      <c r="F1350" t="s">
        <v>75</v>
      </c>
      <c r="G1350" t="s">
        <v>4414</v>
      </c>
      <c r="H1350" t="s">
        <v>278</v>
      </c>
      <c r="I1350" t="s">
        <v>4867</v>
      </c>
      <c r="J1350" t="s">
        <v>4846</v>
      </c>
      <c r="K1350" t="s">
        <v>95</v>
      </c>
      <c r="L1350" s="220">
        <v>45007.551076388889</v>
      </c>
    </row>
    <row r="1351" spans="1:12" x14ac:dyDescent="0.25">
      <c r="A1351">
        <v>2</v>
      </c>
      <c r="B1351" t="s">
        <v>5180</v>
      </c>
      <c r="C1351">
        <v>3095171</v>
      </c>
      <c r="D1351" t="s">
        <v>4413</v>
      </c>
      <c r="E1351" s="220">
        <v>44994.504166666666</v>
      </c>
      <c r="F1351" t="s">
        <v>75</v>
      </c>
      <c r="G1351" t="s">
        <v>4414</v>
      </c>
      <c r="H1351" t="s">
        <v>169</v>
      </c>
      <c r="I1351" t="s">
        <v>4829</v>
      </c>
      <c r="J1351" t="s">
        <v>5092</v>
      </c>
      <c r="K1351" t="s">
        <v>95</v>
      </c>
      <c r="L1351" s="220">
        <v>45013.472129629627</v>
      </c>
    </row>
    <row r="1352" spans="1:12" x14ac:dyDescent="0.25">
      <c r="A1352">
        <v>9</v>
      </c>
      <c r="B1352" t="s">
        <v>5015</v>
      </c>
      <c r="C1352">
        <v>3095121</v>
      </c>
      <c r="D1352" t="s">
        <v>5181</v>
      </c>
      <c r="E1352" s="220">
        <v>44994.465277777781</v>
      </c>
      <c r="F1352" t="s">
        <v>75</v>
      </c>
      <c r="G1352" t="s">
        <v>3825</v>
      </c>
      <c r="H1352" t="s">
        <v>4162</v>
      </c>
      <c r="I1352" t="s">
        <v>4961</v>
      </c>
      <c r="J1352" t="s">
        <v>5171</v>
      </c>
      <c r="K1352" t="s">
        <v>95</v>
      </c>
      <c r="L1352" s="220">
        <v>45107.52847222222</v>
      </c>
    </row>
    <row r="1353" spans="1:12" x14ac:dyDescent="0.25">
      <c r="A1353">
        <v>9</v>
      </c>
      <c r="B1353" t="s">
        <v>5182</v>
      </c>
      <c r="C1353">
        <v>3095123</v>
      </c>
      <c r="D1353" t="s">
        <v>5183</v>
      </c>
      <c r="E1353" s="220">
        <v>44994.467361111114</v>
      </c>
      <c r="F1353" t="s">
        <v>75</v>
      </c>
      <c r="G1353" t="s">
        <v>3825</v>
      </c>
      <c r="H1353" t="s">
        <v>4162</v>
      </c>
      <c r="I1353" t="s">
        <v>4961</v>
      </c>
      <c r="J1353" t="s">
        <v>5171</v>
      </c>
      <c r="K1353" t="s">
        <v>95</v>
      </c>
      <c r="L1353" s="220">
        <v>45107.528541666667</v>
      </c>
    </row>
    <row r="1354" spans="1:12" x14ac:dyDescent="0.25">
      <c r="A1354">
        <v>2</v>
      </c>
      <c r="B1354" t="s">
        <v>5184</v>
      </c>
      <c r="C1354">
        <v>3095074</v>
      </c>
      <c r="D1354" t="s">
        <v>4948</v>
      </c>
      <c r="E1354" s="220">
        <v>44994.402777777781</v>
      </c>
      <c r="F1354" t="s">
        <v>75</v>
      </c>
      <c r="G1354" t="s">
        <v>4414</v>
      </c>
      <c r="H1354" t="s">
        <v>174</v>
      </c>
      <c r="I1354" t="s">
        <v>4872</v>
      </c>
      <c r="J1354" t="s">
        <v>4415</v>
      </c>
      <c r="K1354" t="s">
        <v>95</v>
      </c>
      <c r="L1354" s="220">
        <v>45104.496620370373</v>
      </c>
    </row>
    <row r="1355" spans="1:12" x14ac:dyDescent="0.25">
      <c r="A1355">
        <v>5</v>
      </c>
      <c r="B1355" t="s">
        <v>4314</v>
      </c>
      <c r="C1355">
        <v>3097339</v>
      </c>
      <c r="D1355" t="s">
        <v>3843</v>
      </c>
      <c r="E1355" s="220">
        <v>44998.582638888889</v>
      </c>
      <c r="F1355" t="s">
        <v>75</v>
      </c>
      <c r="G1355" t="s">
        <v>3825</v>
      </c>
      <c r="H1355" t="s">
        <v>3836</v>
      </c>
      <c r="I1355" t="s">
        <v>4409</v>
      </c>
      <c r="J1355" t="s">
        <v>5130</v>
      </c>
      <c r="K1355" t="s">
        <v>95</v>
      </c>
      <c r="L1355" s="220">
        <v>45604.629166666666</v>
      </c>
    </row>
    <row r="1356" spans="1:12" x14ac:dyDescent="0.25">
      <c r="A1356">
        <v>5</v>
      </c>
      <c r="B1356" t="s">
        <v>3896</v>
      </c>
      <c r="C1356">
        <v>3099322</v>
      </c>
      <c r="D1356" t="s">
        <v>4871</v>
      </c>
      <c r="E1356" s="220">
        <v>45000.570138888892</v>
      </c>
      <c r="F1356" t="s">
        <v>75</v>
      </c>
      <c r="G1356" t="s">
        <v>4414</v>
      </c>
      <c r="H1356" t="s">
        <v>81</v>
      </c>
      <c r="I1356" t="s">
        <v>4851</v>
      </c>
      <c r="J1356" t="s">
        <v>4415</v>
      </c>
      <c r="K1356" t="s">
        <v>95</v>
      </c>
      <c r="L1356" s="220">
        <v>45271.608171296299</v>
      </c>
    </row>
    <row r="1357" spans="1:12" x14ac:dyDescent="0.25">
      <c r="A1357">
        <v>3</v>
      </c>
      <c r="B1357" t="s">
        <v>5185</v>
      </c>
      <c r="C1357">
        <v>3099336</v>
      </c>
      <c r="D1357" t="s">
        <v>4871</v>
      </c>
      <c r="E1357" s="220">
        <v>45000.589583333334</v>
      </c>
      <c r="F1357" t="s">
        <v>75</v>
      </c>
      <c r="G1357" t="s">
        <v>4414</v>
      </c>
      <c r="H1357" t="s">
        <v>81</v>
      </c>
      <c r="I1357" t="s">
        <v>4872</v>
      </c>
      <c r="J1357" t="s">
        <v>4415</v>
      </c>
      <c r="K1357" t="s">
        <v>95</v>
      </c>
      <c r="L1357" s="220">
        <v>45091.536192129628</v>
      </c>
    </row>
    <row r="1358" spans="1:12" x14ac:dyDescent="0.25">
      <c r="A1358">
        <v>4</v>
      </c>
      <c r="B1358" t="s">
        <v>4282</v>
      </c>
      <c r="C1358">
        <v>3099337</v>
      </c>
      <c r="D1358" t="s">
        <v>5186</v>
      </c>
      <c r="E1358" s="220">
        <v>45000.586111111108</v>
      </c>
      <c r="F1358" t="s">
        <v>75</v>
      </c>
      <c r="G1358" t="s">
        <v>3825</v>
      </c>
      <c r="H1358" t="s">
        <v>3836</v>
      </c>
      <c r="I1358" t="s">
        <v>3870</v>
      </c>
      <c r="J1358" t="s">
        <v>4145</v>
      </c>
      <c r="K1358" t="s">
        <v>95</v>
      </c>
      <c r="L1358" s="220">
        <v>45090.483668981484</v>
      </c>
    </row>
    <row r="1359" spans="1:12" x14ac:dyDescent="0.25">
      <c r="A1359">
        <v>4</v>
      </c>
      <c r="B1359" t="s">
        <v>4774</v>
      </c>
      <c r="C1359">
        <v>3099338</v>
      </c>
      <c r="D1359" t="s">
        <v>5187</v>
      </c>
      <c r="E1359" s="220">
        <v>45000.588888888888</v>
      </c>
      <c r="F1359" t="s">
        <v>75</v>
      </c>
      <c r="G1359" t="s">
        <v>3825</v>
      </c>
      <c r="H1359" t="s">
        <v>3836</v>
      </c>
      <c r="I1359" t="s">
        <v>3870</v>
      </c>
      <c r="J1359" t="s">
        <v>4145</v>
      </c>
      <c r="K1359" t="s">
        <v>95</v>
      </c>
      <c r="L1359" s="220">
        <v>45086.529224537036</v>
      </c>
    </row>
    <row r="1360" spans="1:12" x14ac:dyDescent="0.25">
      <c r="A1360">
        <v>5</v>
      </c>
      <c r="B1360" t="s">
        <v>4271</v>
      </c>
      <c r="C1360">
        <v>3101286</v>
      </c>
      <c r="D1360" t="s">
        <v>5188</v>
      </c>
      <c r="E1360" s="220">
        <v>45006.293749999997</v>
      </c>
      <c r="F1360" t="s">
        <v>75</v>
      </c>
      <c r="G1360" t="s">
        <v>3825</v>
      </c>
      <c r="H1360" t="s">
        <v>3826</v>
      </c>
      <c r="I1360" t="s">
        <v>3870</v>
      </c>
      <c r="J1360" t="s">
        <v>3960</v>
      </c>
      <c r="K1360" t="s">
        <v>95</v>
      </c>
      <c r="L1360" s="220">
        <v>45127.504143518519</v>
      </c>
    </row>
    <row r="1361" spans="1:12" x14ac:dyDescent="0.25">
      <c r="A1361">
        <v>1</v>
      </c>
      <c r="B1361" t="s">
        <v>5189</v>
      </c>
      <c r="C1361">
        <v>3101620</v>
      </c>
      <c r="D1361" t="s">
        <v>3843</v>
      </c>
      <c r="E1361" s="220">
        <v>45006.694444444445</v>
      </c>
      <c r="F1361" t="s">
        <v>75</v>
      </c>
      <c r="G1361" t="s">
        <v>3825</v>
      </c>
      <c r="H1361" t="s">
        <v>3836</v>
      </c>
      <c r="I1361" t="s">
        <v>4872</v>
      </c>
      <c r="J1361" t="s">
        <v>5190</v>
      </c>
      <c r="K1361" t="s">
        <v>95</v>
      </c>
      <c r="L1361" s="220">
        <v>45082.503148148149</v>
      </c>
    </row>
    <row r="1362" spans="1:12" x14ac:dyDescent="0.25">
      <c r="A1362">
        <v>1</v>
      </c>
      <c r="B1362" t="s">
        <v>5191</v>
      </c>
      <c r="C1362">
        <v>3101622</v>
      </c>
      <c r="D1362" t="s">
        <v>3843</v>
      </c>
      <c r="E1362" s="220">
        <v>45006.697222222225</v>
      </c>
      <c r="F1362" t="s">
        <v>75</v>
      </c>
      <c r="G1362" t="s">
        <v>3825</v>
      </c>
      <c r="H1362" t="s">
        <v>3836</v>
      </c>
      <c r="I1362" t="s">
        <v>4872</v>
      </c>
      <c r="J1362" t="s">
        <v>5190</v>
      </c>
      <c r="K1362" t="s">
        <v>95</v>
      </c>
      <c r="L1362" s="220">
        <v>45082.467881944445</v>
      </c>
    </row>
    <row r="1363" spans="1:12" x14ac:dyDescent="0.25">
      <c r="A1363">
        <v>4</v>
      </c>
      <c r="B1363" t="s">
        <v>4347</v>
      </c>
      <c r="C1363">
        <v>3101548</v>
      </c>
      <c r="D1363" t="s">
        <v>4452</v>
      </c>
      <c r="E1363" s="220">
        <v>45006.590277777781</v>
      </c>
      <c r="F1363" t="s">
        <v>75</v>
      </c>
      <c r="G1363" t="s">
        <v>3825</v>
      </c>
      <c r="H1363" t="s">
        <v>3940</v>
      </c>
      <c r="I1363" t="s">
        <v>3870</v>
      </c>
      <c r="J1363" t="s">
        <v>4145</v>
      </c>
      <c r="K1363" t="s">
        <v>95</v>
      </c>
      <c r="L1363" s="220">
        <v>45190.54482638889</v>
      </c>
    </row>
    <row r="1364" spans="1:12" x14ac:dyDescent="0.25">
      <c r="A1364">
        <v>4</v>
      </c>
      <c r="B1364" t="s">
        <v>4017</v>
      </c>
      <c r="C1364">
        <v>3104935</v>
      </c>
      <c r="D1364" t="s">
        <v>5192</v>
      </c>
      <c r="E1364" s="220">
        <v>45014.620138888888</v>
      </c>
      <c r="F1364" t="s">
        <v>75</v>
      </c>
      <c r="G1364" t="s">
        <v>3825</v>
      </c>
      <c r="H1364" t="s">
        <v>3826</v>
      </c>
      <c r="I1364" t="s">
        <v>3870</v>
      </c>
      <c r="J1364" t="s">
        <v>3960</v>
      </c>
      <c r="K1364" t="s">
        <v>95</v>
      </c>
      <c r="L1364" s="220">
        <v>45420.607488425929</v>
      </c>
    </row>
    <row r="1365" spans="1:12" x14ac:dyDescent="0.25">
      <c r="A1365">
        <v>4</v>
      </c>
      <c r="B1365" t="s">
        <v>4791</v>
      </c>
      <c r="C1365">
        <v>3107939</v>
      </c>
      <c r="D1365" t="s">
        <v>4402</v>
      </c>
      <c r="E1365" s="220">
        <v>45019.636111111111</v>
      </c>
      <c r="F1365" t="s">
        <v>75</v>
      </c>
      <c r="G1365" t="s">
        <v>3825</v>
      </c>
      <c r="H1365" t="s">
        <v>3940</v>
      </c>
      <c r="I1365" t="s">
        <v>3870</v>
      </c>
      <c r="J1365" t="s">
        <v>4902</v>
      </c>
      <c r="K1365" t="s">
        <v>95</v>
      </c>
      <c r="L1365" s="220">
        <v>45124.597951388889</v>
      </c>
    </row>
    <row r="1366" spans="1:12" x14ac:dyDescent="0.25">
      <c r="A1366">
        <v>5</v>
      </c>
      <c r="B1366" t="s">
        <v>4317</v>
      </c>
      <c r="C1366">
        <v>3107974</v>
      </c>
      <c r="D1366" t="s">
        <v>5193</v>
      </c>
      <c r="E1366" s="220">
        <v>45019.630555555559</v>
      </c>
      <c r="F1366" t="s">
        <v>75</v>
      </c>
      <c r="G1366" t="s">
        <v>3825</v>
      </c>
      <c r="H1366" t="s">
        <v>3836</v>
      </c>
      <c r="I1366" t="s">
        <v>4260</v>
      </c>
      <c r="J1366" t="s">
        <v>4279</v>
      </c>
      <c r="K1366" t="s">
        <v>95</v>
      </c>
      <c r="L1366" s="220">
        <v>45622.549641203703</v>
      </c>
    </row>
    <row r="1367" spans="1:12" x14ac:dyDescent="0.25">
      <c r="A1367">
        <v>5</v>
      </c>
      <c r="B1367" t="s">
        <v>4317</v>
      </c>
      <c r="C1367">
        <v>3107975</v>
      </c>
      <c r="D1367" t="s">
        <v>5194</v>
      </c>
      <c r="E1367" s="220">
        <v>45019.688888888886</v>
      </c>
      <c r="F1367" t="s">
        <v>126</v>
      </c>
      <c r="G1367" t="s">
        <v>3825</v>
      </c>
      <c r="H1367" t="s">
        <v>3836</v>
      </c>
      <c r="I1367" t="s">
        <v>4260</v>
      </c>
      <c r="J1367" t="s">
        <v>5130</v>
      </c>
      <c r="K1367" t="s">
        <v>95</v>
      </c>
      <c r="L1367" s="220"/>
    </row>
    <row r="1368" spans="1:12" x14ac:dyDescent="0.25">
      <c r="A1368">
        <v>2</v>
      </c>
      <c r="B1368" t="s">
        <v>5195</v>
      </c>
      <c r="C1368">
        <v>3110038</v>
      </c>
      <c r="D1368" t="s">
        <v>4948</v>
      </c>
      <c r="E1368" s="220">
        <v>45023.571527777778</v>
      </c>
      <c r="F1368" t="s">
        <v>75</v>
      </c>
      <c r="G1368" t="s">
        <v>4414</v>
      </c>
      <c r="H1368" t="s">
        <v>174</v>
      </c>
      <c r="I1368" t="s">
        <v>3827</v>
      </c>
      <c r="J1368" t="s">
        <v>4846</v>
      </c>
      <c r="K1368" t="s">
        <v>95</v>
      </c>
      <c r="L1368" s="220">
        <v>45222.456261574072</v>
      </c>
    </row>
    <row r="1369" spans="1:12" x14ac:dyDescent="0.25">
      <c r="A1369">
        <v>5</v>
      </c>
      <c r="B1369" t="s">
        <v>5196</v>
      </c>
      <c r="C1369">
        <v>3110040</v>
      </c>
      <c r="D1369" t="s">
        <v>4871</v>
      </c>
      <c r="E1369" s="220">
        <v>45023.581250000003</v>
      </c>
      <c r="F1369" t="s">
        <v>75</v>
      </c>
      <c r="G1369" t="s">
        <v>4414</v>
      </c>
      <c r="H1369" t="s">
        <v>81</v>
      </c>
      <c r="I1369" t="s">
        <v>3827</v>
      </c>
      <c r="J1369" t="s">
        <v>4846</v>
      </c>
      <c r="K1369" t="s">
        <v>95</v>
      </c>
      <c r="L1369" s="220">
        <v>45166.638888888891</v>
      </c>
    </row>
    <row r="1370" spans="1:12" x14ac:dyDescent="0.25">
      <c r="A1370">
        <v>2</v>
      </c>
      <c r="B1370" t="s">
        <v>5197</v>
      </c>
      <c r="C1370">
        <v>3113027</v>
      </c>
      <c r="D1370" t="s">
        <v>4910</v>
      </c>
      <c r="E1370" s="220">
        <v>45030.525694444441</v>
      </c>
      <c r="F1370" t="s">
        <v>75</v>
      </c>
      <c r="G1370" t="s">
        <v>4414</v>
      </c>
      <c r="H1370" t="s">
        <v>278</v>
      </c>
      <c r="I1370" t="s">
        <v>4635</v>
      </c>
      <c r="J1370" t="s">
        <v>4846</v>
      </c>
      <c r="K1370" t="s">
        <v>95</v>
      </c>
      <c r="L1370" s="220">
        <v>45079.588159722225</v>
      </c>
    </row>
    <row r="1371" spans="1:12" x14ac:dyDescent="0.25">
      <c r="A1371">
        <v>1</v>
      </c>
      <c r="B1371" t="s">
        <v>5198</v>
      </c>
      <c r="C1371">
        <v>3113853</v>
      </c>
      <c r="D1371" t="s">
        <v>5199</v>
      </c>
      <c r="E1371" s="220">
        <v>45033.652083333334</v>
      </c>
      <c r="F1371" t="s">
        <v>75</v>
      </c>
      <c r="G1371" t="s">
        <v>3825</v>
      </c>
      <c r="H1371" t="s">
        <v>3852</v>
      </c>
      <c r="I1371" t="s">
        <v>5167</v>
      </c>
      <c r="J1371" t="s">
        <v>4846</v>
      </c>
      <c r="K1371" t="s">
        <v>95</v>
      </c>
      <c r="L1371" s="220">
        <v>45113.429108796299</v>
      </c>
    </row>
    <row r="1372" spans="1:12" x14ac:dyDescent="0.25">
      <c r="A1372">
        <v>1</v>
      </c>
      <c r="B1372" t="s">
        <v>3970</v>
      </c>
      <c r="C1372">
        <v>3113886</v>
      </c>
      <c r="D1372" t="s">
        <v>5200</v>
      </c>
      <c r="E1372" s="220">
        <v>45033.710416666669</v>
      </c>
      <c r="F1372" t="s">
        <v>75</v>
      </c>
      <c r="G1372" t="s">
        <v>3825</v>
      </c>
      <c r="H1372" t="s">
        <v>3836</v>
      </c>
      <c r="I1372" t="s">
        <v>3878</v>
      </c>
      <c r="J1372" t="s">
        <v>4847</v>
      </c>
      <c r="K1372" t="s">
        <v>95</v>
      </c>
      <c r="L1372" s="220">
        <v>45573.629363425927</v>
      </c>
    </row>
    <row r="1373" spans="1:12" x14ac:dyDescent="0.25">
      <c r="A1373">
        <v>1</v>
      </c>
      <c r="B1373" t="s">
        <v>5025</v>
      </c>
      <c r="C1373">
        <v>3113834</v>
      </c>
      <c r="D1373" t="s">
        <v>4871</v>
      </c>
      <c r="E1373" s="220">
        <v>45033.629166666666</v>
      </c>
      <c r="F1373" t="s">
        <v>75</v>
      </c>
      <c r="G1373" t="s">
        <v>4414</v>
      </c>
      <c r="H1373" t="s">
        <v>169</v>
      </c>
      <c r="I1373" t="s">
        <v>4872</v>
      </c>
      <c r="J1373" t="s">
        <v>4415</v>
      </c>
      <c r="K1373" t="s">
        <v>95</v>
      </c>
      <c r="L1373" s="220">
        <v>45047.467141203706</v>
      </c>
    </row>
    <row r="1374" spans="1:12" x14ac:dyDescent="0.25">
      <c r="A1374">
        <v>5</v>
      </c>
      <c r="B1374" t="s">
        <v>4240</v>
      </c>
      <c r="C1374">
        <v>3114614</v>
      </c>
      <c r="D1374" t="s">
        <v>4871</v>
      </c>
      <c r="E1374" s="220">
        <v>45035.431944444441</v>
      </c>
      <c r="F1374" t="s">
        <v>75</v>
      </c>
      <c r="G1374" t="s">
        <v>4414</v>
      </c>
      <c r="H1374" t="s">
        <v>81</v>
      </c>
      <c r="I1374" t="s">
        <v>4635</v>
      </c>
      <c r="J1374" t="s">
        <v>4846</v>
      </c>
      <c r="K1374" t="s">
        <v>95</v>
      </c>
      <c r="L1374" s="220">
        <v>45056.665555555555</v>
      </c>
    </row>
    <row r="1375" spans="1:12" x14ac:dyDescent="0.25">
      <c r="A1375">
        <v>3</v>
      </c>
      <c r="B1375" t="s">
        <v>4063</v>
      </c>
      <c r="C1375">
        <v>3115482</v>
      </c>
      <c r="D1375" t="s">
        <v>4413</v>
      </c>
      <c r="E1375" s="220">
        <v>45037.431250000001</v>
      </c>
      <c r="F1375" t="s">
        <v>75</v>
      </c>
      <c r="G1375" t="s">
        <v>4414</v>
      </c>
      <c r="H1375" t="s">
        <v>169</v>
      </c>
      <c r="I1375" t="s">
        <v>4829</v>
      </c>
      <c r="J1375" t="s">
        <v>4415</v>
      </c>
      <c r="K1375" t="s">
        <v>95</v>
      </c>
      <c r="L1375" s="220">
        <v>45125.645138888889</v>
      </c>
    </row>
    <row r="1376" spans="1:12" x14ac:dyDescent="0.25">
      <c r="A1376">
        <v>4.2</v>
      </c>
      <c r="B1376" t="s">
        <v>4958</v>
      </c>
      <c r="C1376">
        <v>3116221</v>
      </c>
      <c r="D1376" t="s">
        <v>4086</v>
      </c>
      <c r="E1376" s="220">
        <v>45041.322916666664</v>
      </c>
      <c r="F1376" t="s">
        <v>75</v>
      </c>
      <c r="G1376" t="s">
        <v>3825</v>
      </c>
      <c r="H1376" t="s">
        <v>3826</v>
      </c>
      <c r="I1376" t="s">
        <v>4312</v>
      </c>
      <c r="J1376" t="s">
        <v>4939</v>
      </c>
      <c r="K1376" t="s">
        <v>95</v>
      </c>
      <c r="L1376" s="220">
        <v>45223.289074074077</v>
      </c>
    </row>
    <row r="1377" spans="1:12" x14ac:dyDescent="0.25">
      <c r="A1377">
        <v>5</v>
      </c>
      <c r="B1377" t="s">
        <v>5201</v>
      </c>
      <c r="C1377">
        <v>3116094</v>
      </c>
      <c r="D1377" t="s">
        <v>4948</v>
      </c>
      <c r="E1377" s="220">
        <v>45040.543055555558</v>
      </c>
      <c r="F1377" t="s">
        <v>91</v>
      </c>
      <c r="G1377" t="s">
        <v>4414</v>
      </c>
      <c r="H1377" t="s">
        <v>174</v>
      </c>
      <c r="I1377" t="s">
        <v>4409</v>
      </c>
      <c r="J1377" t="s">
        <v>4846</v>
      </c>
      <c r="K1377" t="s">
        <v>95</v>
      </c>
      <c r="L1377" s="220">
        <v>45183.536770833336</v>
      </c>
    </row>
    <row r="1378" spans="1:12" x14ac:dyDescent="0.25">
      <c r="A1378">
        <v>5</v>
      </c>
      <c r="B1378" t="s">
        <v>5202</v>
      </c>
      <c r="C1378">
        <v>3116102</v>
      </c>
      <c r="D1378" t="s">
        <v>4974</v>
      </c>
      <c r="E1378" s="220">
        <v>45040.577777777777</v>
      </c>
      <c r="F1378" t="s">
        <v>75</v>
      </c>
      <c r="G1378" t="s">
        <v>3825</v>
      </c>
      <c r="H1378" t="s">
        <v>3826</v>
      </c>
      <c r="I1378" t="s">
        <v>3870</v>
      </c>
      <c r="J1378" t="s">
        <v>3960</v>
      </c>
      <c r="K1378" t="s">
        <v>95</v>
      </c>
      <c r="L1378" s="220">
        <v>45805.609027777777</v>
      </c>
    </row>
    <row r="1379" spans="1:12" x14ac:dyDescent="0.25">
      <c r="A1379">
        <v>5</v>
      </c>
      <c r="B1379" t="s">
        <v>4207</v>
      </c>
      <c r="C1379">
        <v>3116880</v>
      </c>
      <c r="D1379" t="s">
        <v>4871</v>
      </c>
      <c r="E1379" s="220">
        <v>45042.543055555558</v>
      </c>
      <c r="F1379" t="s">
        <v>75</v>
      </c>
      <c r="G1379" t="s">
        <v>4414</v>
      </c>
      <c r="H1379" t="s">
        <v>81</v>
      </c>
      <c r="I1379" t="s">
        <v>4652</v>
      </c>
      <c r="J1379" t="s">
        <v>4415</v>
      </c>
      <c r="K1379" t="s">
        <v>95</v>
      </c>
      <c r="L1379" s="220">
        <v>45043.411226851851</v>
      </c>
    </row>
    <row r="1380" spans="1:12" x14ac:dyDescent="0.25">
      <c r="A1380">
        <v>5</v>
      </c>
      <c r="B1380" t="s">
        <v>3855</v>
      </c>
      <c r="C1380">
        <v>3116882</v>
      </c>
      <c r="D1380" t="s">
        <v>4871</v>
      </c>
      <c r="E1380" s="220">
        <v>45042.545138888891</v>
      </c>
      <c r="F1380" t="s">
        <v>75</v>
      </c>
      <c r="G1380" t="s">
        <v>4414</v>
      </c>
      <c r="H1380" t="s">
        <v>81</v>
      </c>
      <c r="I1380" t="s">
        <v>4652</v>
      </c>
      <c r="J1380" t="s">
        <v>4415</v>
      </c>
      <c r="K1380" t="s">
        <v>95</v>
      </c>
      <c r="L1380" s="220">
        <v>45043.411689814813</v>
      </c>
    </row>
    <row r="1381" spans="1:12" x14ac:dyDescent="0.25">
      <c r="A1381">
        <v>5</v>
      </c>
      <c r="B1381" t="s">
        <v>3893</v>
      </c>
      <c r="C1381">
        <v>3116884</v>
      </c>
      <c r="D1381" t="s">
        <v>4871</v>
      </c>
      <c r="E1381" s="220">
        <v>45042.546527777777</v>
      </c>
      <c r="F1381" t="s">
        <v>75</v>
      </c>
      <c r="G1381" t="s">
        <v>4414</v>
      </c>
      <c r="H1381" t="s">
        <v>81</v>
      </c>
      <c r="I1381" t="s">
        <v>4652</v>
      </c>
      <c r="J1381" t="s">
        <v>4415</v>
      </c>
      <c r="K1381" t="s">
        <v>95</v>
      </c>
      <c r="L1381" s="220">
        <v>45043.412048611113</v>
      </c>
    </row>
    <row r="1382" spans="1:12" x14ac:dyDescent="0.25">
      <c r="A1382">
        <v>5</v>
      </c>
      <c r="B1382" t="s">
        <v>4699</v>
      </c>
      <c r="C1382">
        <v>3116887</v>
      </c>
      <c r="D1382" t="s">
        <v>4871</v>
      </c>
      <c r="E1382" s="220">
        <v>45042.547222222223</v>
      </c>
      <c r="F1382" t="s">
        <v>75</v>
      </c>
      <c r="G1382" t="s">
        <v>4414</v>
      </c>
      <c r="H1382" t="s">
        <v>81</v>
      </c>
      <c r="I1382" t="s">
        <v>4652</v>
      </c>
      <c r="J1382" t="s">
        <v>4415</v>
      </c>
      <c r="K1382" t="s">
        <v>95</v>
      </c>
      <c r="L1382" s="220">
        <v>45043.412418981483</v>
      </c>
    </row>
    <row r="1383" spans="1:12" x14ac:dyDescent="0.25">
      <c r="A1383">
        <v>3</v>
      </c>
      <c r="B1383" t="s">
        <v>5203</v>
      </c>
      <c r="C1383">
        <v>3116872</v>
      </c>
      <c r="D1383" t="s">
        <v>4948</v>
      </c>
      <c r="E1383" s="220">
        <v>45042.48541666667</v>
      </c>
      <c r="F1383" t="s">
        <v>75</v>
      </c>
      <c r="G1383" t="s">
        <v>4414</v>
      </c>
      <c r="H1383" t="s">
        <v>174</v>
      </c>
      <c r="I1383" t="s">
        <v>4872</v>
      </c>
      <c r="J1383" t="s">
        <v>4415</v>
      </c>
      <c r="K1383" t="s">
        <v>95</v>
      </c>
      <c r="L1383" s="220">
        <v>45051.695381944446</v>
      </c>
    </row>
    <row r="1384" spans="1:12" x14ac:dyDescent="0.25">
      <c r="A1384">
        <v>2</v>
      </c>
      <c r="B1384" t="s">
        <v>5204</v>
      </c>
      <c r="C1384">
        <v>3116859</v>
      </c>
      <c r="D1384" t="s">
        <v>4413</v>
      </c>
      <c r="E1384" s="220">
        <v>45042.459027777775</v>
      </c>
      <c r="F1384" t="s">
        <v>75</v>
      </c>
      <c r="G1384" t="s">
        <v>4414</v>
      </c>
      <c r="H1384" t="s">
        <v>169</v>
      </c>
      <c r="I1384" t="s">
        <v>5167</v>
      </c>
      <c r="J1384" t="s">
        <v>4846</v>
      </c>
      <c r="K1384" t="s">
        <v>95</v>
      </c>
      <c r="L1384" s="220">
        <v>45103.400694444441</v>
      </c>
    </row>
    <row r="1385" spans="1:12" x14ac:dyDescent="0.25">
      <c r="A1385">
        <v>3</v>
      </c>
      <c r="B1385" t="s">
        <v>4076</v>
      </c>
      <c r="C1385">
        <v>3116889</v>
      </c>
      <c r="D1385" t="s">
        <v>4871</v>
      </c>
      <c r="E1385" s="220">
        <v>45042.553472222222</v>
      </c>
      <c r="F1385" t="s">
        <v>75</v>
      </c>
      <c r="G1385" t="s">
        <v>4414</v>
      </c>
      <c r="H1385" t="s">
        <v>81</v>
      </c>
      <c r="I1385" t="s">
        <v>4652</v>
      </c>
      <c r="J1385" t="s">
        <v>4415</v>
      </c>
      <c r="K1385" t="s">
        <v>95</v>
      </c>
      <c r="L1385" s="220">
        <v>45058.349594907406</v>
      </c>
    </row>
    <row r="1386" spans="1:12" x14ac:dyDescent="0.25">
      <c r="A1386">
        <v>5</v>
      </c>
      <c r="B1386" t="s">
        <v>3894</v>
      </c>
      <c r="C1386">
        <v>3123710</v>
      </c>
      <c r="D1386" t="s">
        <v>4871</v>
      </c>
      <c r="E1386" s="220">
        <v>45054.42291666667</v>
      </c>
      <c r="F1386" t="s">
        <v>75</v>
      </c>
      <c r="G1386" t="s">
        <v>4414</v>
      </c>
      <c r="H1386" t="s">
        <v>81</v>
      </c>
      <c r="I1386" t="s">
        <v>4851</v>
      </c>
      <c r="J1386" t="s">
        <v>4415</v>
      </c>
      <c r="K1386" t="s">
        <v>95</v>
      </c>
      <c r="L1386" s="220">
        <v>45498.578599537039</v>
      </c>
    </row>
    <row r="1387" spans="1:12" x14ac:dyDescent="0.25">
      <c r="A1387">
        <v>3</v>
      </c>
      <c r="B1387" t="s">
        <v>3914</v>
      </c>
      <c r="C1387">
        <v>3125135</v>
      </c>
      <c r="D1387" t="s">
        <v>4871</v>
      </c>
      <c r="E1387" s="220">
        <v>45056.666666666664</v>
      </c>
      <c r="F1387" t="s">
        <v>75</v>
      </c>
      <c r="G1387" t="s">
        <v>4414</v>
      </c>
      <c r="H1387" t="s">
        <v>81</v>
      </c>
      <c r="I1387" t="s">
        <v>3827</v>
      </c>
      <c r="J1387" t="s">
        <v>4846</v>
      </c>
      <c r="K1387" t="s">
        <v>95</v>
      </c>
      <c r="L1387" s="220">
        <v>45812.384027777778</v>
      </c>
    </row>
    <row r="1388" spans="1:12" x14ac:dyDescent="0.25">
      <c r="A1388">
        <v>5</v>
      </c>
      <c r="B1388" t="s">
        <v>5205</v>
      </c>
      <c r="C1388">
        <v>3083963</v>
      </c>
      <c r="D1388" t="s">
        <v>4871</v>
      </c>
      <c r="E1388" s="220">
        <v>44971.669444444444</v>
      </c>
      <c r="F1388" t="s">
        <v>75</v>
      </c>
      <c r="G1388" t="s">
        <v>4414</v>
      </c>
      <c r="H1388" t="s">
        <v>81</v>
      </c>
      <c r="I1388" t="s">
        <v>5206</v>
      </c>
      <c r="J1388" t="s">
        <v>4846</v>
      </c>
      <c r="K1388" t="s">
        <v>95</v>
      </c>
      <c r="L1388" s="220">
        <v>45359.661990740744</v>
      </c>
    </row>
    <row r="1389" spans="1:12" x14ac:dyDescent="0.25">
      <c r="A1389">
        <v>5</v>
      </c>
      <c r="B1389" t="s">
        <v>4604</v>
      </c>
      <c r="C1389">
        <v>3084526</v>
      </c>
      <c r="D1389" t="s">
        <v>4866</v>
      </c>
      <c r="E1389" s="220">
        <v>44973.553472222222</v>
      </c>
      <c r="F1389" t="s">
        <v>75</v>
      </c>
      <c r="G1389" t="s">
        <v>4414</v>
      </c>
      <c r="H1389" t="s">
        <v>123</v>
      </c>
      <c r="I1389" t="s">
        <v>5206</v>
      </c>
      <c r="J1389" t="s">
        <v>4846</v>
      </c>
      <c r="K1389" t="s">
        <v>95</v>
      </c>
      <c r="L1389" s="220">
        <v>45149.61681712963</v>
      </c>
    </row>
    <row r="1390" spans="1:12" x14ac:dyDescent="0.25">
      <c r="A1390">
        <v>5</v>
      </c>
      <c r="B1390" t="s">
        <v>4811</v>
      </c>
      <c r="C1390">
        <v>3085515</v>
      </c>
      <c r="D1390" t="s">
        <v>4871</v>
      </c>
      <c r="E1390" s="220">
        <v>44977.477083333331</v>
      </c>
      <c r="F1390" t="s">
        <v>75</v>
      </c>
      <c r="G1390" t="s">
        <v>4414</v>
      </c>
      <c r="H1390" t="s">
        <v>81</v>
      </c>
      <c r="I1390" t="s">
        <v>3827</v>
      </c>
      <c r="J1390" t="s">
        <v>4846</v>
      </c>
      <c r="K1390" t="s">
        <v>95</v>
      </c>
      <c r="L1390" s="220">
        <v>45776.592361111114</v>
      </c>
    </row>
    <row r="1391" spans="1:12" x14ac:dyDescent="0.25">
      <c r="A1391">
        <v>1</v>
      </c>
      <c r="B1391" t="s">
        <v>5207</v>
      </c>
      <c r="C1391">
        <v>3085522</v>
      </c>
      <c r="D1391" t="s">
        <v>4861</v>
      </c>
      <c r="E1391" s="220">
        <v>44977.487500000003</v>
      </c>
      <c r="F1391" t="s">
        <v>75</v>
      </c>
      <c r="G1391" t="s">
        <v>4414</v>
      </c>
      <c r="H1391" t="s">
        <v>141</v>
      </c>
      <c r="I1391" t="s">
        <v>3827</v>
      </c>
      <c r="J1391" t="s">
        <v>4846</v>
      </c>
      <c r="K1391" t="s">
        <v>95</v>
      </c>
      <c r="L1391" s="220">
        <v>44992.370416666665</v>
      </c>
    </row>
    <row r="1392" spans="1:12" x14ac:dyDescent="0.25">
      <c r="A1392">
        <v>2</v>
      </c>
      <c r="B1392" t="s">
        <v>5082</v>
      </c>
      <c r="C1392">
        <v>3088006</v>
      </c>
      <c r="D1392" t="s">
        <v>5208</v>
      </c>
      <c r="E1392" s="220">
        <v>44985.508333333331</v>
      </c>
      <c r="F1392" t="s">
        <v>75</v>
      </c>
      <c r="G1392" t="s">
        <v>4414</v>
      </c>
      <c r="H1392" t="s">
        <v>123</v>
      </c>
      <c r="I1392" t="s">
        <v>3827</v>
      </c>
      <c r="J1392" t="s">
        <v>4846</v>
      </c>
      <c r="K1392" t="s">
        <v>95</v>
      </c>
      <c r="L1392" s="220">
        <v>45037.674293981479</v>
      </c>
    </row>
    <row r="1393" spans="1:12" x14ac:dyDescent="0.25">
      <c r="A1393">
        <v>1</v>
      </c>
      <c r="B1393" t="s">
        <v>4090</v>
      </c>
      <c r="C1393">
        <v>3096608</v>
      </c>
      <c r="D1393" t="s">
        <v>5209</v>
      </c>
      <c r="E1393" s="220">
        <v>44994.722916666666</v>
      </c>
      <c r="F1393" t="s">
        <v>91</v>
      </c>
      <c r="G1393" t="s">
        <v>3825</v>
      </c>
      <c r="H1393" t="s">
        <v>4289</v>
      </c>
      <c r="I1393" t="s">
        <v>3832</v>
      </c>
      <c r="J1393" t="s">
        <v>5210</v>
      </c>
      <c r="K1393" t="s">
        <v>95</v>
      </c>
      <c r="L1393" s="220">
        <v>45005.536145833335</v>
      </c>
    </row>
    <row r="1394" spans="1:12" x14ac:dyDescent="0.25">
      <c r="A1394">
        <v>2</v>
      </c>
      <c r="B1394" t="s">
        <v>5211</v>
      </c>
      <c r="C1394">
        <v>3099959</v>
      </c>
      <c r="D1394" t="s">
        <v>4866</v>
      </c>
      <c r="E1394" s="220">
        <v>45001.660416666666</v>
      </c>
      <c r="F1394" t="s">
        <v>75</v>
      </c>
      <c r="G1394" t="s">
        <v>4414</v>
      </c>
      <c r="H1394" t="s">
        <v>123</v>
      </c>
      <c r="I1394" t="s">
        <v>4872</v>
      </c>
      <c r="J1394" t="s">
        <v>4415</v>
      </c>
      <c r="K1394" t="s">
        <v>95</v>
      </c>
      <c r="L1394" s="220">
        <v>45020.396678240744</v>
      </c>
    </row>
    <row r="1395" spans="1:12" x14ac:dyDescent="0.25">
      <c r="A1395">
        <v>1</v>
      </c>
      <c r="B1395" t="s">
        <v>5212</v>
      </c>
      <c r="C1395">
        <v>3102896</v>
      </c>
      <c r="D1395" t="s">
        <v>5213</v>
      </c>
      <c r="E1395" s="220">
        <v>45010.821527777778</v>
      </c>
      <c r="F1395" t="s">
        <v>75</v>
      </c>
      <c r="G1395" t="s">
        <v>3825</v>
      </c>
      <c r="H1395" t="s">
        <v>3836</v>
      </c>
      <c r="I1395" t="s">
        <v>4872</v>
      </c>
      <c r="J1395" t="s">
        <v>5214</v>
      </c>
      <c r="K1395" t="s">
        <v>95</v>
      </c>
      <c r="L1395" s="220">
        <v>45082.440081018518</v>
      </c>
    </row>
    <row r="1396" spans="1:12" x14ac:dyDescent="0.25">
      <c r="A1396">
        <v>2</v>
      </c>
      <c r="B1396" t="s">
        <v>5215</v>
      </c>
      <c r="C1396">
        <v>3103797</v>
      </c>
      <c r="D1396" t="s">
        <v>5216</v>
      </c>
      <c r="E1396" s="220">
        <v>45013.523611111108</v>
      </c>
      <c r="F1396" t="s">
        <v>75</v>
      </c>
      <c r="G1396" t="s">
        <v>4414</v>
      </c>
      <c r="H1396" t="s">
        <v>81</v>
      </c>
      <c r="I1396" t="s">
        <v>4872</v>
      </c>
      <c r="J1396" t="s">
        <v>4415</v>
      </c>
      <c r="K1396" t="s">
        <v>95</v>
      </c>
      <c r="L1396" s="220">
        <v>45104.497511574074</v>
      </c>
    </row>
    <row r="1397" spans="1:12" x14ac:dyDescent="0.25">
      <c r="A1397">
        <v>5</v>
      </c>
      <c r="B1397" t="s">
        <v>4177</v>
      </c>
      <c r="C1397">
        <v>3113023</v>
      </c>
      <c r="D1397" t="s">
        <v>4866</v>
      </c>
      <c r="E1397" s="220">
        <v>45030.5</v>
      </c>
      <c r="F1397" t="s">
        <v>75</v>
      </c>
      <c r="G1397" t="s">
        <v>4414</v>
      </c>
      <c r="H1397" t="s">
        <v>123</v>
      </c>
      <c r="I1397" t="s">
        <v>4829</v>
      </c>
      <c r="J1397" t="s">
        <v>4415</v>
      </c>
      <c r="K1397" t="s">
        <v>95</v>
      </c>
      <c r="L1397" s="220">
        <v>45030.696875000001</v>
      </c>
    </row>
    <row r="1398" spans="1:12" x14ac:dyDescent="0.25">
      <c r="A1398">
        <v>1</v>
      </c>
      <c r="B1398" t="s">
        <v>4370</v>
      </c>
      <c r="C1398">
        <v>3113032</v>
      </c>
      <c r="D1398" t="s">
        <v>3843</v>
      </c>
      <c r="E1398" s="220">
        <v>45030.491666666669</v>
      </c>
      <c r="F1398" t="s">
        <v>126</v>
      </c>
      <c r="G1398" t="s">
        <v>3825</v>
      </c>
      <c r="H1398" t="s">
        <v>3836</v>
      </c>
      <c r="I1398" t="s">
        <v>3878</v>
      </c>
      <c r="J1398" t="s">
        <v>4869</v>
      </c>
      <c r="K1398" t="s">
        <v>95</v>
      </c>
      <c r="L1398" s="220"/>
    </row>
    <row r="1399" spans="1:12" x14ac:dyDescent="0.25">
      <c r="A1399">
        <v>2</v>
      </c>
      <c r="B1399" t="s">
        <v>4375</v>
      </c>
      <c r="C1399">
        <v>3114007</v>
      </c>
      <c r="D1399" t="s">
        <v>5217</v>
      </c>
      <c r="E1399" s="220">
        <v>45034.352777777778</v>
      </c>
      <c r="F1399" t="s">
        <v>75</v>
      </c>
      <c r="G1399" t="s">
        <v>4414</v>
      </c>
      <c r="H1399" t="s">
        <v>169</v>
      </c>
      <c r="I1399" t="s">
        <v>4635</v>
      </c>
      <c r="J1399" t="s">
        <v>5218</v>
      </c>
      <c r="K1399" t="s">
        <v>95</v>
      </c>
      <c r="L1399" s="220">
        <v>45034.603831018518</v>
      </c>
    </row>
    <row r="1400" spans="1:12" x14ac:dyDescent="0.25">
      <c r="A1400">
        <v>1</v>
      </c>
      <c r="B1400" t="s">
        <v>4179</v>
      </c>
      <c r="C1400">
        <v>3116148</v>
      </c>
      <c r="D1400" t="s">
        <v>5200</v>
      </c>
      <c r="E1400" s="220">
        <v>45040.696527777778</v>
      </c>
      <c r="F1400" t="s">
        <v>75</v>
      </c>
      <c r="G1400" t="s">
        <v>3825</v>
      </c>
      <c r="H1400" t="s">
        <v>3836</v>
      </c>
      <c r="I1400" t="s">
        <v>3878</v>
      </c>
      <c r="J1400" t="s">
        <v>5219</v>
      </c>
      <c r="K1400" t="s">
        <v>95</v>
      </c>
      <c r="L1400" s="220">
        <v>45257.373553240737</v>
      </c>
    </row>
    <row r="1401" spans="1:12" x14ac:dyDescent="0.25">
      <c r="A1401">
        <v>5</v>
      </c>
      <c r="B1401" t="s">
        <v>4052</v>
      </c>
      <c r="C1401">
        <v>3116888</v>
      </c>
      <c r="D1401" t="s">
        <v>4871</v>
      </c>
      <c r="E1401" s="220">
        <v>45042.547222222223</v>
      </c>
      <c r="F1401" t="s">
        <v>75</v>
      </c>
      <c r="G1401" t="s">
        <v>4414</v>
      </c>
      <c r="H1401" t="s">
        <v>81</v>
      </c>
      <c r="I1401" t="s">
        <v>4652</v>
      </c>
      <c r="J1401" t="s">
        <v>4415</v>
      </c>
      <c r="K1401" t="s">
        <v>95</v>
      </c>
      <c r="L1401" s="220">
        <v>45043.412743055553</v>
      </c>
    </row>
    <row r="1402" spans="1:12" x14ac:dyDescent="0.25">
      <c r="A1402">
        <v>3</v>
      </c>
      <c r="B1402" t="s">
        <v>4809</v>
      </c>
      <c r="C1402">
        <v>3116891</v>
      </c>
      <c r="D1402" t="s">
        <v>4871</v>
      </c>
      <c r="E1402" s="220">
        <v>45042.558333333334</v>
      </c>
      <c r="F1402" t="s">
        <v>75</v>
      </c>
      <c r="G1402" t="s">
        <v>4414</v>
      </c>
      <c r="H1402" t="s">
        <v>81</v>
      </c>
      <c r="I1402" t="s">
        <v>4652</v>
      </c>
      <c r="J1402" t="s">
        <v>4415</v>
      </c>
      <c r="K1402" t="s">
        <v>95</v>
      </c>
      <c r="L1402" s="220">
        <v>45082.590277777781</v>
      </c>
    </row>
    <row r="1403" spans="1:12" x14ac:dyDescent="0.25">
      <c r="A1403">
        <v>5</v>
      </c>
      <c r="B1403" t="s">
        <v>5220</v>
      </c>
      <c r="C1403">
        <v>3125156</v>
      </c>
      <c r="D1403" t="s">
        <v>4871</v>
      </c>
      <c r="E1403" s="220">
        <v>45056.7</v>
      </c>
      <c r="F1403" t="s">
        <v>75</v>
      </c>
      <c r="G1403" t="s">
        <v>4414</v>
      </c>
      <c r="H1403" t="s">
        <v>81</v>
      </c>
      <c r="I1403" t="s">
        <v>3827</v>
      </c>
      <c r="J1403" t="s">
        <v>4846</v>
      </c>
      <c r="K1403" t="s">
        <v>95</v>
      </c>
      <c r="L1403" s="220">
        <v>45104.68509259259</v>
      </c>
    </row>
    <row r="1404" spans="1:12" x14ac:dyDescent="0.25">
      <c r="A1404">
        <v>1</v>
      </c>
      <c r="B1404" t="s">
        <v>4807</v>
      </c>
      <c r="C1404">
        <v>3134653</v>
      </c>
      <c r="D1404" t="s">
        <v>5200</v>
      </c>
      <c r="E1404" s="220">
        <v>45077.672222222223</v>
      </c>
      <c r="F1404" t="s">
        <v>75</v>
      </c>
      <c r="G1404" t="s">
        <v>3825</v>
      </c>
      <c r="H1404" t="s">
        <v>3836</v>
      </c>
      <c r="I1404" t="s">
        <v>3878</v>
      </c>
      <c r="J1404" t="s">
        <v>5221</v>
      </c>
      <c r="K1404" t="s">
        <v>95</v>
      </c>
      <c r="L1404" s="220">
        <v>45365.32402777778</v>
      </c>
    </row>
    <row r="1405" spans="1:12" x14ac:dyDescent="0.25">
      <c r="A1405">
        <v>3.1</v>
      </c>
      <c r="B1405" t="s">
        <v>5222</v>
      </c>
      <c r="C1405">
        <v>3132544</v>
      </c>
      <c r="D1405" t="s">
        <v>3851</v>
      </c>
      <c r="E1405" s="220">
        <v>45071.45</v>
      </c>
      <c r="F1405" t="s">
        <v>75</v>
      </c>
      <c r="G1405" t="s">
        <v>3825</v>
      </c>
      <c r="H1405" t="s">
        <v>3852</v>
      </c>
      <c r="I1405" t="s">
        <v>5167</v>
      </c>
      <c r="J1405" t="s">
        <v>4846</v>
      </c>
      <c r="K1405" t="s">
        <v>95</v>
      </c>
      <c r="L1405" s="220">
        <v>45198.20076388889</v>
      </c>
    </row>
    <row r="1406" spans="1:12" x14ac:dyDescent="0.25">
      <c r="A1406">
        <v>3.1</v>
      </c>
      <c r="B1406" t="s">
        <v>5223</v>
      </c>
      <c r="C1406">
        <v>3132546</v>
      </c>
      <c r="D1406" t="s">
        <v>3851</v>
      </c>
      <c r="E1406" s="220">
        <v>45071.450694444444</v>
      </c>
      <c r="F1406" t="s">
        <v>75</v>
      </c>
      <c r="G1406" t="s">
        <v>3825</v>
      </c>
      <c r="H1406" t="s">
        <v>3852</v>
      </c>
      <c r="I1406" t="s">
        <v>5167</v>
      </c>
      <c r="J1406" t="s">
        <v>4846</v>
      </c>
      <c r="K1406" t="s">
        <v>95</v>
      </c>
      <c r="L1406" s="220">
        <v>45335.480775462966</v>
      </c>
    </row>
    <row r="1407" spans="1:12" x14ac:dyDescent="0.25">
      <c r="A1407">
        <v>1</v>
      </c>
      <c r="B1407" t="s">
        <v>4186</v>
      </c>
      <c r="C1407">
        <v>3132768</v>
      </c>
      <c r="D1407" t="s">
        <v>5224</v>
      </c>
      <c r="E1407" s="220">
        <v>45071.540972222225</v>
      </c>
      <c r="F1407" t="s">
        <v>75</v>
      </c>
      <c r="G1407" t="s">
        <v>3825</v>
      </c>
      <c r="H1407" t="s">
        <v>205</v>
      </c>
      <c r="I1407" t="s">
        <v>4949</v>
      </c>
      <c r="J1407" t="s">
        <v>5023</v>
      </c>
      <c r="K1407" t="s">
        <v>95</v>
      </c>
      <c r="L1407" s="220">
        <v>45115.476585648146</v>
      </c>
    </row>
    <row r="1408" spans="1:12" x14ac:dyDescent="0.25">
      <c r="A1408">
        <v>2</v>
      </c>
      <c r="B1408" t="s">
        <v>5225</v>
      </c>
      <c r="C1408">
        <v>3134109</v>
      </c>
      <c r="D1408" t="s">
        <v>4413</v>
      </c>
      <c r="E1408" s="220">
        <v>45076.606249999997</v>
      </c>
      <c r="F1408" t="s">
        <v>75</v>
      </c>
      <c r="G1408" t="s">
        <v>4414</v>
      </c>
      <c r="H1408" t="s">
        <v>169</v>
      </c>
      <c r="I1408" t="s">
        <v>4829</v>
      </c>
      <c r="J1408" t="s">
        <v>4864</v>
      </c>
      <c r="K1408" t="s">
        <v>95</v>
      </c>
      <c r="L1408" s="220">
        <v>45077.379189814812</v>
      </c>
    </row>
    <row r="1409" spans="1:12" x14ac:dyDescent="0.25">
      <c r="A1409">
        <v>4</v>
      </c>
      <c r="B1409" t="s">
        <v>4365</v>
      </c>
      <c r="C1409">
        <v>3137805</v>
      </c>
      <c r="D1409" t="s">
        <v>4555</v>
      </c>
      <c r="E1409" s="220">
        <v>45082.557638888888</v>
      </c>
      <c r="F1409" t="s">
        <v>75</v>
      </c>
      <c r="G1409" t="s">
        <v>3825</v>
      </c>
      <c r="H1409" t="s">
        <v>3940</v>
      </c>
      <c r="I1409" t="s">
        <v>3870</v>
      </c>
      <c r="J1409" t="s">
        <v>4145</v>
      </c>
      <c r="K1409" t="s">
        <v>95</v>
      </c>
      <c r="L1409" s="220">
        <v>45127.484699074077</v>
      </c>
    </row>
    <row r="1410" spans="1:12" x14ac:dyDescent="0.25">
      <c r="A1410">
        <v>3</v>
      </c>
      <c r="B1410" t="s">
        <v>5226</v>
      </c>
      <c r="C1410">
        <v>3142446</v>
      </c>
      <c r="D1410" t="s">
        <v>4948</v>
      </c>
      <c r="E1410" s="220">
        <v>45090.461111111108</v>
      </c>
      <c r="F1410" t="s">
        <v>75</v>
      </c>
      <c r="G1410" t="s">
        <v>4414</v>
      </c>
      <c r="H1410" t="s">
        <v>174</v>
      </c>
      <c r="I1410" t="s">
        <v>4872</v>
      </c>
      <c r="J1410" t="s">
        <v>4415</v>
      </c>
      <c r="K1410" t="s">
        <v>95</v>
      </c>
      <c r="L1410" s="220">
        <v>45341.586226851854</v>
      </c>
    </row>
    <row r="1411" spans="1:12" x14ac:dyDescent="0.25">
      <c r="A1411">
        <v>1</v>
      </c>
      <c r="B1411" t="s">
        <v>4016</v>
      </c>
      <c r="C1411">
        <v>3142463</v>
      </c>
      <c r="D1411" t="s">
        <v>5227</v>
      </c>
      <c r="E1411" s="220">
        <v>45090.494444444441</v>
      </c>
      <c r="F1411" t="s">
        <v>91</v>
      </c>
      <c r="G1411" t="s">
        <v>3825</v>
      </c>
      <c r="H1411" t="s">
        <v>3826</v>
      </c>
      <c r="I1411" t="s">
        <v>4005</v>
      </c>
      <c r="J1411" t="s">
        <v>4215</v>
      </c>
      <c r="K1411" t="s">
        <v>95</v>
      </c>
      <c r="L1411" s="220">
        <v>45182.465057870373</v>
      </c>
    </row>
    <row r="1412" spans="1:12" x14ac:dyDescent="0.25">
      <c r="A1412">
        <v>2</v>
      </c>
      <c r="B1412" t="s">
        <v>5228</v>
      </c>
      <c r="C1412">
        <v>3143733</v>
      </c>
      <c r="D1412" t="s">
        <v>3843</v>
      </c>
      <c r="E1412" s="220">
        <v>45093.738194444442</v>
      </c>
      <c r="F1412" t="s">
        <v>75</v>
      </c>
      <c r="G1412" t="s">
        <v>3825</v>
      </c>
      <c r="H1412" t="s">
        <v>3836</v>
      </c>
      <c r="I1412" t="s">
        <v>4005</v>
      </c>
      <c r="J1412" t="s">
        <v>5229</v>
      </c>
      <c r="K1412" t="s">
        <v>95</v>
      </c>
      <c r="L1412" s="220">
        <v>45169.487002314818</v>
      </c>
    </row>
    <row r="1413" spans="1:12" x14ac:dyDescent="0.25">
      <c r="A1413">
        <v>3</v>
      </c>
      <c r="B1413" t="s">
        <v>5230</v>
      </c>
      <c r="C1413">
        <v>3145077</v>
      </c>
      <c r="D1413" t="s">
        <v>4948</v>
      </c>
      <c r="E1413" s="220">
        <v>45098.480555555558</v>
      </c>
      <c r="F1413" t="s">
        <v>75</v>
      </c>
      <c r="G1413" t="s">
        <v>4414</v>
      </c>
      <c r="H1413" t="s">
        <v>174</v>
      </c>
      <c r="I1413" t="s">
        <v>4872</v>
      </c>
      <c r="J1413" t="s">
        <v>4415</v>
      </c>
      <c r="K1413" t="s">
        <v>95</v>
      </c>
      <c r="L1413" s="220">
        <v>45293.385567129626</v>
      </c>
    </row>
    <row r="1414" spans="1:12" x14ac:dyDescent="0.25">
      <c r="A1414">
        <v>2</v>
      </c>
      <c r="B1414" t="s">
        <v>5231</v>
      </c>
      <c r="C1414">
        <v>3146247</v>
      </c>
      <c r="D1414" t="s">
        <v>4948</v>
      </c>
      <c r="E1414" s="220">
        <v>45100.388194444444</v>
      </c>
      <c r="F1414" t="s">
        <v>75</v>
      </c>
      <c r="G1414" t="s">
        <v>4414</v>
      </c>
      <c r="H1414" t="s">
        <v>174</v>
      </c>
      <c r="I1414" t="s">
        <v>4872</v>
      </c>
      <c r="J1414" t="s">
        <v>4415</v>
      </c>
      <c r="K1414" t="s">
        <v>95</v>
      </c>
      <c r="L1414" s="220">
        <v>45159.528333333335</v>
      </c>
    </row>
    <row r="1415" spans="1:12" x14ac:dyDescent="0.25">
      <c r="A1415">
        <v>2</v>
      </c>
      <c r="B1415" t="s">
        <v>4598</v>
      </c>
      <c r="C1415">
        <v>3146337</v>
      </c>
      <c r="D1415" t="s">
        <v>3939</v>
      </c>
      <c r="E1415" s="220">
        <v>45100.45</v>
      </c>
      <c r="F1415" t="s">
        <v>75</v>
      </c>
      <c r="G1415" t="s">
        <v>3825</v>
      </c>
      <c r="H1415" t="s">
        <v>3940</v>
      </c>
      <c r="I1415" t="s">
        <v>4000</v>
      </c>
      <c r="J1415" t="s">
        <v>4191</v>
      </c>
      <c r="K1415" t="s">
        <v>95</v>
      </c>
      <c r="L1415" s="220">
        <v>45246.406886574077</v>
      </c>
    </row>
    <row r="1416" spans="1:12" x14ac:dyDescent="0.25">
      <c r="A1416">
        <v>1</v>
      </c>
      <c r="B1416" t="s">
        <v>3992</v>
      </c>
      <c r="C1416">
        <v>3153366</v>
      </c>
      <c r="D1416" t="s">
        <v>3843</v>
      </c>
      <c r="E1416" s="220">
        <v>45113.393055555556</v>
      </c>
      <c r="F1416" t="s">
        <v>75</v>
      </c>
      <c r="G1416" t="s">
        <v>3825</v>
      </c>
      <c r="H1416" t="s">
        <v>3836</v>
      </c>
      <c r="I1416" t="s">
        <v>3827</v>
      </c>
      <c r="J1416" t="s">
        <v>4838</v>
      </c>
      <c r="K1416" t="s">
        <v>95</v>
      </c>
      <c r="L1416" s="220">
        <v>45140.717060185183</v>
      </c>
    </row>
    <row r="1417" spans="1:12" x14ac:dyDescent="0.25">
      <c r="A1417">
        <v>4</v>
      </c>
      <c r="B1417" t="s">
        <v>3992</v>
      </c>
      <c r="C1417">
        <v>3155269</v>
      </c>
      <c r="D1417" t="s">
        <v>4866</v>
      </c>
      <c r="E1417" s="220">
        <v>45118.587500000001</v>
      </c>
      <c r="F1417" t="s">
        <v>75</v>
      </c>
      <c r="G1417" t="s">
        <v>4414</v>
      </c>
      <c r="H1417" t="s">
        <v>123</v>
      </c>
      <c r="I1417" t="s">
        <v>4409</v>
      </c>
      <c r="J1417" t="s">
        <v>4415</v>
      </c>
      <c r="K1417" t="s">
        <v>95</v>
      </c>
      <c r="L1417" s="220">
        <v>45573.637662037036</v>
      </c>
    </row>
    <row r="1418" spans="1:12" x14ac:dyDescent="0.25">
      <c r="A1418">
        <v>5</v>
      </c>
      <c r="B1418" t="s">
        <v>4275</v>
      </c>
      <c r="C1418">
        <v>3156114</v>
      </c>
      <c r="D1418" t="s">
        <v>5232</v>
      </c>
      <c r="E1418" s="220">
        <v>45120.481944444444</v>
      </c>
      <c r="F1418" t="s">
        <v>75</v>
      </c>
      <c r="G1418" t="s">
        <v>3825</v>
      </c>
      <c r="H1418" t="s">
        <v>3836</v>
      </c>
      <c r="I1418" t="s">
        <v>3870</v>
      </c>
      <c r="J1418" t="s">
        <v>4863</v>
      </c>
      <c r="K1418" t="s">
        <v>95</v>
      </c>
      <c r="L1418" s="220">
        <v>45201.499537037038</v>
      </c>
    </row>
    <row r="1419" spans="1:12" x14ac:dyDescent="0.25">
      <c r="A1419">
        <v>1</v>
      </c>
      <c r="B1419" t="s">
        <v>4813</v>
      </c>
      <c r="C1419">
        <v>3156146</v>
      </c>
      <c r="D1419" t="s">
        <v>5233</v>
      </c>
      <c r="E1419" s="220">
        <v>45120.570833333331</v>
      </c>
      <c r="F1419" t="s">
        <v>75</v>
      </c>
      <c r="G1419" t="s">
        <v>3825</v>
      </c>
      <c r="H1419" t="s">
        <v>3836</v>
      </c>
      <c r="I1419" t="s">
        <v>3878</v>
      </c>
      <c r="J1419" t="s">
        <v>5221</v>
      </c>
      <c r="K1419" t="s">
        <v>95</v>
      </c>
      <c r="L1419" s="220">
        <v>45126.668541666666</v>
      </c>
    </row>
    <row r="1420" spans="1:12" x14ac:dyDescent="0.25">
      <c r="A1420">
        <v>1</v>
      </c>
      <c r="B1420" t="s">
        <v>4193</v>
      </c>
      <c r="C1420">
        <v>3156144</v>
      </c>
      <c r="D1420" t="s">
        <v>5234</v>
      </c>
      <c r="E1420" s="220">
        <v>45120.563888888886</v>
      </c>
      <c r="F1420" t="s">
        <v>91</v>
      </c>
      <c r="G1420" t="s">
        <v>3825</v>
      </c>
      <c r="H1420" t="s">
        <v>3826</v>
      </c>
      <c r="I1420" t="s">
        <v>4854</v>
      </c>
      <c r="J1420" t="s">
        <v>5235</v>
      </c>
      <c r="K1420" t="s">
        <v>95</v>
      </c>
      <c r="L1420" s="220">
        <v>45121.73642361111</v>
      </c>
    </row>
    <row r="1421" spans="1:12" x14ac:dyDescent="0.25">
      <c r="A1421">
        <v>2</v>
      </c>
      <c r="B1421" t="s">
        <v>5236</v>
      </c>
      <c r="C1421">
        <v>3157669</v>
      </c>
      <c r="D1421" t="s">
        <v>4075</v>
      </c>
      <c r="E1421" s="220">
        <v>45125.349305555559</v>
      </c>
      <c r="F1421" t="s">
        <v>75</v>
      </c>
      <c r="G1421" t="s">
        <v>3825</v>
      </c>
      <c r="H1421" t="s">
        <v>205</v>
      </c>
      <c r="I1421" t="s">
        <v>4652</v>
      </c>
      <c r="J1421" t="s">
        <v>5237</v>
      </c>
      <c r="K1421" t="s">
        <v>95</v>
      </c>
      <c r="L1421" s="220">
        <v>45125.571145833332</v>
      </c>
    </row>
    <row r="1422" spans="1:12" x14ac:dyDescent="0.25">
      <c r="A1422">
        <v>2</v>
      </c>
      <c r="B1422" t="s">
        <v>5120</v>
      </c>
      <c r="C1422">
        <v>3157716</v>
      </c>
      <c r="D1422" t="s">
        <v>4075</v>
      </c>
      <c r="E1422" s="220">
        <v>45125.368055555555</v>
      </c>
      <c r="F1422" t="s">
        <v>75</v>
      </c>
      <c r="G1422" t="s">
        <v>3825</v>
      </c>
      <c r="H1422" t="s">
        <v>205</v>
      </c>
      <c r="I1422" t="s">
        <v>4652</v>
      </c>
      <c r="J1422" t="s">
        <v>5237</v>
      </c>
      <c r="K1422" t="s">
        <v>95</v>
      </c>
      <c r="L1422" s="220">
        <v>45125.571018518516</v>
      </c>
    </row>
    <row r="1423" spans="1:12" x14ac:dyDescent="0.25">
      <c r="A1423">
        <v>5</v>
      </c>
      <c r="B1423" t="s">
        <v>4816</v>
      </c>
      <c r="C1423">
        <v>3161674</v>
      </c>
      <c r="D1423" t="s">
        <v>5216</v>
      </c>
      <c r="E1423" s="220">
        <v>45132.54583333333</v>
      </c>
      <c r="F1423" t="s">
        <v>75</v>
      </c>
      <c r="G1423" t="s">
        <v>4414</v>
      </c>
      <c r="H1423" t="s">
        <v>81</v>
      </c>
      <c r="I1423" t="s">
        <v>4854</v>
      </c>
      <c r="J1423" t="s">
        <v>4415</v>
      </c>
      <c r="K1423" t="s">
        <v>95</v>
      </c>
      <c r="L1423" s="220">
        <v>45175.495416666665</v>
      </c>
    </row>
    <row r="1424" spans="1:12" x14ac:dyDescent="0.25">
      <c r="A1424">
        <v>4</v>
      </c>
      <c r="B1424" t="s">
        <v>5238</v>
      </c>
      <c r="C1424">
        <v>3168850</v>
      </c>
      <c r="D1424" t="s">
        <v>5239</v>
      </c>
      <c r="E1424" s="220">
        <v>45141.296527777777</v>
      </c>
      <c r="F1424" t="s">
        <v>75</v>
      </c>
      <c r="G1424" t="s">
        <v>3825</v>
      </c>
      <c r="H1424" t="s">
        <v>3940</v>
      </c>
      <c r="I1424" t="s">
        <v>3870</v>
      </c>
      <c r="J1424" t="s">
        <v>3960</v>
      </c>
      <c r="K1424" t="s">
        <v>95</v>
      </c>
      <c r="L1424" s="220">
        <v>45184.623055555552</v>
      </c>
    </row>
    <row r="1425" spans="1:12" x14ac:dyDescent="0.25">
      <c r="A1425">
        <v>3</v>
      </c>
      <c r="B1425" t="s">
        <v>5055</v>
      </c>
      <c r="C1425">
        <v>3168955</v>
      </c>
      <c r="D1425" t="s">
        <v>4871</v>
      </c>
      <c r="E1425" s="220">
        <v>45141.427777777775</v>
      </c>
      <c r="F1425" t="s">
        <v>75</v>
      </c>
      <c r="G1425" t="s">
        <v>4414</v>
      </c>
      <c r="H1425" t="s">
        <v>81</v>
      </c>
      <c r="I1425" t="s">
        <v>4872</v>
      </c>
      <c r="J1425" t="s">
        <v>4415</v>
      </c>
      <c r="K1425" t="s">
        <v>95</v>
      </c>
      <c r="L1425" s="220">
        <v>45160.50744212963</v>
      </c>
    </row>
    <row r="1426" spans="1:12" x14ac:dyDescent="0.25">
      <c r="A1426">
        <v>2</v>
      </c>
      <c r="B1426" t="s">
        <v>3850</v>
      </c>
      <c r="C1426">
        <v>3169799</v>
      </c>
      <c r="D1426" t="s">
        <v>5240</v>
      </c>
      <c r="E1426" s="220">
        <v>45142.600694444445</v>
      </c>
      <c r="F1426" t="s">
        <v>126</v>
      </c>
      <c r="G1426" t="s">
        <v>3825</v>
      </c>
      <c r="H1426" t="s">
        <v>3826</v>
      </c>
      <c r="I1426" t="s">
        <v>3870</v>
      </c>
      <c r="J1426" t="s">
        <v>3960</v>
      </c>
      <c r="K1426" t="s">
        <v>95</v>
      </c>
      <c r="L1426" s="220"/>
    </row>
    <row r="1427" spans="1:12" x14ac:dyDescent="0.25">
      <c r="A1427">
        <v>5</v>
      </c>
      <c r="B1427" t="s">
        <v>5241</v>
      </c>
      <c r="C1427">
        <v>3170745</v>
      </c>
      <c r="D1427" t="s">
        <v>5242</v>
      </c>
      <c r="E1427" s="220">
        <v>45146.301388888889</v>
      </c>
      <c r="F1427" t="s">
        <v>75</v>
      </c>
      <c r="G1427" t="s">
        <v>3825</v>
      </c>
      <c r="H1427" t="s">
        <v>3836</v>
      </c>
      <c r="I1427" t="s">
        <v>3870</v>
      </c>
      <c r="J1427" t="s">
        <v>4902</v>
      </c>
      <c r="K1427" t="s">
        <v>95</v>
      </c>
      <c r="L1427" s="220">
        <v>45212.611458333333</v>
      </c>
    </row>
    <row r="1428" spans="1:12" x14ac:dyDescent="0.25">
      <c r="A1428">
        <v>1</v>
      </c>
      <c r="B1428" t="s">
        <v>3895</v>
      </c>
      <c r="C1428">
        <v>3172623</v>
      </c>
      <c r="D1428" t="s">
        <v>4149</v>
      </c>
      <c r="E1428" s="220">
        <v>45149.40347222222</v>
      </c>
      <c r="F1428" t="s">
        <v>75</v>
      </c>
      <c r="G1428" t="s">
        <v>3825</v>
      </c>
      <c r="H1428" t="s">
        <v>4277</v>
      </c>
      <c r="I1428" t="s">
        <v>4829</v>
      </c>
      <c r="J1428" t="s">
        <v>5101</v>
      </c>
      <c r="K1428" t="s">
        <v>95</v>
      </c>
      <c r="L1428" s="220">
        <v>45372.471562500003</v>
      </c>
    </row>
    <row r="1429" spans="1:12" x14ac:dyDescent="0.25">
      <c r="A1429">
        <v>1</v>
      </c>
      <c r="B1429" t="s">
        <v>3834</v>
      </c>
      <c r="C1429">
        <v>3172640</v>
      </c>
      <c r="D1429" t="s">
        <v>4149</v>
      </c>
      <c r="E1429" s="220">
        <v>45149.407638888886</v>
      </c>
      <c r="F1429" t="s">
        <v>75</v>
      </c>
      <c r="G1429" t="s">
        <v>3825</v>
      </c>
      <c r="H1429" t="s">
        <v>4277</v>
      </c>
      <c r="I1429" t="s">
        <v>4829</v>
      </c>
      <c r="J1429" t="s">
        <v>5101</v>
      </c>
      <c r="K1429" t="s">
        <v>95</v>
      </c>
      <c r="L1429" s="220">
        <v>45320.621828703705</v>
      </c>
    </row>
    <row r="1430" spans="1:12" x14ac:dyDescent="0.25">
      <c r="A1430">
        <v>5</v>
      </c>
      <c r="B1430" t="s">
        <v>3823</v>
      </c>
      <c r="C1430">
        <v>3174102</v>
      </c>
      <c r="D1430" t="s">
        <v>4871</v>
      </c>
      <c r="E1430" s="220">
        <v>45153.368750000001</v>
      </c>
      <c r="F1430" t="s">
        <v>75</v>
      </c>
      <c r="G1430" t="s">
        <v>4414</v>
      </c>
      <c r="H1430" t="s">
        <v>81</v>
      </c>
      <c r="I1430" t="s">
        <v>4854</v>
      </c>
      <c r="J1430" t="s">
        <v>4415</v>
      </c>
      <c r="K1430" t="s">
        <v>95</v>
      </c>
      <c r="L1430" s="220">
        <v>45547.477037037039</v>
      </c>
    </row>
    <row r="1431" spans="1:12" x14ac:dyDescent="0.25">
      <c r="A1431">
        <v>2</v>
      </c>
      <c r="B1431" t="s">
        <v>4362</v>
      </c>
      <c r="C1431">
        <v>3174534</v>
      </c>
      <c r="D1431" t="s">
        <v>5243</v>
      </c>
      <c r="E1431" s="220">
        <v>45153.655555555553</v>
      </c>
      <c r="F1431" t="s">
        <v>75</v>
      </c>
      <c r="G1431" t="s">
        <v>3825</v>
      </c>
      <c r="H1431" t="s">
        <v>3957</v>
      </c>
      <c r="I1431" t="s">
        <v>3832</v>
      </c>
      <c r="J1431" t="s">
        <v>5244</v>
      </c>
      <c r="K1431" t="s">
        <v>95</v>
      </c>
      <c r="L1431" s="220">
        <v>45299.584722222222</v>
      </c>
    </row>
    <row r="1432" spans="1:12" x14ac:dyDescent="0.25">
      <c r="A1432">
        <v>4</v>
      </c>
      <c r="B1432" t="s">
        <v>4732</v>
      </c>
      <c r="C1432">
        <v>3176246</v>
      </c>
      <c r="D1432" t="s">
        <v>5245</v>
      </c>
      <c r="E1432" s="220">
        <v>45156.415972222225</v>
      </c>
      <c r="F1432" t="s">
        <v>91</v>
      </c>
      <c r="G1432" t="s">
        <v>3825</v>
      </c>
      <c r="H1432" t="s">
        <v>3836</v>
      </c>
      <c r="I1432" t="s">
        <v>3870</v>
      </c>
      <c r="J1432" t="s">
        <v>4922</v>
      </c>
      <c r="K1432" t="s">
        <v>95</v>
      </c>
      <c r="L1432" s="220">
        <v>45177.422881944447</v>
      </c>
    </row>
    <row r="1433" spans="1:12" x14ac:dyDescent="0.25">
      <c r="A1433">
        <v>1</v>
      </c>
      <c r="B1433" t="s">
        <v>5246</v>
      </c>
      <c r="C1433">
        <v>3176213</v>
      </c>
      <c r="D1433" t="s">
        <v>4075</v>
      </c>
      <c r="E1433" s="220">
        <v>45156.504166666666</v>
      </c>
      <c r="F1433" t="s">
        <v>75</v>
      </c>
      <c r="G1433" t="s">
        <v>3825</v>
      </c>
      <c r="H1433" t="s">
        <v>205</v>
      </c>
      <c r="I1433" t="s">
        <v>4872</v>
      </c>
      <c r="J1433" t="s">
        <v>5007</v>
      </c>
      <c r="K1433" t="s">
        <v>95</v>
      </c>
      <c r="L1433" s="220">
        <v>45165.613032407404</v>
      </c>
    </row>
    <row r="1434" spans="1:12" x14ac:dyDescent="0.25">
      <c r="A1434">
        <v>1</v>
      </c>
      <c r="B1434" t="s">
        <v>3902</v>
      </c>
      <c r="C1434">
        <v>3177168</v>
      </c>
      <c r="D1434" t="s">
        <v>4413</v>
      </c>
      <c r="E1434" s="220">
        <v>45160.411111111112</v>
      </c>
      <c r="F1434" t="s">
        <v>75</v>
      </c>
      <c r="G1434" t="s">
        <v>4414</v>
      </c>
      <c r="H1434" t="s">
        <v>169</v>
      </c>
      <c r="I1434" t="s">
        <v>4652</v>
      </c>
      <c r="J1434" t="s">
        <v>4415</v>
      </c>
      <c r="K1434" t="s">
        <v>95</v>
      </c>
      <c r="L1434" s="220">
        <v>45166.413344907407</v>
      </c>
    </row>
    <row r="1435" spans="1:12" x14ac:dyDescent="0.25">
      <c r="A1435">
        <v>1</v>
      </c>
      <c r="B1435" t="s">
        <v>3887</v>
      </c>
      <c r="C1435">
        <v>3178088</v>
      </c>
      <c r="D1435" t="s">
        <v>3843</v>
      </c>
      <c r="E1435" s="220">
        <v>45162.589583333334</v>
      </c>
      <c r="F1435" t="s">
        <v>75</v>
      </c>
      <c r="G1435" t="s">
        <v>3825</v>
      </c>
      <c r="H1435" t="s">
        <v>3836</v>
      </c>
      <c r="I1435" t="s">
        <v>4409</v>
      </c>
      <c r="J1435" t="s">
        <v>5247</v>
      </c>
      <c r="K1435" t="s">
        <v>95</v>
      </c>
      <c r="L1435" s="220">
        <v>45174.463171296295</v>
      </c>
    </row>
    <row r="1436" spans="1:12" x14ac:dyDescent="0.25">
      <c r="A1436">
        <v>2</v>
      </c>
      <c r="B1436" t="s">
        <v>5248</v>
      </c>
      <c r="C1436">
        <v>3181298</v>
      </c>
      <c r="D1436" t="s">
        <v>4910</v>
      </c>
      <c r="E1436" s="220">
        <v>45168.525000000001</v>
      </c>
      <c r="F1436" t="s">
        <v>75</v>
      </c>
      <c r="G1436" t="s">
        <v>4414</v>
      </c>
      <c r="H1436" t="s">
        <v>278</v>
      </c>
      <c r="I1436" t="s">
        <v>4867</v>
      </c>
      <c r="J1436" t="s">
        <v>4415</v>
      </c>
      <c r="K1436" t="s">
        <v>95</v>
      </c>
      <c r="L1436" s="220">
        <v>45190.417511574073</v>
      </c>
    </row>
    <row r="1437" spans="1:12" x14ac:dyDescent="0.25">
      <c r="A1437">
        <v>4</v>
      </c>
      <c r="B1437" t="s">
        <v>4009</v>
      </c>
      <c r="C1437">
        <v>3182753</v>
      </c>
      <c r="D1437" t="s">
        <v>5249</v>
      </c>
      <c r="E1437" s="220">
        <v>45169.612500000003</v>
      </c>
      <c r="F1437" t="s">
        <v>75</v>
      </c>
      <c r="G1437" t="s">
        <v>3825</v>
      </c>
      <c r="H1437" t="s">
        <v>3826</v>
      </c>
      <c r="I1437" t="s">
        <v>3870</v>
      </c>
      <c r="J1437" t="s">
        <v>4922</v>
      </c>
      <c r="K1437" t="s">
        <v>95</v>
      </c>
      <c r="L1437" s="220">
        <v>45275.452789351853</v>
      </c>
    </row>
    <row r="1438" spans="1:12" x14ac:dyDescent="0.25">
      <c r="A1438">
        <v>1</v>
      </c>
      <c r="B1438" t="s">
        <v>4787</v>
      </c>
      <c r="C1438">
        <v>3188081</v>
      </c>
      <c r="D1438" t="s">
        <v>4861</v>
      </c>
      <c r="E1438" s="220">
        <v>45177.680555555555</v>
      </c>
      <c r="F1438" t="s">
        <v>75</v>
      </c>
      <c r="G1438" t="s">
        <v>4414</v>
      </c>
      <c r="H1438" t="s">
        <v>141</v>
      </c>
      <c r="I1438" t="s">
        <v>4949</v>
      </c>
      <c r="J1438" t="s">
        <v>5250</v>
      </c>
      <c r="K1438" t="s">
        <v>95</v>
      </c>
      <c r="L1438" s="220">
        <v>45243.64571759259</v>
      </c>
    </row>
    <row r="1439" spans="1:12" x14ac:dyDescent="0.25">
      <c r="A1439">
        <v>4</v>
      </c>
      <c r="B1439" t="s">
        <v>3896</v>
      </c>
      <c r="C1439">
        <v>3187981</v>
      </c>
      <c r="D1439" t="s">
        <v>5251</v>
      </c>
      <c r="E1439" s="220">
        <v>45177.572222222225</v>
      </c>
      <c r="F1439" t="s">
        <v>75</v>
      </c>
      <c r="G1439" t="s">
        <v>3825</v>
      </c>
      <c r="H1439" t="s">
        <v>3826</v>
      </c>
      <c r="I1439" t="s">
        <v>3870</v>
      </c>
      <c r="J1439" t="s">
        <v>3960</v>
      </c>
      <c r="K1439" t="s">
        <v>95</v>
      </c>
      <c r="L1439" s="220">
        <v>45558.509513888886</v>
      </c>
    </row>
    <row r="1440" spans="1:12" x14ac:dyDescent="0.25">
      <c r="A1440">
        <v>4</v>
      </c>
      <c r="B1440" t="s">
        <v>4975</v>
      </c>
      <c r="C1440">
        <v>3191499</v>
      </c>
      <c r="D1440" t="s">
        <v>5096</v>
      </c>
      <c r="E1440" s="220">
        <v>45183.554861111108</v>
      </c>
      <c r="F1440" t="s">
        <v>75</v>
      </c>
      <c r="G1440" t="s">
        <v>3825</v>
      </c>
      <c r="H1440" t="s">
        <v>3836</v>
      </c>
      <c r="I1440" t="s">
        <v>3870</v>
      </c>
      <c r="J1440" t="s">
        <v>4355</v>
      </c>
      <c r="K1440" t="s">
        <v>95</v>
      </c>
      <c r="L1440" s="220">
        <v>45453.407256944447</v>
      </c>
    </row>
    <row r="1441" spans="1:12" x14ac:dyDescent="0.25">
      <c r="A1441">
        <v>4</v>
      </c>
      <c r="B1441" t="s">
        <v>3911</v>
      </c>
      <c r="C1441">
        <v>3191498</v>
      </c>
      <c r="D1441" t="s">
        <v>5096</v>
      </c>
      <c r="E1441" s="220">
        <v>45183.552083333336</v>
      </c>
      <c r="F1441" t="s">
        <v>75</v>
      </c>
      <c r="G1441" t="s">
        <v>3825</v>
      </c>
      <c r="H1441" t="s">
        <v>3836</v>
      </c>
      <c r="I1441" t="s">
        <v>3870</v>
      </c>
      <c r="J1441" t="s">
        <v>4355</v>
      </c>
      <c r="K1441" t="s">
        <v>95</v>
      </c>
      <c r="L1441" s="220">
        <v>45530.362164351849</v>
      </c>
    </row>
    <row r="1442" spans="1:12" x14ac:dyDescent="0.25">
      <c r="A1442">
        <v>1</v>
      </c>
      <c r="B1442" t="s">
        <v>4119</v>
      </c>
      <c r="C1442">
        <v>3192939</v>
      </c>
      <c r="D1442" t="s">
        <v>4157</v>
      </c>
      <c r="E1442" s="220">
        <v>45187.6</v>
      </c>
      <c r="F1442" t="s">
        <v>75</v>
      </c>
      <c r="G1442" t="s">
        <v>3825</v>
      </c>
      <c r="H1442" t="s">
        <v>4158</v>
      </c>
      <c r="I1442" t="s">
        <v>3840</v>
      </c>
      <c r="J1442" t="s">
        <v>4223</v>
      </c>
      <c r="K1442" t="s">
        <v>95</v>
      </c>
      <c r="L1442" s="220">
        <v>45218.449884259258</v>
      </c>
    </row>
    <row r="1443" spans="1:12" x14ac:dyDescent="0.25">
      <c r="A1443">
        <v>1</v>
      </c>
      <c r="B1443" t="s">
        <v>5252</v>
      </c>
      <c r="C1443">
        <v>3192937</v>
      </c>
      <c r="D1443" t="s">
        <v>4157</v>
      </c>
      <c r="E1443" s="220">
        <v>45187.598611111112</v>
      </c>
      <c r="F1443" t="s">
        <v>91</v>
      </c>
      <c r="G1443" t="s">
        <v>3825</v>
      </c>
      <c r="H1443" t="s">
        <v>4158</v>
      </c>
      <c r="I1443" t="s">
        <v>3840</v>
      </c>
      <c r="J1443" t="s">
        <v>4223</v>
      </c>
      <c r="K1443" t="s">
        <v>95</v>
      </c>
      <c r="L1443" s="220">
        <v>45188.675138888888</v>
      </c>
    </row>
    <row r="1444" spans="1:12" x14ac:dyDescent="0.25">
      <c r="A1444">
        <v>1</v>
      </c>
      <c r="B1444" t="s">
        <v>3891</v>
      </c>
      <c r="C1444">
        <v>3200293</v>
      </c>
      <c r="D1444" t="s">
        <v>5253</v>
      </c>
      <c r="E1444" s="220">
        <v>45201.862500000003</v>
      </c>
      <c r="F1444" t="s">
        <v>75</v>
      </c>
      <c r="G1444" t="s">
        <v>3825</v>
      </c>
      <c r="H1444" t="s">
        <v>3826</v>
      </c>
      <c r="I1444" t="s">
        <v>4000</v>
      </c>
      <c r="J1444" t="s">
        <v>5254</v>
      </c>
      <c r="K1444" t="s">
        <v>95</v>
      </c>
      <c r="L1444" s="220">
        <v>45204.404548611114</v>
      </c>
    </row>
    <row r="1445" spans="1:12" x14ac:dyDescent="0.25">
      <c r="A1445">
        <v>3</v>
      </c>
      <c r="B1445" t="s">
        <v>4060</v>
      </c>
      <c r="C1445">
        <v>3200492</v>
      </c>
      <c r="D1445" t="s">
        <v>4075</v>
      </c>
      <c r="E1445" s="220">
        <v>45202.40902777778</v>
      </c>
      <c r="F1445" t="s">
        <v>75</v>
      </c>
      <c r="G1445" t="s">
        <v>3825</v>
      </c>
      <c r="H1445" t="s">
        <v>205</v>
      </c>
      <c r="I1445" t="s">
        <v>4854</v>
      </c>
      <c r="J1445" t="s">
        <v>4415</v>
      </c>
      <c r="K1445" t="s">
        <v>95</v>
      </c>
      <c r="L1445" s="220">
        <v>45226.519259259258</v>
      </c>
    </row>
    <row r="1446" spans="1:12" x14ac:dyDescent="0.25">
      <c r="A1446">
        <v>3</v>
      </c>
      <c r="B1446" t="s">
        <v>4362</v>
      </c>
      <c r="C1446">
        <v>3201739</v>
      </c>
      <c r="D1446" t="s">
        <v>4075</v>
      </c>
      <c r="E1446" s="220">
        <v>45203.493750000001</v>
      </c>
      <c r="F1446" t="s">
        <v>126</v>
      </c>
      <c r="G1446" t="s">
        <v>3825</v>
      </c>
      <c r="H1446" t="s">
        <v>205</v>
      </c>
      <c r="I1446" t="s">
        <v>4854</v>
      </c>
      <c r="J1446" t="s">
        <v>4415</v>
      </c>
      <c r="K1446" t="s">
        <v>95</v>
      </c>
      <c r="L1446" s="220"/>
    </row>
    <row r="1447" spans="1:12" x14ac:dyDescent="0.25">
      <c r="A1447">
        <v>3</v>
      </c>
      <c r="B1447" t="s">
        <v>4361</v>
      </c>
      <c r="C1447">
        <v>3201743</v>
      </c>
      <c r="D1447" t="s">
        <v>4075</v>
      </c>
      <c r="E1447" s="220">
        <v>45203.495833333334</v>
      </c>
      <c r="F1447" t="s">
        <v>126</v>
      </c>
      <c r="G1447" t="s">
        <v>3825</v>
      </c>
      <c r="H1447" t="s">
        <v>205</v>
      </c>
      <c r="I1447" t="s">
        <v>4854</v>
      </c>
      <c r="J1447" t="s">
        <v>4415</v>
      </c>
      <c r="K1447" t="s">
        <v>95</v>
      </c>
      <c r="L1447" s="220"/>
    </row>
    <row r="1448" spans="1:12" x14ac:dyDescent="0.25">
      <c r="A1448">
        <v>3</v>
      </c>
      <c r="B1448" t="s">
        <v>4052</v>
      </c>
      <c r="C1448">
        <v>3201756</v>
      </c>
      <c r="D1448" t="s">
        <v>4075</v>
      </c>
      <c r="E1448" s="220">
        <v>45203.509027777778</v>
      </c>
      <c r="F1448" t="s">
        <v>126</v>
      </c>
      <c r="G1448" t="s">
        <v>3825</v>
      </c>
      <c r="H1448" t="s">
        <v>205</v>
      </c>
      <c r="I1448" t="s">
        <v>4854</v>
      </c>
      <c r="J1448" t="s">
        <v>4415</v>
      </c>
      <c r="K1448" t="s">
        <v>95</v>
      </c>
      <c r="L1448" s="220"/>
    </row>
    <row r="1449" spans="1:12" x14ac:dyDescent="0.25">
      <c r="A1449">
        <v>3</v>
      </c>
      <c r="B1449" t="s">
        <v>3855</v>
      </c>
      <c r="C1449">
        <v>3201745</v>
      </c>
      <c r="D1449" t="s">
        <v>4075</v>
      </c>
      <c r="E1449" s="220">
        <v>45203.49722222222</v>
      </c>
      <c r="F1449" t="s">
        <v>358</v>
      </c>
      <c r="G1449" t="s">
        <v>3825</v>
      </c>
      <c r="H1449" t="s">
        <v>205</v>
      </c>
      <c r="I1449" t="s">
        <v>4854</v>
      </c>
      <c r="J1449" t="s">
        <v>4415</v>
      </c>
      <c r="K1449" t="s">
        <v>95</v>
      </c>
      <c r="L1449" s="220"/>
    </row>
    <row r="1450" spans="1:12" x14ac:dyDescent="0.25">
      <c r="A1450">
        <v>3</v>
      </c>
      <c r="B1450" t="s">
        <v>5255</v>
      </c>
      <c r="C1450">
        <v>3201853</v>
      </c>
      <c r="D1450" t="s">
        <v>4075</v>
      </c>
      <c r="E1450" s="220">
        <v>45203.688194444447</v>
      </c>
      <c r="F1450" t="s">
        <v>126</v>
      </c>
      <c r="G1450" t="s">
        <v>3825</v>
      </c>
      <c r="H1450" t="s">
        <v>205</v>
      </c>
      <c r="I1450" t="s">
        <v>4872</v>
      </c>
      <c r="J1450" t="s">
        <v>4415</v>
      </c>
      <c r="K1450" t="s">
        <v>95</v>
      </c>
      <c r="L1450" s="220"/>
    </row>
    <row r="1451" spans="1:12" x14ac:dyDescent="0.25">
      <c r="A1451">
        <v>3</v>
      </c>
      <c r="B1451" t="s">
        <v>5256</v>
      </c>
      <c r="C1451">
        <v>3201851</v>
      </c>
      <c r="D1451" t="s">
        <v>4075</v>
      </c>
      <c r="E1451" s="220">
        <v>45203.672222222223</v>
      </c>
      <c r="F1451" t="s">
        <v>126</v>
      </c>
      <c r="G1451" t="s">
        <v>3825</v>
      </c>
      <c r="H1451" t="s">
        <v>205</v>
      </c>
      <c r="I1451" t="s">
        <v>4872</v>
      </c>
      <c r="J1451" t="s">
        <v>4415</v>
      </c>
      <c r="K1451" t="s">
        <v>95</v>
      </c>
      <c r="L1451" s="220"/>
    </row>
    <row r="1452" spans="1:12" x14ac:dyDescent="0.25">
      <c r="A1452">
        <v>3</v>
      </c>
      <c r="B1452" t="s">
        <v>5257</v>
      </c>
      <c r="C1452">
        <v>3201852</v>
      </c>
      <c r="D1452" t="s">
        <v>4075</v>
      </c>
      <c r="E1452" s="220">
        <v>45203.681944444441</v>
      </c>
      <c r="F1452" t="s">
        <v>126</v>
      </c>
      <c r="G1452" t="s">
        <v>3825</v>
      </c>
      <c r="H1452" t="s">
        <v>205</v>
      </c>
      <c r="I1452" t="s">
        <v>4872</v>
      </c>
      <c r="J1452" t="s">
        <v>4415</v>
      </c>
      <c r="K1452" t="s">
        <v>95</v>
      </c>
      <c r="L1452" s="220"/>
    </row>
    <row r="1453" spans="1:12" x14ac:dyDescent="0.25">
      <c r="A1453">
        <v>3</v>
      </c>
      <c r="B1453" t="s">
        <v>5258</v>
      </c>
      <c r="C1453">
        <v>3202568</v>
      </c>
      <c r="D1453" t="s">
        <v>4075</v>
      </c>
      <c r="E1453" s="220">
        <v>45204.620833333334</v>
      </c>
      <c r="F1453" t="s">
        <v>126</v>
      </c>
      <c r="G1453" t="s">
        <v>3825</v>
      </c>
      <c r="H1453" t="s">
        <v>205</v>
      </c>
      <c r="I1453" t="s">
        <v>4872</v>
      </c>
      <c r="J1453" t="s">
        <v>4415</v>
      </c>
      <c r="K1453" t="s">
        <v>95</v>
      </c>
      <c r="L1453" s="220"/>
    </row>
    <row r="1454" spans="1:12" x14ac:dyDescent="0.25">
      <c r="A1454">
        <v>3</v>
      </c>
      <c r="B1454" t="s">
        <v>5259</v>
      </c>
      <c r="C1454">
        <v>3202558</v>
      </c>
      <c r="D1454" t="s">
        <v>4075</v>
      </c>
      <c r="E1454" s="220">
        <v>45204.617361111108</v>
      </c>
      <c r="F1454" t="s">
        <v>126</v>
      </c>
      <c r="G1454" t="s">
        <v>3825</v>
      </c>
      <c r="H1454" t="s">
        <v>205</v>
      </c>
      <c r="I1454" t="s">
        <v>4872</v>
      </c>
      <c r="J1454" t="s">
        <v>4415</v>
      </c>
      <c r="K1454" t="s">
        <v>95</v>
      </c>
      <c r="L1454" s="220">
        <v>45308.515972222223</v>
      </c>
    </row>
    <row r="1455" spans="1:12" x14ac:dyDescent="0.25">
      <c r="A1455">
        <v>4</v>
      </c>
      <c r="B1455" t="s">
        <v>4554</v>
      </c>
      <c r="C1455">
        <v>3206873</v>
      </c>
      <c r="D1455" t="s">
        <v>3939</v>
      </c>
      <c r="E1455" s="220">
        <v>45212.328472222223</v>
      </c>
      <c r="F1455" t="s">
        <v>75</v>
      </c>
      <c r="G1455" t="s">
        <v>3825</v>
      </c>
      <c r="H1455" t="s">
        <v>3940</v>
      </c>
      <c r="I1455" t="s">
        <v>3870</v>
      </c>
      <c r="J1455" t="s">
        <v>4922</v>
      </c>
      <c r="K1455" t="s">
        <v>95</v>
      </c>
      <c r="L1455" s="220">
        <v>45420.614537037036</v>
      </c>
    </row>
    <row r="1456" spans="1:12" x14ac:dyDescent="0.25">
      <c r="A1456">
        <v>2</v>
      </c>
      <c r="B1456" t="s">
        <v>4123</v>
      </c>
      <c r="C1456">
        <v>3208541</v>
      </c>
      <c r="D1456" t="s">
        <v>5260</v>
      </c>
      <c r="E1456" s="220">
        <v>45217.452777777777</v>
      </c>
      <c r="F1456" t="s">
        <v>126</v>
      </c>
      <c r="G1456" t="s">
        <v>3825</v>
      </c>
      <c r="H1456" t="s">
        <v>3836</v>
      </c>
      <c r="I1456" t="s">
        <v>4005</v>
      </c>
      <c r="J1456" t="s">
        <v>5229</v>
      </c>
      <c r="K1456" t="s">
        <v>95</v>
      </c>
      <c r="L1456" s="220"/>
    </row>
    <row r="1457" spans="1:12" x14ac:dyDescent="0.25">
      <c r="A1457">
        <v>4</v>
      </c>
      <c r="B1457" t="s">
        <v>4945</v>
      </c>
      <c r="C1457">
        <v>3210057</v>
      </c>
      <c r="D1457" t="s">
        <v>5261</v>
      </c>
      <c r="E1457" s="220">
        <v>45222.591666666667</v>
      </c>
      <c r="F1457" t="s">
        <v>75</v>
      </c>
      <c r="G1457" t="s">
        <v>3825</v>
      </c>
      <c r="H1457" t="s">
        <v>3826</v>
      </c>
      <c r="I1457" t="s">
        <v>3870</v>
      </c>
      <c r="J1457" t="s">
        <v>4922</v>
      </c>
      <c r="K1457" t="s">
        <v>95</v>
      </c>
      <c r="L1457" s="220">
        <v>45420.617245370369</v>
      </c>
    </row>
    <row r="1458" spans="1:12" x14ac:dyDescent="0.25">
      <c r="A1458">
        <v>4</v>
      </c>
      <c r="B1458" t="s">
        <v>4945</v>
      </c>
      <c r="C1458">
        <v>3210056</v>
      </c>
      <c r="D1458" t="s">
        <v>5262</v>
      </c>
      <c r="E1458" s="220">
        <v>45222.59097222222</v>
      </c>
      <c r="F1458" t="s">
        <v>75</v>
      </c>
      <c r="G1458" t="s">
        <v>3825</v>
      </c>
      <c r="H1458" t="s">
        <v>3940</v>
      </c>
      <c r="I1458" t="s">
        <v>3870</v>
      </c>
      <c r="J1458" t="s">
        <v>4922</v>
      </c>
      <c r="K1458" t="s">
        <v>95</v>
      </c>
      <c r="L1458" s="220">
        <v>45420.616886574076</v>
      </c>
    </row>
    <row r="1459" spans="1:12" x14ac:dyDescent="0.25">
      <c r="A1459">
        <v>1</v>
      </c>
      <c r="B1459" t="s">
        <v>4554</v>
      </c>
      <c r="C1459">
        <v>3223931</v>
      </c>
      <c r="D1459" t="s">
        <v>3824</v>
      </c>
      <c r="E1459" s="220">
        <v>45240.419444444444</v>
      </c>
      <c r="F1459" t="s">
        <v>75</v>
      </c>
      <c r="G1459" t="s">
        <v>3825</v>
      </c>
      <c r="H1459" t="s">
        <v>3826</v>
      </c>
      <c r="I1459" t="s">
        <v>4582</v>
      </c>
      <c r="J1459" t="s">
        <v>5263</v>
      </c>
      <c r="K1459" t="s">
        <v>95</v>
      </c>
      <c r="L1459" s="220">
        <v>45247.511805555558</v>
      </c>
    </row>
    <row r="1460" spans="1:12" x14ac:dyDescent="0.25">
      <c r="A1460">
        <v>2</v>
      </c>
      <c r="B1460" t="s">
        <v>4115</v>
      </c>
      <c r="C1460">
        <v>3224601</v>
      </c>
      <c r="D1460" t="s">
        <v>4948</v>
      </c>
      <c r="E1460" s="220">
        <v>45240.597916666666</v>
      </c>
      <c r="F1460" t="s">
        <v>75</v>
      </c>
      <c r="G1460" t="s">
        <v>4414</v>
      </c>
      <c r="H1460" t="s">
        <v>174</v>
      </c>
      <c r="I1460" t="s">
        <v>4961</v>
      </c>
      <c r="J1460" t="s">
        <v>4415</v>
      </c>
      <c r="K1460" t="s">
        <v>95</v>
      </c>
      <c r="L1460" s="220">
        <v>45268.571134259262</v>
      </c>
    </row>
    <row r="1461" spans="1:12" x14ac:dyDescent="0.25">
      <c r="A1461">
        <v>1</v>
      </c>
      <c r="B1461" t="s">
        <v>5264</v>
      </c>
      <c r="C1461">
        <v>3225880</v>
      </c>
      <c r="D1461" t="s">
        <v>3843</v>
      </c>
      <c r="E1461" s="220">
        <v>45245.441666666666</v>
      </c>
      <c r="F1461" t="s">
        <v>75</v>
      </c>
      <c r="G1461" t="s">
        <v>3825</v>
      </c>
      <c r="H1461" t="s">
        <v>3836</v>
      </c>
      <c r="I1461" t="s">
        <v>4951</v>
      </c>
      <c r="J1461" t="s">
        <v>4630</v>
      </c>
      <c r="K1461" t="s">
        <v>95</v>
      </c>
      <c r="L1461" s="220">
        <v>45321.497824074075</v>
      </c>
    </row>
    <row r="1462" spans="1:12" x14ac:dyDescent="0.25">
      <c r="A1462">
        <v>4.2</v>
      </c>
      <c r="B1462" t="s">
        <v>4087</v>
      </c>
      <c r="C1462">
        <v>1401366</v>
      </c>
      <c r="D1462" t="s">
        <v>3892</v>
      </c>
      <c r="E1462" s="220">
        <v>42594.604166666664</v>
      </c>
      <c r="F1462" t="s">
        <v>75</v>
      </c>
      <c r="G1462" t="s">
        <v>3825</v>
      </c>
      <c r="H1462" t="s">
        <v>3848</v>
      </c>
      <c r="I1462" t="s">
        <v>3889</v>
      </c>
      <c r="J1462" t="s">
        <v>3890</v>
      </c>
      <c r="K1462" t="s">
        <v>95</v>
      </c>
      <c r="L1462" s="220">
        <v>42640.789826388886</v>
      </c>
    </row>
    <row r="1463" spans="1:12" x14ac:dyDescent="0.25">
      <c r="A1463">
        <v>1</v>
      </c>
      <c r="B1463" t="s">
        <v>4321</v>
      </c>
      <c r="C1463">
        <v>3125079</v>
      </c>
      <c r="D1463" t="s">
        <v>3912</v>
      </c>
      <c r="E1463" s="220">
        <v>45056.616666666669</v>
      </c>
      <c r="F1463" t="s">
        <v>75</v>
      </c>
      <c r="G1463" t="s">
        <v>3825</v>
      </c>
      <c r="H1463" t="s">
        <v>3831</v>
      </c>
      <c r="I1463" t="s">
        <v>3878</v>
      </c>
      <c r="J1463" t="s">
        <v>4847</v>
      </c>
      <c r="K1463" t="s">
        <v>95</v>
      </c>
      <c r="L1463" s="220">
        <v>45103.62222222222</v>
      </c>
    </row>
    <row r="1464" spans="1:12" x14ac:dyDescent="0.25">
      <c r="A1464">
        <v>2</v>
      </c>
      <c r="B1464" t="s">
        <v>5265</v>
      </c>
      <c r="C1464">
        <v>3132523</v>
      </c>
      <c r="D1464" t="s">
        <v>4149</v>
      </c>
      <c r="E1464" s="220">
        <v>45071.445138888892</v>
      </c>
      <c r="F1464" t="s">
        <v>75</v>
      </c>
      <c r="G1464" t="s">
        <v>3825</v>
      </c>
      <c r="H1464" t="s">
        <v>4277</v>
      </c>
      <c r="I1464" t="s">
        <v>5167</v>
      </c>
      <c r="J1464" t="s">
        <v>4846</v>
      </c>
      <c r="K1464" t="s">
        <v>95</v>
      </c>
      <c r="L1464" s="220">
        <v>45131.397453703707</v>
      </c>
    </row>
    <row r="1465" spans="1:12" x14ac:dyDescent="0.25">
      <c r="A1465">
        <v>5</v>
      </c>
      <c r="B1465" t="s">
        <v>3871</v>
      </c>
      <c r="C1465">
        <v>3134035</v>
      </c>
      <c r="D1465" t="s">
        <v>4871</v>
      </c>
      <c r="E1465" s="220">
        <v>45076.551388888889</v>
      </c>
      <c r="F1465" t="s">
        <v>91</v>
      </c>
      <c r="G1465" t="s">
        <v>4414</v>
      </c>
      <c r="H1465" t="s">
        <v>81</v>
      </c>
      <c r="I1465" t="s">
        <v>4652</v>
      </c>
      <c r="J1465" t="s">
        <v>4415</v>
      </c>
      <c r="K1465" t="s">
        <v>95</v>
      </c>
      <c r="L1465" s="220">
        <v>45076.552673611113</v>
      </c>
    </row>
    <row r="1466" spans="1:12" x14ac:dyDescent="0.25">
      <c r="A1466">
        <v>1</v>
      </c>
      <c r="B1466" t="s">
        <v>4806</v>
      </c>
      <c r="C1466">
        <v>3134245</v>
      </c>
      <c r="D1466" t="s">
        <v>4075</v>
      </c>
      <c r="E1466" s="220">
        <v>45076.730555555558</v>
      </c>
      <c r="F1466" t="s">
        <v>75</v>
      </c>
      <c r="G1466" t="s">
        <v>3825</v>
      </c>
      <c r="H1466" t="s">
        <v>205</v>
      </c>
      <c r="I1466" t="s">
        <v>4949</v>
      </c>
      <c r="J1466" t="s">
        <v>5266</v>
      </c>
      <c r="K1466" t="s">
        <v>95</v>
      </c>
      <c r="L1466" s="220">
        <v>45115.481678240743</v>
      </c>
    </row>
    <row r="1467" spans="1:12" x14ac:dyDescent="0.25">
      <c r="A1467">
        <v>1</v>
      </c>
      <c r="B1467" t="s">
        <v>5013</v>
      </c>
      <c r="C1467">
        <v>3135078</v>
      </c>
      <c r="D1467" t="s">
        <v>4075</v>
      </c>
      <c r="E1467" s="220">
        <v>45078.444444444445</v>
      </c>
      <c r="F1467" t="s">
        <v>75</v>
      </c>
      <c r="G1467" t="s">
        <v>3825</v>
      </c>
      <c r="H1467" t="s">
        <v>205</v>
      </c>
      <c r="I1467" t="s">
        <v>4949</v>
      </c>
      <c r="J1467" t="s">
        <v>5266</v>
      </c>
      <c r="K1467" t="s">
        <v>95</v>
      </c>
      <c r="L1467" s="220">
        <v>45230.624224537038</v>
      </c>
    </row>
    <row r="1468" spans="1:12" x14ac:dyDescent="0.25">
      <c r="A1468">
        <v>5</v>
      </c>
      <c r="B1468" t="s">
        <v>5267</v>
      </c>
      <c r="C1468">
        <v>3135098</v>
      </c>
      <c r="D1468" t="s">
        <v>4948</v>
      </c>
      <c r="E1468" s="220">
        <v>45078.45</v>
      </c>
      <c r="F1468" t="s">
        <v>91</v>
      </c>
      <c r="G1468" t="s">
        <v>4414</v>
      </c>
      <c r="H1468" t="s">
        <v>174</v>
      </c>
      <c r="I1468" t="s">
        <v>4409</v>
      </c>
      <c r="J1468" t="s">
        <v>4846</v>
      </c>
      <c r="K1468" t="s">
        <v>95</v>
      </c>
      <c r="L1468" s="220">
        <v>45183.536215277774</v>
      </c>
    </row>
    <row r="1469" spans="1:12" x14ac:dyDescent="0.25">
      <c r="A1469">
        <v>3</v>
      </c>
      <c r="B1469" t="s">
        <v>3919</v>
      </c>
      <c r="C1469">
        <v>3144096</v>
      </c>
      <c r="D1469" t="s">
        <v>4948</v>
      </c>
      <c r="E1469" s="220">
        <v>45096.415972222225</v>
      </c>
      <c r="F1469" t="s">
        <v>75</v>
      </c>
      <c r="G1469" t="s">
        <v>4414</v>
      </c>
      <c r="H1469" t="s">
        <v>174</v>
      </c>
      <c r="I1469" t="s">
        <v>4949</v>
      </c>
      <c r="J1469" t="s">
        <v>4415</v>
      </c>
      <c r="K1469" t="s">
        <v>95</v>
      </c>
      <c r="L1469" s="220">
        <v>45229.549768518518</v>
      </c>
    </row>
    <row r="1470" spans="1:12" x14ac:dyDescent="0.25">
      <c r="A1470">
        <v>3</v>
      </c>
      <c r="B1470" t="s">
        <v>4396</v>
      </c>
      <c r="C1470">
        <v>3144097</v>
      </c>
      <c r="D1470" t="s">
        <v>4948</v>
      </c>
      <c r="E1470" s="220">
        <v>45096.420138888891</v>
      </c>
      <c r="F1470" t="s">
        <v>75</v>
      </c>
      <c r="G1470" t="s">
        <v>4414</v>
      </c>
      <c r="H1470" t="s">
        <v>174</v>
      </c>
      <c r="I1470" t="s">
        <v>3827</v>
      </c>
      <c r="J1470" t="s">
        <v>4415</v>
      </c>
      <c r="K1470" t="s">
        <v>95</v>
      </c>
      <c r="L1470" s="220">
        <v>45194.552766203706</v>
      </c>
    </row>
    <row r="1471" spans="1:12" x14ac:dyDescent="0.25">
      <c r="A1471">
        <v>1</v>
      </c>
      <c r="B1471" t="s">
        <v>5031</v>
      </c>
      <c r="C1471">
        <v>3145080</v>
      </c>
      <c r="D1471" t="s">
        <v>3843</v>
      </c>
      <c r="E1471" s="220">
        <v>45098.487500000003</v>
      </c>
      <c r="F1471" t="s">
        <v>75</v>
      </c>
      <c r="G1471" t="s">
        <v>3825</v>
      </c>
      <c r="H1471" t="s">
        <v>3836</v>
      </c>
      <c r="I1471" t="s">
        <v>4872</v>
      </c>
      <c r="J1471" t="s">
        <v>5076</v>
      </c>
      <c r="K1471" t="s">
        <v>95</v>
      </c>
      <c r="L1471" s="220">
        <v>45139.644548611112</v>
      </c>
    </row>
    <row r="1472" spans="1:12" x14ac:dyDescent="0.25">
      <c r="A1472">
        <v>1</v>
      </c>
      <c r="B1472" t="s">
        <v>4394</v>
      </c>
      <c r="C1472">
        <v>3145177</v>
      </c>
      <c r="D1472" t="s">
        <v>4157</v>
      </c>
      <c r="E1472" s="220">
        <v>45098.574305555558</v>
      </c>
      <c r="F1472" t="s">
        <v>75</v>
      </c>
      <c r="G1472" t="s">
        <v>3825</v>
      </c>
      <c r="H1472" t="s">
        <v>4158</v>
      </c>
      <c r="I1472" t="s">
        <v>4011</v>
      </c>
      <c r="J1472" t="s">
        <v>3890</v>
      </c>
      <c r="K1472" t="s">
        <v>95</v>
      </c>
      <c r="L1472" s="220">
        <v>45128.313402777778</v>
      </c>
    </row>
    <row r="1473" spans="1:12" x14ac:dyDescent="0.25">
      <c r="A1473">
        <v>5</v>
      </c>
      <c r="B1473" t="s">
        <v>3965</v>
      </c>
      <c r="C1473">
        <v>3157653</v>
      </c>
      <c r="D1473" t="s">
        <v>5268</v>
      </c>
      <c r="E1473" s="220">
        <v>45125.29583333333</v>
      </c>
      <c r="F1473" t="s">
        <v>91</v>
      </c>
      <c r="G1473" t="s">
        <v>3825</v>
      </c>
      <c r="H1473" t="s">
        <v>3940</v>
      </c>
      <c r="I1473" t="s">
        <v>3870</v>
      </c>
      <c r="J1473" t="s">
        <v>3960</v>
      </c>
      <c r="K1473" t="s">
        <v>95</v>
      </c>
      <c r="L1473" s="220">
        <v>45226.528796296298</v>
      </c>
    </row>
    <row r="1474" spans="1:12" x14ac:dyDescent="0.25">
      <c r="A1474">
        <v>5</v>
      </c>
      <c r="B1474" t="s">
        <v>3965</v>
      </c>
      <c r="C1474">
        <v>3157651</v>
      </c>
      <c r="D1474" t="s">
        <v>5269</v>
      </c>
      <c r="E1474" s="220">
        <v>45125.294444444444</v>
      </c>
      <c r="F1474" t="s">
        <v>75</v>
      </c>
      <c r="G1474" t="s">
        <v>3825</v>
      </c>
      <c r="H1474" t="s">
        <v>3826</v>
      </c>
      <c r="I1474" t="s">
        <v>3870</v>
      </c>
      <c r="J1474" t="s">
        <v>3960</v>
      </c>
      <c r="K1474" t="s">
        <v>95</v>
      </c>
      <c r="L1474" s="220">
        <v>45244.512094907404</v>
      </c>
    </row>
    <row r="1475" spans="1:12" x14ac:dyDescent="0.25">
      <c r="A1475">
        <v>1</v>
      </c>
      <c r="B1475" t="s">
        <v>4064</v>
      </c>
      <c r="C1475">
        <v>3160046</v>
      </c>
      <c r="D1475" t="s">
        <v>5233</v>
      </c>
      <c r="E1475" s="220">
        <v>45128.690972222219</v>
      </c>
      <c r="F1475" t="s">
        <v>75</v>
      </c>
      <c r="G1475" t="s">
        <v>3825</v>
      </c>
      <c r="H1475" t="s">
        <v>3836</v>
      </c>
      <c r="I1475" t="s">
        <v>3878</v>
      </c>
      <c r="J1475" t="s">
        <v>5270</v>
      </c>
      <c r="K1475" t="s">
        <v>95</v>
      </c>
      <c r="L1475" s="220">
        <v>45705.632638888892</v>
      </c>
    </row>
    <row r="1476" spans="1:12" x14ac:dyDescent="0.25">
      <c r="A1476">
        <v>2</v>
      </c>
      <c r="B1476" t="s">
        <v>5271</v>
      </c>
      <c r="C1476">
        <v>3166548</v>
      </c>
      <c r="D1476" t="s">
        <v>5272</v>
      </c>
      <c r="E1476" s="220">
        <v>45139.620833333334</v>
      </c>
      <c r="F1476" t="s">
        <v>75</v>
      </c>
      <c r="G1476" t="s">
        <v>4414</v>
      </c>
      <c r="H1476" t="s">
        <v>169</v>
      </c>
      <c r="I1476" t="s">
        <v>4011</v>
      </c>
      <c r="J1476" t="s">
        <v>4208</v>
      </c>
      <c r="K1476" t="s">
        <v>95</v>
      </c>
      <c r="L1476" s="220">
        <v>45139.623414351852</v>
      </c>
    </row>
    <row r="1477" spans="1:12" x14ac:dyDescent="0.25">
      <c r="A1477">
        <v>4</v>
      </c>
      <c r="B1477" t="s">
        <v>5273</v>
      </c>
      <c r="C1477">
        <v>3166543</v>
      </c>
      <c r="D1477" t="s">
        <v>4452</v>
      </c>
      <c r="E1477" s="220">
        <v>45139.503472222219</v>
      </c>
      <c r="F1477" t="s">
        <v>75</v>
      </c>
      <c r="G1477" t="s">
        <v>3825</v>
      </c>
      <c r="H1477" t="s">
        <v>3940</v>
      </c>
      <c r="I1477" t="s">
        <v>3870</v>
      </c>
      <c r="J1477" t="s">
        <v>4902</v>
      </c>
      <c r="K1477" t="s">
        <v>95</v>
      </c>
      <c r="L1477" s="220">
        <v>45275.44935185185</v>
      </c>
    </row>
    <row r="1478" spans="1:12" x14ac:dyDescent="0.25">
      <c r="A1478">
        <v>3</v>
      </c>
      <c r="B1478" t="s">
        <v>5274</v>
      </c>
      <c r="C1478">
        <v>3174955</v>
      </c>
      <c r="D1478" t="s">
        <v>4861</v>
      </c>
      <c r="E1478" s="220">
        <v>45154.554166666669</v>
      </c>
      <c r="F1478" t="s">
        <v>75</v>
      </c>
      <c r="G1478" t="s">
        <v>4414</v>
      </c>
      <c r="H1478" t="s">
        <v>141</v>
      </c>
      <c r="I1478" t="s">
        <v>4872</v>
      </c>
      <c r="J1478" t="s">
        <v>4415</v>
      </c>
      <c r="K1478" t="s">
        <v>95</v>
      </c>
      <c r="L1478" s="220">
        <v>45215.66914351852</v>
      </c>
    </row>
    <row r="1479" spans="1:12" x14ac:dyDescent="0.25">
      <c r="A1479">
        <v>1</v>
      </c>
      <c r="B1479" t="s">
        <v>4634</v>
      </c>
      <c r="C1479">
        <v>3176118</v>
      </c>
      <c r="D1479" t="s">
        <v>4413</v>
      </c>
      <c r="E1479" s="220">
        <v>45156.438194444447</v>
      </c>
      <c r="F1479" t="s">
        <v>75</v>
      </c>
      <c r="G1479" t="s">
        <v>4414</v>
      </c>
      <c r="H1479" t="s">
        <v>169</v>
      </c>
      <c r="I1479" t="s">
        <v>4635</v>
      </c>
      <c r="J1479" t="s">
        <v>4415</v>
      </c>
      <c r="K1479" t="s">
        <v>95</v>
      </c>
      <c r="L1479" s="220">
        <v>45157.57917824074</v>
      </c>
    </row>
    <row r="1480" spans="1:12" x14ac:dyDescent="0.25">
      <c r="A1480">
        <v>4.2</v>
      </c>
      <c r="B1480" t="s">
        <v>3895</v>
      </c>
      <c r="C1480">
        <v>3188669</v>
      </c>
      <c r="D1480" t="s">
        <v>4855</v>
      </c>
      <c r="E1480" s="220">
        <v>45180.638194444444</v>
      </c>
      <c r="F1480" t="s">
        <v>75</v>
      </c>
      <c r="G1480" t="s">
        <v>3825</v>
      </c>
      <c r="H1480" t="s">
        <v>3940</v>
      </c>
      <c r="I1480" t="s">
        <v>3870</v>
      </c>
      <c r="J1480" t="s">
        <v>4145</v>
      </c>
      <c r="K1480" t="s">
        <v>95</v>
      </c>
      <c r="L1480" s="220">
        <v>45370.6484837963</v>
      </c>
    </row>
    <row r="1481" spans="1:12" x14ac:dyDescent="0.25">
      <c r="A1481">
        <v>1</v>
      </c>
      <c r="B1481" t="s">
        <v>5275</v>
      </c>
      <c r="C1481">
        <v>3195997</v>
      </c>
      <c r="D1481" t="s">
        <v>5276</v>
      </c>
      <c r="E1481" s="220">
        <v>45194.381249999999</v>
      </c>
      <c r="F1481" t="s">
        <v>75</v>
      </c>
      <c r="G1481" t="s">
        <v>3825</v>
      </c>
      <c r="H1481" t="s">
        <v>95</v>
      </c>
      <c r="I1481" t="s">
        <v>4204</v>
      </c>
      <c r="J1481" t="s">
        <v>5142</v>
      </c>
      <c r="K1481" t="s">
        <v>95</v>
      </c>
      <c r="L1481" s="220">
        <v>45276.575196759259</v>
      </c>
    </row>
    <row r="1482" spans="1:12" x14ac:dyDescent="0.25">
      <c r="A1482">
        <v>4</v>
      </c>
      <c r="B1482" t="s">
        <v>4321</v>
      </c>
      <c r="C1482">
        <v>3198187</v>
      </c>
      <c r="D1482" t="s">
        <v>4452</v>
      </c>
      <c r="E1482" s="220">
        <v>45197.642361111109</v>
      </c>
      <c r="F1482" t="s">
        <v>75</v>
      </c>
      <c r="G1482" t="s">
        <v>3825</v>
      </c>
      <c r="H1482" t="s">
        <v>3940</v>
      </c>
      <c r="I1482" t="s">
        <v>3870</v>
      </c>
      <c r="J1482" t="s">
        <v>4145</v>
      </c>
      <c r="K1482" t="s">
        <v>95</v>
      </c>
      <c r="L1482" s="220">
        <v>45504.507615740738</v>
      </c>
    </row>
    <row r="1483" spans="1:12" x14ac:dyDescent="0.25">
      <c r="A1483">
        <v>1</v>
      </c>
      <c r="B1483" t="s">
        <v>4899</v>
      </c>
      <c r="C1483">
        <v>3201828</v>
      </c>
      <c r="D1483" t="s">
        <v>4075</v>
      </c>
      <c r="E1483" s="220">
        <v>45203.657638888886</v>
      </c>
      <c r="F1483" t="s">
        <v>126</v>
      </c>
      <c r="G1483" t="s">
        <v>3825</v>
      </c>
      <c r="H1483" t="s">
        <v>205</v>
      </c>
      <c r="I1483" t="s">
        <v>4949</v>
      </c>
      <c r="J1483" t="s">
        <v>4415</v>
      </c>
      <c r="K1483" t="s">
        <v>95</v>
      </c>
      <c r="L1483" s="220"/>
    </row>
    <row r="1484" spans="1:12" x14ac:dyDescent="0.25">
      <c r="A1484">
        <v>1</v>
      </c>
      <c r="B1484" t="s">
        <v>4207</v>
      </c>
      <c r="C1484">
        <v>3203367</v>
      </c>
      <c r="D1484" t="s">
        <v>5277</v>
      </c>
      <c r="E1484" s="220">
        <v>45207.25</v>
      </c>
      <c r="F1484" t="s">
        <v>75</v>
      </c>
      <c r="G1484" t="s">
        <v>3825</v>
      </c>
      <c r="H1484" t="s">
        <v>5278</v>
      </c>
      <c r="I1484" t="s">
        <v>4204</v>
      </c>
      <c r="J1484" t="s">
        <v>5279</v>
      </c>
      <c r="K1484" t="s">
        <v>95</v>
      </c>
      <c r="L1484" s="220">
        <v>45289.773784722223</v>
      </c>
    </row>
    <row r="1485" spans="1:12" x14ac:dyDescent="0.25">
      <c r="A1485">
        <v>1</v>
      </c>
      <c r="B1485" t="s">
        <v>4043</v>
      </c>
      <c r="C1485">
        <v>3203369</v>
      </c>
      <c r="D1485" t="s">
        <v>5280</v>
      </c>
      <c r="E1485" s="220">
        <v>45207.250694444447</v>
      </c>
      <c r="F1485" t="s">
        <v>75</v>
      </c>
      <c r="G1485" t="s">
        <v>3825</v>
      </c>
      <c r="H1485" t="s">
        <v>5281</v>
      </c>
      <c r="I1485" t="s">
        <v>4204</v>
      </c>
      <c r="J1485" t="s">
        <v>5279</v>
      </c>
      <c r="K1485" t="s">
        <v>95</v>
      </c>
      <c r="L1485" s="220">
        <v>45289.773148148146</v>
      </c>
    </row>
    <row r="1486" spans="1:12" x14ac:dyDescent="0.25">
      <c r="A1486">
        <v>3</v>
      </c>
      <c r="B1486" t="s">
        <v>4672</v>
      </c>
      <c r="C1486">
        <v>3212063</v>
      </c>
      <c r="D1486" t="s">
        <v>4948</v>
      </c>
      <c r="E1486" s="220">
        <v>45224.490972222222</v>
      </c>
      <c r="F1486" t="s">
        <v>75</v>
      </c>
      <c r="G1486" t="s">
        <v>4414</v>
      </c>
      <c r="H1486" t="s">
        <v>174</v>
      </c>
      <c r="I1486" t="s">
        <v>4409</v>
      </c>
      <c r="J1486" t="s">
        <v>5282</v>
      </c>
      <c r="K1486" t="s">
        <v>95</v>
      </c>
      <c r="L1486" s="220">
        <v>45314.676655092589</v>
      </c>
    </row>
    <row r="1487" spans="1:12" x14ac:dyDescent="0.25">
      <c r="A1487">
        <v>4</v>
      </c>
      <c r="B1487" t="s">
        <v>3887</v>
      </c>
      <c r="C1487">
        <v>3212089</v>
      </c>
      <c r="D1487" t="s">
        <v>5283</v>
      </c>
      <c r="E1487" s="220">
        <v>45224.556944444441</v>
      </c>
      <c r="F1487" t="s">
        <v>75</v>
      </c>
      <c r="G1487" t="s">
        <v>3825</v>
      </c>
      <c r="H1487" t="s">
        <v>3836</v>
      </c>
      <c r="I1487" t="s">
        <v>3870</v>
      </c>
      <c r="J1487" t="s">
        <v>4922</v>
      </c>
      <c r="K1487" t="s">
        <v>95</v>
      </c>
      <c r="L1487" s="220">
        <v>45370.648622685185</v>
      </c>
    </row>
    <row r="1488" spans="1:12" x14ac:dyDescent="0.25">
      <c r="A1488">
        <v>4</v>
      </c>
      <c r="B1488" t="s">
        <v>4953</v>
      </c>
      <c r="C1488">
        <v>3218974</v>
      </c>
      <c r="D1488" t="s">
        <v>5284</v>
      </c>
      <c r="E1488" s="220">
        <v>45233.302083333336</v>
      </c>
      <c r="F1488" t="s">
        <v>91</v>
      </c>
      <c r="G1488" t="s">
        <v>3825</v>
      </c>
      <c r="H1488" t="s">
        <v>3940</v>
      </c>
      <c r="I1488" t="s">
        <v>3870</v>
      </c>
      <c r="J1488" t="s">
        <v>4902</v>
      </c>
      <c r="K1488" t="s">
        <v>95</v>
      </c>
      <c r="L1488" s="220">
        <v>45247.660405092596</v>
      </c>
    </row>
    <row r="1489" spans="1:12" x14ac:dyDescent="0.25">
      <c r="A1489">
        <v>1</v>
      </c>
      <c r="B1489" t="s">
        <v>4818</v>
      </c>
      <c r="C1489">
        <v>3219880</v>
      </c>
      <c r="D1489" t="s">
        <v>3843</v>
      </c>
      <c r="E1489" s="220">
        <v>45236.404166666667</v>
      </c>
      <c r="F1489" t="s">
        <v>75</v>
      </c>
      <c r="G1489" t="s">
        <v>3825</v>
      </c>
      <c r="H1489" t="s">
        <v>3836</v>
      </c>
      <c r="I1489" t="s">
        <v>3827</v>
      </c>
      <c r="J1489" t="s">
        <v>5285</v>
      </c>
      <c r="K1489" t="s">
        <v>95</v>
      </c>
      <c r="L1489" s="220">
        <v>45237.396527777775</v>
      </c>
    </row>
    <row r="1490" spans="1:12" x14ac:dyDescent="0.25">
      <c r="A1490">
        <v>1</v>
      </c>
      <c r="B1490" t="s">
        <v>3855</v>
      </c>
      <c r="C1490">
        <v>3481593</v>
      </c>
      <c r="D1490" t="s">
        <v>3843</v>
      </c>
      <c r="E1490" s="220">
        <v>45646.315972222219</v>
      </c>
      <c r="F1490" t="s">
        <v>75</v>
      </c>
      <c r="G1490" t="s">
        <v>3825</v>
      </c>
      <c r="H1490" t="s">
        <v>3836</v>
      </c>
      <c r="I1490" t="s">
        <v>4582</v>
      </c>
      <c r="J1490" t="s">
        <v>4996</v>
      </c>
      <c r="K1490" t="s">
        <v>95</v>
      </c>
      <c r="L1490" s="220">
        <v>45649.514722222222</v>
      </c>
    </row>
    <row r="1491" spans="1:12" x14ac:dyDescent="0.25">
      <c r="A1491">
        <v>1</v>
      </c>
      <c r="B1491" t="s">
        <v>4361</v>
      </c>
      <c r="C1491">
        <v>3481602</v>
      </c>
      <c r="D1491" t="s">
        <v>3843</v>
      </c>
      <c r="E1491" s="220">
        <v>45646.353472222225</v>
      </c>
      <c r="F1491" t="s">
        <v>75</v>
      </c>
      <c r="G1491" t="s">
        <v>3825</v>
      </c>
      <c r="H1491" t="s">
        <v>3836</v>
      </c>
      <c r="I1491" t="s">
        <v>4582</v>
      </c>
      <c r="J1491" t="s">
        <v>4794</v>
      </c>
      <c r="K1491" t="s">
        <v>95</v>
      </c>
      <c r="L1491" s="220">
        <v>45649.514791666668</v>
      </c>
    </row>
    <row r="1492" spans="1:12" x14ac:dyDescent="0.25">
      <c r="A1492">
        <v>2</v>
      </c>
      <c r="B1492" t="s">
        <v>4385</v>
      </c>
      <c r="C1492">
        <v>2188005</v>
      </c>
      <c r="D1492" t="s">
        <v>3824</v>
      </c>
      <c r="E1492" s="220">
        <v>43875.645138888889</v>
      </c>
      <c r="F1492" t="s">
        <v>75</v>
      </c>
      <c r="G1492" t="s">
        <v>3825</v>
      </c>
      <c r="H1492" t="s">
        <v>3826</v>
      </c>
      <c r="I1492" t="s">
        <v>3870</v>
      </c>
      <c r="J1492" t="s">
        <v>4355</v>
      </c>
      <c r="K1492" t="s">
        <v>95</v>
      </c>
      <c r="L1492" s="220">
        <v>43880.428773148145</v>
      </c>
    </row>
    <row r="1493" spans="1:12" x14ac:dyDescent="0.25">
      <c r="A1493">
        <v>4</v>
      </c>
      <c r="B1493" t="s">
        <v>5286</v>
      </c>
      <c r="C1493">
        <v>1602060</v>
      </c>
      <c r="D1493" t="s">
        <v>5287</v>
      </c>
      <c r="E1493" s="220">
        <v>42688.498611111114</v>
      </c>
      <c r="F1493" t="s">
        <v>75</v>
      </c>
      <c r="G1493" t="s">
        <v>3825</v>
      </c>
      <c r="H1493" t="s">
        <v>3940</v>
      </c>
      <c r="I1493" t="s">
        <v>3870</v>
      </c>
      <c r="J1493" t="s">
        <v>3870</v>
      </c>
      <c r="K1493" t="s">
        <v>95</v>
      </c>
      <c r="L1493" s="220">
        <v>42689.372789351852</v>
      </c>
    </row>
    <row r="1494" spans="1:12" x14ac:dyDescent="0.25">
      <c r="A1494">
        <v>2</v>
      </c>
      <c r="B1494" t="s">
        <v>4352</v>
      </c>
      <c r="C1494">
        <v>1668731</v>
      </c>
      <c r="D1494" t="s">
        <v>3939</v>
      </c>
      <c r="E1494" s="220">
        <v>42768.615972222222</v>
      </c>
      <c r="F1494" t="s">
        <v>75</v>
      </c>
      <c r="G1494" t="s">
        <v>3825</v>
      </c>
      <c r="H1494" t="s">
        <v>3940</v>
      </c>
      <c r="I1494" t="s">
        <v>3857</v>
      </c>
      <c r="J1494" t="s">
        <v>3867</v>
      </c>
      <c r="K1494" t="s">
        <v>95</v>
      </c>
      <c r="L1494" s="220">
        <v>42769.551388888889</v>
      </c>
    </row>
    <row r="1495" spans="1:12" x14ac:dyDescent="0.25">
      <c r="A1495">
        <v>4.2</v>
      </c>
      <c r="B1495" t="s">
        <v>4154</v>
      </c>
      <c r="C1495">
        <v>1668733</v>
      </c>
      <c r="D1495" t="s">
        <v>3939</v>
      </c>
      <c r="E1495" s="220">
        <v>42768.623611111114</v>
      </c>
      <c r="F1495" t="s">
        <v>75</v>
      </c>
      <c r="G1495" t="s">
        <v>3825</v>
      </c>
      <c r="H1495" t="s">
        <v>3940</v>
      </c>
      <c r="I1495" t="s">
        <v>3857</v>
      </c>
      <c r="J1495" t="s">
        <v>3867</v>
      </c>
      <c r="K1495" t="s">
        <v>95</v>
      </c>
      <c r="L1495" s="220">
        <v>42867.425162037034</v>
      </c>
    </row>
    <row r="1496" spans="1:12" x14ac:dyDescent="0.25">
      <c r="A1496">
        <v>4.2</v>
      </c>
      <c r="B1496" t="s">
        <v>3859</v>
      </c>
      <c r="C1496">
        <v>1668734</v>
      </c>
      <c r="D1496" t="s">
        <v>3939</v>
      </c>
      <c r="E1496" s="220">
        <v>42768.624305555553</v>
      </c>
      <c r="F1496" t="s">
        <v>75</v>
      </c>
      <c r="G1496" t="s">
        <v>3825</v>
      </c>
      <c r="H1496" t="s">
        <v>3940</v>
      </c>
      <c r="I1496" t="s">
        <v>3857</v>
      </c>
      <c r="J1496" t="s">
        <v>3867</v>
      </c>
      <c r="K1496" t="s">
        <v>95</v>
      </c>
      <c r="L1496" s="220">
        <v>42859.457175925927</v>
      </c>
    </row>
    <row r="1497" spans="1:12" x14ac:dyDescent="0.25">
      <c r="A1497">
        <v>4.2</v>
      </c>
      <c r="B1497" t="s">
        <v>5109</v>
      </c>
      <c r="C1497">
        <v>1668738</v>
      </c>
      <c r="D1497" t="s">
        <v>3939</v>
      </c>
      <c r="E1497" s="220">
        <v>42768.636111111111</v>
      </c>
      <c r="F1497" t="s">
        <v>75</v>
      </c>
      <c r="G1497" t="s">
        <v>3825</v>
      </c>
      <c r="H1497" t="s">
        <v>3940</v>
      </c>
      <c r="I1497" t="s">
        <v>3857</v>
      </c>
      <c r="J1497" t="s">
        <v>3867</v>
      </c>
      <c r="K1497" t="s">
        <v>95</v>
      </c>
      <c r="L1497" s="220">
        <v>42864.740381944444</v>
      </c>
    </row>
    <row r="1498" spans="1:12" x14ac:dyDescent="0.25">
      <c r="A1498">
        <v>4.2</v>
      </c>
      <c r="B1498" t="s">
        <v>4212</v>
      </c>
      <c r="C1498">
        <v>1668739</v>
      </c>
      <c r="D1498" t="s">
        <v>3939</v>
      </c>
      <c r="E1498" s="220">
        <v>42768.636111111111</v>
      </c>
      <c r="F1498" t="s">
        <v>75</v>
      </c>
      <c r="G1498" t="s">
        <v>3825</v>
      </c>
      <c r="H1498" t="s">
        <v>3940</v>
      </c>
      <c r="I1498" t="s">
        <v>3857</v>
      </c>
      <c r="J1498" t="s">
        <v>3867</v>
      </c>
      <c r="K1498" t="s">
        <v>95</v>
      </c>
      <c r="L1498" s="220">
        <v>42860.630324074074</v>
      </c>
    </row>
    <row r="1499" spans="1:12" x14ac:dyDescent="0.25">
      <c r="A1499">
        <v>2</v>
      </c>
      <c r="B1499" t="s">
        <v>4315</v>
      </c>
      <c r="C1499">
        <v>1276562</v>
      </c>
      <c r="D1499" t="s">
        <v>3939</v>
      </c>
      <c r="E1499" s="220">
        <v>42521.445138888892</v>
      </c>
      <c r="F1499" t="s">
        <v>75</v>
      </c>
      <c r="G1499" t="s">
        <v>3825</v>
      </c>
      <c r="H1499" t="s">
        <v>3940</v>
      </c>
      <c r="I1499" t="s">
        <v>3832</v>
      </c>
      <c r="J1499" t="s">
        <v>5288</v>
      </c>
      <c r="K1499" t="s">
        <v>95</v>
      </c>
      <c r="L1499" s="220">
        <v>42521.469502314816</v>
      </c>
    </row>
    <row r="1500" spans="1:12" x14ac:dyDescent="0.25">
      <c r="A1500">
        <v>4</v>
      </c>
      <c r="B1500" t="s">
        <v>5289</v>
      </c>
      <c r="C1500">
        <v>1268917</v>
      </c>
      <c r="D1500" t="s">
        <v>3939</v>
      </c>
      <c r="E1500" s="220">
        <v>42493.559027777781</v>
      </c>
      <c r="F1500" t="s">
        <v>75</v>
      </c>
      <c r="G1500" t="s">
        <v>3825</v>
      </c>
      <c r="H1500" t="s">
        <v>3940</v>
      </c>
      <c r="I1500" t="s">
        <v>3870</v>
      </c>
      <c r="J1500" t="s">
        <v>4832</v>
      </c>
      <c r="K1500" t="s">
        <v>95</v>
      </c>
      <c r="L1500" s="220">
        <v>42495.398333333331</v>
      </c>
    </row>
    <row r="1501" spans="1:12" x14ac:dyDescent="0.25">
      <c r="A1501">
        <v>1</v>
      </c>
      <c r="B1501" t="s">
        <v>5290</v>
      </c>
      <c r="C1501">
        <v>1401543</v>
      </c>
      <c r="D1501" t="s">
        <v>5291</v>
      </c>
      <c r="E1501" s="220">
        <v>42594.659722222219</v>
      </c>
      <c r="F1501" t="s">
        <v>75</v>
      </c>
      <c r="G1501" t="s">
        <v>3825</v>
      </c>
      <c r="H1501" t="s">
        <v>3836</v>
      </c>
      <c r="I1501" t="s">
        <v>3889</v>
      </c>
      <c r="J1501" t="s">
        <v>3989</v>
      </c>
      <c r="K1501" t="s">
        <v>95</v>
      </c>
      <c r="L1501" s="220">
        <v>42594.748495370368</v>
      </c>
    </row>
    <row r="1502" spans="1:12" x14ac:dyDescent="0.25">
      <c r="A1502">
        <v>4.2</v>
      </c>
      <c r="B1502" t="s">
        <v>4115</v>
      </c>
      <c r="C1502">
        <v>1401365</v>
      </c>
      <c r="D1502" t="s">
        <v>3892</v>
      </c>
      <c r="E1502" s="220">
        <v>42594.604166666664</v>
      </c>
      <c r="F1502" t="s">
        <v>75</v>
      </c>
      <c r="G1502" t="s">
        <v>3825</v>
      </c>
      <c r="H1502" t="s">
        <v>3848</v>
      </c>
      <c r="I1502" t="s">
        <v>3889</v>
      </c>
      <c r="J1502" t="s">
        <v>3890</v>
      </c>
      <c r="K1502" t="s">
        <v>95</v>
      </c>
      <c r="L1502" s="220">
        <v>42628.548611111109</v>
      </c>
    </row>
    <row r="1503" spans="1:12" x14ac:dyDescent="0.25">
      <c r="A1503">
        <v>4.2</v>
      </c>
      <c r="B1503" t="s">
        <v>4074</v>
      </c>
      <c r="C1503">
        <v>1401378</v>
      </c>
      <c r="D1503" t="s">
        <v>3892</v>
      </c>
      <c r="E1503" s="220">
        <v>42594.605555555558</v>
      </c>
      <c r="F1503" t="s">
        <v>75</v>
      </c>
      <c r="G1503" t="s">
        <v>3825</v>
      </c>
      <c r="H1503" t="s">
        <v>3848</v>
      </c>
      <c r="I1503" t="s">
        <v>3889</v>
      </c>
      <c r="J1503" t="s">
        <v>3890</v>
      </c>
      <c r="K1503" t="s">
        <v>95</v>
      </c>
      <c r="L1503" s="220">
        <v>42634.866412037038</v>
      </c>
    </row>
    <row r="1504" spans="1:12" x14ac:dyDescent="0.25">
      <c r="A1504">
        <v>4.2</v>
      </c>
      <c r="B1504" t="s">
        <v>4251</v>
      </c>
      <c r="C1504">
        <v>1401358</v>
      </c>
      <c r="D1504" t="s">
        <v>3892</v>
      </c>
      <c r="E1504" s="220">
        <v>42594.603472222225</v>
      </c>
      <c r="F1504" t="s">
        <v>75</v>
      </c>
      <c r="G1504" t="s">
        <v>3825</v>
      </c>
      <c r="H1504" t="s">
        <v>3848</v>
      </c>
      <c r="I1504" t="s">
        <v>3889</v>
      </c>
      <c r="J1504" t="s">
        <v>3890</v>
      </c>
      <c r="K1504" t="s">
        <v>95</v>
      </c>
      <c r="L1504" s="220">
        <v>42640.791238425925</v>
      </c>
    </row>
    <row r="1505" spans="1:12" x14ac:dyDescent="0.25">
      <c r="A1505">
        <v>4.2</v>
      </c>
      <c r="B1505" t="s">
        <v>4372</v>
      </c>
      <c r="C1505">
        <v>1401352</v>
      </c>
      <c r="D1505" t="s">
        <v>3892</v>
      </c>
      <c r="E1505" s="220">
        <v>42594.602777777778</v>
      </c>
      <c r="F1505" t="s">
        <v>75</v>
      </c>
      <c r="G1505" t="s">
        <v>3825</v>
      </c>
      <c r="H1505" t="s">
        <v>3848</v>
      </c>
      <c r="I1505" t="s">
        <v>3889</v>
      </c>
      <c r="J1505" t="s">
        <v>3890</v>
      </c>
      <c r="K1505" t="s">
        <v>95</v>
      </c>
      <c r="L1505" s="220">
        <v>42612.707488425927</v>
      </c>
    </row>
    <row r="1506" spans="1:12" x14ac:dyDescent="0.25">
      <c r="A1506">
        <v>4.2</v>
      </c>
      <c r="B1506" t="s">
        <v>4362</v>
      </c>
      <c r="C1506">
        <v>1401356</v>
      </c>
      <c r="D1506" t="s">
        <v>3892</v>
      </c>
      <c r="E1506" s="220">
        <v>42594.603472222225</v>
      </c>
      <c r="F1506" t="s">
        <v>75</v>
      </c>
      <c r="G1506" t="s">
        <v>3825</v>
      </c>
      <c r="H1506" t="s">
        <v>3848</v>
      </c>
      <c r="I1506" t="s">
        <v>3889</v>
      </c>
      <c r="J1506" t="s">
        <v>3890</v>
      </c>
      <c r="K1506" t="s">
        <v>95</v>
      </c>
      <c r="L1506" s="220">
        <v>42634.869687500002</v>
      </c>
    </row>
    <row r="1507" spans="1:12" x14ac:dyDescent="0.25">
      <c r="A1507">
        <v>4.2</v>
      </c>
      <c r="B1507" t="s">
        <v>4060</v>
      </c>
      <c r="C1507">
        <v>1401357</v>
      </c>
      <c r="D1507" t="s">
        <v>3892</v>
      </c>
      <c r="E1507" s="220">
        <v>42594.603472222225</v>
      </c>
      <c r="F1507" t="s">
        <v>75</v>
      </c>
      <c r="G1507" t="s">
        <v>3825</v>
      </c>
      <c r="H1507" t="s">
        <v>3848</v>
      </c>
      <c r="I1507" t="s">
        <v>3889</v>
      </c>
      <c r="J1507" t="s">
        <v>3890</v>
      </c>
      <c r="K1507" t="s">
        <v>95</v>
      </c>
      <c r="L1507" s="220">
        <v>42640.791851851849</v>
      </c>
    </row>
    <row r="1508" spans="1:12" x14ac:dyDescent="0.25">
      <c r="A1508">
        <v>4.2</v>
      </c>
      <c r="B1508" t="s">
        <v>4361</v>
      </c>
      <c r="C1508">
        <v>1401370</v>
      </c>
      <c r="D1508" t="s">
        <v>3892</v>
      </c>
      <c r="E1508" s="220">
        <v>42594.604861111111</v>
      </c>
      <c r="F1508" t="s">
        <v>75</v>
      </c>
      <c r="G1508" t="s">
        <v>3825</v>
      </c>
      <c r="H1508" t="s">
        <v>3848</v>
      </c>
      <c r="I1508" t="s">
        <v>3889</v>
      </c>
      <c r="J1508" t="s">
        <v>3890</v>
      </c>
      <c r="K1508" t="s">
        <v>95</v>
      </c>
      <c r="L1508" s="220">
        <v>42634.867361111108</v>
      </c>
    </row>
    <row r="1509" spans="1:12" x14ac:dyDescent="0.25">
      <c r="A1509">
        <v>4.2</v>
      </c>
      <c r="B1509" t="s">
        <v>4177</v>
      </c>
      <c r="C1509">
        <v>1401375</v>
      </c>
      <c r="D1509" t="s">
        <v>3892</v>
      </c>
      <c r="E1509" s="220">
        <v>42594.605555555558</v>
      </c>
      <c r="F1509" t="s">
        <v>75</v>
      </c>
      <c r="G1509" t="s">
        <v>3825</v>
      </c>
      <c r="H1509" t="s">
        <v>3848</v>
      </c>
      <c r="I1509" t="s">
        <v>3889</v>
      </c>
      <c r="J1509" t="s">
        <v>3890</v>
      </c>
      <c r="K1509" t="s">
        <v>95</v>
      </c>
      <c r="L1509" s="220">
        <v>42628.546527777777</v>
      </c>
    </row>
    <row r="1510" spans="1:12" x14ac:dyDescent="0.25">
      <c r="A1510">
        <v>4.2</v>
      </c>
      <c r="B1510" t="s">
        <v>4227</v>
      </c>
      <c r="C1510">
        <v>1401376</v>
      </c>
      <c r="D1510" t="s">
        <v>3892</v>
      </c>
      <c r="E1510" s="220">
        <v>42594.605555555558</v>
      </c>
      <c r="F1510" t="s">
        <v>75</v>
      </c>
      <c r="G1510" t="s">
        <v>3825</v>
      </c>
      <c r="H1510" t="s">
        <v>3848</v>
      </c>
      <c r="I1510" t="s">
        <v>3889</v>
      </c>
      <c r="J1510" t="s">
        <v>3890</v>
      </c>
      <c r="K1510" t="s">
        <v>95</v>
      </c>
      <c r="L1510" s="220">
        <v>42634.867361111108</v>
      </c>
    </row>
    <row r="1511" spans="1:12" x14ac:dyDescent="0.25">
      <c r="A1511">
        <v>4.2</v>
      </c>
      <c r="B1511" t="s">
        <v>4554</v>
      </c>
      <c r="C1511">
        <v>1401377</v>
      </c>
      <c r="D1511" t="s">
        <v>3892</v>
      </c>
      <c r="E1511" s="220">
        <v>42594.605555555558</v>
      </c>
      <c r="F1511" t="s">
        <v>75</v>
      </c>
      <c r="G1511" t="s">
        <v>3825</v>
      </c>
      <c r="H1511" t="s">
        <v>3848</v>
      </c>
      <c r="I1511" t="s">
        <v>3889</v>
      </c>
      <c r="J1511" t="s">
        <v>3890</v>
      </c>
      <c r="K1511" t="s">
        <v>95</v>
      </c>
      <c r="L1511" s="220">
        <v>42625.531944444447</v>
      </c>
    </row>
    <row r="1512" spans="1:12" x14ac:dyDescent="0.25">
      <c r="A1512">
        <v>4.2</v>
      </c>
      <c r="B1512" t="s">
        <v>3834</v>
      </c>
      <c r="C1512">
        <v>1401381</v>
      </c>
      <c r="D1512" t="s">
        <v>3888</v>
      </c>
      <c r="E1512" s="220">
        <v>42594.606249999997</v>
      </c>
      <c r="F1512" t="s">
        <v>75</v>
      </c>
      <c r="G1512" t="s">
        <v>3825</v>
      </c>
      <c r="H1512" t="s">
        <v>3848</v>
      </c>
      <c r="I1512" t="s">
        <v>3889</v>
      </c>
      <c r="J1512" t="s">
        <v>3890</v>
      </c>
      <c r="K1512" t="s">
        <v>95</v>
      </c>
      <c r="L1512" s="220">
        <v>42642.690775462965</v>
      </c>
    </row>
    <row r="1513" spans="1:12" x14ac:dyDescent="0.25">
      <c r="A1513">
        <v>4.2</v>
      </c>
      <c r="B1513" t="s">
        <v>4359</v>
      </c>
      <c r="C1513">
        <v>1401350</v>
      </c>
      <c r="D1513" t="s">
        <v>3892</v>
      </c>
      <c r="E1513" s="220">
        <v>42594.602777777778</v>
      </c>
      <c r="F1513" t="s">
        <v>75</v>
      </c>
      <c r="G1513" t="s">
        <v>3825</v>
      </c>
      <c r="H1513" t="s">
        <v>3848</v>
      </c>
      <c r="I1513" t="s">
        <v>3889</v>
      </c>
      <c r="J1513" t="s">
        <v>3890</v>
      </c>
      <c r="K1513" t="s">
        <v>95</v>
      </c>
      <c r="L1513" s="220">
        <v>42634.870833333334</v>
      </c>
    </row>
    <row r="1514" spans="1:12" x14ac:dyDescent="0.25">
      <c r="A1514">
        <v>4.2</v>
      </c>
      <c r="B1514" t="s">
        <v>4806</v>
      </c>
      <c r="C1514">
        <v>1401351</v>
      </c>
      <c r="D1514" t="s">
        <v>3892</v>
      </c>
      <c r="E1514" s="220">
        <v>42594.602777777778</v>
      </c>
      <c r="F1514" t="s">
        <v>75</v>
      </c>
      <c r="G1514" t="s">
        <v>3825</v>
      </c>
      <c r="H1514" t="s">
        <v>3848</v>
      </c>
      <c r="I1514" t="s">
        <v>3889</v>
      </c>
      <c r="J1514" t="s">
        <v>3890</v>
      </c>
      <c r="K1514" t="s">
        <v>95</v>
      </c>
      <c r="L1514" s="220">
        <v>42634.871111111112</v>
      </c>
    </row>
    <row r="1515" spans="1:12" x14ac:dyDescent="0.25">
      <c r="A1515">
        <v>4.2</v>
      </c>
      <c r="B1515" t="s">
        <v>4807</v>
      </c>
      <c r="C1515">
        <v>1401361</v>
      </c>
      <c r="D1515" t="s">
        <v>3892</v>
      </c>
      <c r="E1515" s="220">
        <v>42594.604166666664</v>
      </c>
      <c r="F1515" t="s">
        <v>75</v>
      </c>
      <c r="G1515" t="s">
        <v>3825</v>
      </c>
      <c r="H1515" t="s">
        <v>3848</v>
      </c>
      <c r="I1515" t="s">
        <v>3889</v>
      </c>
      <c r="J1515" t="s">
        <v>3890</v>
      </c>
      <c r="K1515" t="s">
        <v>95</v>
      </c>
      <c r="L1515" s="220">
        <v>42634.868055555555</v>
      </c>
    </row>
    <row r="1516" spans="1:12" x14ac:dyDescent="0.25">
      <c r="A1516">
        <v>4.2</v>
      </c>
      <c r="B1516" t="s">
        <v>4160</v>
      </c>
      <c r="C1516">
        <v>1401328</v>
      </c>
      <c r="D1516" t="s">
        <v>3888</v>
      </c>
      <c r="E1516" s="220">
        <v>42594.6</v>
      </c>
      <c r="F1516" t="s">
        <v>91</v>
      </c>
      <c r="G1516" t="s">
        <v>3825</v>
      </c>
      <c r="H1516" t="s">
        <v>3848</v>
      </c>
      <c r="I1516" t="s">
        <v>3889</v>
      </c>
      <c r="J1516" t="s">
        <v>3890</v>
      </c>
      <c r="K1516" t="s">
        <v>95</v>
      </c>
      <c r="L1516" s="220">
        <v>42599.683287037034</v>
      </c>
    </row>
    <row r="1517" spans="1:12" x14ac:dyDescent="0.25">
      <c r="A1517">
        <v>4.2</v>
      </c>
      <c r="B1517" t="s">
        <v>4207</v>
      </c>
      <c r="C1517">
        <v>1401334</v>
      </c>
      <c r="D1517" t="s">
        <v>3888</v>
      </c>
      <c r="E1517" s="220">
        <v>42594.6</v>
      </c>
      <c r="F1517" t="s">
        <v>75</v>
      </c>
      <c r="G1517" t="s">
        <v>3825</v>
      </c>
      <c r="H1517" t="s">
        <v>3848</v>
      </c>
      <c r="I1517" t="s">
        <v>3889</v>
      </c>
      <c r="J1517" t="s">
        <v>3890</v>
      </c>
      <c r="K1517" t="s">
        <v>95</v>
      </c>
      <c r="L1517" s="220">
        <v>42612.710416666669</v>
      </c>
    </row>
    <row r="1518" spans="1:12" x14ac:dyDescent="0.25">
      <c r="A1518">
        <v>4.2</v>
      </c>
      <c r="B1518" t="s">
        <v>3929</v>
      </c>
      <c r="C1518">
        <v>1401343</v>
      </c>
      <c r="D1518" t="s">
        <v>3892</v>
      </c>
      <c r="E1518" s="220">
        <v>42594.601388888892</v>
      </c>
      <c r="F1518" t="s">
        <v>75</v>
      </c>
      <c r="G1518" t="s">
        <v>3825</v>
      </c>
      <c r="H1518" t="s">
        <v>3848</v>
      </c>
      <c r="I1518" t="s">
        <v>3889</v>
      </c>
      <c r="J1518" t="s">
        <v>3890</v>
      </c>
      <c r="K1518" t="s">
        <v>95</v>
      </c>
      <c r="L1518" s="220">
        <v>42612.708333333336</v>
      </c>
    </row>
    <row r="1519" spans="1:12" x14ac:dyDescent="0.25">
      <c r="A1519">
        <v>4.2</v>
      </c>
      <c r="B1519" t="s">
        <v>4321</v>
      </c>
      <c r="C1519">
        <v>1401367</v>
      </c>
      <c r="D1519" t="s">
        <v>3892</v>
      </c>
      <c r="E1519" s="220">
        <v>42594.604861111111</v>
      </c>
      <c r="F1519" t="s">
        <v>75</v>
      </c>
      <c r="G1519" t="s">
        <v>3825</v>
      </c>
      <c r="H1519" t="s">
        <v>3848</v>
      </c>
      <c r="I1519" t="s">
        <v>3889</v>
      </c>
      <c r="J1519" t="s">
        <v>3890</v>
      </c>
      <c r="K1519" t="s">
        <v>95</v>
      </c>
      <c r="L1519" s="220">
        <v>42634.868055555555</v>
      </c>
    </row>
    <row r="1520" spans="1:12" x14ac:dyDescent="0.25">
      <c r="A1520">
        <v>4.2</v>
      </c>
      <c r="B1520" t="s">
        <v>4105</v>
      </c>
      <c r="C1520">
        <v>1401379</v>
      </c>
      <c r="D1520" t="s">
        <v>5292</v>
      </c>
      <c r="E1520" s="220">
        <v>42594.606249999997</v>
      </c>
      <c r="F1520" t="s">
        <v>75</v>
      </c>
      <c r="G1520" t="s">
        <v>3825</v>
      </c>
      <c r="H1520" t="s">
        <v>3848</v>
      </c>
      <c r="I1520" t="s">
        <v>3889</v>
      </c>
      <c r="J1520" t="s">
        <v>3890</v>
      </c>
      <c r="K1520" t="s">
        <v>95</v>
      </c>
      <c r="L1520" s="220">
        <v>42640.789363425924</v>
      </c>
    </row>
    <row r="1521" spans="1:12" x14ac:dyDescent="0.25">
      <c r="A1521">
        <v>4.2</v>
      </c>
      <c r="B1521" t="s">
        <v>4808</v>
      </c>
      <c r="C1521">
        <v>1401380</v>
      </c>
      <c r="D1521" t="s">
        <v>3892</v>
      </c>
      <c r="E1521" s="220">
        <v>42594.606249999997</v>
      </c>
      <c r="F1521" t="s">
        <v>75</v>
      </c>
      <c r="G1521" t="s">
        <v>3825</v>
      </c>
      <c r="H1521" t="s">
        <v>3848</v>
      </c>
      <c r="I1521" t="s">
        <v>3889</v>
      </c>
      <c r="J1521" t="s">
        <v>3890</v>
      </c>
      <c r="K1521" t="s">
        <v>95</v>
      </c>
      <c r="L1521" s="220">
        <v>42642.691261574073</v>
      </c>
    </row>
    <row r="1522" spans="1:12" x14ac:dyDescent="0.25">
      <c r="A1522">
        <v>4.2</v>
      </c>
      <c r="B1522" t="s">
        <v>4266</v>
      </c>
      <c r="C1522">
        <v>1401384</v>
      </c>
      <c r="D1522" t="s">
        <v>3892</v>
      </c>
      <c r="E1522" s="220">
        <v>42594.606249999997</v>
      </c>
      <c r="F1522" t="s">
        <v>75</v>
      </c>
      <c r="G1522" t="s">
        <v>3825</v>
      </c>
      <c r="H1522" t="s">
        <v>3848</v>
      </c>
      <c r="I1522" t="s">
        <v>3889</v>
      </c>
      <c r="J1522" t="s">
        <v>3890</v>
      </c>
      <c r="K1522" t="s">
        <v>95</v>
      </c>
      <c r="L1522" s="220">
        <v>42642.690162037034</v>
      </c>
    </row>
    <row r="1523" spans="1:12" x14ac:dyDescent="0.25">
      <c r="A1523">
        <v>1</v>
      </c>
      <c r="B1523" t="s">
        <v>5293</v>
      </c>
      <c r="C1523">
        <v>1655567</v>
      </c>
      <c r="D1523" t="s">
        <v>3872</v>
      </c>
      <c r="E1523" s="220">
        <v>42740.550694444442</v>
      </c>
      <c r="F1523" t="s">
        <v>75</v>
      </c>
      <c r="G1523" t="s">
        <v>3825</v>
      </c>
      <c r="H1523" t="s">
        <v>3848</v>
      </c>
      <c r="I1523" t="s">
        <v>3994</v>
      </c>
      <c r="J1523" t="s">
        <v>3854</v>
      </c>
      <c r="K1523" t="s">
        <v>95</v>
      </c>
      <c r="L1523" s="220">
        <v>42979.634143518517</v>
      </c>
    </row>
    <row r="1524" spans="1:12" x14ac:dyDescent="0.25">
      <c r="A1524">
        <v>1</v>
      </c>
      <c r="B1524" t="s">
        <v>5294</v>
      </c>
      <c r="C1524">
        <v>1655568</v>
      </c>
      <c r="D1524" t="s">
        <v>3872</v>
      </c>
      <c r="E1524" s="220">
        <v>42740.552083333336</v>
      </c>
      <c r="F1524" t="s">
        <v>75</v>
      </c>
      <c r="G1524" t="s">
        <v>3825</v>
      </c>
      <c r="H1524" t="s">
        <v>3848</v>
      </c>
      <c r="I1524" t="s">
        <v>3994</v>
      </c>
      <c r="J1524" t="s">
        <v>3854</v>
      </c>
      <c r="K1524" t="s">
        <v>95</v>
      </c>
      <c r="L1524" s="220">
        <v>42776.39329861111</v>
      </c>
    </row>
    <row r="1525" spans="1:12" x14ac:dyDescent="0.25">
      <c r="A1525">
        <v>1</v>
      </c>
      <c r="B1525" t="s">
        <v>5295</v>
      </c>
      <c r="C1525">
        <v>1267381</v>
      </c>
      <c r="D1525" t="s">
        <v>3956</v>
      </c>
      <c r="E1525" s="220">
        <v>42492.398611111108</v>
      </c>
      <c r="F1525" t="s">
        <v>75</v>
      </c>
      <c r="G1525" t="s">
        <v>3825</v>
      </c>
      <c r="H1525" t="s">
        <v>3957</v>
      </c>
      <c r="I1525" t="s">
        <v>3967</v>
      </c>
      <c r="J1525" t="s">
        <v>3854</v>
      </c>
      <c r="K1525" t="s">
        <v>95</v>
      </c>
      <c r="L1525" s="220">
        <v>42710.381631944445</v>
      </c>
    </row>
    <row r="1526" spans="1:12" x14ac:dyDescent="0.25">
      <c r="A1526">
        <v>9</v>
      </c>
      <c r="B1526" t="s">
        <v>4766</v>
      </c>
      <c r="C1526">
        <v>1281550</v>
      </c>
      <c r="D1526" t="s">
        <v>5296</v>
      </c>
      <c r="E1526" s="220">
        <v>42531.652083333334</v>
      </c>
      <c r="F1526" t="s">
        <v>75</v>
      </c>
      <c r="G1526" t="s">
        <v>3825</v>
      </c>
      <c r="H1526" t="s">
        <v>3836</v>
      </c>
      <c r="I1526" t="s">
        <v>3861</v>
      </c>
      <c r="J1526" t="s">
        <v>3944</v>
      </c>
      <c r="K1526" t="s">
        <v>95</v>
      </c>
      <c r="L1526" s="220">
        <v>42992.694062499999</v>
      </c>
    </row>
    <row r="1527" spans="1:12" x14ac:dyDescent="0.25">
      <c r="A1527">
        <v>2</v>
      </c>
      <c r="B1527" t="s">
        <v>4143</v>
      </c>
      <c r="C1527">
        <v>1260348</v>
      </c>
      <c r="D1527" t="s">
        <v>3872</v>
      </c>
      <c r="E1527" s="220">
        <v>42467.602777777778</v>
      </c>
      <c r="F1527" t="s">
        <v>75</v>
      </c>
      <c r="G1527" t="s">
        <v>3825</v>
      </c>
      <c r="H1527" t="s">
        <v>3848</v>
      </c>
      <c r="I1527" t="s">
        <v>3832</v>
      </c>
      <c r="J1527" t="s">
        <v>5297</v>
      </c>
      <c r="K1527" t="s">
        <v>95</v>
      </c>
      <c r="L1527" s="220">
        <v>42468.408622685187</v>
      </c>
    </row>
    <row r="1528" spans="1:12" x14ac:dyDescent="0.25">
      <c r="A1528">
        <v>1</v>
      </c>
      <c r="B1528" t="s">
        <v>4007</v>
      </c>
      <c r="C1528">
        <v>1272489</v>
      </c>
      <c r="D1528" t="s">
        <v>3956</v>
      </c>
      <c r="E1528" s="220">
        <v>42506.576863425929</v>
      </c>
      <c r="F1528" t="s">
        <v>75</v>
      </c>
      <c r="G1528" t="s">
        <v>3825</v>
      </c>
      <c r="H1528" t="s">
        <v>3957</v>
      </c>
      <c r="I1528" t="s">
        <v>3832</v>
      </c>
      <c r="J1528" t="s">
        <v>3995</v>
      </c>
      <c r="K1528" t="s">
        <v>95</v>
      </c>
      <c r="L1528" s="220">
        <v>42671.257638888892</v>
      </c>
    </row>
    <row r="1529" spans="1:12" x14ac:dyDescent="0.25">
      <c r="A1529">
        <v>1</v>
      </c>
      <c r="B1529" t="s">
        <v>5298</v>
      </c>
      <c r="C1529">
        <v>1272490</v>
      </c>
      <c r="D1529" t="s">
        <v>3956</v>
      </c>
      <c r="E1529" s="220">
        <v>42506.576863425929</v>
      </c>
      <c r="F1529" t="s">
        <v>75</v>
      </c>
      <c r="G1529" t="s">
        <v>3825</v>
      </c>
      <c r="H1529" t="s">
        <v>3957</v>
      </c>
      <c r="I1529" t="s">
        <v>3832</v>
      </c>
      <c r="J1529" t="s">
        <v>3995</v>
      </c>
      <c r="K1529" t="s">
        <v>95</v>
      </c>
      <c r="L1529" s="220">
        <v>42745.313969907409</v>
      </c>
    </row>
    <row r="1530" spans="1:12" x14ac:dyDescent="0.25">
      <c r="A1530">
        <v>1</v>
      </c>
      <c r="B1530" t="s">
        <v>5299</v>
      </c>
      <c r="C1530">
        <v>1272491</v>
      </c>
      <c r="D1530" t="s">
        <v>3956</v>
      </c>
      <c r="E1530" s="220">
        <v>42506.576874999999</v>
      </c>
      <c r="F1530" t="s">
        <v>75</v>
      </c>
      <c r="G1530" t="s">
        <v>3825</v>
      </c>
      <c r="H1530" t="s">
        <v>3957</v>
      </c>
      <c r="I1530" t="s">
        <v>3832</v>
      </c>
      <c r="J1530" t="s">
        <v>3995</v>
      </c>
      <c r="K1530" t="s">
        <v>95</v>
      </c>
      <c r="L1530" s="220">
        <v>42745.314212962963</v>
      </c>
    </row>
    <row r="1531" spans="1:12" x14ac:dyDescent="0.25">
      <c r="A1531">
        <v>1</v>
      </c>
      <c r="B1531" t="s">
        <v>5300</v>
      </c>
      <c r="C1531">
        <v>1272492</v>
      </c>
      <c r="D1531" t="s">
        <v>3956</v>
      </c>
      <c r="E1531" s="220">
        <v>42506.618541666663</v>
      </c>
      <c r="F1531" t="s">
        <v>75</v>
      </c>
      <c r="G1531" t="s">
        <v>3825</v>
      </c>
      <c r="H1531" t="s">
        <v>3957</v>
      </c>
      <c r="I1531" t="s">
        <v>3885</v>
      </c>
      <c r="J1531" t="s">
        <v>3995</v>
      </c>
      <c r="K1531" t="s">
        <v>95</v>
      </c>
      <c r="L1531" s="220">
        <v>42573.538460648146</v>
      </c>
    </row>
    <row r="1532" spans="1:12" x14ac:dyDescent="0.25">
      <c r="A1532">
        <v>1</v>
      </c>
      <c r="B1532" t="s">
        <v>4271</v>
      </c>
      <c r="C1532">
        <v>1272493</v>
      </c>
      <c r="D1532" t="s">
        <v>3956</v>
      </c>
      <c r="E1532" s="220">
        <v>42506.618541666663</v>
      </c>
      <c r="F1532" t="s">
        <v>75</v>
      </c>
      <c r="G1532" t="s">
        <v>3825</v>
      </c>
      <c r="H1532" t="s">
        <v>3957</v>
      </c>
      <c r="I1532" t="s">
        <v>3885</v>
      </c>
      <c r="J1532" t="s">
        <v>3995</v>
      </c>
      <c r="K1532" t="s">
        <v>95</v>
      </c>
      <c r="L1532" s="220">
        <v>42586.355219907404</v>
      </c>
    </row>
    <row r="1533" spans="1:12" x14ac:dyDescent="0.25">
      <c r="A1533">
        <v>1</v>
      </c>
      <c r="B1533" t="s">
        <v>4003</v>
      </c>
      <c r="C1533">
        <v>1272494</v>
      </c>
      <c r="D1533" t="s">
        <v>3956</v>
      </c>
      <c r="E1533" s="220">
        <v>42506.618541666663</v>
      </c>
      <c r="F1533" t="s">
        <v>75</v>
      </c>
      <c r="G1533" t="s">
        <v>3825</v>
      </c>
      <c r="H1533" t="s">
        <v>3957</v>
      </c>
      <c r="I1533" t="s">
        <v>3885</v>
      </c>
      <c r="J1533" t="s">
        <v>3995</v>
      </c>
      <c r="K1533" t="s">
        <v>95</v>
      </c>
      <c r="L1533" s="220">
        <v>42573.538391203707</v>
      </c>
    </row>
    <row r="1534" spans="1:12" x14ac:dyDescent="0.25">
      <c r="A1534">
        <v>1</v>
      </c>
      <c r="B1534" t="s">
        <v>3935</v>
      </c>
      <c r="C1534">
        <v>1272495</v>
      </c>
      <c r="D1534" t="s">
        <v>3956</v>
      </c>
      <c r="E1534" s="220">
        <v>42506.61855324074</v>
      </c>
      <c r="F1534" t="s">
        <v>75</v>
      </c>
      <c r="G1534" t="s">
        <v>3825</v>
      </c>
      <c r="H1534" t="s">
        <v>3957</v>
      </c>
      <c r="I1534" t="s">
        <v>3885</v>
      </c>
      <c r="J1534" t="s">
        <v>3995</v>
      </c>
      <c r="K1534" t="s">
        <v>95</v>
      </c>
      <c r="L1534" s="220">
        <v>42573.538194444445</v>
      </c>
    </row>
    <row r="1535" spans="1:12" x14ac:dyDescent="0.25">
      <c r="A1535">
        <v>1</v>
      </c>
      <c r="B1535" t="s">
        <v>5301</v>
      </c>
      <c r="C1535">
        <v>1272496</v>
      </c>
      <c r="D1535" t="s">
        <v>3956</v>
      </c>
      <c r="E1535" s="220">
        <v>42506.61855324074</v>
      </c>
      <c r="F1535" t="s">
        <v>75</v>
      </c>
      <c r="G1535" t="s">
        <v>3825</v>
      </c>
      <c r="H1535" t="s">
        <v>3957</v>
      </c>
      <c r="I1535" t="s">
        <v>3885</v>
      </c>
      <c r="J1535" t="s">
        <v>3995</v>
      </c>
      <c r="K1535" t="s">
        <v>95</v>
      </c>
      <c r="L1535" s="220">
        <v>42545.381423611114</v>
      </c>
    </row>
    <row r="1536" spans="1:12" x14ac:dyDescent="0.25">
      <c r="A1536">
        <v>1</v>
      </c>
      <c r="B1536" t="s">
        <v>4031</v>
      </c>
      <c r="C1536">
        <v>1272497</v>
      </c>
      <c r="D1536" t="s">
        <v>3956</v>
      </c>
      <c r="E1536" s="220">
        <v>42506.61855324074</v>
      </c>
      <c r="F1536" t="s">
        <v>75</v>
      </c>
      <c r="G1536" t="s">
        <v>3825</v>
      </c>
      <c r="H1536" t="s">
        <v>3957</v>
      </c>
      <c r="I1536" t="s">
        <v>3885</v>
      </c>
      <c r="J1536" t="s">
        <v>3995</v>
      </c>
      <c r="K1536" t="s">
        <v>95</v>
      </c>
      <c r="L1536" s="220">
        <v>42536.341469907406</v>
      </c>
    </row>
    <row r="1537" spans="1:12" x14ac:dyDescent="0.25">
      <c r="A1537">
        <v>1</v>
      </c>
      <c r="B1537" t="s">
        <v>4448</v>
      </c>
      <c r="C1537">
        <v>1272498</v>
      </c>
      <c r="D1537" t="s">
        <v>3956</v>
      </c>
      <c r="E1537" s="220">
        <v>42506.61855324074</v>
      </c>
      <c r="F1537" t="s">
        <v>75</v>
      </c>
      <c r="G1537" t="s">
        <v>3825</v>
      </c>
      <c r="H1537" t="s">
        <v>3957</v>
      </c>
      <c r="I1537" t="s">
        <v>3885</v>
      </c>
      <c r="J1537" t="s">
        <v>3995</v>
      </c>
      <c r="K1537" t="s">
        <v>95</v>
      </c>
      <c r="L1537" s="220">
        <v>42531.447546296295</v>
      </c>
    </row>
    <row r="1538" spans="1:12" x14ac:dyDescent="0.25">
      <c r="A1538">
        <v>1</v>
      </c>
      <c r="B1538" t="s">
        <v>4766</v>
      </c>
      <c r="C1538">
        <v>1404860</v>
      </c>
      <c r="D1538" t="s">
        <v>3843</v>
      </c>
      <c r="E1538" s="220">
        <v>42606.259027777778</v>
      </c>
      <c r="F1538" t="s">
        <v>75</v>
      </c>
      <c r="G1538" t="s">
        <v>3825</v>
      </c>
      <c r="H1538" t="s">
        <v>3836</v>
      </c>
      <c r="I1538" t="s">
        <v>3857</v>
      </c>
      <c r="J1538" t="s">
        <v>5302</v>
      </c>
      <c r="K1538" t="s">
        <v>95</v>
      </c>
      <c r="L1538" s="220">
        <v>42611.621979166666</v>
      </c>
    </row>
    <row r="1539" spans="1:12" x14ac:dyDescent="0.25">
      <c r="A1539">
        <v>9</v>
      </c>
      <c r="B1539" t="s">
        <v>4359</v>
      </c>
      <c r="C1539">
        <v>1655430</v>
      </c>
      <c r="D1539" t="s">
        <v>3943</v>
      </c>
      <c r="E1539" s="220">
        <v>42740.356944444444</v>
      </c>
      <c r="F1539" t="s">
        <v>75</v>
      </c>
      <c r="G1539" t="s">
        <v>3825</v>
      </c>
      <c r="H1539" t="s">
        <v>3836</v>
      </c>
      <c r="I1539" t="s">
        <v>3861</v>
      </c>
      <c r="J1539" t="s">
        <v>4053</v>
      </c>
      <c r="K1539" t="s">
        <v>2585</v>
      </c>
      <c r="L1539" s="220">
        <v>42761.638912037037</v>
      </c>
    </row>
    <row r="1540" spans="1:12" x14ac:dyDescent="0.25">
      <c r="A1540">
        <v>1</v>
      </c>
      <c r="B1540" t="s">
        <v>4177</v>
      </c>
      <c r="C1540">
        <v>1096760</v>
      </c>
      <c r="D1540" t="s">
        <v>3872</v>
      </c>
      <c r="E1540" s="220">
        <v>42059.511805555558</v>
      </c>
      <c r="F1540" t="s">
        <v>75</v>
      </c>
      <c r="G1540" t="s">
        <v>3825</v>
      </c>
      <c r="H1540" t="s">
        <v>3848</v>
      </c>
      <c r="I1540" t="s">
        <v>3837</v>
      </c>
      <c r="J1540" t="s">
        <v>5303</v>
      </c>
      <c r="K1540" t="s">
        <v>95</v>
      </c>
      <c r="L1540" s="220">
        <v>42069.655775462961</v>
      </c>
    </row>
    <row r="1541" spans="1:12" x14ac:dyDescent="0.25">
      <c r="A1541">
        <v>1</v>
      </c>
      <c r="B1541" t="s">
        <v>4567</v>
      </c>
      <c r="C1541">
        <v>1096761</v>
      </c>
      <c r="D1541" t="s">
        <v>3872</v>
      </c>
      <c r="E1541" s="220">
        <v>42059.513194444444</v>
      </c>
      <c r="F1541" t="s">
        <v>75</v>
      </c>
      <c r="G1541" t="s">
        <v>3825</v>
      </c>
      <c r="H1541" t="s">
        <v>3848</v>
      </c>
      <c r="I1541" t="s">
        <v>3837</v>
      </c>
      <c r="J1541" t="s">
        <v>5303</v>
      </c>
      <c r="K1541" t="s">
        <v>95</v>
      </c>
      <c r="L1541" s="220">
        <v>42069.656134259261</v>
      </c>
    </row>
    <row r="1542" spans="1:12" x14ac:dyDescent="0.25">
      <c r="A1542">
        <v>1</v>
      </c>
      <c r="B1542" t="s">
        <v>4811</v>
      </c>
      <c r="C1542">
        <v>1096586</v>
      </c>
      <c r="D1542" t="s">
        <v>3872</v>
      </c>
      <c r="E1542" s="220">
        <v>42059.390277777777</v>
      </c>
      <c r="F1542" t="s">
        <v>75</v>
      </c>
      <c r="G1542" t="s">
        <v>3825</v>
      </c>
      <c r="H1542" t="s">
        <v>3848</v>
      </c>
      <c r="I1542" t="s">
        <v>3837</v>
      </c>
      <c r="J1542" t="s">
        <v>5304</v>
      </c>
      <c r="K1542" t="s">
        <v>95</v>
      </c>
      <c r="L1542" s="220">
        <v>42069.6562037037</v>
      </c>
    </row>
    <row r="1543" spans="1:12" x14ac:dyDescent="0.25">
      <c r="A1543">
        <v>1</v>
      </c>
      <c r="B1543" t="s">
        <v>3984</v>
      </c>
      <c r="C1543">
        <v>1096587</v>
      </c>
      <c r="D1543" t="s">
        <v>3872</v>
      </c>
      <c r="E1543" s="220">
        <v>42059.390972222223</v>
      </c>
      <c r="F1543" t="s">
        <v>75</v>
      </c>
      <c r="G1543" t="s">
        <v>3825</v>
      </c>
      <c r="H1543" t="s">
        <v>3848</v>
      </c>
      <c r="I1543" t="s">
        <v>3837</v>
      </c>
      <c r="J1543" t="s">
        <v>5304</v>
      </c>
      <c r="K1543" t="s">
        <v>95</v>
      </c>
      <c r="L1543" s="220">
        <v>42069.656284722223</v>
      </c>
    </row>
    <row r="1544" spans="1:12" x14ac:dyDescent="0.25">
      <c r="A1544">
        <v>5</v>
      </c>
      <c r="B1544" t="s">
        <v>4588</v>
      </c>
      <c r="C1544">
        <v>1100005</v>
      </c>
      <c r="D1544" t="s">
        <v>5305</v>
      </c>
      <c r="E1544" s="220">
        <v>42062.623611111114</v>
      </c>
      <c r="F1544" t="s">
        <v>75</v>
      </c>
      <c r="G1544" t="s">
        <v>3825</v>
      </c>
      <c r="H1544" t="s">
        <v>3836</v>
      </c>
      <c r="I1544" t="s">
        <v>3870</v>
      </c>
      <c r="J1544" t="s">
        <v>4174</v>
      </c>
      <c r="K1544" t="s">
        <v>95</v>
      </c>
      <c r="L1544" s="220">
        <v>42065.451192129629</v>
      </c>
    </row>
    <row r="1545" spans="1:12" x14ac:dyDescent="0.25">
      <c r="A1545">
        <v>2</v>
      </c>
      <c r="B1545" t="s">
        <v>3958</v>
      </c>
      <c r="C1545">
        <v>1111007</v>
      </c>
      <c r="D1545" t="s">
        <v>5306</v>
      </c>
      <c r="E1545" s="220">
        <v>42086.334722222222</v>
      </c>
      <c r="F1545" t="s">
        <v>75</v>
      </c>
      <c r="G1545" t="s">
        <v>3825</v>
      </c>
      <c r="H1545" t="s">
        <v>3826</v>
      </c>
      <c r="I1545" t="s">
        <v>3870</v>
      </c>
      <c r="J1545" t="s">
        <v>4201</v>
      </c>
      <c r="K1545" t="s">
        <v>95</v>
      </c>
      <c r="L1545" s="220">
        <v>42212.382465277777</v>
      </c>
    </row>
    <row r="1546" spans="1:12" x14ac:dyDescent="0.25">
      <c r="A1546">
        <v>1</v>
      </c>
      <c r="B1546" t="s">
        <v>5307</v>
      </c>
      <c r="C1546">
        <v>1222220</v>
      </c>
      <c r="D1546" t="s">
        <v>5308</v>
      </c>
      <c r="E1546" s="220">
        <v>42356.697916666664</v>
      </c>
      <c r="F1546" t="s">
        <v>75</v>
      </c>
      <c r="G1546" t="s">
        <v>3825</v>
      </c>
      <c r="H1546" t="s">
        <v>3836</v>
      </c>
      <c r="I1546" t="s">
        <v>4260</v>
      </c>
      <c r="J1546" t="s">
        <v>3925</v>
      </c>
      <c r="K1546" t="s">
        <v>95</v>
      </c>
      <c r="L1546" s="220">
        <v>42633.678749999999</v>
      </c>
    </row>
    <row r="1547" spans="1:12" x14ac:dyDescent="0.25">
      <c r="A1547">
        <v>1</v>
      </c>
      <c r="B1547" t="s">
        <v>4695</v>
      </c>
      <c r="C1547">
        <v>1555479</v>
      </c>
      <c r="D1547" t="s">
        <v>3843</v>
      </c>
      <c r="E1547" s="220">
        <v>42635.659722222219</v>
      </c>
      <c r="F1547" t="s">
        <v>75</v>
      </c>
      <c r="G1547" t="s">
        <v>3825</v>
      </c>
      <c r="H1547" t="s">
        <v>3836</v>
      </c>
      <c r="I1547" t="s">
        <v>4260</v>
      </c>
      <c r="J1547" t="s">
        <v>3924</v>
      </c>
      <c r="K1547" t="s">
        <v>95</v>
      </c>
      <c r="L1547" s="220">
        <v>42797.698969907404</v>
      </c>
    </row>
    <row r="1548" spans="1:12" x14ac:dyDescent="0.25">
      <c r="A1548">
        <v>1</v>
      </c>
      <c r="B1548" t="s">
        <v>5309</v>
      </c>
      <c r="C1548">
        <v>1230007</v>
      </c>
      <c r="D1548" t="s">
        <v>5310</v>
      </c>
      <c r="E1548" s="220">
        <v>42377.587500000001</v>
      </c>
      <c r="F1548" t="s">
        <v>75</v>
      </c>
      <c r="G1548" t="s">
        <v>3825</v>
      </c>
      <c r="H1548" t="s">
        <v>3826</v>
      </c>
      <c r="I1548" t="s">
        <v>4080</v>
      </c>
      <c r="J1548" t="s">
        <v>5311</v>
      </c>
      <c r="K1548" t="s">
        <v>95</v>
      </c>
      <c r="L1548" s="220">
        <v>42380.416666666664</v>
      </c>
    </row>
    <row r="1549" spans="1:12" x14ac:dyDescent="0.25">
      <c r="A1549">
        <v>1</v>
      </c>
      <c r="B1549" t="s">
        <v>5312</v>
      </c>
      <c r="C1549">
        <v>1281941</v>
      </c>
      <c r="D1549" t="s">
        <v>3843</v>
      </c>
      <c r="E1549" s="220">
        <v>42534.309467592589</v>
      </c>
      <c r="F1549" t="s">
        <v>75</v>
      </c>
      <c r="G1549" t="s">
        <v>3825</v>
      </c>
      <c r="H1549" t="s">
        <v>3836</v>
      </c>
      <c r="I1549" t="s">
        <v>3840</v>
      </c>
      <c r="J1549" t="s">
        <v>5313</v>
      </c>
      <c r="K1549" t="s">
        <v>95</v>
      </c>
      <c r="L1549" s="220">
        <v>42536.907337962963</v>
      </c>
    </row>
    <row r="1550" spans="1:12" x14ac:dyDescent="0.25">
      <c r="A1550">
        <v>1</v>
      </c>
      <c r="B1550" t="s">
        <v>4606</v>
      </c>
      <c r="C1550">
        <v>1574941</v>
      </c>
      <c r="D1550" t="s">
        <v>3843</v>
      </c>
      <c r="E1550" s="220">
        <v>42644.434027777781</v>
      </c>
      <c r="F1550" t="s">
        <v>75</v>
      </c>
      <c r="G1550" t="s">
        <v>3825</v>
      </c>
      <c r="H1550" t="s">
        <v>3836</v>
      </c>
      <c r="I1550" t="s">
        <v>3885</v>
      </c>
      <c r="J1550" t="s">
        <v>3886</v>
      </c>
      <c r="K1550" t="s">
        <v>95</v>
      </c>
      <c r="L1550" s="220">
        <v>42646.381111111114</v>
      </c>
    </row>
    <row r="1551" spans="1:12" x14ac:dyDescent="0.25">
      <c r="A1551">
        <v>1</v>
      </c>
      <c r="B1551" t="s">
        <v>4008</v>
      </c>
      <c r="C1551">
        <v>1606499</v>
      </c>
      <c r="D1551" t="s">
        <v>3936</v>
      </c>
      <c r="E1551" s="220">
        <v>42692.728472222225</v>
      </c>
      <c r="F1551" t="s">
        <v>75</v>
      </c>
      <c r="G1551" t="s">
        <v>3825</v>
      </c>
      <c r="H1551" t="s">
        <v>3826</v>
      </c>
      <c r="I1551" t="s">
        <v>3844</v>
      </c>
      <c r="J1551" t="s">
        <v>3937</v>
      </c>
      <c r="K1551" t="s">
        <v>95</v>
      </c>
      <c r="L1551" s="220">
        <v>42734.312361111108</v>
      </c>
    </row>
    <row r="1552" spans="1:12" x14ac:dyDescent="0.25">
      <c r="A1552">
        <v>1</v>
      </c>
      <c r="B1552" t="s">
        <v>4303</v>
      </c>
      <c r="C1552">
        <v>1642639</v>
      </c>
      <c r="D1552" t="s">
        <v>3959</v>
      </c>
      <c r="E1552" s="220">
        <v>42719.318749999999</v>
      </c>
      <c r="F1552" t="s">
        <v>75</v>
      </c>
      <c r="G1552" t="s">
        <v>3825</v>
      </c>
      <c r="H1552" t="s">
        <v>3826</v>
      </c>
      <c r="I1552" t="s">
        <v>3870</v>
      </c>
      <c r="J1552" t="s">
        <v>3870</v>
      </c>
      <c r="K1552" t="s">
        <v>95</v>
      </c>
      <c r="L1552" s="220">
        <v>42961.505069444444</v>
      </c>
    </row>
    <row r="1553" spans="1:12" x14ac:dyDescent="0.25">
      <c r="A1553">
        <v>1</v>
      </c>
      <c r="B1553" t="s">
        <v>5314</v>
      </c>
      <c r="C1553">
        <v>1642657</v>
      </c>
      <c r="D1553" t="s">
        <v>3872</v>
      </c>
      <c r="E1553" s="220">
        <v>42719.410416666666</v>
      </c>
      <c r="F1553" t="s">
        <v>75</v>
      </c>
      <c r="G1553" t="s">
        <v>3825</v>
      </c>
      <c r="H1553" t="s">
        <v>3848</v>
      </c>
      <c r="I1553" t="s">
        <v>4080</v>
      </c>
      <c r="J1553" t="s">
        <v>3854</v>
      </c>
      <c r="K1553" t="s">
        <v>95</v>
      </c>
      <c r="L1553" s="220">
        <v>42738.354699074072</v>
      </c>
    </row>
    <row r="1554" spans="1:12" x14ac:dyDescent="0.25">
      <c r="A1554">
        <v>1</v>
      </c>
      <c r="B1554" t="s">
        <v>4814</v>
      </c>
      <c r="C1554">
        <v>1667302</v>
      </c>
      <c r="D1554" t="s">
        <v>3936</v>
      </c>
      <c r="E1554" s="220">
        <v>42767.640277777777</v>
      </c>
      <c r="F1554" t="s">
        <v>75</v>
      </c>
      <c r="G1554" t="s">
        <v>3825</v>
      </c>
      <c r="H1554" t="s">
        <v>3836</v>
      </c>
      <c r="I1554" t="s">
        <v>3844</v>
      </c>
      <c r="J1554" t="s">
        <v>3950</v>
      </c>
      <c r="K1554" t="s">
        <v>95</v>
      </c>
      <c r="L1554" s="220">
        <v>42772.676446759258</v>
      </c>
    </row>
    <row r="1555" spans="1:12" x14ac:dyDescent="0.25">
      <c r="A1555">
        <v>5</v>
      </c>
      <c r="B1555" t="s">
        <v>4014</v>
      </c>
      <c r="C1555">
        <v>1602322</v>
      </c>
      <c r="D1555" t="s">
        <v>3956</v>
      </c>
      <c r="E1555" s="220">
        <v>42689.527083333334</v>
      </c>
      <c r="F1555" t="s">
        <v>75</v>
      </c>
      <c r="G1555" t="s">
        <v>3825</v>
      </c>
      <c r="H1555" t="s">
        <v>3957</v>
      </c>
      <c r="I1555" t="s">
        <v>3857</v>
      </c>
      <c r="J1555" t="s">
        <v>3858</v>
      </c>
      <c r="K1555" t="s">
        <v>95</v>
      </c>
      <c r="L1555" s="220">
        <v>42692.35733796296</v>
      </c>
    </row>
    <row r="1556" spans="1:12" x14ac:dyDescent="0.25">
      <c r="A1556">
        <v>1</v>
      </c>
      <c r="B1556" t="s">
        <v>5315</v>
      </c>
      <c r="C1556">
        <v>1602414</v>
      </c>
      <c r="D1556" t="s">
        <v>3936</v>
      </c>
      <c r="E1556" s="220">
        <v>42690.375</v>
      </c>
      <c r="F1556" t="s">
        <v>75</v>
      </c>
      <c r="G1556" t="s">
        <v>3825</v>
      </c>
      <c r="H1556" t="s">
        <v>3826</v>
      </c>
      <c r="I1556" t="s">
        <v>3844</v>
      </c>
      <c r="J1556" t="s">
        <v>3937</v>
      </c>
      <c r="K1556" t="s">
        <v>95</v>
      </c>
      <c r="L1556" s="220">
        <v>42838.307187500002</v>
      </c>
    </row>
    <row r="1557" spans="1:12" x14ac:dyDescent="0.25">
      <c r="A1557">
        <v>4.2</v>
      </c>
      <c r="B1557" t="s">
        <v>4750</v>
      </c>
      <c r="C1557">
        <v>1668759</v>
      </c>
      <c r="D1557" t="s">
        <v>3939</v>
      </c>
      <c r="E1557" s="220">
        <v>42768.63958333333</v>
      </c>
      <c r="F1557" t="s">
        <v>75</v>
      </c>
      <c r="G1557" t="s">
        <v>3825</v>
      </c>
      <c r="H1557" t="s">
        <v>3940</v>
      </c>
      <c r="I1557" t="s">
        <v>3857</v>
      </c>
      <c r="J1557" t="s">
        <v>3858</v>
      </c>
      <c r="K1557" t="s">
        <v>95</v>
      </c>
      <c r="L1557" s="220">
        <v>42814.284930555557</v>
      </c>
    </row>
    <row r="1558" spans="1:12" x14ac:dyDescent="0.25">
      <c r="A1558">
        <v>4.2</v>
      </c>
      <c r="B1558" t="s">
        <v>4766</v>
      </c>
      <c r="C1558">
        <v>1668761</v>
      </c>
      <c r="D1558" t="s">
        <v>3939</v>
      </c>
      <c r="E1558" s="220">
        <v>42768.63958333333</v>
      </c>
      <c r="F1558" t="s">
        <v>75</v>
      </c>
      <c r="G1558" t="s">
        <v>3825</v>
      </c>
      <c r="H1558" t="s">
        <v>3940</v>
      </c>
      <c r="I1558" t="s">
        <v>3857</v>
      </c>
      <c r="J1558" t="s">
        <v>3858</v>
      </c>
      <c r="K1558" t="s">
        <v>95</v>
      </c>
      <c r="L1558" s="220">
        <v>42816.403831018521</v>
      </c>
    </row>
    <row r="1559" spans="1:12" x14ac:dyDescent="0.25">
      <c r="A1559">
        <v>4.2</v>
      </c>
      <c r="B1559" t="s">
        <v>4672</v>
      </c>
      <c r="C1559">
        <v>1668763</v>
      </c>
      <c r="D1559" t="s">
        <v>3939</v>
      </c>
      <c r="E1559" s="220">
        <v>42768.640277777777</v>
      </c>
      <c r="F1559" t="s">
        <v>75</v>
      </c>
      <c r="G1559" t="s">
        <v>3825</v>
      </c>
      <c r="H1559" t="s">
        <v>3940</v>
      </c>
      <c r="I1559" t="s">
        <v>3857</v>
      </c>
      <c r="J1559" t="s">
        <v>3858</v>
      </c>
      <c r="K1559" t="s">
        <v>95</v>
      </c>
      <c r="L1559" s="220">
        <v>42816.403726851851</v>
      </c>
    </row>
    <row r="1560" spans="1:12" x14ac:dyDescent="0.25">
      <c r="A1560">
        <v>4.2</v>
      </c>
      <c r="B1560" t="s">
        <v>4768</v>
      </c>
      <c r="C1560">
        <v>1668764</v>
      </c>
      <c r="D1560" t="s">
        <v>3939</v>
      </c>
      <c r="E1560" s="220">
        <v>42768.640972222223</v>
      </c>
      <c r="F1560" t="s">
        <v>75</v>
      </c>
      <c r="G1560" t="s">
        <v>3825</v>
      </c>
      <c r="H1560" t="s">
        <v>3940</v>
      </c>
      <c r="I1560" t="s">
        <v>3857</v>
      </c>
      <c r="J1560" t="s">
        <v>3858</v>
      </c>
      <c r="K1560" t="s">
        <v>95</v>
      </c>
      <c r="L1560" s="220">
        <v>42817.611006944448</v>
      </c>
    </row>
    <row r="1561" spans="1:12" x14ac:dyDescent="0.25">
      <c r="A1561">
        <v>4.2</v>
      </c>
      <c r="B1561" t="s">
        <v>4232</v>
      </c>
      <c r="C1561">
        <v>1668765</v>
      </c>
      <c r="D1561" t="s">
        <v>3939</v>
      </c>
      <c r="E1561" s="220">
        <v>42768.64166666667</v>
      </c>
      <c r="F1561" t="s">
        <v>75</v>
      </c>
      <c r="G1561" t="s">
        <v>3825</v>
      </c>
      <c r="H1561" t="s">
        <v>3940</v>
      </c>
      <c r="I1561" t="s">
        <v>3857</v>
      </c>
      <c r="J1561" t="s">
        <v>3858</v>
      </c>
      <c r="K1561" t="s">
        <v>95</v>
      </c>
      <c r="L1561" s="220">
        <v>42808.423217592594</v>
      </c>
    </row>
    <row r="1562" spans="1:12" x14ac:dyDescent="0.25">
      <c r="A1562">
        <v>4.2</v>
      </c>
      <c r="B1562" t="s">
        <v>4797</v>
      </c>
      <c r="C1562">
        <v>1668766</v>
      </c>
      <c r="D1562" t="s">
        <v>3939</v>
      </c>
      <c r="E1562" s="220">
        <v>42768.64166666667</v>
      </c>
      <c r="F1562" t="s">
        <v>75</v>
      </c>
      <c r="G1562" t="s">
        <v>3825</v>
      </c>
      <c r="H1562" t="s">
        <v>3940</v>
      </c>
      <c r="I1562" t="s">
        <v>3857</v>
      </c>
      <c r="J1562" t="s">
        <v>3858</v>
      </c>
      <c r="K1562" t="s">
        <v>95</v>
      </c>
      <c r="L1562" s="220">
        <v>42822.422523148147</v>
      </c>
    </row>
    <row r="1563" spans="1:12" x14ac:dyDescent="0.25">
      <c r="A1563">
        <v>4.2</v>
      </c>
      <c r="B1563" t="s">
        <v>5316</v>
      </c>
      <c r="C1563">
        <v>1668769</v>
      </c>
      <c r="D1563" t="s">
        <v>3939</v>
      </c>
      <c r="E1563" s="220">
        <v>42768.642361111109</v>
      </c>
      <c r="F1563" t="s">
        <v>75</v>
      </c>
      <c r="G1563" t="s">
        <v>3825</v>
      </c>
      <c r="H1563" t="s">
        <v>3940</v>
      </c>
      <c r="I1563" t="s">
        <v>3857</v>
      </c>
      <c r="J1563" t="s">
        <v>3858</v>
      </c>
      <c r="K1563" t="s">
        <v>95</v>
      </c>
      <c r="L1563" s="220">
        <v>42824.639085648145</v>
      </c>
    </row>
    <row r="1564" spans="1:12" x14ac:dyDescent="0.25">
      <c r="A1564">
        <v>4.2</v>
      </c>
      <c r="B1564" t="s">
        <v>4685</v>
      </c>
      <c r="C1564">
        <v>1668742</v>
      </c>
      <c r="D1564" t="s">
        <v>3939</v>
      </c>
      <c r="E1564" s="220">
        <v>42768.636805555558</v>
      </c>
      <c r="F1564" t="s">
        <v>75</v>
      </c>
      <c r="G1564" t="s">
        <v>3825</v>
      </c>
      <c r="H1564" t="s">
        <v>3940</v>
      </c>
      <c r="I1564" t="s">
        <v>3857</v>
      </c>
      <c r="J1564" t="s">
        <v>3858</v>
      </c>
      <c r="K1564" t="s">
        <v>95</v>
      </c>
      <c r="L1564" s="220">
        <v>42782.360381944447</v>
      </c>
    </row>
    <row r="1565" spans="1:12" x14ac:dyDescent="0.25">
      <c r="A1565">
        <v>4.2</v>
      </c>
      <c r="B1565" t="s">
        <v>4390</v>
      </c>
      <c r="C1565">
        <v>1668744</v>
      </c>
      <c r="D1565" t="s">
        <v>3939</v>
      </c>
      <c r="E1565" s="220">
        <v>42768.637499999997</v>
      </c>
      <c r="F1565" t="s">
        <v>75</v>
      </c>
      <c r="G1565" t="s">
        <v>3825</v>
      </c>
      <c r="H1565" t="s">
        <v>3940</v>
      </c>
      <c r="I1565" t="s">
        <v>3857</v>
      </c>
      <c r="J1565" t="s">
        <v>3858</v>
      </c>
      <c r="K1565" t="s">
        <v>95</v>
      </c>
      <c r="L1565" s="220">
        <v>42783.484502314815</v>
      </c>
    </row>
    <row r="1566" spans="1:12" x14ac:dyDescent="0.25">
      <c r="A1566">
        <v>4.2</v>
      </c>
      <c r="B1566" t="s">
        <v>5317</v>
      </c>
      <c r="C1566">
        <v>1668746</v>
      </c>
      <c r="D1566" t="s">
        <v>3939</v>
      </c>
      <c r="E1566" s="220">
        <v>42768.637499999997</v>
      </c>
      <c r="F1566" t="s">
        <v>75</v>
      </c>
      <c r="G1566" t="s">
        <v>3825</v>
      </c>
      <c r="H1566" t="s">
        <v>3940</v>
      </c>
      <c r="I1566" t="s">
        <v>3857</v>
      </c>
      <c r="J1566" t="s">
        <v>3858</v>
      </c>
      <c r="K1566" t="s">
        <v>95</v>
      </c>
      <c r="L1566" s="220">
        <v>42915.457476851851</v>
      </c>
    </row>
    <row r="1567" spans="1:12" x14ac:dyDescent="0.25">
      <c r="A1567">
        <v>4.2</v>
      </c>
      <c r="B1567" t="s">
        <v>4736</v>
      </c>
      <c r="C1567">
        <v>1668749</v>
      </c>
      <c r="D1567" t="s">
        <v>3939</v>
      </c>
      <c r="E1567" s="220">
        <v>42768.637499999997</v>
      </c>
      <c r="F1567" t="s">
        <v>75</v>
      </c>
      <c r="G1567" t="s">
        <v>3825</v>
      </c>
      <c r="H1567" t="s">
        <v>3940</v>
      </c>
      <c r="I1567" t="s">
        <v>3857</v>
      </c>
      <c r="J1567" t="s">
        <v>3858</v>
      </c>
      <c r="K1567" t="s">
        <v>95</v>
      </c>
      <c r="L1567" s="220">
        <v>42793.330057870371</v>
      </c>
    </row>
    <row r="1568" spans="1:12" x14ac:dyDescent="0.25">
      <c r="A1568">
        <v>4.2</v>
      </c>
      <c r="B1568" t="s">
        <v>4556</v>
      </c>
      <c r="C1568">
        <v>1668750</v>
      </c>
      <c r="D1568" t="s">
        <v>3939</v>
      </c>
      <c r="E1568" s="220">
        <v>42768.638194444444</v>
      </c>
      <c r="F1568" t="s">
        <v>75</v>
      </c>
      <c r="G1568" t="s">
        <v>3825</v>
      </c>
      <c r="H1568" t="s">
        <v>3940</v>
      </c>
      <c r="I1568" t="s">
        <v>3857</v>
      </c>
      <c r="J1568" t="s">
        <v>3867</v>
      </c>
      <c r="K1568" t="s">
        <v>95</v>
      </c>
      <c r="L1568" s="220">
        <v>42839.343854166669</v>
      </c>
    </row>
    <row r="1569" spans="1:12" x14ac:dyDescent="0.25">
      <c r="A1569">
        <v>4</v>
      </c>
      <c r="B1569" t="s">
        <v>5318</v>
      </c>
      <c r="C1569">
        <v>1644657</v>
      </c>
      <c r="D1569" t="s">
        <v>5319</v>
      </c>
      <c r="E1569" s="220">
        <v>42724.365335648145</v>
      </c>
      <c r="F1569" t="s">
        <v>75</v>
      </c>
      <c r="G1569" t="s">
        <v>3825</v>
      </c>
      <c r="H1569" t="s">
        <v>3836</v>
      </c>
      <c r="I1569" t="s">
        <v>3870</v>
      </c>
      <c r="J1569" t="s">
        <v>4145</v>
      </c>
      <c r="K1569" t="s">
        <v>95</v>
      </c>
      <c r="L1569" s="220">
        <v>42739.509421296294</v>
      </c>
    </row>
    <row r="1570" spans="1:12" x14ac:dyDescent="0.25">
      <c r="A1570">
        <v>4.2</v>
      </c>
      <c r="B1570" t="s">
        <v>4101</v>
      </c>
      <c r="C1570">
        <v>1668737</v>
      </c>
      <c r="D1570" t="s">
        <v>3939</v>
      </c>
      <c r="E1570" s="220">
        <v>42768.635416666664</v>
      </c>
      <c r="F1570" t="s">
        <v>75</v>
      </c>
      <c r="G1570" t="s">
        <v>3825</v>
      </c>
      <c r="H1570" t="s">
        <v>3940</v>
      </c>
      <c r="I1570" t="s">
        <v>3857</v>
      </c>
      <c r="J1570" t="s">
        <v>3867</v>
      </c>
      <c r="K1570" t="s">
        <v>95</v>
      </c>
      <c r="L1570" s="220">
        <v>42864.740405092591</v>
      </c>
    </row>
    <row r="1571" spans="1:12" x14ac:dyDescent="0.25">
      <c r="A1571">
        <v>1</v>
      </c>
      <c r="B1571" t="s">
        <v>5320</v>
      </c>
      <c r="C1571">
        <v>1252900</v>
      </c>
      <c r="D1571" t="s">
        <v>5321</v>
      </c>
      <c r="E1571" s="220">
        <v>42445.632638888892</v>
      </c>
      <c r="F1571" t="s">
        <v>75</v>
      </c>
      <c r="G1571" t="s">
        <v>3825</v>
      </c>
      <c r="H1571" t="s">
        <v>3836</v>
      </c>
      <c r="I1571" t="s">
        <v>3840</v>
      </c>
      <c r="J1571" t="s">
        <v>3978</v>
      </c>
      <c r="K1571" t="s">
        <v>95</v>
      </c>
      <c r="L1571" s="220">
        <v>42446.626956018517</v>
      </c>
    </row>
    <row r="1572" spans="1:12" x14ac:dyDescent="0.25">
      <c r="A1572">
        <v>9</v>
      </c>
      <c r="B1572" t="s">
        <v>4021</v>
      </c>
      <c r="C1572">
        <v>1602034</v>
      </c>
      <c r="D1572" t="s">
        <v>3943</v>
      </c>
      <c r="E1572" s="220">
        <v>42688.368055555555</v>
      </c>
      <c r="F1572" t="s">
        <v>75</v>
      </c>
      <c r="G1572" t="s">
        <v>3825</v>
      </c>
      <c r="H1572" t="s">
        <v>3836</v>
      </c>
      <c r="I1572" t="s">
        <v>3861</v>
      </c>
      <c r="J1572" t="s">
        <v>3983</v>
      </c>
      <c r="K1572" t="s">
        <v>2585</v>
      </c>
      <c r="L1572" s="220">
        <v>42733.613796296297</v>
      </c>
    </row>
    <row r="1573" spans="1:12" x14ac:dyDescent="0.25">
      <c r="A1573">
        <v>9</v>
      </c>
      <c r="B1573" t="s">
        <v>4177</v>
      </c>
      <c r="C1573">
        <v>1602035</v>
      </c>
      <c r="D1573" t="s">
        <v>3943</v>
      </c>
      <c r="E1573" s="220">
        <v>42688.368750000001</v>
      </c>
      <c r="F1573" t="s">
        <v>75</v>
      </c>
      <c r="G1573" t="s">
        <v>3825</v>
      </c>
      <c r="H1573" t="s">
        <v>3836</v>
      </c>
      <c r="I1573" t="s">
        <v>3861</v>
      </c>
      <c r="J1573" t="s">
        <v>3983</v>
      </c>
      <c r="K1573" t="s">
        <v>2585</v>
      </c>
      <c r="L1573" s="220">
        <v>42772.542337962965</v>
      </c>
    </row>
    <row r="1574" spans="1:12" x14ac:dyDescent="0.25">
      <c r="A1574">
        <v>9</v>
      </c>
      <c r="B1574" t="s">
        <v>4614</v>
      </c>
      <c r="C1574">
        <v>1281555</v>
      </c>
      <c r="D1574" t="s">
        <v>5322</v>
      </c>
      <c r="E1574" s="220">
        <v>42531.65625</v>
      </c>
      <c r="F1574" t="s">
        <v>75</v>
      </c>
      <c r="G1574" t="s">
        <v>3825</v>
      </c>
      <c r="H1574" t="s">
        <v>3836</v>
      </c>
      <c r="I1574" t="s">
        <v>3861</v>
      </c>
      <c r="J1574" t="s">
        <v>3944</v>
      </c>
      <c r="K1574" t="s">
        <v>95</v>
      </c>
      <c r="L1574" s="220">
        <v>42566.410081018519</v>
      </c>
    </row>
    <row r="1575" spans="1:12" x14ac:dyDescent="0.25">
      <c r="A1575">
        <v>1</v>
      </c>
      <c r="B1575" t="s">
        <v>4323</v>
      </c>
      <c r="C1575">
        <v>1281561</v>
      </c>
      <c r="D1575" t="s">
        <v>3843</v>
      </c>
      <c r="E1575" s="220">
        <v>42531.668055555558</v>
      </c>
      <c r="F1575" t="s">
        <v>75</v>
      </c>
      <c r="G1575" t="s">
        <v>3825</v>
      </c>
      <c r="H1575" t="s">
        <v>3836</v>
      </c>
      <c r="I1575" t="s">
        <v>3844</v>
      </c>
      <c r="J1575" t="s">
        <v>3845</v>
      </c>
      <c r="K1575" t="s">
        <v>95</v>
      </c>
      <c r="L1575" s="220">
        <v>42551.327326388891</v>
      </c>
    </row>
    <row r="1576" spans="1:12" x14ac:dyDescent="0.25">
      <c r="A1576">
        <v>9</v>
      </c>
      <c r="B1576" t="s">
        <v>5323</v>
      </c>
      <c r="C1576">
        <v>1281564</v>
      </c>
      <c r="D1576" t="s">
        <v>5324</v>
      </c>
      <c r="E1576" s="220">
        <v>42531.656944444447</v>
      </c>
      <c r="F1576" t="s">
        <v>75</v>
      </c>
      <c r="G1576" t="s">
        <v>3825</v>
      </c>
      <c r="H1576" t="s">
        <v>3836</v>
      </c>
      <c r="I1576" t="s">
        <v>3861</v>
      </c>
      <c r="J1576" t="s">
        <v>3944</v>
      </c>
      <c r="K1576" t="s">
        <v>95</v>
      </c>
      <c r="L1576" s="220">
        <v>42600.391365740739</v>
      </c>
    </row>
    <row r="1577" spans="1:12" x14ac:dyDescent="0.25">
      <c r="A1577">
        <v>3</v>
      </c>
      <c r="B1577" t="s">
        <v>3865</v>
      </c>
      <c r="C1577">
        <v>1281516</v>
      </c>
      <c r="D1577" t="s">
        <v>4038</v>
      </c>
      <c r="E1577" s="220">
        <v>42531.509722222225</v>
      </c>
      <c r="F1577" t="s">
        <v>75</v>
      </c>
      <c r="G1577" t="s">
        <v>3825</v>
      </c>
      <c r="H1577" t="s">
        <v>3836</v>
      </c>
      <c r="I1577" t="s">
        <v>4005</v>
      </c>
      <c r="J1577" t="s">
        <v>4039</v>
      </c>
      <c r="K1577" t="s">
        <v>95</v>
      </c>
      <c r="L1577" s="220">
        <v>42643.590613425928</v>
      </c>
    </row>
    <row r="1578" spans="1:12" x14ac:dyDescent="0.25">
      <c r="A1578">
        <v>9</v>
      </c>
      <c r="B1578" t="s">
        <v>4461</v>
      </c>
      <c r="C1578">
        <v>1281552</v>
      </c>
      <c r="D1578" t="s">
        <v>5325</v>
      </c>
      <c r="E1578" s="220">
        <v>42531.654166666667</v>
      </c>
      <c r="F1578" t="s">
        <v>75</v>
      </c>
      <c r="G1578" t="s">
        <v>3825</v>
      </c>
      <c r="H1578" t="s">
        <v>3836</v>
      </c>
      <c r="I1578" t="s">
        <v>3861</v>
      </c>
      <c r="J1578" t="s">
        <v>3944</v>
      </c>
      <c r="K1578" t="s">
        <v>95</v>
      </c>
      <c r="L1578" s="220">
        <v>42723.404675925929</v>
      </c>
    </row>
    <row r="1579" spans="1:12" x14ac:dyDescent="0.25">
      <c r="A1579">
        <v>9</v>
      </c>
      <c r="B1579" t="s">
        <v>4600</v>
      </c>
      <c r="C1579">
        <v>1281553</v>
      </c>
      <c r="D1579" t="s">
        <v>5326</v>
      </c>
      <c r="E1579" s="220">
        <v>42531.654861111114</v>
      </c>
      <c r="F1579" t="s">
        <v>75</v>
      </c>
      <c r="G1579" t="s">
        <v>3825</v>
      </c>
      <c r="H1579" t="s">
        <v>3836</v>
      </c>
      <c r="I1579" t="s">
        <v>3861</v>
      </c>
      <c r="J1579" t="s">
        <v>3944</v>
      </c>
      <c r="K1579" t="s">
        <v>95</v>
      </c>
      <c r="L1579" s="220">
        <v>42782.633900462963</v>
      </c>
    </row>
    <row r="1580" spans="1:12" x14ac:dyDescent="0.25">
      <c r="A1580">
        <v>9</v>
      </c>
      <c r="B1580" t="s">
        <v>4315</v>
      </c>
      <c r="C1580">
        <v>1281554</v>
      </c>
      <c r="D1580" t="s">
        <v>5322</v>
      </c>
      <c r="E1580" s="220">
        <v>42531.655555555553</v>
      </c>
      <c r="F1580" t="s">
        <v>75</v>
      </c>
      <c r="G1580" t="s">
        <v>3825</v>
      </c>
      <c r="H1580" t="s">
        <v>3836</v>
      </c>
      <c r="I1580" t="s">
        <v>3861</v>
      </c>
      <c r="J1580" t="s">
        <v>3944</v>
      </c>
      <c r="K1580" t="s">
        <v>95</v>
      </c>
      <c r="L1580" s="220">
        <v>42570.545347222222</v>
      </c>
    </row>
    <row r="1581" spans="1:12" x14ac:dyDescent="0.25">
      <c r="A1581">
        <v>9</v>
      </c>
      <c r="B1581" t="s">
        <v>4768</v>
      </c>
      <c r="C1581">
        <v>1281551</v>
      </c>
      <c r="D1581" t="s">
        <v>5327</v>
      </c>
      <c r="E1581" s="220">
        <v>42531.65347222222</v>
      </c>
      <c r="F1581" t="s">
        <v>75</v>
      </c>
      <c r="G1581" t="s">
        <v>3825</v>
      </c>
      <c r="H1581" t="s">
        <v>3836</v>
      </c>
      <c r="I1581" t="s">
        <v>3861</v>
      </c>
      <c r="J1581" t="s">
        <v>3944</v>
      </c>
      <c r="K1581" t="s">
        <v>95</v>
      </c>
      <c r="L1581" s="220">
        <v>42744.364803240744</v>
      </c>
    </row>
    <row r="1582" spans="1:12" x14ac:dyDescent="0.25">
      <c r="A1582">
        <v>1</v>
      </c>
      <c r="B1582" t="s">
        <v>4060</v>
      </c>
      <c r="C1582">
        <v>1231660</v>
      </c>
      <c r="D1582" t="s">
        <v>3872</v>
      </c>
      <c r="E1582" s="220">
        <v>42388.345138888886</v>
      </c>
      <c r="F1582" t="s">
        <v>75</v>
      </c>
      <c r="G1582" t="s">
        <v>3825</v>
      </c>
      <c r="H1582" t="s">
        <v>3848</v>
      </c>
      <c r="I1582" t="s">
        <v>4066</v>
      </c>
      <c r="J1582" t="s">
        <v>4192</v>
      </c>
      <c r="K1582" t="s">
        <v>95</v>
      </c>
      <c r="L1582" s="220">
        <v>42391.442037037035</v>
      </c>
    </row>
    <row r="1583" spans="1:12" x14ac:dyDescent="0.25">
      <c r="A1583">
        <v>1</v>
      </c>
      <c r="B1583" t="s">
        <v>3894</v>
      </c>
      <c r="C1583">
        <v>1231667</v>
      </c>
      <c r="D1583" t="s">
        <v>3872</v>
      </c>
      <c r="E1583" s="220">
        <v>42388.35833333333</v>
      </c>
      <c r="F1583" t="s">
        <v>75</v>
      </c>
      <c r="G1583" t="s">
        <v>3825</v>
      </c>
      <c r="H1583" t="s">
        <v>3848</v>
      </c>
      <c r="I1583" t="s">
        <v>4066</v>
      </c>
      <c r="J1583" t="s">
        <v>4210</v>
      </c>
      <c r="K1583" t="s">
        <v>95</v>
      </c>
      <c r="L1583" s="220">
        <v>42391.442025462966</v>
      </c>
    </row>
    <row r="1584" spans="1:12" x14ac:dyDescent="0.25">
      <c r="A1584">
        <v>1</v>
      </c>
      <c r="B1584" t="s">
        <v>4108</v>
      </c>
      <c r="C1584">
        <v>1237044</v>
      </c>
      <c r="D1584" t="s">
        <v>5328</v>
      </c>
      <c r="E1584" s="220">
        <v>42401.625694444447</v>
      </c>
      <c r="F1584" t="s">
        <v>75</v>
      </c>
      <c r="G1584" t="s">
        <v>3825</v>
      </c>
      <c r="H1584" t="s">
        <v>5329</v>
      </c>
      <c r="I1584" t="s">
        <v>3885</v>
      </c>
      <c r="J1584" t="s">
        <v>5330</v>
      </c>
      <c r="K1584" t="s">
        <v>95</v>
      </c>
      <c r="L1584" s="220">
        <v>42402.348622685182</v>
      </c>
    </row>
    <row r="1585" spans="1:12" x14ac:dyDescent="0.25">
      <c r="A1585">
        <v>5</v>
      </c>
      <c r="B1585" t="s">
        <v>5202</v>
      </c>
      <c r="C1585">
        <v>1612353</v>
      </c>
      <c r="D1585" t="s">
        <v>5331</v>
      </c>
      <c r="E1585" s="220">
        <v>42702.679166666669</v>
      </c>
      <c r="F1585" t="s">
        <v>75</v>
      </c>
      <c r="G1585" t="s">
        <v>3825</v>
      </c>
      <c r="H1585" t="s">
        <v>3826</v>
      </c>
      <c r="I1585" t="s">
        <v>3870</v>
      </c>
      <c r="J1585" t="s">
        <v>3870</v>
      </c>
      <c r="K1585" t="s">
        <v>95</v>
      </c>
      <c r="L1585" s="220">
        <v>42706.599074074074</v>
      </c>
    </row>
    <row r="1586" spans="1:12" x14ac:dyDescent="0.25">
      <c r="A1586">
        <v>1</v>
      </c>
      <c r="B1586" t="s">
        <v>4448</v>
      </c>
      <c r="C1586">
        <v>1851052</v>
      </c>
      <c r="D1586" t="s">
        <v>3824</v>
      </c>
      <c r="E1586" s="220">
        <v>43168.3362037037</v>
      </c>
      <c r="F1586" t="s">
        <v>75</v>
      </c>
      <c r="G1586" t="s">
        <v>3825</v>
      </c>
      <c r="H1586" t="s">
        <v>3826</v>
      </c>
      <c r="I1586" t="s">
        <v>3967</v>
      </c>
      <c r="J1586" t="s">
        <v>5332</v>
      </c>
      <c r="K1586" t="s">
        <v>95</v>
      </c>
      <c r="L1586" s="220">
        <v>43384.665289351855</v>
      </c>
    </row>
    <row r="1587" spans="1:12" x14ac:dyDescent="0.25">
      <c r="A1587">
        <v>2</v>
      </c>
      <c r="B1587" t="s">
        <v>3887</v>
      </c>
      <c r="C1587">
        <v>1822609</v>
      </c>
      <c r="D1587" t="s">
        <v>4360</v>
      </c>
      <c r="E1587" s="220">
        <v>43075.677083333336</v>
      </c>
      <c r="F1587" t="s">
        <v>75</v>
      </c>
      <c r="G1587" t="s">
        <v>3825</v>
      </c>
      <c r="H1587" t="s">
        <v>3940</v>
      </c>
      <c r="I1587" t="s">
        <v>3878</v>
      </c>
      <c r="J1587" t="s">
        <v>3878</v>
      </c>
      <c r="K1587" t="s">
        <v>95</v>
      </c>
      <c r="L1587" s="220">
        <v>43109.688668981478</v>
      </c>
    </row>
    <row r="1588" spans="1:12" x14ac:dyDescent="0.25">
      <c r="A1588">
        <v>2</v>
      </c>
      <c r="B1588" t="s">
        <v>4372</v>
      </c>
      <c r="C1588">
        <v>1822611</v>
      </c>
      <c r="D1588" t="s">
        <v>4360</v>
      </c>
      <c r="E1588" s="220">
        <v>43075.679861111108</v>
      </c>
      <c r="F1588" t="s">
        <v>75</v>
      </c>
      <c r="G1588" t="s">
        <v>3825</v>
      </c>
      <c r="H1588" t="s">
        <v>3940</v>
      </c>
      <c r="I1588" t="s">
        <v>3878</v>
      </c>
      <c r="J1588" t="s">
        <v>3878</v>
      </c>
      <c r="K1588" t="s">
        <v>95</v>
      </c>
      <c r="L1588" s="220">
        <v>43109.688356481478</v>
      </c>
    </row>
    <row r="1589" spans="1:12" x14ac:dyDescent="0.25">
      <c r="A1589">
        <v>1</v>
      </c>
      <c r="B1589" t="s">
        <v>5333</v>
      </c>
      <c r="C1589">
        <v>1660664</v>
      </c>
      <c r="D1589" t="s">
        <v>5334</v>
      </c>
      <c r="E1589" s="220">
        <v>42754.739976851852</v>
      </c>
      <c r="F1589" t="s">
        <v>75</v>
      </c>
      <c r="G1589" t="s">
        <v>3825</v>
      </c>
      <c r="H1589" t="s">
        <v>3836</v>
      </c>
      <c r="I1589" t="s">
        <v>3924</v>
      </c>
      <c r="J1589" t="s">
        <v>4279</v>
      </c>
      <c r="K1589" t="s">
        <v>95</v>
      </c>
      <c r="L1589" s="220">
        <v>42761.514791666668</v>
      </c>
    </row>
    <row r="1590" spans="1:12" x14ac:dyDescent="0.25">
      <c r="A1590">
        <v>1</v>
      </c>
      <c r="B1590" t="s">
        <v>5316</v>
      </c>
      <c r="C1590">
        <v>1646117</v>
      </c>
      <c r="D1590" t="s">
        <v>3843</v>
      </c>
      <c r="E1590" s="220">
        <v>42726.356944444444</v>
      </c>
      <c r="F1590" t="s">
        <v>75</v>
      </c>
      <c r="G1590" t="s">
        <v>3825</v>
      </c>
      <c r="H1590" t="s">
        <v>3836</v>
      </c>
      <c r="I1590" t="s">
        <v>3853</v>
      </c>
      <c r="J1590" t="s">
        <v>3928</v>
      </c>
      <c r="K1590" t="s">
        <v>95</v>
      </c>
      <c r="L1590" s="220">
        <v>42726.446909722225</v>
      </c>
    </row>
    <row r="1591" spans="1:12" x14ac:dyDescent="0.25">
      <c r="A1591">
        <v>1</v>
      </c>
      <c r="B1591" t="s">
        <v>4580</v>
      </c>
      <c r="C1591">
        <v>1251255</v>
      </c>
      <c r="D1591" t="s">
        <v>4180</v>
      </c>
      <c r="E1591" s="220">
        <v>42436.743055555555</v>
      </c>
      <c r="F1591" t="s">
        <v>75</v>
      </c>
      <c r="G1591" t="s">
        <v>3825</v>
      </c>
      <c r="H1591" t="s">
        <v>3836</v>
      </c>
      <c r="I1591" t="s">
        <v>4013</v>
      </c>
      <c r="J1591" t="s">
        <v>5335</v>
      </c>
      <c r="K1591" t="s">
        <v>95</v>
      </c>
      <c r="L1591" s="220">
        <v>42457.289664351854</v>
      </c>
    </row>
    <row r="1592" spans="1:12" x14ac:dyDescent="0.25">
      <c r="A1592">
        <v>2</v>
      </c>
      <c r="B1592" t="s">
        <v>5336</v>
      </c>
      <c r="C1592">
        <v>1260330</v>
      </c>
      <c r="D1592" t="s">
        <v>5337</v>
      </c>
      <c r="E1592" s="220">
        <v>42467.510254629633</v>
      </c>
      <c r="F1592" t="s">
        <v>75</v>
      </c>
      <c r="G1592" t="s">
        <v>3825</v>
      </c>
      <c r="H1592" t="s">
        <v>3836</v>
      </c>
      <c r="I1592" t="s">
        <v>3861</v>
      </c>
      <c r="J1592" t="s">
        <v>4274</v>
      </c>
      <c r="K1592" t="s">
        <v>95</v>
      </c>
      <c r="L1592" s="220">
        <v>42510.64534722222</v>
      </c>
    </row>
    <row r="1593" spans="1:12" x14ac:dyDescent="0.25">
      <c r="A1593">
        <v>2</v>
      </c>
      <c r="B1593" t="s">
        <v>3973</v>
      </c>
      <c r="C1593">
        <v>1261504</v>
      </c>
      <c r="D1593" t="s">
        <v>5338</v>
      </c>
      <c r="E1593" s="220">
        <v>42474.553472222222</v>
      </c>
      <c r="F1593" t="s">
        <v>75</v>
      </c>
      <c r="G1593" t="s">
        <v>3825</v>
      </c>
      <c r="H1593" t="s">
        <v>3836</v>
      </c>
      <c r="I1593" t="s">
        <v>3840</v>
      </c>
      <c r="J1593" t="s">
        <v>3841</v>
      </c>
      <c r="K1593" t="s">
        <v>95</v>
      </c>
      <c r="L1593" s="220">
        <v>42855.823564814818</v>
      </c>
    </row>
    <row r="1594" spans="1:12" x14ac:dyDescent="0.25">
      <c r="A1594">
        <v>1</v>
      </c>
      <c r="B1594" t="s">
        <v>3942</v>
      </c>
      <c r="C1594">
        <v>1235297</v>
      </c>
      <c r="D1594" t="s">
        <v>3843</v>
      </c>
      <c r="E1594" s="220">
        <v>42400.773611111108</v>
      </c>
      <c r="F1594" t="s">
        <v>75</v>
      </c>
      <c r="G1594" t="s">
        <v>3825</v>
      </c>
      <c r="H1594" t="s">
        <v>3836</v>
      </c>
      <c r="I1594" t="s">
        <v>3837</v>
      </c>
      <c r="J1594" t="s">
        <v>3838</v>
      </c>
      <c r="K1594" t="s">
        <v>95</v>
      </c>
      <c r="L1594" s="220">
        <v>42424.396493055552</v>
      </c>
    </row>
    <row r="1595" spans="1:12" x14ac:dyDescent="0.25">
      <c r="A1595">
        <v>2</v>
      </c>
      <c r="B1595" t="s">
        <v>4672</v>
      </c>
      <c r="C1595">
        <v>1402242</v>
      </c>
      <c r="D1595" t="s">
        <v>5339</v>
      </c>
      <c r="E1595" s="220">
        <v>42598.611111111109</v>
      </c>
      <c r="F1595" t="s">
        <v>75</v>
      </c>
      <c r="G1595" t="s">
        <v>3825</v>
      </c>
      <c r="H1595" t="s">
        <v>3836</v>
      </c>
      <c r="I1595" t="s">
        <v>3870</v>
      </c>
      <c r="J1595" t="s">
        <v>3870</v>
      </c>
      <c r="K1595" t="s">
        <v>95</v>
      </c>
      <c r="L1595" s="220">
        <v>42600.601504629631</v>
      </c>
    </row>
    <row r="1596" spans="1:12" x14ac:dyDescent="0.25">
      <c r="A1596">
        <v>4.2</v>
      </c>
      <c r="B1596" t="s">
        <v>5340</v>
      </c>
      <c r="C1596">
        <v>1001603</v>
      </c>
      <c r="D1596" t="s">
        <v>5341</v>
      </c>
      <c r="E1596" s="220">
        <v>41767.661377314813</v>
      </c>
      <c r="F1596" t="s">
        <v>75</v>
      </c>
      <c r="G1596" t="s">
        <v>3825</v>
      </c>
      <c r="H1596" t="s">
        <v>95</v>
      </c>
      <c r="I1596" t="s">
        <v>5342</v>
      </c>
      <c r="J1596" t="s">
        <v>4127</v>
      </c>
      <c r="K1596" t="s">
        <v>95</v>
      </c>
      <c r="L1596" s="220">
        <v>42123.622916666667</v>
      </c>
    </row>
    <row r="1597" spans="1:12" x14ac:dyDescent="0.25">
      <c r="A1597">
        <v>1</v>
      </c>
      <c r="B1597" t="s">
        <v>3865</v>
      </c>
      <c r="C1597">
        <v>1271760</v>
      </c>
      <c r="D1597" t="s">
        <v>3824</v>
      </c>
      <c r="E1597" s="220">
        <v>42504.539583333331</v>
      </c>
      <c r="F1597" t="s">
        <v>75</v>
      </c>
      <c r="G1597" t="s">
        <v>3825</v>
      </c>
      <c r="H1597" t="s">
        <v>3826</v>
      </c>
      <c r="I1597" t="s">
        <v>3857</v>
      </c>
      <c r="J1597" t="s">
        <v>5302</v>
      </c>
      <c r="K1597" t="s">
        <v>95</v>
      </c>
      <c r="L1597" s="220">
        <v>42534.453321759262</v>
      </c>
    </row>
    <row r="1598" spans="1:12" x14ac:dyDescent="0.25">
      <c r="A1598">
        <v>1</v>
      </c>
      <c r="B1598" t="s">
        <v>4621</v>
      </c>
      <c r="C1598">
        <v>1241661</v>
      </c>
      <c r="D1598" t="s">
        <v>3843</v>
      </c>
      <c r="E1598" s="220">
        <v>42410.450694444444</v>
      </c>
      <c r="F1598" t="s">
        <v>75</v>
      </c>
      <c r="G1598" t="s">
        <v>3825</v>
      </c>
      <c r="H1598" t="s">
        <v>3836</v>
      </c>
      <c r="I1598" t="s">
        <v>3853</v>
      </c>
      <c r="J1598" t="s">
        <v>3928</v>
      </c>
      <c r="K1598" t="s">
        <v>95</v>
      </c>
      <c r="L1598" s="220">
        <v>42410.631030092591</v>
      </c>
    </row>
    <row r="1599" spans="1:12" x14ac:dyDescent="0.25">
      <c r="A1599">
        <v>1</v>
      </c>
      <c r="B1599" t="s">
        <v>4218</v>
      </c>
      <c r="C1599">
        <v>1272513</v>
      </c>
      <c r="D1599" t="s">
        <v>3956</v>
      </c>
      <c r="E1599" s="220">
        <v>42506.535266203704</v>
      </c>
      <c r="F1599" t="s">
        <v>75</v>
      </c>
      <c r="G1599" t="s">
        <v>3825</v>
      </c>
      <c r="H1599" t="s">
        <v>3957</v>
      </c>
      <c r="I1599" t="s">
        <v>4000</v>
      </c>
      <c r="J1599" t="s">
        <v>3995</v>
      </c>
      <c r="K1599" t="s">
        <v>95</v>
      </c>
      <c r="L1599" s="220">
        <v>43252.391875000001</v>
      </c>
    </row>
    <row r="1600" spans="1:12" x14ac:dyDescent="0.25">
      <c r="A1600">
        <v>2</v>
      </c>
      <c r="B1600" t="s">
        <v>4006</v>
      </c>
      <c r="C1600">
        <v>1272484</v>
      </c>
      <c r="D1600" t="s">
        <v>3956</v>
      </c>
      <c r="E1600" s="220">
        <v>42506.660185185188</v>
      </c>
      <c r="F1600" t="s">
        <v>75</v>
      </c>
      <c r="G1600" t="s">
        <v>3825</v>
      </c>
      <c r="H1600" t="s">
        <v>3957</v>
      </c>
      <c r="I1600" t="s">
        <v>3861</v>
      </c>
      <c r="J1600" t="s">
        <v>3995</v>
      </c>
      <c r="K1600" t="s">
        <v>95</v>
      </c>
      <c r="L1600" s="220">
        <v>42871.407164351855</v>
      </c>
    </row>
    <row r="1601" spans="1:12" x14ac:dyDescent="0.25">
      <c r="A1601">
        <v>2</v>
      </c>
      <c r="B1601" t="s">
        <v>5301</v>
      </c>
      <c r="C1601">
        <v>1272485</v>
      </c>
      <c r="D1601" t="s">
        <v>3956</v>
      </c>
      <c r="E1601" s="220">
        <v>42506.660185185188</v>
      </c>
      <c r="F1601" t="s">
        <v>75</v>
      </c>
      <c r="G1601" t="s">
        <v>3825</v>
      </c>
      <c r="H1601" t="s">
        <v>3957</v>
      </c>
      <c r="I1601" t="s">
        <v>3861</v>
      </c>
      <c r="J1601" t="s">
        <v>3995</v>
      </c>
      <c r="K1601" t="s">
        <v>95</v>
      </c>
      <c r="L1601" s="220">
        <v>43004.391180555554</v>
      </c>
    </row>
    <row r="1602" spans="1:12" x14ac:dyDescent="0.25">
      <c r="A1602">
        <v>1</v>
      </c>
      <c r="B1602" t="s">
        <v>3961</v>
      </c>
      <c r="C1602">
        <v>1272469</v>
      </c>
      <c r="D1602" t="s">
        <v>3956</v>
      </c>
      <c r="E1602" s="220">
        <v>42506.618472222224</v>
      </c>
      <c r="F1602" t="s">
        <v>75</v>
      </c>
      <c r="G1602" t="s">
        <v>3825</v>
      </c>
      <c r="H1602" t="s">
        <v>3957</v>
      </c>
      <c r="I1602" t="s">
        <v>4011</v>
      </c>
      <c r="J1602" t="s">
        <v>3995</v>
      </c>
      <c r="K1602" t="s">
        <v>95</v>
      </c>
      <c r="L1602" s="220">
        <v>42950.643333333333</v>
      </c>
    </row>
    <row r="1603" spans="1:12" x14ac:dyDescent="0.25">
      <c r="A1603">
        <v>1</v>
      </c>
      <c r="B1603" t="s">
        <v>5343</v>
      </c>
      <c r="C1603">
        <v>1272470</v>
      </c>
      <c r="D1603" t="s">
        <v>3956</v>
      </c>
      <c r="E1603" s="220">
        <v>42506.618483796294</v>
      </c>
      <c r="F1603" t="s">
        <v>75</v>
      </c>
      <c r="G1603" t="s">
        <v>3825</v>
      </c>
      <c r="H1603" t="s">
        <v>3957</v>
      </c>
      <c r="I1603" t="s">
        <v>4011</v>
      </c>
      <c r="J1603" t="s">
        <v>3995</v>
      </c>
      <c r="K1603" t="s">
        <v>95</v>
      </c>
      <c r="L1603" s="220">
        <v>42950.643090277779</v>
      </c>
    </row>
    <row r="1604" spans="1:12" x14ac:dyDescent="0.25">
      <c r="A1604">
        <v>3</v>
      </c>
      <c r="B1604" t="s">
        <v>5344</v>
      </c>
      <c r="C1604">
        <v>1272471</v>
      </c>
      <c r="D1604" t="s">
        <v>3956</v>
      </c>
      <c r="E1604" s="220">
        <v>42506.618483796294</v>
      </c>
      <c r="F1604" t="s">
        <v>75</v>
      </c>
      <c r="G1604" t="s">
        <v>3825</v>
      </c>
      <c r="H1604" t="s">
        <v>3957</v>
      </c>
      <c r="I1604" t="s">
        <v>3994</v>
      </c>
      <c r="J1604" t="s">
        <v>3995</v>
      </c>
      <c r="K1604" t="s">
        <v>95</v>
      </c>
      <c r="L1604" s="220">
        <v>42950.641423611109</v>
      </c>
    </row>
    <row r="1605" spans="1:12" x14ac:dyDescent="0.25">
      <c r="A1605">
        <v>1</v>
      </c>
      <c r="B1605" t="s">
        <v>5345</v>
      </c>
      <c r="C1605">
        <v>1272472</v>
      </c>
      <c r="D1605" t="s">
        <v>3956</v>
      </c>
      <c r="E1605" s="220">
        <v>42506.618483796294</v>
      </c>
      <c r="F1605" t="s">
        <v>75</v>
      </c>
      <c r="G1605" t="s">
        <v>3825</v>
      </c>
      <c r="H1605" t="s">
        <v>3957</v>
      </c>
      <c r="I1605" t="s">
        <v>3994</v>
      </c>
      <c r="J1605" t="s">
        <v>3995</v>
      </c>
      <c r="K1605" t="s">
        <v>95</v>
      </c>
      <c r="L1605" s="220">
        <v>42950.639062499999</v>
      </c>
    </row>
    <row r="1606" spans="1:12" x14ac:dyDescent="0.25">
      <c r="A1606">
        <v>1</v>
      </c>
      <c r="B1606" t="s">
        <v>5346</v>
      </c>
      <c r="C1606">
        <v>1272473</v>
      </c>
      <c r="D1606" t="s">
        <v>3956</v>
      </c>
      <c r="E1606" s="220">
        <v>42506.618483796294</v>
      </c>
      <c r="F1606" t="s">
        <v>75</v>
      </c>
      <c r="G1606" t="s">
        <v>3825</v>
      </c>
      <c r="H1606" t="s">
        <v>3957</v>
      </c>
      <c r="I1606" t="s">
        <v>3994</v>
      </c>
      <c r="J1606" t="s">
        <v>3995</v>
      </c>
      <c r="K1606" t="s">
        <v>95</v>
      </c>
      <c r="L1606" s="220">
        <v>42950.638136574074</v>
      </c>
    </row>
    <row r="1607" spans="1:12" x14ac:dyDescent="0.25">
      <c r="A1607">
        <v>1</v>
      </c>
      <c r="B1607" t="s">
        <v>4044</v>
      </c>
      <c r="C1607">
        <v>1272486</v>
      </c>
      <c r="D1607" t="s">
        <v>3956</v>
      </c>
      <c r="E1607" s="220">
        <v>42506.618518518517</v>
      </c>
      <c r="F1607" t="s">
        <v>75</v>
      </c>
      <c r="G1607" t="s">
        <v>3825</v>
      </c>
      <c r="H1607" t="s">
        <v>3957</v>
      </c>
      <c r="I1607" t="s">
        <v>3909</v>
      </c>
      <c r="J1607" t="s">
        <v>3995</v>
      </c>
      <c r="K1607" t="s">
        <v>95</v>
      </c>
      <c r="L1607" s="220">
        <v>42752.529664351852</v>
      </c>
    </row>
    <row r="1608" spans="1:12" x14ac:dyDescent="0.25">
      <c r="A1608">
        <v>1</v>
      </c>
      <c r="B1608" t="s">
        <v>5347</v>
      </c>
      <c r="C1608">
        <v>1272487</v>
      </c>
      <c r="D1608" t="s">
        <v>3956</v>
      </c>
      <c r="E1608" s="220">
        <v>42506.618518518517</v>
      </c>
      <c r="F1608" t="s">
        <v>75</v>
      </c>
      <c r="G1608" t="s">
        <v>3825</v>
      </c>
      <c r="H1608" t="s">
        <v>3957</v>
      </c>
      <c r="I1608" t="s">
        <v>3909</v>
      </c>
      <c r="J1608" t="s">
        <v>3995</v>
      </c>
      <c r="K1608" t="s">
        <v>95</v>
      </c>
      <c r="L1608" s="220">
        <v>42908.327407407407</v>
      </c>
    </row>
    <row r="1609" spans="1:12" x14ac:dyDescent="0.25">
      <c r="A1609">
        <v>1</v>
      </c>
      <c r="B1609" t="s">
        <v>4148</v>
      </c>
      <c r="C1609">
        <v>1272488</v>
      </c>
      <c r="D1609" t="s">
        <v>3956</v>
      </c>
      <c r="E1609" s="220">
        <v>42506.576863425929</v>
      </c>
      <c r="F1609" t="s">
        <v>75</v>
      </c>
      <c r="G1609" t="s">
        <v>3825</v>
      </c>
      <c r="H1609" t="s">
        <v>3957</v>
      </c>
      <c r="I1609" t="s">
        <v>3832</v>
      </c>
      <c r="J1609" t="s">
        <v>3995</v>
      </c>
      <c r="K1609" t="s">
        <v>95</v>
      </c>
      <c r="L1609" s="220">
        <v>42641.369490740741</v>
      </c>
    </row>
    <row r="1610" spans="1:12" x14ac:dyDescent="0.25">
      <c r="A1610">
        <v>1</v>
      </c>
      <c r="B1610" t="s">
        <v>3986</v>
      </c>
      <c r="C1610">
        <v>1272499</v>
      </c>
      <c r="D1610" t="s">
        <v>3956</v>
      </c>
      <c r="E1610" s="220">
        <v>42506.618564814817</v>
      </c>
      <c r="F1610" t="s">
        <v>75</v>
      </c>
      <c r="G1610" t="s">
        <v>3825</v>
      </c>
      <c r="H1610" t="s">
        <v>3957</v>
      </c>
      <c r="I1610" t="s">
        <v>3885</v>
      </c>
      <c r="J1610" t="s">
        <v>3995</v>
      </c>
      <c r="K1610" t="s">
        <v>95</v>
      </c>
      <c r="L1610" s="220">
        <v>42550.49013888889</v>
      </c>
    </row>
    <row r="1611" spans="1:12" x14ac:dyDescent="0.25">
      <c r="A1611">
        <v>1</v>
      </c>
      <c r="B1611" t="s">
        <v>4200</v>
      </c>
      <c r="C1611">
        <v>1272500</v>
      </c>
      <c r="D1611" t="s">
        <v>3956</v>
      </c>
      <c r="E1611" s="220">
        <v>42506.618564814817</v>
      </c>
      <c r="F1611" t="s">
        <v>75</v>
      </c>
      <c r="G1611" t="s">
        <v>3825</v>
      </c>
      <c r="H1611" t="s">
        <v>3957</v>
      </c>
      <c r="I1611" t="s">
        <v>3885</v>
      </c>
      <c r="J1611" t="s">
        <v>3995</v>
      </c>
      <c r="K1611" t="s">
        <v>95</v>
      </c>
      <c r="L1611" s="220">
        <v>42531.447627314818</v>
      </c>
    </row>
    <row r="1612" spans="1:12" x14ac:dyDescent="0.25">
      <c r="A1612">
        <v>1</v>
      </c>
      <c r="B1612" t="s">
        <v>3986</v>
      </c>
      <c r="C1612">
        <v>1272501</v>
      </c>
      <c r="D1612" t="s">
        <v>3956</v>
      </c>
      <c r="E1612" s="220">
        <v>42506.618564814817</v>
      </c>
      <c r="F1612" t="s">
        <v>75</v>
      </c>
      <c r="G1612" t="s">
        <v>3825</v>
      </c>
      <c r="H1612" t="s">
        <v>3957</v>
      </c>
      <c r="I1612" t="s">
        <v>4013</v>
      </c>
      <c r="J1612" t="s">
        <v>3995</v>
      </c>
      <c r="K1612" t="s">
        <v>95</v>
      </c>
      <c r="L1612" s="220">
        <v>42667.55164351852</v>
      </c>
    </row>
    <row r="1613" spans="1:12" x14ac:dyDescent="0.25">
      <c r="A1613">
        <v>1</v>
      </c>
      <c r="B1613" t="s">
        <v>4352</v>
      </c>
      <c r="C1613">
        <v>1353502</v>
      </c>
      <c r="D1613" t="s">
        <v>5348</v>
      </c>
      <c r="E1613" s="220">
        <v>42578.567361111112</v>
      </c>
      <c r="F1613" t="s">
        <v>75</v>
      </c>
      <c r="G1613" t="s">
        <v>3825</v>
      </c>
      <c r="H1613" t="s">
        <v>3836</v>
      </c>
      <c r="I1613" t="s">
        <v>4013</v>
      </c>
      <c r="J1613" t="s">
        <v>5349</v>
      </c>
      <c r="K1613" t="s">
        <v>95</v>
      </c>
      <c r="L1613" s="220">
        <v>42704.521574074075</v>
      </c>
    </row>
    <row r="1614" spans="1:12" x14ac:dyDescent="0.25">
      <c r="A1614">
        <v>1</v>
      </c>
      <c r="B1614" t="s">
        <v>4362</v>
      </c>
      <c r="C1614">
        <v>1642696</v>
      </c>
      <c r="D1614" t="s">
        <v>5350</v>
      </c>
      <c r="E1614" s="220">
        <v>42717.582638888889</v>
      </c>
      <c r="F1614" t="s">
        <v>75</v>
      </c>
      <c r="G1614" t="s">
        <v>3825</v>
      </c>
      <c r="H1614" t="s">
        <v>3836</v>
      </c>
      <c r="I1614" t="s">
        <v>3861</v>
      </c>
      <c r="J1614" t="s">
        <v>5351</v>
      </c>
      <c r="K1614" t="s">
        <v>95</v>
      </c>
      <c r="L1614" s="220">
        <v>42723.404166666667</v>
      </c>
    </row>
    <row r="1615" spans="1:12" x14ac:dyDescent="0.25">
      <c r="A1615">
        <v>1</v>
      </c>
      <c r="B1615" t="s">
        <v>5352</v>
      </c>
      <c r="C1615">
        <v>1656827</v>
      </c>
      <c r="D1615" t="s">
        <v>3843</v>
      </c>
      <c r="E1615" s="220">
        <v>42744.46875</v>
      </c>
      <c r="F1615" t="s">
        <v>75</v>
      </c>
      <c r="G1615" t="s">
        <v>3825</v>
      </c>
      <c r="H1615" t="s">
        <v>3836</v>
      </c>
      <c r="I1615" t="s">
        <v>3837</v>
      </c>
      <c r="J1615" t="s">
        <v>3837</v>
      </c>
      <c r="K1615" t="s">
        <v>95</v>
      </c>
      <c r="L1615" s="220">
        <v>43150.479560185187</v>
      </c>
    </row>
    <row r="1616" spans="1:12" x14ac:dyDescent="0.25">
      <c r="A1616">
        <v>9</v>
      </c>
      <c r="B1616" t="s">
        <v>5122</v>
      </c>
      <c r="C1616">
        <v>1188554</v>
      </c>
      <c r="D1616" t="s">
        <v>3912</v>
      </c>
      <c r="E1616" s="220">
        <v>42280.370833333334</v>
      </c>
      <c r="F1616" t="s">
        <v>75</v>
      </c>
      <c r="G1616" t="s">
        <v>3825</v>
      </c>
      <c r="H1616" t="s">
        <v>3831</v>
      </c>
      <c r="I1616" t="s">
        <v>3878</v>
      </c>
      <c r="J1616" t="s">
        <v>3913</v>
      </c>
      <c r="K1616" t="s">
        <v>95</v>
      </c>
      <c r="L1616" s="220">
        <v>42287.740833333337</v>
      </c>
    </row>
    <row r="1617" spans="1:12" x14ac:dyDescent="0.25">
      <c r="A1617">
        <v>9</v>
      </c>
      <c r="B1617" t="s">
        <v>3970</v>
      </c>
      <c r="C1617">
        <v>1188557</v>
      </c>
      <c r="D1617" t="s">
        <v>3912</v>
      </c>
      <c r="E1617" s="220">
        <v>42280.375</v>
      </c>
      <c r="F1617" t="s">
        <v>75</v>
      </c>
      <c r="G1617" t="s">
        <v>3825</v>
      </c>
      <c r="H1617" t="s">
        <v>3831</v>
      </c>
      <c r="I1617" t="s">
        <v>3878</v>
      </c>
      <c r="J1617" t="s">
        <v>3913</v>
      </c>
      <c r="K1617" t="s">
        <v>95</v>
      </c>
      <c r="L1617" s="220">
        <v>42287.740613425929</v>
      </c>
    </row>
    <row r="1618" spans="1:12" x14ac:dyDescent="0.25">
      <c r="A1618">
        <v>9</v>
      </c>
      <c r="B1618" t="s">
        <v>4584</v>
      </c>
      <c r="C1618">
        <v>1188559</v>
      </c>
      <c r="D1618" t="s">
        <v>3912</v>
      </c>
      <c r="E1618" s="220">
        <v>42280.37777777778</v>
      </c>
      <c r="F1618" t="s">
        <v>75</v>
      </c>
      <c r="G1618" t="s">
        <v>3825</v>
      </c>
      <c r="H1618" t="s">
        <v>3831</v>
      </c>
      <c r="I1618" t="s">
        <v>3878</v>
      </c>
      <c r="J1618" t="s">
        <v>3913</v>
      </c>
      <c r="K1618" t="s">
        <v>95</v>
      </c>
      <c r="L1618" s="220">
        <v>42287.740729166668</v>
      </c>
    </row>
    <row r="1619" spans="1:12" x14ac:dyDescent="0.25">
      <c r="A1619">
        <v>1</v>
      </c>
      <c r="B1619" t="s">
        <v>5353</v>
      </c>
      <c r="C1619">
        <v>1112800</v>
      </c>
      <c r="D1619" t="s">
        <v>3923</v>
      </c>
      <c r="E1619" s="220">
        <v>42089.814583333333</v>
      </c>
      <c r="F1619" t="s">
        <v>75</v>
      </c>
      <c r="G1619" t="s">
        <v>3825</v>
      </c>
      <c r="H1619" t="s">
        <v>5354</v>
      </c>
      <c r="I1619" t="s">
        <v>3924</v>
      </c>
      <c r="J1619" t="s">
        <v>5355</v>
      </c>
      <c r="K1619" t="s">
        <v>95</v>
      </c>
      <c r="L1619" s="220">
        <v>42096.471909722219</v>
      </c>
    </row>
    <row r="1620" spans="1:12" x14ac:dyDescent="0.25">
      <c r="A1620">
        <v>4</v>
      </c>
      <c r="B1620" t="s">
        <v>5356</v>
      </c>
      <c r="C1620">
        <v>1275105</v>
      </c>
      <c r="D1620" t="s">
        <v>4183</v>
      </c>
      <c r="E1620" s="220">
        <v>42516.481944444444</v>
      </c>
      <c r="F1620" t="s">
        <v>75</v>
      </c>
      <c r="G1620" t="s">
        <v>3825</v>
      </c>
      <c r="H1620" t="s">
        <v>3826</v>
      </c>
      <c r="I1620" t="s">
        <v>3870</v>
      </c>
      <c r="J1620" t="s">
        <v>3870</v>
      </c>
      <c r="K1620" t="s">
        <v>95</v>
      </c>
      <c r="L1620" s="220">
        <v>42522.521620370368</v>
      </c>
    </row>
    <row r="1621" spans="1:12" x14ac:dyDescent="0.25">
      <c r="A1621">
        <v>4</v>
      </c>
      <c r="B1621" t="s">
        <v>4036</v>
      </c>
      <c r="C1621">
        <v>1275198</v>
      </c>
      <c r="D1621" t="s">
        <v>5357</v>
      </c>
      <c r="E1621" s="220">
        <v>42516.580127314817</v>
      </c>
      <c r="F1621" t="s">
        <v>75</v>
      </c>
      <c r="G1621" t="s">
        <v>3825</v>
      </c>
      <c r="H1621" t="s">
        <v>3826</v>
      </c>
      <c r="I1621" t="s">
        <v>3870</v>
      </c>
      <c r="J1621" t="s">
        <v>4355</v>
      </c>
      <c r="K1621" t="s">
        <v>95</v>
      </c>
      <c r="L1621" s="220">
        <v>42564.388356481482</v>
      </c>
    </row>
    <row r="1622" spans="1:12" x14ac:dyDescent="0.25">
      <c r="A1622">
        <v>1</v>
      </c>
      <c r="B1622" t="s">
        <v>4323</v>
      </c>
      <c r="C1622">
        <v>1279447</v>
      </c>
      <c r="D1622" t="s">
        <v>3843</v>
      </c>
      <c r="E1622" s="220">
        <v>42523.464016203703</v>
      </c>
      <c r="F1622" t="s">
        <v>75</v>
      </c>
      <c r="G1622" t="s">
        <v>3825</v>
      </c>
      <c r="H1622" t="s">
        <v>3836</v>
      </c>
      <c r="I1622" t="s">
        <v>3837</v>
      </c>
      <c r="J1622" t="s">
        <v>5358</v>
      </c>
      <c r="K1622" t="s">
        <v>95</v>
      </c>
      <c r="L1622" s="220">
        <v>42601.389108796298</v>
      </c>
    </row>
    <row r="1623" spans="1:12" x14ac:dyDescent="0.25">
      <c r="A1623">
        <v>1</v>
      </c>
      <c r="B1623" t="s">
        <v>3933</v>
      </c>
      <c r="C1623">
        <v>1600860</v>
      </c>
      <c r="D1623" t="s">
        <v>4029</v>
      </c>
      <c r="E1623" s="220">
        <v>42681.581250000003</v>
      </c>
      <c r="F1623" t="s">
        <v>75</v>
      </c>
      <c r="G1623" t="s">
        <v>3825</v>
      </c>
      <c r="H1623" t="s">
        <v>3836</v>
      </c>
      <c r="I1623" t="s">
        <v>3844</v>
      </c>
      <c r="J1623" t="s">
        <v>3950</v>
      </c>
      <c r="K1623" t="s">
        <v>95</v>
      </c>
      <c r="L1623" s="220">
        <v>42745.324733796297</v>
      </c>
    </row>
    <row r="1624" spans="1:12" x14ac:dyDescent="0.25">
      <c r="A1624">
        <v>9</v>
      </c>
      <c r="B1624" t="s">
        <v>5323</v>
      </c>
      <c r="C1624">
        <v>1600809</v>
      </c>
      <c r="D1624" t="s">
        <v>5359</v>
      </c>
      <c r="E1624" s="220">
        <v>42681.518750000003</v>
      </c>
      <c r="F1624" t="s">
        <v>75</v>
      </c>
      <c r="G1624" t="s">
        <v>3825</v>
      </c>
      <c r="H1624" t="s">
        <v>3836</v>
      </c>
      <c r="I1624" t="s">
        <v>3861</v>
      </c>
      <c r="J1624" t="s">
        <v>3944</v>
      </c>
      <c r="K1624" t="s">
        <v>95</v>
      </c>
      <c r="L1624" s="220">
        <v>42836.422511574077</v>
      </c>
    </row>
    <row r="1625" spans="1:12" x14ac:dyDescent="0.25">
      <c r="A1625">
        <v>3</v>
      </c>
      <c r="B1625" t="s">
        <v>3965</v>
      </c>
      <c r="C1625">
        <v>1337733</v>
      </c>
      <c r="D1625" t="s">
        <v>3843</v>
      </c>
      <c r="E1625" s="220">
        <v>42550.535416666666</v>
      </c>
      <c r="F1625" t="s">
        <v>91</v>
      </c>
      <c r="G1625" t="s">
        <v>3825</v>
      </c>
      <c r="H1625" t="s">
        <v>3836</v>
      </c>
      <c r="I1625" t="s">
        <v>3832</v>
      </c>
      <c r="J1625" t="s">
        <v>5288</v>
      </c>
      <c r="K1625" t="s">
        <v>95</v>
      </c>
      <c r="L1625" s="220">
        <v>42964.761886574073</v>
      </c>
    </row>
    <row r="1626" spans="1:12" x14ac:dyDescent="0.25">
      <c r="A1626">
        <v>9</v>
      </c>
      <c r="B1626" t="s">
        <v>3902</v>
      </c>
      <c r="C1626">
        <v>1343128</v>
      </c>
      <c r="D1626" t="s">
        <v>5360</v>
      </c>
      <c r="E1626" s="220">
        <v>42559.440972222219</v>
      </c>
      <c r="F1626" t="s">
        <v>75</v>
      </c>
      <c r="G1626" t="s">
        <v>3825</v>
      </c>
      <c r="H1626" t="s">
        <v>4162</v>
      </c>
      <c r="I1626" t="s">
        <v>3861</v>
      </c>
      <c r="J1626" t="s">
        <v>3944</v>
      </c>
      <c r="K1626" t="s">
        <v>95</v>
      </c>
      <c r="L1626" s="220">
        <v>42559.448194444441</v>
      </c>
    </row>
    <row r="1627" spans="1:12" x14ac:dyDescent="0.25">
      <c r="A1627">
        <v>9</v>
      </c>
      <c r="B1627" t="s">
        <v>3920</v>
      </c>
      <c r="C1627">
        <v>1343129</v>
      </c>
      <c r="D1627" t="s">
        <v>5360</v>
      </c>
      <c r="E1627" s="220">
        <v>42559.442361111112</v>
      </c>
      <c r="F1627" t="s">
        <v>75</v>
      </c>
      <c r="G1627" t="s">
        <v>3825</v>
      </c>
      <c r="H1627" t="s">
        <v>4162</v>
      </c>
      <c r="I1627" t="s">
        <v>3861</v>
      </c>
      <c r="J1627" t="s">
        <v>3944</v>
      </c>
      <c r="K1627" t="s">
        <v>95</v>
      </c>
      <c r="L1627" s="220">
        <v>42559.448206018518</v>
      </c>
    </row>
    <row r="1628" spans="1:12" x14ac:dyDescent="0.25">
      <c r="A1628">
        <v>9</v>
      </c>
      <c r="B1628" t="s">
        <v>4323</v>
      </c>
      <c r="C1628">
        <v>1343130</v>
      </c>
      <c r="D1628" t="s">
        <v>5361</v>
      </c>
      <c r="E1628" s="220">
        <v>42559.443749999999</v>
      </c>
      <c r="F1628" t="s">
        <v>75</v>
      </c>
      <c r="G1628" t="s">
        <v>3825</v>
      </c>
      <c r="H1628" t="s">
        <v>4162</v>
      </c>
      <c r="I1628" t="s">
        <v>3861</v>
      </c>
      <c r="J1628" t="s">
        <v>3944</v>
      </c>
      <c r="K1628" t="s">
        <v>95</v>
      </c>
      <c r="L1628" s="220">
        <v>42559.448206018518</v>
      </c>
    </row>
    <row r="1629" spans="1:12" x14ac:dyDescent="0.25">
      <c r="A1629">
        <v>9</v>
      </c>
      <c r="B1629" t="s">
        <v>4160</v>
      </c>
      <c r="C1629">
        <v>1343131</v>
      </c>
      <c r="D1629" t="s">
        <v>5361</v>
      </c>
      <c r="E1629" s="220">
        <v>42559.445138888892</v>
      </c>
      <c r="F1629" t="s">
        <v>75</v>
      </c>
      <c r="G1629" t="s">
        <v>3825</v>
      </c>
      <c r="H1629" t="s">
        <v>4162</v>
      </c>
      <c r="I1629" t="s">
        <v>3861</v>
      </c>
      <c r="J1629" t="s">
        <v>3944</v>
      </c>
      <c r="K1629" t="s">
        <v>95</v>
      </c>
      <c r="L1629" s="220">
        <v>42559.448217592595</v>
      </c>
    </row>
    <row r="1630" spans="1:12" x14ac:dyDescent="0.25">
      <c r="A1630">
        <v>1</v>
      </c>
      <c r="B1630" t="s">
        <v>3887</v>
      </c>
      <c r="C1630">
        <v>1346953</v>
      </c>
      <c r="D1630" t="s">
        <v>4121</v>
      </c>
      <c r="E1630" s="220">
        <v>42572.631249999999</v>
      </c>
      <c r="F1630" t="s">
        <v>75</v>
      </c>
      <c r="G1630" t="s">
        <v>3825</v>
      </c>
      <c r="H1630" t="s">
        <v>3848</v>
      </c>
      <c r="I1630" t="s">
        <v>3924</v>
      </c>
      <c r="J1630" t="s">
        <v>5362</v>
      </c>
      <c r="K1630" t="s">
        <v>95</v>
      </c>
      <c r="L1630" s="220">
        <v>42577.731099537035</v>
      </c>
    </row>
    <row r="1631" spans="1:12" x14ac:dyDescent="0.25">
      <c r="A1631">
        <v>1</v>
      </c>
      <c r="B1631" t="s">
        <v>4007</v>
      </c>
      <c r="C1631">
        <v>1655202</v>
      </c>
      <c r="D1631" t="s">
        <v>3956</v>
      </c>
      <c r="E1631" s="220">
        <v>42739.454861111109</v>
      </c>
      <c r="F1631" t="s">
        <v>75</v>
      </c>
      <c r="G1631" t="s">
        <v>3825</v>
      </c>
      <c r="H1631" t="s">
        <v>3957</v>
      </c>
      <c r="I1631" t="s">
        <v>3857</v>
      </c>
      <c r="J1631" t="s">
        <v>3858</v>
      </c>
      <c r="K1631" t="s">
        <v>95</v>
      </c>
      <c r="L1631" s="220">
        <v>42739.589768518519</v>
      </c>
    </row>
    <row r="1632" spans="1:12" x14ac:dyDescent="0.25">
      <c r="A1632">
        <v>4</v>
      </c>
      <c r="B1632" t="s">
        <v>4941</v>
      </c>
      <c r="C1632">
        <v>1645981</v>
      </c>
      <c r="D1632" t="s">
        <v>5363</v>
      </c>
      <c r="E1632" s="220">
        <v>42725.603472222225</v>
      </c>
      <c r="F1632" t="s">
        <v>75</v>
      </c>
      <c r="G1632" t="s">
        <v>3825</v>
      </c>
      <c r="H1632" t="s">
        <v>5364</v>
      </c>
      <c r="I1632" t="s">
        <v>3870</v>
      </c>
      <c r="J1632" t="s">
        <v>3870</v>
      </c>
      <c r="K1632" t="s">
        <v>95</v>
      </c>
      <c r="L1632" s="220">
        <v>42739.581944444442</v>
      </c>
    </row>
    <row r="1633" spans="1:12" x14ac:dyDescent="0.25">
      <c r="A1633">
        <v>2</v>
      </c>
      <c r="B1633" t="s">
        <v>4015</v>
      </c>
      <c r="C1633">
        <v>1581170</v>
      </c>
      <c r="D1633" t="s">
        <v>5365</v>
      </c>
      <c r="E1633" s="220">
        <v>42648.629907407405</v>
      </c>
      <c r="F1633" t="s">
        <v>75</v>
      </c>
      <c r="G1633" t="s">
        <v>3825</v>
      </c>
      <c r="H1633" t="s">
        <v>3836</v>
      </c>
      <c r="I1633" t="s">
        <v>3870</v>
      </c>
      <c r="J1633" t="s">
        <v>4355</v>
      </c>
      <c r="K1633" t="s">
        <v>95</v>
      </c>
      <c r="L1633" s="220">
        <v>43118.585104166668</v>
      </c>
    </row>
    <row r="1634" spans="1:12" x14ac:dyDescent="0.25">
      <c r="A1634">
        <v>1</v>
      </c>
      <c r="B1634" t="s">
        <v>4014</v>
      </c>
      <c r="C1634">
        <v>1581427</v>
      </c>
      <c r="D1634" t="s">
        <v>5366</v>
      </c>
      <c r="E1634" s="220">
        <v>42649.324999999997</v>
      </c>
      <c r="F1634" t="s">
        <v>75</v>
      </c>
      <c r="G1634" t="s">
        <v>3825</v>
      </c>
      <c r="H1634" t="s">
        <v>3826</v>
      </c>
      <c r="I1634" t="s">
        <v>3857</v>
      </c>
      <c r="J1634" t="s">
        <v>3867</v>
      </c>
      <c r="K1634" t="s">
        <v>95</v>
      </c>
      <c r="L1634" s="220">
        <v>42653.379953703705</v>
      </c>
    </row>
    <row r="1635" spans="1:12" x14ac:dyDescent="0.25">
      <c r="A1635">
        <v>2</v>
      </c>
      <c r="B1635" t="s">
        <v>4220</v>
      </c>
      <c r="C1635">
        <v>1581025</v>
      </c>
      <c r="D1635" t="s">
        <v>4075</v>
      </c>
      <c r="E1635" s="220">
        <v>42648.496527777781</v>
      </c>
      <c r="F1635" t="s">
        <v>75</v>
      </c>
      <c r="G1635" t="s">
        <v>3825</v>
      </c>
      <c r="H1635" t="s">
        <v>3852</v>
      </c>
      <c r="I1635" t="s">
        <v>3885</v>
      </c>
      <c r="J1635" t="s">
        <v>3854</v>
      </c>
      <c r="K1635" t="s">
        <v>95</v>
      </c>
      <c r="L1635" s="220">
        <v>42650.624340277776</v>
      </c>
    </row>
    <row r="1636" spans="1:12" x14ac:dyDescent="0.25">
      <c r="A1636">
        <v>4</v>
      </c>
      <c r="B1636" t="s">
        <v>4049</v>
      </c>
      <c r="C1636">
        <v>1516189</v>
      </c>
      <c r="D1636" t="s">
        <v>4183</v>
      </c>
      <c r="E1636" s="220">
        <v>42629.626388888886</v>
      </c>
      <c r="F1636" t="s">
        <v>75</v>
      </c>
      <c r="G1636" t="s">
        <v>3825</v>
      </c>
      <c r="H1636" t="s">
        <v>3826</v>
      </c>
      <c r="I1636" t="s">
        <v>3870</v>
      </c>
      <c r="J1636" t="s">
        <v>3870</v>
      </c>
      <c r="K1636" t="s">
        <v>95</v>
      </c>
      <c r="L1636" s="220">
        <v>42751.658425925925</v>
      </c>
    </row>
    <row r="1637" spans="1:12" x14ac:dyDescent="0.25">
      <c r="A1637">
        <v>3</v>
      </c>
      <c r="B1637" t="s">
        <v>4303</v>
      </c>
      <c r="C1637">
        <v>1595780</v>
      </c>
      <c r="D1637" t="s">
        <v>4038</v>
      </c>
      <c r="E1637" s="220">
        <v>42674.420138888891</v>
      </c>
      <c r="F1637" t="s">
        <v>75</v>
      </c>
      <c r="G1637" t="s">
        <v>3825</v>
      </c>
      <c r="H1637" t="s">
        <v>3836</v>
      </c>
      <c r="I1637" t="s">
        <v>4005</v>
      </c>
      <c r="J1637" t="s">
        <v>4039</v>
      </c>
      <c r="K1637" t="s">
        <v>95</v>
      </c>
      <c r="L1637" s="220">
        <v>42688.337997685187</v>
      </c>
    </row>
    <row r="1638" spans="1:12" x14ac:dyDescent="0.25">
      <c r="A1638">
        <v>3</v>
      </c>
      <c r="B1638" t="s">
        <v>3875</v>
      </c>
      <c r="C1638">
        <v>1595781</v>
      </c>
      <c r="D1638" t="s">
        <v>4038</v>
      </c>
      <c r="E1638" s="220">
        <v>42674.420138888891</v>
      </c>
      <c r="F1638" t="s">
        <v>75</v>
      </c>
      <c r="G1638" t="s">
        <v>3825</v>
      </c>
      <c r="H1638" t="s">
        <v>3836</v>
      </c>
      <c r="I1638" t="s">
        <v>4005</v>
      </c>
      <c r="J1638" t="s">
        <v>4039</v>
      </c>
      <c r="K1638" t="s">
        <v>95</v>
      </c>
      <c r="L1638" s="220">
        <v>42691.581365740742</v>
      </c>
    </row>
    <row r="1639" spans="1:12" x14ac:dyDescent="0.25">
      <c r="A1639">
        <v>2</v>
      </c>
      <c r="B1639" t="s">
        <v>4343</v>
      </c>
      <c r="C1639">
        <v>1595787</v>
      </c>
      <c r="D1639" t="s">
        <v>3939</v>
      </c>
      <c r="E1639" s="220">
        <v>42674.42083333333</v>
      </c>
      <c r="F1639" t="s">
        <v>75</v>
      </c>
      <c r="G1639" t="s">
        <v>3825</v>
      </c>
      <c r="H1639" t="s">
        <v>3940</v>
      </c>
      <c r="I1639" t="s">
        <v>4005</v>
      </c>
      <c r="J1639" t="s">
        <v>4039</v>
      </c>
      <c r="K1639" t="s">
        <v>95</v>
      </c>
      <c r="L1639" s="220">
        <v>42691.581342592595</v>
      </c>
    </row>
    <row r="1640" spans="1:12" x14ac:dyDescent="0.25">
      <c r="A1640">
        <v>9</v>
      </c>
      <c r="B1640" t="s">
        <v>4110</v>
      </c>
      <c r="C1640">
        <v>1647349</v>
      </c>
      <c r="D1640" t="s">
        <v>3943</v>
      </c>
      <c r="E1640" s="220">
        <v>42731.513194444444</v>
      </c>
      <c r="F1640" t="s">
        <v>75</v>
      </c>
      <c r="G1640" t="s">
        <v>3825</v>
      </c>
      <c r="H1640" t="s">
        <v>3836</v>
      </c>
      <c r="I1640" t="s">
        <v>3861</v>
      </c>
      <c r="J1640" t="s">
        <v>4117</v>
      </c>
      <c r="K1640" t="s">
        <v>2585</v>
      </c>
      <c r="L1640" s="220">
        <v>42738.561805555553</v>
      </c>
    </row>
    <row r="1641" spans="1:12" x14ac:dyDescent="0.25">
      <c r="A1641">
        <v>4</v>
      </c>
      <c r="B1641" t="s">
        <v>4439</v>
      </c>
      <c r="C1641">
        <v>1659575</v>
      </c>
      <c r="D1641" t="s">
        <v>3946</v>
      </c>
      <c r="E1641" s="220">
        <v>42750.78125</v>
      </c>
      <c r="F1641" t="s">
        <v>75</v>
      </c>
      <c r="G1641" t="s">
        <v>3825</v>
      </c>
      <c r="H1641" t="s">
        <v>3947</v>
      </c>
      <c r="I1641" t="s">
        <v>4262</v>
      </c>
      <c r="J1641" t="s">
        <v>4239</v>
      </c>
      <c r="K1641" t="s">
        <v>95</v>
      </c>
      <c r="L1641" s="220">
        <v>42752.362372685187</v>
      </c>
    </row>
    <row r="1642" spans="1:12" x14ac:dyDescent="0.25">
      <c r="A1642">
        <v>1</v>
      </c>
      <c r="B1642" t="s">
        <v>4699</v>
      </c>
      <c r="C1642">
        <v>1668001</v>
      </c>
      <c r="D1642" t="s">
        <v>5367</v>
      </c>
      <c r="E1642" s="220">
        <v>42768.333483796298</v>
      </c>
      <c r="F1642" t="s">
        <v>75</v>
      </c>
      <c r="G1642" t="s">
        <v>3825</v>
      </c>
      <c r="H1642" t="s">
        <v>3836</v>
      </c>
      <c r="I1642" t="s">
        <v>3837</v>
      </c>
      <c r="J1642" t="s">
        <v>3931</v>
      </c>
      <c r="K1642" t="s">
        <v>95</v>
      </c>
      <c r="L1642" s="220">
        <v>43192.628391203703</v>
      </c>
    </row>
    <row r="1643" spans="1:12" x14ac:dyDescent="0.25">
      <c r="A1643">
        <v>2</v>
      </c>
      <c r="B1643" t="s">
        <v>4102</v>
      </c>
      <c r="C1643">
        <v>1600110</v>
      </c>
      <c r="D1643" t="s">
        <v>4149</v>
      </c>
      <c r="E1643" s="220">
        <v>42678.498611111114</v>
      </c>
      <c r="F1643" t="s">
        <v>75</v>
      </c>
      <c r="G1643" t="s">
        <v>3825</v>
      </c>
      <c r="H1643" t="s">
        <v>4277</v>
      </c>
      <c r="I1643" t="s">
        <v>3853</v>
      </c>
      <c r="J1643" t="s">
        <v>3854</v>
      </c>
      <c r="K1643" t="s">
        <v>95</v>
      </c>
      <c r="L1643" s="220">
        <v>42682.320960648147</v>
      </c>
    </row>
    <row r="1644" spans="1:12" x14ac:dyDescent="0.25">
      <c r="A1644">
        <v>1</v>
      </c>
      <c r="B1644" t="s">
        <v>4027</v>
      </c>
      <c r="C1644">
        <v>1649621</v>
      </c>
      <c r="D1644" t="s">
        <v>4029</v>
      </c>
      <c r="E1644" s="220">
        <v>42732.604861111111</v>
      </c>
      <c r="F1644" t="s">
        <v>75</v>
      </c>
      <c r="G1644" t="s">
        <v>3825</v>
      </c>
      <c r="H1644" t="s">
        <v>3836</v>
      </c>
      <c r="I1644" t="s">
        <v>3844</v>
      </c>
      <c r="J1644" t="s">
        <v>3950</v>
      </c>
      <c r="K1644" t="s">
        <v>95</v>
      </c>
      <c r="L1644" s="220">
        <v>42745.324421296296</v>
      </c>
    </row>
    <row r="1645" spans="1:12" x14ac:dyDescent="0.25">
      <c r="A1645">
        <v>1</v>
      </c>
      <c r="B1645" t="s">
        <v>5368</v>
      </c>
      <c r="C1645">
        <v>1649623</v>
      </c>
      <c r="D1645" t="s">
        <v>3936</v>
      </c>
      <c r="E1645" s="220">
        <v>42732.60833333333</v>
      </c>
      <c r="F1645" t="s">
        <v>75</v>
      </c>
      <c r="G1645" t="s">
        <v>3825</v>
      </c>
      <c r="H1645" t="s">
        <v>3836</v>
      </c>
      <c r="I1645" t="s">
        <v>3844</v>
      </c>
      <c r="J1645" t="s">
        <v>3950</v>
      </c>
      <c r="K1645" t="s">
        <v>95</v>
      </c>
      <c r="L1645" s="220">
        <v>42739.468298611115</v>
      </c>
    </row>
    <row r="1646" spans="1:12" x14ac:dyDescent="0.25">
      <c r="A1646">
        <v>1</v>
      </c>
      <c r="B1646" t="s">
        <v>3963</v>
      </c>
      <c r="C1646">
        <v>1649636</v>
      </c>
      <c r="D1646" t="s">
        <v>3843</v>
      </c>
      <c r="E1646" s="220">
        <v>42731.613888888889</v>
      </c>
      <c r="F1646" t="s">
        <v>75</v>
      </c>
      <c r="G1646" t="s">
        <v>3825</v>
      </c>
      <c r="H1646" t="s">
        <v>3836</v>
      </c>
      <c r="I1646" t="s">
        <v>4041</v>
      </c>
      <c r="J1646" t="s">
        <v>4042</v>
      </c>
      <c r="K1646" t="s">
        <v>95</v>
      </c>
      <c r="L1646" s="220">
        <v>42754.613194444442</v>
      </c>
    </row>
    <row r="1647" spans="1:12" x14ac:dyDescent="0.25">
      <c r="A1647">
        <v>1</v>
      </c>
      <c r="B1647" t="s">
        <v>5369</v>
      </c>
      <c r="C1647">
        <v>1649622</v>
      </c>
      <c r="D1647" t="s">
        <v>3936</v>
      </c>
      <c r="E1647" s="220">
        <v>42732.607638888891</v>
      </c>
      <c r="F1647" t="s">
        <v>75</v>
      </c>
      <c r="G1647" t="s">
        <v>3825</v>
      </c>
      <c r="H1647" t="s">
        <v>3836</v>
      </c>
      <c r="I1647" t="s">
        <v>3844</v>
      </c>
      <c r="J1647" t="s">
        <v>3950</v>
      </c>
      <c r="K1647" t="s">
        <v>95</v>
      </c>
      <c r="L1647" s="220">
        <v>42739.468055555553</v>
      </c>
    </row>
    <row r="1648" spans="1:12" x14ac:dyDescent="0.25">
      <c r="A1648">
        <v>1</v>
      </c>
      <c r="B1648" t="s">
        <v>3984</v>
      </c>
      <c r="C1648">
        <v>1151534</v>
      </c>
      <c r="D1648" t="s">
        <v>3843</v>
      </c>
      <c r="E1648" s="220">
        <v>42173.298611111109</v>
      </c>
      <c r="F1648" t="s">
        <v>75</v>
      </c>
      <c r="G1648" t="s">
        <v>3825</v>
      </c>
      <c r="H1648" t="s">
        <v>3836</v>
      </c>
      <c r="I1648" t="s">
        <v>3909</v>
      </c>
      <c r="J1648" t="s">
        <v>5370</v>
      </c>
      <c r="K1648" t="s">
        <v>95</v>
      </c>
      <c r="L1648" s="220">
        <v>43088.666979166665</v>
      </c>
    </row>
    <row r="1649" spans="1:12" x14ac:dyDescent="0.25">
      <c r="A1649">
        <v>1</v>
      </c>
      <c r="B1649" t="s">
        <v>3895</v>
      </c>
      <c r="C1649">
        <v>1209703</v>
      </c>
      <c r="D1649" t="s">
        <v>5371</v>
      </c>
      <c r="E1649" s="220">
        <v>42332.350694444445</v>
      </c>
      <c r="F1649" t="s">
        <v>75</v>
      </c>
      <c r="G1649" t="s">
        <v>3825</v>
      </c>
      <c r="H1649" t="s">
        <v>3836</v>
      </c>
      <c r="I1649" t="s">
        <v>3837</v>
      </c>
      <c r="J1649" t="s">
        <v>5358</v>
      </c>
      <c r="K1649" t="s">
        <v>95</v>
      </c>
      <c r="L1649" s="220">
        <v>43134.694409722222</v>
      </c>
    </row>
    <row r="1650" spans="1:12" x14ac:dyDescent="0.25">
      <c r="A1650">
        <v>2</v>
      </c>
      <c r="B1650" t="s">
        <v>4874</v>
      </c>
      <c r="C1650">
        <v>1218049</v>
      </c>
      <c r="D1650" t="s">
        <v>5372</v>
      </c>
      <c r="E1650" s="220">
        <v>42342.697222222225</v>
      </c>
      <c r="F1650" t="s">
        <v>75</v>
      </c>
      <c r="G1650" t="s">
        <v>3825</v>
      </c>
      <c r="H1650" t="s">
        <v>3940</v>
      </c>
      <c r="I1650" t="s">
        <v>3878</v>
      </c>
      <c r="J1650" t="s">
        <v>5373</v>
      </c>
      <c r="K1650" t="s">
        <v>2526</v>
      </c>
      <c r="L1650" s="220">
        <v>42346.419386574074</v>
      </c>
    </row>
    <row r="1651" spans="1:12" x14ac:dyDescent="0.25">
      <c r="A1651">
        <v>2</v>
      </c>
      <c r="B1651" t="s">
        <v>3846</v>
      </c>
      <c r="C1651">
        <v>1218050</v>
      </c>
      <c r="D1651" t="s">
        <v>5372</v>
      </c>
      <c r="E1651" s="220">
        <v>42342.699305555558</v>
      </c>
      <c r="F1651" t="s">
        <v>75</v>
      </c>
      <c r="G1651" t="s">
        <v>3825</v>
      </c>
      <c r="H1651" t="s">
        <v>3940</v>
      </c>
      <c r="I1651" t="s">
        <v>3878</v>
      </c>
      <c r="J1651" t="s">
        <v>5373</v>
      </c>
      <c r="K1651" t="s">
        <v>2526</v>
      </c>
      <c r="L1651" s="220">
        <v>42346.420104166667</v>
      </c>
    </row>
    <row r="1652" spans="1:12" x14ac:dyDescent="0.25">
      <c r="A1652">
        <v>5</v>
      </c>
      <c r="B1652" t="s">
        <v>3929</v>
      </c>
      <c r="C1652">
        <v>1221751</v>
      </c>
      <c r="D1652" t="s">
        <v>3843</v>
      </c>
      <c r="E1652" s="220">
        <v>42354.684027777781</v>
      </c>
      <c r="F1652" t="s">
        <v>75</v>
      </c>
      <c r="G1652" t="s">
        <v>3825</v>
      </c>
      <c r="H1652" t="s">
        <v>3836</v>
      </c>
      <c r="I1652" t="s">
        <v>3873</v>
      </c>
      <c r="J1652" t="s">
        <v>4077</v>
      </c>
      <c r="K1652" t="s">
        <v>95</v>
      </c>
      <c r="L1652" s="220">
        <v>42466.675497685188</v>
      </c>
    </row>
    <row r="1653" spans="1:12" x14ac:dyDescent="0.25">
      <c r="A1653">
        <v>1</v>
      </c>
      <c r="B1653" t="s">
        <v>5374</v>
      </c>
      <c r="C1653">
        <v>1227730</v>
      </c>
      <c r="D1653" t="s">
        <v>3843</v>
      </c>
      <c r="E1653" s="220">
        <v>42373.459027777775</v>
      </c>
      <c r="F1653" t="s">
        <v>75</v>
      </c>
      <c r="G1653" t="s">
        <v>3825</v>
      </c>
      <c r="H1653" t="s">
        <v>3836</v>
      </c>
      <c r="I1653" t="s">
        <v>3870</v>
      </c>
      <c r="J1653" t="s">
        <v>4355</v>
      </c>
      <c r="K1653" t="s">
        <v>95</v>
      </c>
      <c r="L1653" s="220">
        <v>42390.43172453704</v>
      </c>
    </row>
    <row r="1654" spans="1:12" x14ac:dyDescent="0.25">
      <c r="A1654">
        <v>1</v>
      </c>
      <c r="B1654" t="s">
        <v>5375</v>
      </c>
      <c r="C1654">
        <v>1038355</v>
      </c>
      <c r="D1654" t="s">
        <v>4065</v>
      </c>
      <c r="E1654" s="220">
        <v>41884.596932870372</v>
      </c>
      <c r="F1654" t="s">
        <v>75</v>
      </c>
      <c r="G1654" t="s">
        <v>3825</v>
      </c>
      <c r="H1654" t="s">
        <v>3848</v>
      </c>
      <c r="I1654" t="s">
        <v>4066</v>
      </c>
      <c r="J1654" t="s">
        <v>4067</v>
      </c>
      <c r="K1654" t="s">
        <v>95</v>
      </c>
      <c r="L1654" s="220">
        <v>42079.523263888892</v>
      </c>
    </row>
    <row r="1655" spans="1:12" x14ac:dyDescent="0.25">
      <c r="A1655">
        <v>1</v>
      </c>
      <c r="B1655" t="s">
        <v>3938</v>
      </c>
      <c r="C1655">
        <v>1038410</v>
      </c>
      <c r="D1655" t="s">
        <v>4065</v>
      </c>
      <c r="E1655" s="220">
        <v>41884.597071759257</v>
      </c>
      <c r="F1655" t="s">
        <v>75</v>
      </c>
      <c r="G1655" t="s">
        <v>3825</v>
      </c>
      <c r="H1655" t="s">
        <v>3848</v>
      </c>
      <c r="I1655" t="s">
        <v>4066</v>
      </c>
      <c r="J1655" t="s">
        <v>4067</v>
      </c>
      <c r="K1655" t="s">
        <v>95</v>
      </c>
      <c r="L1655" s="220">
        <v>42066.379733796297</v>
      </c>
    </row>
    <row r="1656" spans="1:12" x14ac:dyDescent="0.25">
      <c r="A1656">
        <v>9</v>
      </c>
      <c r="B1656" t="s">
        <v>4816</v>
      </c>
      <c r="C1656">
        <v>1246931</v>
      </c>
      <c r="D1656" t="s">
        <v>4682</v>
      </c>
      <c r="E1656" s="220">
        <v>42429.630555555559</v>
      </c>
      <c r="F1656" t="s">
        <v>75</v>
      </c>
      <c r="G1656" t="s">
        <v>3825</v>
      </c>
      <c r="H1656" t="s">
        <v>4162</v>
      </c>
      <c r="I1656" t="s">
        <v>3873</v>
      </c>
      <c r="J1656" t="s">
        <v>4077</v>
      </c>
      <c r="K1656" t="s">
        <v>95</v>
      </c>
      <c r="L1656" s="220">
        <v>42454.41233796296</v>
      </c>
    </row>
    <row r="1657" spans="1:12" x14ac:dyDescent="0.25">
      <c r="A1657">
        <v>9</v>
      </c>
      <c r="B1657" t="s">
        <v>4383</v>
      </c>
      <c r="C1657">
        <v>1246943</v>
      </c>
      <c r="D1657" t="s">
        <v>4682</v>
      </c>
      <c r="E1657" s="220">
        <v>42429.640277777777</v>
      </c>
      <c r="F1657" t="s">
        <v>75</v>
      </c>
      <c r="G1657" t="s">
        <v>3825</v>
      </c>
      <c r="H1657" t="s">
        <v>4162</v>
      </c>
      <c r="I1657" t="s">
        <v>3873</v>
      </c>
      <c r="J1657" t="s">
        <v>4077</v>
      </c>
      <c r="K1657" t="s">
        <v>95</v>
      </c>
      <c r="L1657" s="220">
        <v>42454.412719907406</v>
      </c>
    </row>
    <row r="1658" spans="1:12" x14ac:dyDescent="0.25">
      <c r="A1658">
        <v>1</v>
      </c>
      <c r="B1658" t="s">
        <v>4323</v>
      </c>
      <c r="C1658">
        <v>1248710</v>
      </c>
      <c r="D1658" t="s">
        <v>5376</v>
      </c>
      <c r="E1658" s="220">
        <v>42430.379166666666</v>
      </c>
      <c r="F1658" t="s">
        <v>75</v>
      </c>
      <c r="G1658" t="s">
        <v>3825</v>
      </c>
      <c r="H1658" t="s">
        <v>3836</v>
      </c>
      <c r="I1658" t="s">
        <v>3844</v>
      </c>
      <c r="J1658" t="s">
        <v>4137</v>
      </c>
      <c r="K1658" t="s">
        <v>95</v>
      </c>
      <c r="L1658" s="220">
        <v>42460.306215277778</v>
      </c>
    </row>
    <row r="1659" spans="1:12" x14ac:dyDescent="0.25">
      <c r="A1659">
        <v>1</v>
      </c>
      <c r="B1659" t="s">
        <v>4115</v>
      </c>
      <c r="C1659">
        <v>1253274</v>
      </c>
      <c r="D1659" t="s">
        <v>3856</v>
      </c>
      <c r="E1659" s="220">
        <v>42447.606944444444</v>
      </c>
      <c r="F1659" t="s">
        <v>75</v>
      </c>
      <c r="G1659" t="s">
        <v>3825</v>
      </c>
      <c r="H1659" t="s">
        <v>3831</v>
      </c>
      <c r="I1659" t="s">
        <v>3967</v>
      </c>
      <c r="J1659" t="s">
        <v>3967</v>
      </c>
      <c r="K1659" t="s">
        <v>2526</v>
      </c>
      <c r="L1659" s="220">
        <v>42447.612500000003</v>
      </c>
    </row>
    <row r="1660" spans="1:12" x14ac:dyDescent="0.25">
      <c r="A1660">
        <v>1</v>
      </c>
      <c r="B1660" t="s">
        <v>4009</v>
      </c>
      <c r="C1660">
        <v>1254394</v>
      </c>
      <c r="D1660" t="s">
        <v>5377</v>
      </c>
      <c r="E1660" s="220">
        <v>42454.580555555556</v>
      </c>
      <c r="F1660" t="s">
        <v>75</v>
      </c>
      <c r="G1660" t="s">
        <v>3825</v>
      </c>
      <c r="H1660" t="s">
        <v>3826</v>
      </c>
      <c r="I1660" t="s">
        <v>4000</v>
      </c>
      <c r="J1660" t="s">
        <v>4000</v>
      </c>
      <c r="K1660" t="s">
        <v>95</v>
      </c>
      <c r="L1660" s="220">
        <v>42457.41443287037</v>
      </c>
    </row>
    <row r="1661" spans="1:12" x14ac:dyDescent="0.25">
      <c r="A1661">
        <v>1</v>
      </c>
      <c r="B1661" t="s">
        <v>5378</v>
      </c>
      <c r="C1661">
        <v>1640659</v>
      </c>
      <c r="D1661" t="s">
        <v>4079</v>
      </c>
      <c r="E1661" s="220">
        <v>42716.29791666667</v>
      </c>
      <c r="F1661" t="s">
        <v>75</v>
      </c>
      <c r="G1661" t="s">
        <v>3825</v>
      </c>
      <c r="H1661" t="s">
        <v>3848</v>
      </c>
      <c r="I1661" t="s">
        <v>4080</v>
      </c>
      <c r="J1661" t="s">
        <v>4081</v>
      </c>
      <c r="K1661" t="s">
        <v>95</v>
      </c>
      <c r="L1661" s="220">
        <v>42716.325856481482</v>
      </c>
    </row>
    <row r="1662" spans="1:12" x14ac:dyDescent="0.25">
      <c r="A1662">
        <v>1</v>
      </c>
      <c r="B1662" t="s">
        <v>5379</v>
      </c>
      <c r="C1662">
        <v>1640660</v>
      </c>
      <c r="D1662" t="s">
        <v>4079</v>
      </c>
      <c r="E1662" s="220">
        <v>42716.3125</v>
      </c>
      <c r="F1662" t="s">
        <v>75</v>
      </c>
      <c r="G1662" t="s">
        <v>3825</v>
      </c>
      <c r="H1662" t="s">
        <v>3848</v>
      </c>
      <c r="I1662" t="s">
        <v>4080</v>
      </c>
      <c r="J1662" t="s">
        <v>4081</v>
      </c>
      <c r="K1662" t="s">
        <v>95</v>
      </c>
      <c r="L1662" s="220">
        <v>42716.322650462964</v>
      </c>
    </row>
    <row r="1663" spans="1:12" x14ac:dyDescent="0.25">
      <c r="A1663">
        <v>1</v>
      </c>
      <c r="B1663" t="s">
        <v>5380</v>
      </c>
      <c r="C1663">
        <v>1640661</v>
      </c>
      <c r="D1663" t="s">
        <v>4079</v>
      </c>
      <c r="E1663" s="220">
        <v>42716.3125</v>
      </c>
      <c r="F1663" t="s">
        <v>75</v>
      </c>
      <c r="G1663" t="s">
        <v>3825</v>
      </c>
      <c r="H1663" t="s">
        <v>3848</v>
      </c>
      <c r="I1663" t="s">
        <v>4080</v>
      </c>
      <c r="J1663" t="s">
        <v>4081</v>
      </c>
      <c r="K1663" t="s">
        <v>95</v>
      </c>
      <c r="L1663" s="220">
        <v>42716.331319444442</v>
      </c>
    </row>
    <row r="1664" spans="1:12" x14ac:dyDescent="0.25">
      <c r="A1664">
        <v>1</v>
      </c>
      <c r="B1664" t="s">
        <v>5381</v>
      </c>
      <c r="C1664">
        <v>1640662</v>
      </c>
      <c r="D1664" t="s">
        <v>4079</v>
      </c>
      <c r="E1664" s="220">
        <v>42716.313194444447</v>
      </c>
      <c r="F1664" t="s">
        <v>75</v>
      </c>
      <c r="G1664" t="s">
        <v>3825</v>
      </c>
      <c r="H1664" t="s">
        <v>3848</v>
      </c>
      <c r="I1664" t="s">
        <v>4080</v>
      </c>
      <c r="J1664" t="s">
        <v>4081</v>
      </c>
      <c r="K1664" t="s">
        <v>95</v>
      </c>
      <c r="L1664" s="220">
        <v>42716.314652777779</v>
      </c>
    </row>
    <row r="1665" spans="1:12" x14ac:dyDescent="0.25">
      <c r="A1665">
        <v>2</v>
      </c>
      <c r="B1665" t="s">
        <v>4028</v>
      </c>
      <c r="C1665">
        <v>1102337</v>
      </c>
      <c r="D1665" t="s">
        <v>3872</v>
      </c>
      <c r="E1665" s="220">
        <v>42066.479861111111</v>
      </c>
      <c r="F1665" t="s">
        <v>75</v>
      </c>
      <c r="G1665" t="s">
        <v>3825</v>
      </c>
      <c r="H1665" t="s">
        <v>3848</v>
      </c>
      <c r="I1665" t="s">
        <v>3994</v>
      </c>
      <c r="J1665" t="s">
        <v>3854</v>
      </c>
      <c r="K1665" t="s">
        <v>95</v>
      </c>
      <c r="L1665" s="220">
        <v>42069.629907407405</v>
      </c>
    </row>
    <row r="1666" spans="1:12" x14ac:dyDescent="0.25">
      <c r="A1666">
        <v>1</v>
      </c>
      <c r="B1666" t="s">
        <v>4054</v>
      </c>
      <c r="C1666">
        <v>1103881</v>
      </c>
      <c r="D1666" t="s">
        <v>3843</v>
      </c>
      <c r="E1666" s="220">
        <v>42072.364583333336</v>
      </c>
      <c r="F1666" t="s">
        <v>75</v>
      </c>
      <c r="G1666" t="s">
        <v>3825</v>
      </c>
      <c r="H1666" t="s">
        <v>3836</v>
      </c>
      <c r="I1666" t="s">
        <v>3844</v>
      </c>
      <c r="J1666" t="s">
        <v>4188</v>
      </c>
      <c r="K1666" t="s">
        <v>95</v>
      </c>
      <c r="L1666" s="220">
        <v>42174.316319444442</v>
      </c>
    </row>
    <row r="1667" spans="1:12" x14ac:dyDescent="0.25">
      <c r="A1667">
        <v>4</v>
      </c>
      <c r="B1667" t="s">
        <v>4102</v>
      </c>
      <c r="C1667">
        <v>1243551</v>
      </c>
      <c r="D1667" t="s">
        <v>5382</v>
      </c>
      <c r="E1667" s="220">
        <v>42417.409722222219</v>
      </c>
      <c r="F1667" t="s">
        <v>75</v>
      </c>
      <c r="G1667" t="s">
        <v>3825</v>
      </c>
      <c r="H1667" t="s">
        <v>3826</v>
      </c>
      <c r="I1667" t="s">
        <v>3870</v>
      </c>
      <c r="J1667" t="s">
        <v>4832</v>
      </c>
      <c r="K1667" t="s">
        <v>95</v>
      </c>
      <c r="L1667" s="220">
        <v>42422.622083333335</v>
      </c>
    </row>
    <row r="1668" spans="1:12" x14ac:dyDescent="0.25">
      <c r="A1668">
        <v>1</v>
      </c>
      <c r="B1668" t="s">
        <v>4323</v>
      </c>
      <c r="C1668">
        <v>1279536</v>
      </c>
      <c r="D1668" t="s">
        <v>3872</v>
      </c>
      <c r="E1668" s="220">
        <v>42523.65625</v>
      </c>
      <c r="F1668" t="s">
        <v>75</v>
      </c>
      <c r="G1668" t="s">
        <v>3825</v>
      </c>
      <c r="H1668" t="s">
        <v>3848</v>
      </c>
      <c r="I1668" t="s">
        <v>3873</v>
      </c>
      <c r="J1668" t="s">
        <v>4077</v>
      </c>
      <c r="K1668" t="s">
        <v>95</v>
      </c>
      <c r="L1668" s="220">
        <v>42524.630555555559</v>
      </c>
    </row>
    <row r="1669" spans="1:12" x14ac:dyDescent="0.25">
      <c r="A1669">
        <v>1</v>
      </c>
      <c r="B1669" t="s">
        <v>4248</v>
      </c>
      <c r="C1669">
        <v>1279537</v>
      </c>
      <c r="D1669" t="s">
        <v>3872</v>
      </c>
      <c r="E1669" s="220">
        <v>42523.656944444447</v>
      </c>
      <c r="F1669" t="s">
        <v>75</v>
      </c>
      <c r="G1669" t="s">
        <v>3825</v>
      </c>
      <c r="H1669" t="s">
        <v>3848</v>
      </c>
      <c r="I1669" t="s">
        <v>3873</v>
      </c>
      <c r="J1669" t="s">
        <v>4077</v>
      </c>
      <c r="K1669" t="s">
        <v>95</v>
      </c>
      <c r="L1669" s="220">
        <v>42524.631249999999</v>
      </c>
    </row>
    <row r="1670" spans="1:12" x14ac:dyDescent="0.25">
      <c r="A1670">
        <v>1</v>
      </c>
      <c r="B1670" t="s">
        <v>5202</v>
      </c>
      <c r="C1670">
        <v>1152727</v>
      </c>
      <c r="D1670" t="s">
        <v>4932</v>
      </c>
      <c r="E1670" s="220">
        <v>42179.552083333336</v>
      </c>
      <c r="F1670" t="s">
        <v>75</v>
      </c>
      <c r="G1670" t="s">
        <v>3825</v>
      </c>
      <c r="H1670" t="s">
        <v>3826</v>
      </c>
      <c r="I1670" t="s">
        <v>3870</v>
      </c>
      <c r="J1670" t="s">
        <v>5383</v>
      </c>
      <c r="K1670" t="s">
        <v>95</v>
      </c>
      <c r="L1670" s="220">
        <v>42181.329814814817</v>
      </c>
    </row>
    <row r="1671" spans="1:12" x14ac:dyDescent="0.25">
      <c r="A1671">
        <v>1</v>
      </c>
      <c r="B1671" t="s">
        <v>4818</v>
      </c>
      <c r="C1671">
        <v>1154299</v>
      </c>
      <c r="D1671" t="s">
        <v>3872</v>
      </c>
      <c r="E1671" s="220">
        <v>42184.54791666667</v>
      </c>
      <c r="F1671" t="s">
        <v>75</v>
      </c>
      <c r="G1671" t="s">
        <v>3825</v>
      </c>
      <c r="H1671" t="s">
        <v>3848</v>
      </c>
      <c r="I1671" t="s">
        <v>4312</v>
      </c>
      <c r="J1671" t="s">
        <v>5384</v>
      </c>
      <c r="K1671" t="s">
        <v>95</v>
      </c>
      <c r="L1671" s="220">
        <v>42184.592361111114</v>
      </c>
    </row>
    <row r="1672" spans="1:12" x14ac:dyDescent="0.25">
      <c r="A1672">
        <v>4.2</v>
      </c>
      <c r="B1672" t="s">
        <v>4616</v>
      </c>
      <c r="C1672">
        <v>1001366</v>
      </c>
      <c r="D1672" t="s">
        <v>4126</v>
      </c>
      <c r="E1672" s="220">
        <v>41767.654652777775</v>
      </c>
      <c r="F1672" t="s">
        <v>75</v>
      </c>
      <c r="G1672" t="s">
        <v>3825</v>
      </c>
      <c r="H1672" t="s">
        <v>95</v>
      </c>
      <c r="I1672" t="s">
        <v>3909</v>
      </c>
      <c r="J1672" t="s">
        <v>4127</v>
      </c>
      <c r="K1672" t="s">
        <v>95</v>
      </c>
      <c r="L1672" s="220">
        <v>42067.59652777778</v>
      </c>
    </row>
    <row r="1673" spans="1:12" x14ac:dyDescent="0.25">
      <c r="A1673">
        <v>4.2</v>
      </c>
      <c r="B1673" t="s">
        <v>4113</v>
      </c>
      <c r="C1673">
        <v>1001380</v>
      </c>
      <c r="D1673" t="s">
        <v>4126</v>
      </c>
      <c r="E1673" s="220">
        <v>41767.654699074075</v>
      </c>
      <c r="F1673" t="s">
        <v>75</v>
      </c>
      <c r="G1673" t="s">
        <v>3825</v>
      </c>
      <c r="H1673" t="s">
        <v>95</v>
      </c>
      <c r="I1673" t="s">
        <v>3909</v>
      </c>
      <c r="J1673" t="s">
        <v>4127</v>
      </c>
      <c r="K1673" t="s">
        <v>95</v>
      </c>
      <c r="L1673" s="220">
        <v>42089.62222222222</v>
      </c>
    </row>
    <row r="1674" spans="1:12" x14ac:dyDescent="0.25">
      <c r="A1674">
        <v>4.2</v>
      </c>
      <c r="B1674" t="s">
        <v>4367</v>
      </c>
      <c r="C1674">
        <v>1001381</v>
      </c>
      <c r="D1674" t="s">
        <v>4126</v>
      </c>
      <c r="E1674" s="220">
        <v>41767.654699074075</v>
      </c>
      <c r="F1674" t="s">
        <v>75</v>
      </c>
      <c r="G1674" t="s">
        <v>3825</v>
      </c>
      <c r="H1674" t="s">
        <v>95</v>
      </c>
      <c r="I1674" t="s">
        <v>3909</v>
      </c>
      <c r="J1674" t="s">
        <v>4127</v>
      </c>
      <c r="K1674" t="s">
        <v>95</v>
      </c>
      <c r="L1674" s="220">
        <v>42093.620833333334</v>
      </c>
    </row>
    <row r="1675" spans="1:12" x14ac:dyDescent="0.25">
      <c r="A1675">
        <v>2</v>
      </c>
      <c r="B1675" t="s">
        <v>3877</v>
      </c>
      <c r="C1675">
        <v>1191648</v>
      </c>
      <c r="D1675" t="s">
        <v>3843</v>
      </c>
      <c r="E1675" s="220">
        <v>42293.32708333333</v>
      </c>
      <c r="F1675" t="s">
        <v>75</v>
      </c>
      <c r="G1675" t="s">
        <v>3825</v>
      </c>
      <c r="H1675" t="s">
        <v>3836</v>
      </c>
      <c r="I1675" t="s">
        <v>3878</v>
      </c>
      <c r="J1675" t="s">
        <v>3913</v>
      </c>
      <c r="K1675" t="s">
        <v>95</v>
      </c>
      <c r="L1675" s="220">
        <v>42437.492708333331</v>
      </c>
    </row>
    <row r="1676" spans="1:12" x14ac:dyDescent="0.25">
      <c r="A1676">
        <v>1</v>
      </c>
      <c r="B1676" t="s">
        <v>5385</v>
      </c>
      <c r="C1676">
        <v>1594937</v>
      </c>
      <c r="D1676" t="s">
        <v>3843</v>
      </c>
      <c r="E1676" s="220">
        <v>42671.356944444444</v>
      </c>
      <c r="F1676" t="s">
        <v>75</v>
      </c>
      <c r="G1676" t="s">
        <v>3825</v>
      </c>
      <c r="H1676" t="s">
        <v>3836</v>
      </c>
      <c r="I1676" t="s">
        <v>4260</v>
      </c>
      <c r="J1676" t="s">
        <v>3924</v>
      </c>
      <c r="K1676" t="s">
        <v>95</v>
      </c>
      <c r="L1676" s="220">
        <v>43074.666087962964</v>
      </c>
    </row>
    <row r="1677" spans="1:12" x14ac:dyDescent="0.25">
      <c r="A1677">
        <v>4</v>
      </c>
      <c r="B1677" t="s">
        <v>4816</v>
      </c>
      <c r="C1677">
        <v>1401061</v>
      </c>
      <c r="D1677" t="s">
        <v>5386</v>
      </c>
      <c r="E1677" s="220">
        <v>42593.7</v>
      </c>
      <c r="F1677" t="s">
        <v>75</v>
      </c>
      <c r="G1677" t="s">
        <v>3825</v>
      </c>
      <c r="H1677" t="s">
        <v>3848</v>
      </c>
      <c r="I1677" t="s">
        <v>3889</v>
      </c>
      <c r="J1677" t="s">
        <v>3989</v>
      </c>
      <c r="K1677" t="s">
        <v>95</v>
      </c>
      <c r="L1677" s="220">
        <v>42594.752083333333</v>
      </c>
    </row>
    <row r="1678" spans="1:12" x14ac:dyDescent="0.25">
      <c r="A1678">
        <v>4</v>
      </c>
      <c r="B1678" t="s">
        <v>4580</v>
      </c>
      <c r="C1678">
        <v>1401062</v>
      </c>
      <c r="D1678" t="s">
        <v>5387</v>
      </c>
      <c r="E1678" s="220">
        <v>42593.701388888891</v>
      </c>
      <c r="F1678" t="s">
        <v>75</v>
      </c>
      <c r="G1678" t="s">
        <v>3825</v>
      </c>
      <c r="H1678" t="s">
        <v>3848</v>
      </c>
      <c r="I1678" t="s">
        <v>3889</v>
      </c>
      <c r="J1678" t="s">
        <v>3989</v>
      </c>
      <c r="K1678" t="s">
        <v>95</v>
      </c>
      <c r="L1678" s="220">
        <v>42594.751388888886</v>
      </c>
    </row>
    <row r="1679" spans="1:12" x14ac:dyDescent="0.25">
      <c r="A1679">
        <v>1</v>
      </c>
      <c r="B1679" t="s">
        <v>4584</v>
      </c>
      <c r="C1679">
        <v>1430641</v>
      </c>
      <c r="D1679" t="s">
        <v>5388</v>
      </c>
      <c r="E1679" s="220">
        <v>42622.57708333333</v>
      </c>
      <c r="F1679" t="s">
        <v>75</v>
      </c>
      <c r="G1679" t="s">
        <v>3825</v>
      </c>
      <c r="H1679" t="s">
        <v>3836</v>
      </c>
      <c r="I1679" t="s">
        <v>3837</v>
      </c>
      <c r="J1679" t="s">
        <v>3837</v>
      </c>
      <c r="K1679" t="s">
        <v>95</v>
      </c>
      <c r="L1679" s="220">
        <v>42627.56621527778</v>
      </c>
    </row>
    <row r="1680" spans="1:12" x14ac:dyDescent="0.25">
      <c r="A1680">
        <v>1</v>
      </c>
      <c r="B1680" t="s">
        <v>3834</v>
      </c>
      <c r="C1680">
        <v>1239936</v>
      </c>
      <c r="D1680" t="s">
        <v>3843</v>
      </c>
      <c r="E1680" s="220">
        <v>42407.613888888889</v>
      </c>
      <c r="F1680" t="s">
        <v>75</v>
      </c>
      <c r="G1680" t="s">
        <v>3825</v>
      </c>
      <c r="H1680" t="s">
        <v>3836</v>
      </c>
      <c r="I1680" t="s">
        <v>4013</v>
      </c>
      <c r="J1680" t="s">
        <v>5389</v>
      </c>
      <c r="K1680" t="s">
        <v>95</v>
      </c>
      <c r="L1680" s="220">
        <v>42482.498796296299</v>
      </c>
    </row>
    <row r="1681" spans="1:12" x14ac:dyDescent="0.25">
      <c r="A1681">
        <v>1</v>
      </c>
      <c r="B1681" t="s">
        <v>4612</v>
      </c>
      <c r="C1681">
        <v>1243852</v>
      </c>
      <c r="D1681" t="s">
        <v>3872</v>
      </c>
      <c r="E1681" s="220">
        <v>42417.65625</v>
      </c>
      <c r="F1681" t="s">
        <v>75</v>
      </c>
      <c r="G1681" t="s">
        <v>3825</v>
      </c>
      <c r="H1681" t="s">
        <v>3848</v>
      </c>
      <c r="I1681" t="s">
        <v>3924</v>
      </c>
      <c r="J1681" t="s">
        <v>5390</v>
      </c>
      <c r="K1681" t="s">
        <v>95</v>
      </c>
      <c r="L1681" s="220">
        <v>42424.744502314818</v>
      </c>
    </row>
    <row r="1682" spans="1:12" x14ac:dyDescent="0.25">
      <c r="A1682">
        <v>4</v>
      </c>
      <c r="B1682" t="s">
        <v>5391</v>
      </c>
      <c r="C1682">
        <v>1280651</v>
      </c>
      <c r="D1682" t="s">
        <v>5392</v>
      </c>
      <c r="E1682" s="220">
        <v>42528.288194444445</v>
      </c>
      <c r="F1682" t="s">
        <v>75</v>
      </c>
      <c r="G1682" t="s">
        <v>3825</v>
      </c>
      <c r="H1682" t="s">
        <v>3826</v>
      </c>
      <c r="I1682" t="s">
        <v>3870</v>
      </c>
      <c r="J1682" t="s">
        <v>3870</v>
      </c>
      <c r="K1682" t="s">
        <v>95</v>
      </c>
      <c r="L1682" s="220">
        <v>42664.431250000001</v>
      </c>
    </row>
    <row r="1683" spans="1:12" x14ac:dyDescent="0.25">
      <c r="A1683">
        <v>5</v>
      </c>
      <c r="B1683" t="s">
        <v>5393</v>
      </c>
      <c r="C1683">
        <v>1410661</v>
      </c>
      <c r="D1683" t="s">
        <v>4149</v>
      </c>
      <c r="E1683" s="220">
        <v>42608.74722222222</v>
      </c>
      <c r="F1683" t="s">
        <v>75</v>
      </c>
      <c r="G1683" t="s">
        <v>3825</v>
      </c>
      <c r="H1683" t="s">
        <v>4277</v>
      </c>
      <c r="I1683" t="s">
        <v>4582</v>
      </c>
      <c r="J1683" t="s">
        <v>3854</v>
      </c>
      <c r="K1683" t="s">
        <v>95</v>
      </c>
      <c r="L1683" s="220">
        <v>42627.456412037034</v>
      </c>
    </row>
    <row r="1684" spans="1:12" x14ac:dyDescent="0.25">
      <c r="A1684">
        <v>5</v>
      </c>
      <c r="B1684" t="s">
        <v>5394</v>
      </c>
      <c r="C1684">
        <v>1410662</v>
      </c>
      <c r="D1684" t="s">
        <v>4149</v>
      </c>
      <c r="E1684" s="220">
        <v>42608.747916666667</v>
      </c>
      <c r="F1684" t="s">
        <v>75</v>
      </c>
      <c r="G1684" t="s">
        <v>3825</v>
      </c>
      <c r="H1684" t="s">
        <v>4277</v>
      </c>
      <c r="I1684" t="s">
        <v>4582</v>
      </c>
      <c r="J1684" t="s">
        <v>3854</v>
      </c>
      <c r="K1684" t="s">
        <v>95</v>
      </c>
      <c r="L1684" s="220">
        <v>42627.456030092595</v>
      </c>
    </row>
    <row r="1685" spans="1:12" x14ac:dyDescent="0.25">
      <c r="A1685">
        <v>2</v>
      </c>
      <c r="B1685" t="s">
        <v>4006</v>
      </c>
      <c r="C1685">
        <v>1443174</v>
      </c>
      <c r="D1685" t="s">
        <v>5395</v>
      </c>
      <c r="E1685" s="220">
        <v>42625.327777777777</v>
      </c>
      <c r="F1685" t="s">
        <v>75</v>
      </c>
      <c r="G1685" t="s">
        <v>3825</v>
      </c>
      <c r="H1685" t="s">
        <v>3836</v>
      </c>
      <c r="I1685" t="s">
        <v>3870</v>
      </c>
      <c r="J1685" t="s">
        <v>3870</v>
      </c>
      <c r="K1685" t="s">
        <v>95</v>
      </c>
      <c r="L1685" s="220">
        <v>42640.663217592592</v>
      </c>
    </row>
    <row r="1686" spans="1:12" x14ac:dyDescent="0.25">
      <c r="A1686">
        <v>1</v>
      </c>
      <c r="B1686" t="s">
        <v>4266</v>
      </c>
      <c r="C1686">
        <v>1649593</v>
      </c>
      <c r="D1686" t="s">
        <v>3936</v>
      </c>
      <c r="E1686" s="220">
        <v>42732.556944444441</v>
      </c>
      <c r="F1686" t="s">
        <v>75</v>
      </c>
      <c r="G1686" t="s">
        <v>3825</v>
      </c>
      <c r="H1686" t="s">
        <v>3836</v>
      </c>
      <c r="I1686" t="s">
        <v>3844</v>
      </c>
      <c r="J1686" t="s">
        <v>3950</v>
      </c>
      <c r="K1686" t="s">
        <v>95</v>
      </c>
      <c r="L1686" s="220">
        <v>42955.369050925925</v>
      </c>
    </row>
    <row r="1687" spans="1:12" x14ac:dyDescent="0.25">
      <c r="A1687">
        <v>1</v>
      </c>
      <c r="B1687" t="s">
        <v>4211</v>
      </c>
      <c r="C1687">
        <v>1649598</v>
      </c>
      <c r="D1687" t="s">
        <v>3936</v>
      </c>
      <c r="E1687" s="220">
        <v>42732.5625</v>
      </c>
      <c r="F1687" t="s">
        <v>75</v>
      </c>
      <c r="G1687" t="s">
        <v>3825</v>
      </c>
      <c r="H1687" t="s">
        <v>3836</v>
      </c>
      <c r="I1687" t="s">
        <v>3844</v>
      </c>
      <c r="J1687" t="s">
        <v>3950</v>
      </c>
      <c r="K1687" t="s">
        <v>95</v>
      </c>
      <c r="L1687" s="220">
        <v>42849.317442129628</v>
      </c>
    </row>
    <row r="1688" spans="1:12" x14ac:dyDescent="0.25">
      <c r="A1688">
        <v>1</v>
      </c>
      <c r="B1688" t="s">
        <v>4808</v>
      </c>
      <c r="C1688">
        <v>1649599</v>
      </c>
      <c r="D1688" t="s">
        <v>3936</v>
      </c>
      <c r="E1688" s="220">
        <v>42732.570138888892</v>
      </c>
      <c r="F1688" t="s">
        <v>75</v>
      </c>
      <c r="G1688" t="s">
        <v>3825</v>
      </c>
      <c r="H1688" t="s">
        <v>3836</v>
      </c>
      <c r="I1688" t="s">
        <v>3844</v>
      </c>
      <c r="J1688" t="s">
        <v>3950</v>
      </c>
      <c r="K1688" t="s">
        <v>95</v>
      </c>
      <c r="L1688" s="220">
        <v>42824.303310185183</v>
      </c>
    </row>
    <row r="1689" spans="1:12" x14ac:dyDescent="0.25">
      <c r="A1689">
        <v>1</v>
      </c>
      <c r="B1689" t="s">
        <v>3904</v>
      </c>
      <c r="C1689">
        <v>1649602</v>
      </c>
      <c r="D1689" t="s">
        <v>3936</v>
      </c>
      <c r="E1689" s="220">
        <v>42732.573611111111</v>
      </c>
      <c r="F1689" t="s">
        <v>75</v>
      </c>
      <c r="G1689" t="s">
        <v>3825</v>
      </c>
      <c r="H1689" t="s">
        <v>3836</v>
      </c>
      <c r="I1689" t="s">
        <v>3844</v>
      </c>
      <c r="J1689" t="s">
        <v>3950</v>
      </c>
      <c r="K1689" t="s">
        <v>95</v>
      </c>
      <c r="L1689" s="220">
        <v>42832.318807870368</v>
      </c>
    </row>
    <row r="1690" spans="1:12" x14ac:dyDescent="0.25">
      <c r="A1690">
        <v>4</v>
      </c>
      <c r="B1690" t="s">
        <v>5396</v>
      </c>
      <c r="C1690">
        <v>1578290</v>
      </c>
      <c r="D1690" t="s">
        <v>4183</v>
      </c>
      <c r="E1690" s="220">
        <v>42647.386805555558</v>
      </c>
      <c r="F1690" t="s">
        <v>75</v>
      </c>
      <c r="G1690" t="s">
        <v>3825</v>
      </c>
      <c r="H1690" t="s">
        <v>3826</v>
      </c>
      <c r="I1690" t="s">
        <v>3870</v>
      </c>
      <c r="J1690" t="s">
        <v>3870</v>
      </c>
      <c r="K1690" t="s">
        <v>95</v>
      </c>
      <c r="L1690" s="220">
        <v>42648.612175925926</v>
      </c>
    </row>
    <row r="1691" spans="1:12" x14ac:dyDescent="0.25">
      <c r="A1691">
        <v>5</v>
      </c>
      <c r="B1691" t="s">
        <v>5317</v>
      </c>
      <c r="C1691">
        <v>1656825</v>
      </c>
      <c r="D1691" t="s">
        <v>5397</v>
      </c>
      <c r="E1691" s="220">
        <v>42744.461111111108</v>
      </c>
      <c r="F1691" t="s">
        <v>75</v>
      </c>
      <c r="G1691" t="s">
        <v>3825</v>
      </c>
      <c r="H1691" t="s">
        <v>3836</v>
      </c>
      <c r="I1691" t="s">
        <v>3837</v>
      </c>
      <c r="J1691" t="s">
        <v>3837</v>
      </c>
      <c r="K1691" t="s">
        <v>95</v>
      </c>
      <c r="L1691" s="220">
        <v>42828.582858796297</v>
      </c>
    </row>
    <row r="1692" spans="1:12" x14ac:dyDescent="0.25">
      <c r="A1692">
        <v>1</v>
      </c>
      <c r="B1692" t="s">
        <v>3926</v>
      </c>
      <c r="C1692">
        <v>1643224</v>
      </c>
      <c r="D1692" t="s">
        <v>3843</v>
      </c>
      <c r="E1692" s="220">
        <v>42719.707094907404</v>
      </c>
      <c r="F1692" t="s">
        <v>75</v>
      </c>
      <c r="G1692" t="s">
        <v>3825</v>
      </c>
      <c r="H1692" t="s">
        <v>3836</v>
      </c>
      <c r="I1692" t="s">
        <v>3844</v>
      </c>
      <c r="J1692" t="s">
        <v>5051</v>
      </c>
      <c r="K1692" t="s">
        <v>95</v>
      </c>
      <c r="L1692" s="220">
        <v>42723.307638888888</v>
      </c>
    </row>
    <row r="1693" spans="1:12" x14ac:dyDescent="0.25">
      <c r="A1693">
        <v>1</v>
      </c>
      <c r="B1693" t="s">
        <v>4113</v>
      </c>
      <c r="C1693">
        <v>1001476</v>
      </c>
      <c r="D1693" t="s">
        <v>5372</v>
      </c>
      <c r="E1693" s="220">
        <v>41767.660081018519</v>
      </c>
      <c r="F1693" t="s">
        <v>75</v>
      </c>
      <c r="G1693" t="s">
        <v>3825</v>
      </c>
      <c r="H1693" t="s">
        <v>3848</v>
      </c>
      <c r="I1693" t="s">
        <v>3909</v>
      </c>
      <c r="J1693" t="s">
        <v>4127</v>
      </c>
      <c r="K1693" t="s">
        <v>95</v>
      </c>
      <c r="L1693" s="220">
        <v>42087.284050925926</v>
      </c>
    </row>
    <row r="1694" spans="1:12" x14ac:dyDescent="0.25">
      <c r="A1694">
        <v>9</v>
      </c>
      <c r="B1694" t="s">
        <v>5012</v>
      </c>
      <c r="C1694">
        <v>1610740</v>
      </c>
      <c r="D1694" t="s">
        <v>3943</v>
      </c>
      <c r="E1694" s="220">
        <v>42702.476388888892</v>
      </c>
      <c r="F1694" t="s">
        <v>75</v>
      </c>
      <c r="G1694" t="s">
        <v>3825</v>
      </c>
      <c r="H1694" t="s">
        <v>3836</v>
      </c>
      <c r="I1694" t="s">
        <v>3861</v>
      </c>
      <c r="J1694" t="s">
        <v>3944</v>
      </c>
      <c r="K1694" t="s">
        <v>2585</v>
      </c>
      <c r="L1694" s="220">
        <v>42733.61378472222</v>
      </c>
    </row>
    <row r="1695" spans="1:12" x14ac:dyDescent="0.25">
      <c r="A1695">
        <v>1</v>
      </c>
      <c r="B1695" t="s">
        <v>3896</v>
      </c>
      <c r="C1695">
        <v>1643183</v>
      </c>
      <c r="D1695" t="s">
        <v>3843</v>
      </c>
      <c r="E1695" s="220">
        <v>42719.440127314818</v>
      </c>
      <c r="F1695" t="s">
        <v>75</v>
      </c>
      <c r="G1695" t="s">
        <v>3825</v>
      </c>
      <c r="H1695" t="s">
        <v>3836</v>
      </c>
      <c r="I1695" t="s">
        <v>3861</v>
      </c>
      <c r="J1695" t="s">
        <v>4117</v>
      </c>
      <c r="K1695" t="s">
        <v>95</v>
      </c>
      <c r="L1695" s="220">
        <v>42773.60601851852</v>
      </c>
    </row>
    <row r="1696" spans="1:12" x14ac:dyDescent="0.25">
      <c r="A1696">
        <v>1</v>
      </c>
      <c r="B1696" t="s">
        <v>4806</v>
      </c>
      <c r="C1696">
        <v>1234033</v>
      </c>
      <c r="D1696" t="s">
        <v>5398</v>
      </c>
      <c r="E1696" s="220">
        <v>42397.313888888886</v>
      </c>
      <c r="F1696" t="s">
        <v>75</v>
      </c>
      <c r="G1696" t="s">
        <v>3825</v>
      </c>
      <c r="H1696" t="s">
        <v>3826</v>
      </c>
      <c r="I1696" t="s">
        <v>3837</v>
      </c>
      <c r="J1696" t="s">
        <v>4046</v>
      </c>
      <c r="K1696" t="s">
        <v>95</v>
      </c>
      <c r="L1696" s="220">
        <v>42398.375486111108</v>
      </c>
    </row>
    <row r="1697" spans="1:12" x14ac:dyDescent="0.25">
      <c r="A1697">
        <v>2</v>
      </c>
      <c r="B1697" t="s">
        <v>4246</v>
      </c>
      <c r="C1697">
        <v>1107221</v>
      </c>
      <c r="D1697" t="s">
        <v>5399</v>
      </c>
      <c r="E1697" s="220">
        <v>42074.602777777778</v>
      </c>
      <c r="F1697" t="s">
        <v>75</v>
      </c>
      <c r="G1697" t="s">
        <v>3825</v>
      </c>
      <c r="H1697" t="s">
        <v>3831</v>
      </c>
      <c r="I1697" t="s">
        <v>3924</v>
      </c>
      <c r="J1697" t="s">
        <v>4438</v>
      </c>
      <c r="K1697" t="s">
        <v>95</v>
      </c>
      <c r="L1697" s="220">
        <v>42200.728090277778</v>
      </c>
    </row>
    <row r="1698" spans="1:12" x14ac:dyDescent="0.25">
      <c r="A1698">
        <v>2</v>
      </c>
      <c r="B1698" t="s">
        <v>4006</v>
      </c>
      <c r="C1698">
        <v>1107219</v>
      </c>
      <c r="D1698" t="s">
        <v>5399</v>
      </c>
      <c r="E1698" s="220">
        <v>42074.602777777778</v>
      </c>
      <c r="F1698" t="s">
        <v>75</v>
      </c>
      <c r="G1698" t="s">
        <v>3825</v>
      </c>
      <c r="H1698" t="s">
        <v>3831</v>
      </c>
      <c r="I1698" t="s">
        <v>3924</v>
      </c>
      <c r="J1698" t="s">
        <v>4438</v>
      </c>
      <c r="K1698" t="s">
        <v>95</v>
      </c>
      <c r="L1698" s="220">
        <v>42096.46292824074</v>
      </c>
    </row>
    <row r="1699" spans="1:12" x14ac:dyDescent="0.25">
      <c r="A1699">
        <v>2</v>
      </c>
      <c r="B1699" t="s">
        <v>4385</v>
      </c>
      <c r="C1699">
        <v>1107220</v>
      </c>
      <c r="D1699" t="s">
        <v>5399</v>
      </c>
      <c r="E1699" s="220">
        <v>42074.602777777778</v>
      </c>
      <c r="F1699" t="s">
        <v>75</v>
      </c>
      <c r="G1699" t="s">
        <v>3825</v>
      </c>
      <c r="H1699" t="s">
        <v>3831</v>
      </c>
      <c r="I1699" t="s">
        <v>3924</v>
      </c>
      <c r="J1699" t="s">
        <v>4438</v>
      </c>
      <c r="K1699" t="s">
        <v>95</v>
      </c>
      <c r="L1699" s="220">
        <v>42200.728020833332</v>
      </c>
    </row>
    <row r="1700" spans="1:12" x14ac:dyDescent="0.25">
      <c r="A1700">
        <v>1</v>
      </c>
      <c r="B1700" t="s">
        <v>5312</v>
      </c>
      <c r="C1700">
        <v>1108913</v>
      </c>
      <c r="D1700" t="s">
        <v>5400</v>
      </c>
      <c r="E1700" s="220">
        <v>42081.533333333333</v>
      </c>
      <c r="F1700" t="s">
        <v>75</v>
      </c>
      <c r="G1700" t="s">
        <v>3825</v>
      </c>
      <c r="H1700" t="s">
        <v>3826</v>
      </c>
      <c r="I1700" t="s">
        <v>3837</v>
      </c>
      <c r="J1700" t="s">
        <v>5401</v>
      </c>
      <c r="K1700" t="s">
        <v>95</v>
      </c>
      <c r="L1700" s="220">
        <v>42128.34138888889</v>
      </c>
    </row>
    <row r="1701" spans="1:12" x14ac:dyDescent="0.25">
      <c r="A1701">
        <v>5</v>
      </c>
      <c r="B1701" t="s">
        <v>4385</v>
      </c>
      <c r="C1701">
        <v>1091351</v>
      </c>
      <c r="D1701" t="s">
        <v>3843</v>
      </c>
      <c r="E1701" s="220">
        <v>42039.375694444447</v>
      </c>
      <c r="F1701" t="s">
        <v>75</v>
      </c>
      <c r="G1701" t="s">
        <v>3825</v>
      </c>
      <c r="H1701" t="s">
        <v>3836</v>
      </c>
      <c r="I1701" t="s">
        <v>3870</v>
      </c>
      <c r="J1701" t="s">
        <v>4174</v>
      </c>
      <c r="K1701" t="s">
        <v>95</v>
      </c>
      <c r="L1701" s="220">
        <v>42145.506180555552</v>
      </c>
    </row>
    <row r="1702" spans="1:12" x14ac:dyDescent="0.25">
      <c r="A1702">
        <v>1</v>
      </c>
      <c r="B1702" t="s">
        <v>4401</v>
      </c>
      <c r="C1702">
        <v>1130636</v>
      </c>
      <c r="D1702" t="s">
        <v>3824</v>
      </c>
      <c r="E1702" s="220">
        <v>42122.663888888892</v>
      </c>
      <c r="F1702" t="s">
        <v>75</v>
      </c>
      <c r="G1702" t="s">
        <v>3825</v>
      </c>
      <c r="H1702" t="s">
        <v>3826</v>
      </c>
      <c r="I1702" t="s">
        <v>3870</v>
      </c>
      <c r="J1702" t="s">
        <v>3960</v>
      </c>
      <c r="K1702" t="s">
        <v>95</v>
      </c>
      <c r="L1702" s="220">
        <v>42128.469444444447</v>
      </c>
    </row>
    <row r="1703" spans="1:12" x14ac:dyDescent="0.25">
      <c r="A1703">
        <v>1</v>
      </c>
      <c r="B1703" t="s">
        <v>4598</v>
      </c>
      <c r="C1703">
        <v>1683465</v>
      </c>
      <c r="D1703" t="s">
        <v>4180</v>
      </c>
      <c r="E1703" s="220">
        <v>42804.627083333333</v>
      </c>
      <c r="F1703" t="s">
        <v>75</v>
      </c>
      <c r="G1703" t="s">
        <v>3825</v>
      </c>
      <c r="H1703" t="s">
        <v>3836</v>
      </c>
      <c r="I1703" t="s">
        <v>4011</v>
      </c>
      <c r="J1703" t="s">
        <v>4208</v>
      </c>
      <c r="K1703" t="s">
        <v>95</v>
      </c>
      <c r="L1703" s="220">
        <v>42804.630173611113</v>
      </c>
    </row>
    <row r="1704" spans="1:12" x14ac:dyDescent="0.25">
      <c r="A1704">
        <v>1</v>
      </c>
      <c r="B1704" t="s">
        <v>4749</v>
      </c>
      <c r="C1704">
        <v>1686346</v>
      </c>
      <c r="D1704" t="s">
        <v>3843</v>
      </c>
      <c r="E1704" s="220">
        <v>42818.552777777775</v>
      </c>
      <c r="F1704" t="s">
        <v>75</v>
      </c>
      <c r="G1704" t="s">
        <v>3825</v>
      </c>
      <c r="H1704" t="s">
        <v>3836</v>
      </c>
      <c r="I1704" t="s">
        <v>4011</v>
      </c>
      <c r="J1704" t="s">
        <v>5402</v>
      </c>
      <c r="K1704" t="s">
        <v>95</v>
      </c>
      <c r="L1704" s="220">
        <v>42825.331562500003</v>
      </c>
    </row>
    <row r="1705" spans="1:12" x14ac:dyDescent="0.25">
      <c r="A1705">
        <v>2</v>
      </c>
      <c r="B1705" t="s">
        <v>5403</v>
      </c>
      <c r="C1705">
        <v>1696870</v>
      </c>
      <c r="D1705" t="s">
        <v>5404</v>
      </c>
      <c r="E1705" s="220">
        <v>42845.560416666667</v>
      </c>
      <c r="F1705" t="s">
        <v>75</v>
      </c>
      <c r="G1705" t="s">
        <v>3825</v>
      </c>
      <c r="H1705" t="s">
        <v>3826</v>
      </c>
      <c r="I1705" t="s">
        <v>3870</v>
      </c>
      <c r="J1705" t="s">
        <v>3870</v>
      </c>
      <c r="K1705" t="s">
        <v>95</v>
      </c>
      <c r="L1705" s="220">
        <v>42894.575462962966</v>
      </c>
    </row>
    <row r="1706" spans="1:12" x14ac:dyDescent="0.25">
      <c r="A1706">
        <v>1</v>
      </c>
      <c r="B1706" t="s">
        <v>5405</v>
      </c>
      <c r="C1706">
        <v>1705595</v>
      </c>
      <c r="D1706" t="s">
        <v>3843</v>
      </c>
      <c r="E1706" s="220">
        <v>42859.525601851848</v>
      </c>
      <c r="F1706" t="s">
        <v>75</v>
      </c>
      <c r="G1706" t="s">
        <v>3825</v>
      </c>
      <c r="H1706" t="s">
        <v>3836</v>
      </c>
      <c r="I1706" t="s">
        <v>3882</v>
      </c>
      <c r="J1706" t="s">
        <v>4255</v>
      </c>
      <c r="K1706" t="s">
        <v>95</v>
      </c>
      <c r="L1706" s="220">
        <v>42877.464502314811</v>
      </c>
    </row>
    <row r="1707" spans="1:12" x14ac:dyDescent="0.25">
      <c r="A1707">
        <v>1</v>
      </c>
      <c r="B1707" t="s">
        <v>5405</v>
      </c>
      <c r="C1707">
        <v>1705596</v>
      </c>
      <c r="D1707" t="s">
        <v>3843</v>
      </c>
      <c r="E1707" s="220">
        <v>42859.525601851848</v>
      </c>
      <c r="F1707" t="s">
        <v>75</v>
      </c>
      <c r="G1707" t="s">
        <v>3825</v>
      </c>
      <c r="H1707" t="s">
        <v>3836</v>
      </c>
      <c r="I1707" t="s">
        <v>3882</v>
      </c>
      <c r="J1707" t="s">
        <v>4255</v>
      </c>
      <c r="K1707" t="s">
        <v>95</v>
      </c>
      <c r="L1707" s="220">
        <v>42877.464490740742</v>
      </c>
    </row>
    <row r="1708" spans="1:12" x14ac:dyDescent="0.25">
      <c r="A1708">
        <v>1</v>
      </c>
      <c r="B1708" t="s">
        <v>4027</v>
      </c>
      <c r="C1708">
        <v>1705597</v>
      </c>
      <c r="D1708" t="s">
        <v>3843</v>
      </c>
      <c r="E1708" s="220">
        <v>42859.529189814813</v>
      </c>
      <c r="F1708" t="s">
        <v>75</v>
      </c>
      <c r="G1708" t="s">
        <v>3825</v>
      </c>
      <c r="H1708" t="s">
        <v>3836</v>
      </c>
      <c r="I1708" t="s">
        <v>3882</v>
      </c>
      <c r="J1708" t="s">
        <v>4255</v>
      </c>
      <c r="K1708" t="s">
        <v>95</v>
      </c>
      <c r="L1708" s="220">
        <v>42877.464479166665</v>
      </c>
    </row>
    <row r="1709" spans="1:12" x14ac:dyDescent="0.25">
      <c r="A1709">
        <v>2</v>
      </c>
      <c r="B1709" t="s">
        <v>5406</v>
      </c>
      <c r="C1709">
        <v>1708891</v>
      </c>
      <c r="D1709" t="s">
        <v>4157</v>
      </c>
      <c r="E1709" s="220">
        <v>42873.507314814815</v>
      </c>
      <c r="F1709" t="s">
        <v>75</v>
      </c>
      <c r="G1709" t="s">
        <v>3825</v>
      </c>
      <c r="H1709" t="s">
        <v>4158</v>
      </c>
      <c r="I1709" t="s">
        <v>4011</v>
      </c>
      <c r="J1709" t="s">
        <v>5407</v>
      </c>
      <c r="K1709" t="s">
        <v>95</v>
      </c>
      <c r="L1709" s="220">
        <v>42874.423981481479</v>
      </c>
    </row>
    <row r="1710" spans="1:12" x14ac:dyDescent="0.25">
      <c r="A1710">
        <v>1</v>
      </c>
      <c r="B1710" t="s">
        <v>4108</v>
      </c>
      <c r="C1710">
        <v>1734405</v>
      </c>
      <c r="D1710" t="s">
        <v>4149</v>
      </c>
      <c r="E1710" s="220">
        <v>42894.45208333333</v>
      </c>
      <c r="F1710" t="s">
        <v>75</v>
      </c>
      <c r="G1710" t="s">
        <v>3825</v>
      </c>
      <c r="H1710" t="s">
        <v>4277</v>
      </c>
      <c r="I1710" t="s">
        <v>4013</v>
      </c>
      <c r="J1710" t="s">
        <v>3854</v>
      </c>
      <c r="K1710" t="s">
        <v>95</v>
      </c>
      <c r="L1710" s="220">
        <v>42940.379189814812</v>
      </c>
    </row>
    <row r="1711" spans="1:12" x14ac:dyDescent="0.25">
      <c r="A1711">
        <v>9</v>
      </c>
      <c r="B1711" t="s">
        <v>3898</v>
      </c>
      <c r="C1711">
        <v>1136567</v>
      </c>
      <c r="D1711" t="s">
        <v>5408</v>
      </c>
      <c r="E1711" s="220">
        <v>42129.790972222225</v>
      </c>
      <c r="F1711" t="s">
        <v>75</v>
      </c>
      <c r="G1711" t="s">
        <v>3825</v>
      </c>
      <c r="H1711" t="s">
        <v>3836</v>
      </c>
      <c r="I1711" t="s">
        <v>3861</v>
      </c>
      <c r="J1711" t="s">
        <v>4274</v>
      </c>
      <c r="K1711" t="s">
        <v>95</v>
      </c>
      <c r="L1711" s="220">
        <v>42471.589583333334</v>
      </c>
    </row>
    <row r="1712" spans="1:12" x14ac:dyDescent="0.25">
      <c r="A1712">
        <v>1</v>
      </c>
      <c r="B1712" t="s">
        <v>5409</v>
      </c>
      <c r="C1712">
        <v>1117705</v>
      </c>
      <c r="D1712" t="s">
        <v>3843</v>
      </c>
      <c r="E1712" s="220">
        <v>42096.82916666667</v>
      </c>
      <c r="F1712" t="s">
        <v>75</v>
      </c>
      <c r="G1712" t="s">
        <v>3825</v>
      </c>
      <c r="H1712" t="s">
        <v>3836</v>
      </c>
      <c r="I1712" t="s">
        <v>3924</v>
      </c>
      <c r="J1712" t="s">
        <v>4159</v>
      </c>
      <c r="K1712" t="s">
        <v>95</v>
      </c>
      <c r="L1712" s="220">
        <v>42123.722604166665</v>
      </c>
    </row>
    <row r="1713" spans="1:12" x14ac:dyDescent="0.25">
      <c r="A1713">
        <v>1</v>
      </c>
      <c r="B1713" t="s">
        <v>5298</v>
      </c>
      <c r="C1713">
        <v>1139623</v>
      </c>
      <c r="D1713" t="s">
        <v>5410</v>
      </c>
      <c r="E1713" s="220">
        <v>42139.555555555555</v>
      </c>
      <c r="F1713" t="s">
        <v>75</v>
      </c>
      <c r="G1713" t="s">
        <v>3825</v>
      </c>
      <c r="H1713" t="s">
        <v>3836</v>
      </c>
      <c r="I1713" t="s">
        <v>4000</v>
      </c>
      <c r="J1713" t="s">
        <v>4191</v>
      </c>
      <c r="K1713" t="s">
        <v>95</v>
      </c>
      <c r="L1713" s="220">
        <v>42139.587430555555</v>
      </c>
    </row>
    <row r="1714" spans="1:12" x14ac:dyDescent="0.25">
      <c r="A1714">
        <v>3</v>
      </c>
      <c r="B1714" t="s">
        <v>5411</v>
      </c>
      <c r="C1714">
        <v>1160084</v>
      </c>
      <c r="D1714" t="s">
        <v>5412</v>
      </c>
      <c r="E1714" s="220">
        <v>42193.46875</v>
      </c>
      <c r="F1714" t="s">
        <v>75</v>
      </c>
      <c r="G1714" t="s">
        <v>3825</v>
      </c>
      <c r="H1714" t="s">
        <v>3826</v>
      </c>
      <c r="I1714" t="s">
        <v>3967</v>
      </c>
      <c r="J1714" t="s">
        <v>5332</v>
      </c>
      <c r="K1714" t="s">
        <v>95</v>
      </c>
      <c r="L1714" s="220">
        <v>42405.609027777777</v>
      </c>
    </row>
    <row r="1715" spans="1:12" x14ac:dyDescent="0.25">
      <c r="A1715">
        <v>5</v>
      </c>
      <c r="B1715" t="s">
        <v>4209</v>
      </c>
      <c r="C1715">
        <v>1161776</v>
      </c>
      <c r="D1715" t="s">
        <v>5413</v>
      </c>
      <c r="E1715" s="220">
        <v>42205.431944444441</v>
      </c>
      <c r="F1715" t="s">
        <v>91</v>
      </c>
      <c r="G1715" t="s">
        <v>3825</v>
      </c>
      <c r="H1715" t="s">
        <v>3826</v>
      </c>
      <c r="I1715" t="s">
        <v>4152</v>
      </c>
      <c r="J1715" t="s">
        <v>4153</v>
      </c>
      <c r="K1715" t="s">
        <v>95</v>
      </c>
      <c r="L1715" s="220">
        <v>43858.779108796298</v>
      </c>
    </row>
    <row r="1716" spans="1:12" x14ac:dyDescent="0.25">
      <c r="A1716">
        <v>5</v>
      </c>
      <c r="B1716" t="s">
        <v>3896</v>
      </c>
      <c r="C1716">
        <v>1161778</v>
      </c>
      <c r="D1716" t="s">
        <v>5413</v>
      </c>
      <c r="E1716" s="220">
        <v>42205.433333333334</v>
      </c>
      <c r="F1716" t="s">
        <v>91</v>
      </c>
      <c r="G1716" t="s">
        <v>3825</v>
      </c>
      <c r="H1716" t="s">
        <v>3826</v>
      </c>
      <c r="I1716" t="s">
        <v>4152</v>
      </c>
      <c r="J1716" t="s">
        <v>4153</v>
      </c>
      <c r="K1716" t="s">
        <v>95</v>
      </c>
      <c r="L1716" s="220">
        <v>43858.779097222221</v>
      </c>
    </row>
    <row r="1717" spans="1:12" x14ac:dyDescent="0.25">
      <c r="A1717">
        <v>5</v>
      </c>
      <c r="B1717" t="s">
        <v>4329</v>
      </c>
      <c r="C1717">
        <v>1161806</v>
      </c>
      <c r="D1717" t="s">
        <v>5414</v>
      </c>
      <c r="E1717" s="220">
        <v>42205.504861111112</v>
      </c>
      <c r="F1717" t="s">
        <v>91</v>
      </c>
      <c r="G1717" t="s">
        <v>3825</v>
      </c>
      <c r="H1717" t="s">
        <v>3826</v>
      </c>
      <c r="I1717" t="s">
        <v>4152</v>
      </c>
      <c r="J1717" t="s">
        <v>5415</v>
      </c>
      <c r="K1717" t="s">
        <v>95</v>
      </c>
      <c r="L1717" s="220">
        <v>43858.779085648152</v>
      </c>
    </row>
    <row r="1718" spans="1:12" x14ac:dyDescent="0.25">
      <c r="A1718">
        <v>1</v>
      </c>
      <c r="B1718" t="s">
        <v>5416</v>
      </c>
      <c r="C1718">
        <v>1096512</v>
      </c>
      <c r="D1718" t="s">
        <v>5417</v>
      </c>
      <c r="E1718" s="220">
        <v>42058.552083333336</v>
      </c>
      <c r="F1718" t="s">
        <v>75</v>
      </c>
      <c r="G1718" t="s">
        <v>3825</v>
      </c>
      <c r="H1718" t="s">
        <v>3826</v>
      </c>
      <c r="I1718" t="s">
        <v>3832</v>
      </c>
      <c r="J1718" t="s">
        <v>5297</v>
      </c>
      <c r="K1718" t="s">
        <v>95</v>
      </c>
      <c r="L1718" s="220">
        <v>42062.402349537035</v>
      </c>
    </row>
    <row r="1719" spans="1:12" x14ac:dyDescent="0.25">
      <c r="A1719">
        <v>1</v>
      </c>
      <c r="B1719" t="s">
        <v>4611</v>
      </c>
      <c r="C1719">
        <v>1191908</v>
      </c>
      <c r="D1719" t="s">
        <v>3872</v>
      </c>
      <c r="E1719" s="220">
        <v>42296.579861111109</v>
      </c>
      <c r="F1719" t="s">
        <v>75</v>
      </c>
      <c r="G1719" t="s">
        <v>3825</v>
      </c>
      <c r="H1719" t="s">
        <v>3848</v>
      </c>
      <c r="I1719" t="s">
        <v>3924</v>
      </c>
      <c r="J1719" t="s">
        <v>4033</v>
      </c>
      <c r="K1719" t="s">
        <v>95</v>
      </c>
      <c r="L1719" s="220">
        <v>42306.724444444444</v>
      </c>
    </row>
    <row r="1720" spans="1:12" x14ac:dyDescent="0.25">
      <c r="A1720">
        <v>1</v>
      </c>
      <c r="B1720" t="s">
        <v>4113</v>
      </c>
      <c r="C1720">
        <v>1191909</v>
      </c>
      <c r="D1720" t="s">
        <v>3872</v>
      </c>
      <c r="E1720" s="220">
        <v>42296.581250000003</v>
      </c>
      <c r="F1720" t="s">
        <v>75</v>
      </c>
      <c r="G1720" t="s">
        <v>3825</v>
      </c>
      <c r="H1720" t="s">
        <v>3848</v>
      </c>
      <c r="I1720" t="s">
        <v>3924</v>
      </c>
      <c r="J1720" t="s">
        <v>4033</v>
      </c>
      <c r="K1720" t="s">
        <v>95</v>
      </c>
      <c r="L1720" s="220">
        <v>42353.679375</v>
      </c>
    </row>
    <row r="1721" spans="1:12" x14ac:dyDescent="0.25">
      <c r="A1721">
        <v>1</v>
      </c>
      <c r="B1721" t="s">
        <v>4755</v>
      </c>
      <c r="C1721">
        <v>1191985</v>
      </c>
      <c r="D1721" t="s">
        <v>4023</v>
      </c>
      <c r="E1721" s="220">
        <v>42297.380555555559</v>
      </c>
      <c r="F1721" t="s">
        <v>75</v>
      </c>
      <c r="G1721" t="s">
        <v>3825</v>
      </c>
      <c r="H1721" t="s">
        <v>3836</v>
      </c>
      <c r="I1721" t="s">
        <v>3844</v>
      </c>
      <c r="J1721" t="s">
        <v>3921</v>
      </c>
      <c r="K1721" t="s">
        <v>95</v>
      </c>
      <c r="L1721" s="220">
        <v>42314.302777777775</v>
      </c>
    </row>
    <row r="1722" spans="1:12" x14ac:dyDescent="0.25">
      <c r="A1722">
        <v>5</v>
      </c>
      <c r="B1722" t="s">
        <v>5418</v>
      </c>
      <c r="C1722">
        <v>1177669</v>
      </c>
      <c r="D1722" t="s">
        <v>5419</v>
      </c>
      <c r="E1722" s="220">
        <v>42248.538888888892</v>
      </c>
      <c r="F1722" t="s">
        <v>75</v>
      </c>
      <c r="G1722" t="s">
        <v>3825</v>
      </c>
      <c r="H1722" t="s">
        <v>3836</v>
      </c>
      <c r="I1722" t="s">
        <v>3861</v>
      </c>
      <c r="J1722" t="s">
        <v>3944</v>
      </c>
      <c r="K1722" t="s">
        <v>95</v>
      </c>
      <c r="L1722" s="220">
        <v>42501.65351851852</v>
      </c>
    </row>
    <row r="1723" spans="1:12" x14ac:dyDescent="0.25">
      <c r="A1723">
        <v>1</v>
      </c>
      <c r="B1723" t="s">
        <v>4447</v>
      </c>
      <c r="C1723">
        <v>1180805</v>
      </c>
      <c r="D1723" t="s">
        <v>3872</v>
      </c>
      <c r="E1723" s="220">
        <v>42258.343055555553</v>
      </c>
      <c r="F1723" t="s">
        <v>75</v>
      </c>
      <c r="G1723" t="s">
        <v>3825</v>
      </c>
      <c r="H1723" t="s">
        <v>3848</v>
      </c>
      <c r="I1723" t="s">
        <v>3870</v>
      </c>
      <c r="J1723" t="s">
        <v>4174</v>
      </c>
      <c r="K1723" t="s">
        <v>95</v>
      </c>
      <c r="L1723" s="220">
        <v>42261.577928240738</v>
      </c>
    </row>
    <row r="1724" spans="1:12" x14ac:dyDescent="0.25">
      <c r="A1724">
        <v>2</v>
      </c>
      <c r="B1724" t="s">
        <v>4248</v>
      </c>
      <c r="C1724">
        <v>1182198</v>
      </c>
      <c r="D1724" t="s">
        <v>3824</v>
      </c>
      <c r="E1724" s="220">
        <v>42270.290277777778</v>
      </c>
      <c r="F1724" t="s">
        <v>75</v>
      </c>
      <c r="G1724" t="s">
        <v>3825</v>
      </c>
      <c r="H1724" t="s">
        <v>3826</v>
      </c>
      <c r="I1724" t="s">
        <v>4066</v>
      </c>
      <c r="J1724" t="s">
        <v>5420</v>
      </c>
      <c r="K1724" t="s">
        <v>95</v>
      </c>
      <c r="L1724" s="220">
        <v>42418.529930555553</v>
      </c>
    </row>
    <row r="1725" spans="1:12" x14ac:dyDescent="0.25">
      <c r="A1725">
        <v>1</v>
      </c>
      <c r="B1725" t="s">
        <v>4370</v>
      </c>
      <c r="C1725">
        <v>1112792</v>
      </c>
      <c r="D1725" t="s">
        <v>3843</v>
      </c>
      <c r="E1725" s="220">
        <v>42089.756944444445</v>
      </c>
      <c r="F1725" t="s">
        <v>75</v>
      </c>
      <c r="G1725" t="s">
        <v>3825</v>
      </c>
      <c r="H1725" t="s">
        <v>3836</v>
      </c>
      <c r="I1725" t="s">
        <v>3844</v>
      </c>
      <c r="J1725" t="s">
        <v>3921</v>
      </c>
      <c r="K1725" t="s">
        <v>95</v>
      </c>
      <c r="L1725" s="220">
        <v>42319.298275462963</v>
      </c>
    </row>
    <row r="1726" spans="1:12" x14ac:dyDescent="0.25">
      <c r="A1726">
        <v>3</v>
      </c>
      <c r="B1726" t="s">
        <v>5411</v>
      </c>
      <c r="C1726">
        <v>1640212</v>
      </c>
      <c r="D1726" t="s">
        <v>4183</v>
      </c>
      <c r="E1726" s="220">
        <v>42712.800000000003</v>
      </c>
      <c r="F1726" t="s">
        <v>91</v>
      </c>
      <c r="G1726" t="s">
        <v>3825</v>
      </c>
      <c r="H1726" t="s">
        <v>3826</v>
      </c>
      <c r="I1726" t="s">
        <v>3832</v>
      </c>
      <c r="J1726" t="s">
        <v>3833</v>
      </c>
      <c r="K1726" t="s">
        <v>95</v>
      </c>
      <c r="L1726" s="220">
        <v>43131.776400462964</v>
      </c>
    </row>
    <row r="1727" spans="1:12" x14ac:dyDescent="0.25">
      <c r="A1727">
        <v>3</v>
      </c>
      <c r="B1727" t="s">
        <v>4390</v>
      </c>
      <c r="C1727">
        <v>1640213</v>
      </c>
      <c r="D1727" t="s">
        <v>3939</v>
      </c>
      <c r="E1727" s="220">
        <v>42712.800694444442</v>
      </c>
      <c r="F1727" t="s">
        <v>75</v>
      </c>
      <c r="G1727" t="s">
        <v>3825</v>
      </c>
      <c r="H1727" t="s">
        <v>3940</v>
      </c>
      <c r="I1727" t="s">
        <v>3832</v>
      </c>
      <c r="J1727" t="s">
        <v>3833</v>
      </c>
      <c r="K1727" t="s">
        <v>95</v>
      </c>
      <c r="L1727" s="220">
        <v>42766.573611111111</v>
      </c>
    </row>
    <row r="1728" spans="1:12" x14ac:dyDescent="0.25">
      <c r="A1728">
        <v>2</v>
      </c>
      <c r="B1728" t="s">
        <v>4008</v>
      </c>
      <c r="C1728">
        <v>1640302</v>
      </c>
      <c r="D1728" t="s">
        <v>5421</v>
      </c>
      <c r="E1728" s="220">
        <v>42713.48541666667</v>
      </c>
      <c r="F1728" t="s">
        <v>75</v>
      </c>
      <c r="G1728" t="s">
        <v>3825</v>
      </c>
      <c r="H1728" t="s">
        <v>3957</v>
      </c>
      <c r="I1728" t="s">
        <v>3857</v>
      </c>
      <c r="J1728" t="s">
        <v>3867</v>
      </c>
      <c r="K1728" t="s">
        <v>2526</v>
      </c>
      <c r="L1728" s="220">
        <v>42713.54959490741</v>
      </c>
    </row>
    <row r="1729" spans="1:12" x14ac:dyDescent="0.25">
      <c r="A1729">
        <v>1</v>
      </c>
      <c r="B1729" t="s">
        <v>3986</v>
      </c>
      <c r="C1729">
        <v>1135106</v>
      </c>
      <c r="D1729" t="s">
        <v>3872</v>
      </c>
      <c r="E1729" s="220">
        <v>42125.631249999999</v>
      </c>
      <c r="F1729" t="s">
        <v>75</v>
      </c>
      <c r="G1729" t="s">
        <v>3825</v>
      </c>
      <c r="H1729" t="s">
        <v>3848</v>
      </c>
      <c r="I1729" t="s">
        <v>3870</v>
      </c>
      <c r="J1729" t="s">
        <v>4050</v>
      </c>
      <c r="K1729" t="s">
        <v>95</v>
      </c>
      <c r="L1729" s="220">
        <v>42128.485081018516</v>
      </c>
    </row>
    <row r="1730" spans="1:12" x14ac:dyDescent="0.25">
      <c r="A1730">
        <v>4</v>
      </c>
      <c r="B1730" t="s">
        <v>5422</v>
      </c>
      <c r="C1730">
        <v>1230236</v>
      </c>
      <c r="D1730" t="s">
        <v>4932</v>
      </c>
      <c r="E1730" s="220">
        <v>42379.681250000001</v>
      </c>
      <c r="F1730" t="s">
        <v>75</v>
      </c>
      <c r="G1730" t="s">
        <v>3825</v>
      </c>
      <c r="H1730" t="s">
        <v>3826</v>
      </c>
      <c r="I1730" t="s">
        <v>3870</v>
      </c>
      <c r="J1730" t="s">
        <v>3960</v>
      </c>
      <c r="K1730" t="s">
        <v>95</v>
      </c>
      <c r="L1730" s="220">
        <v>42417.439583333333</v>
      </c>
    </row>
    <row r="1731" spans="1:12" x14ac:dyDescent="0.25">
      <c r="A1731">
        <v>1</v>
      </c>
      <c r="B1731" t="s">
        <v>3894</v>
      </c>
      <c r="C1731">
        <v>1161909</v>
      </c>
      <c r="D1731" t="s">
        <v>5423</v>
      </c>
      <c r="E1731" s="220">
        <v>42205.574305555558</v>
      </c>
      <c r="F1731" t="s">
        <v>75</v>
      </c>
      <c r="G1731" t="s">
        <v>3825</v>
      </c>
      <c r="H1731" t="s">
        <v>3848</v>
      </c>
      <c r="I1731" t="s">
        <v>3870</v>
      </c>
      <c r="J1731" t="s">
        <v>5383</v>
      </c>
      <c r="K1731" t="s">
        <v>95</v>
      </c>
      <c r="L1731" s="220">
        <v>42208.419930555552</v>
      </c>
    </row>
    <row r="1732" spans="1:12" x14ac:dyDescent="0.25">
      <c r="A1732">
        <v>9</v>
      </c>
      <c r="B1732" t="s">
        <v>5424</v>
      </c>
      <c r="C1732">
        <v>1190459</v>
      </c>
      <c r="D1732" t="s">
        <v>5425</v>
      </c>
      <c r="E1732" s="220">
        <v>42289.374305555553</v>
      </c>
      <c r="F1732" t="s">
        <v>75</v>
      </c>
      <c r="G1732" t="s">
        <v>3825</v>
      </c>
      <c r="H1732" t="s">
        <v>3836</v>
      </c>
      <c r="I1732" t="s">
        <v>3861</v>
      </c>
      <c r="J1732" t="s">
        <v>3983</v>
      </c>
      <c r="K1732" t="s">
        <v>95</v>
      </c>
      <c r="L1732" s="220">
        <v>42782.633912037039</v>
      </c>
    </row>
    <row r="1733" spans="1:12" x14ac:dyDescent="0.25">
      <c r="A1733">
        <v>1</v>
      </c>
      <c r="B1733" t="s">
        <v>4261</v>
      </c>
      <c r="C1733">
        <v>1200104</v>
      </c>
      <c r="D1733" t="s">
        <v>5426</v>
      </c>
      <c r="E1733" s="220">
        <v>42317.584722222222</v>
      </c>
      <c r="F1733" t="s">
        <v>75</v>
      </c>
      <c r="G1733" t="s">
        <v>3825</v>
      </c>
      <c r="H1733" t="s">
        <v>3836</v>
      </c>
      <c r="I1733" t="s">
        <v>3861</v>
      </c>
      <c r="J1733" t="s">
        <v>3862</v>
      </c>
      <c r="K1733" t="s">
        <v>95</v>
      </c>
      <c r="L1733" s="220">
        <v>42425.415370370371</v>
      </c>
    </row>
    <row r="1734" spans="1:12" x14ac:dyDescent="0.25">
      <c r="A1734">
        <v>2</v>
      </c>
      <c r="B1734" t="s">
        <v>4148</v>
      </c>
      <c r="C1734">
        <v>964937</v>
      </c>
      <c r="D1734" t="s">
        <v>5427</v>
      </c>
      <c r="E1734" s="220">
        <v>41709.326388888891</v>
      </c>
      <c r="F1734" t="s">
        <v>75</v>
      </c>
      <c r="G1734" t="s">
        <v>3825</v>
      </c>
      <c r="H1734" t="s">
        <v>95</v>
      </c>
      <c r="I1734" t="s">
        <v>3870</v>
      </c>
      <c r="J1734" t="s">
        <v>5383</v>
      </c>
      <c r="K1734" t="s">
        <v>95</v>
      </c>
      <c r="L1734" s="220">
        <v>42325.510879629626</v>
      </c>
    </row>
    <row r="1735" spans="1:12" x14ac:dyDescent="0.25">
      <c r="A1735">
        <v>1</v>
      </c>
      <c r="B1735" t="s">
        <v>4323</v>
      </c>
      <c r="C1735">
        <v>1262262</v>
      </c>
      <c r="D1735" t="s">
        <v>3843</v>
      </c>
      <c r="E1735" s="220">
        <v>42480.633333333331</v>
      </c>
      <c r="F1735" t="s">
        <v>75</v>
      </c>
      <c r="G1735" t="s">
        <v>3825</v>
      </c>
      <c r="H1735" t="s">
        <v>3836</v>
      </c>
      <c r="I1735" t="s">
        <v>3832</v>
      </c>
      <c r="J1735" t="s">
        <v>5297</v>
      </c>
      <c r="K1735" t="s">
        <v>95</v>
      </c>
      <c r="L1735" s="220">
        <v>42481.257314814815</v>
      </c>
    </row>
    <row r="1736" spans="1:12" x14ac:dyDescent="0.25">
      <c r="A1736">
        <v>1</v>
      </c>
      <c r="B1736" t="s">
        <v>3926</v>
      </c>
      <c r="C1736">
        <v>1271078</v>
      </c>
      <c r="D1736" t="s">
        <v>5428</v>
      </c>
      <c r="E1736" s="220">
        <v>42501.822916666664</v>
      </c>
      <c r="F1736" t="s">
        <v>75</v>
      </c>
      <c r="G1736" t="s">
        <v>3825</v>
      </c>
      <c r="H1736" t="s">
        <v>3836</v>
      </c>
      <c r="I1736" t="s">
        <v>3924</v>
      </c>
      <c r="J1736" t="s">
        <v>5390</v>
      </c>
      <c r="K1736" t="s">
        <v>95</v>
      </c>
      <c r="L1736" s="220">
        <v>42570.739085648151</v>
      </c>
    </row>
    <row r="1737" spans="1:12" x14ac:dyDescent="0.25">
      <c r="A1737">
        <v>1</v>
      </c>
      <c r="B1737" t="s">
        <v>5429</v>
      </c>
      <c r="C1737">
        <v>1149030</v>
      </c>
      <c r="D1737" t="s">
        <v>5430</v>
      </c>
      <c r="E1737" s="220">
        <v>42163.707638888889</v>
      </c>
      <c r="F1737" t="s">
        <v>75</v>
      </c>
      <c r="G1737" t="s">
        <v>3825</v>
      </c>
      <c r="H1737" t="s">
        <v>95</v>
      </c>
      <c r="I1737" t="s">
        <v>4204</v>
      </c>
      <c r="J1737" t="s">
        <v>5431</v>
      </c>
      <c r="K1737" t="s">
        <v>95</v>
      </c>
      <c r="L1737" s="220">
        <v>42221.395486111112</v>
      </c>
    </row>
    <row r="1738" spans="1:12" x14ac:dyDescent="0.25">
      <c r="A1738">
        <v>1</v>
      </c>
      <c r="B1738" t="s">
        <v>4154</v>
      </c>
      <c r="C1738">
        <v>1152285</v>
      </c>
      <c r="D1738" t="s">
        <v>4126</v>
      </c>
      <c r="E1738" s="220">
        <v>42177.518055555556</v>
      </c>
      <c r="F1738" t="s">
        <v>75</v>
      </c>
      <c r="G1738" t="s">
        <v>3825</v>
      </c>
      <c r="H1738" t="s">
        <v>3848</v>
      </c>
      <c r="I1738" t="s">
        <v>4066</v>
      </c>
      <c r="J1738" t="s">
        <v>4155</v>
      </c>
      <c r="K1738" t="s">
        <v>95</v>
      </c>
      <c r="L1738" s="220">
        <v>42186.561898148146</v>
      </c>
    </row>
    <row r="1739" spans="1:12" x14ac:dyDescent="0.25">
      <c r="A1739">
        <v>1</v>
      </c>
      <c r="B1739" t="s">
        <v>4021</v>
      </c>
      <c r="C1739">
        <v>1161123</v>
      </c>
      <c r="D1739" t="s">
        <v>4023</v>
      </c>
      <c r="E1739" s="220">
        <v>42199.518750000003</v>
      </c>
      <c r="F1739" t="s">
        <v>75</v>
      </c>
      <c r="G1739" t="s">
        <v>3825</v>
      </c>
      <c r="H1739" t="s">
        <v>3836</v>
      </c>
      <c r="I1739" t="s">
        <v>3844</v>
      </c>
      <c r="J1739" t="s">
        <v>3921</v>
      </c>
      <c r="K1739" t="s">
        <v>95</v>
      </c>
      <c r="L1739" s="220">
        <v>42309.452789351853</v>
      </c>
    </row>
    <row r="1740" spans="1:12" x14ac:dyDescent="0.25">
      <c r="A1740">
        <v>1</v>
      </c>
      <c r="B1740" t="s">
        <v>5432</v>
      </c>
      <c r="C1740">
        <v>1182698</v>
      </c>
      <c r="D1740" t="s">
        <v>5433</v>
      </c>
      <c r="E1740" s="220">
        <v>42271.660416666666</v>
      </c>
      <c r="F1740" t="s">
        <v>75</v>
      </c>
      <c r="G1740" t="s">
        <v>3825</v>
      </c>
      <c r="H1740" t="s">
        <v>3836</v>
      </c>
      <c r="I1740" t="s">
        <v>5342</v>
      </c>
      <c r="J1740" t="s">
        <v>4107</v>
      </c>
      <c r="K1740" t="s">
        <v>95</v>
      </c>
      <c r="L1740" s="220">
        <v>43370.395173611112</v>
      </c>
    </row>
    <row r="1741" spans="1:12" x14ac:dyDescent="0.25">
      <c r="A1741">
        <v>1</v>
      </c>
      <c r="B1741" t="s">
        <v>4021</v>
      </c>
      <c r="C1741">
        <v>1219069</v>
      </c>
      <c r="D1741" t="s">
        <v>3843</v>
      </c>
      <c r="E1741" s="220">
        <v>42347.3125</v>
      </c>
      <c r="F1741" t="s">
        <v>75</v>
      </c>
      <c r="G1741" t="s">
        <v>3825</v>
      </c>
      <c r="H1741" t="s">
        <v>3836</v>
      </c>
      <c r="I1741" t="s">
        <v>3844</v>
      </c>
      <c r="J1741" t="s">
        <v>4728</v>
      </c>
      <c r="K1741" t="s">
        <v>95</v>
      </c>
      <c r="L1741" s="220">
        <v>42349.31622685185</v>
      </c>
    </row>
    <row r="1742" spans="1:12" x14ac:dyDescent="0.25">
      <c r="A1742">
        <v>1</v>
      </c>
      <c r="B1742" t="s">
        <v>3897</v>
      </c>
      <c r="C1742">
        <v>1095685</v>
      </c>
      <c r="D1742" t="s">
        <v>4187</v>
      </c>
      <c r="E1742" s="220">
        <v>42053.5625</v>
      </c>
      <c r="F1742" t="s">
        <v>75</v>
      </c>
      <c r="G1742" t="s">
        <v>3825</v>
      </c>
      <c r="H1742" t="s">
        <v>3836</v>
      </c>
      <c r="I1742" t="s">
        <v>3844</v>
      </c>
      <c r="J1742" t="s">
        <v>3950</v>
      </c>
      <c r="K1742" t="s">
        <v>95</v>
      </c>
      <c r="L1742" s="220">
        <v>42058.598969907405</v>
      </c>
    </row>
    <row r="1743" spans="1:12" x14ac:dyDescent="0.25">
      <c r="A1743">
        <v>2</v>
      </c>
      <c r="B1743" t="s">
        <v>3973</v>
      </c>
      <c r="C1743">
        <v>1097360</v>
      </c>
      <c r="D1743" t="s">
        <v>5434</v>
      </c>
      <c r="E1743" s="220">
        <v>42060.442361111112</v>
      </c>
      <c r="F1743" t="s">
        <v>75</v>
      </c>
      <c r="G1743" t="s">
        <v>3825</v>
      </c>
      <c r="H1743" t="s">
        <v>3848</v>
      </c>
      <c r="I1743" t="s">
        <v>3885</v>
      </c>
      <c r="J1743" t="s">
        <v>4546</v>
      </c>
      <c r="K1743" t="s">
        <v>95</v>
      </c>
      <c r="L1743" s="220">
        <v>42060.602430555555</v>
      </c>
    </row>
    <row r="1744" spans="1:12" x14ac:dyDescent="0.25">
      <c r="A1744">
        <v>1</v>
      </c>
      <c r="B1744" t="s">
        <v>5352</v>
      </c>
      <c r="C1744">
        <v>1230758</v>
      </c>
      <c r="D1744" t="s">
        <v>5435</v>
      </c>
      <c r="E1744" s="220">
        <v>42382.410416666666</v>
      </c>
      <c r="F1744" t="s">
        <v>75</v>
      </c>
      <c r="G1744" t="s">
        <v>3825</v>
      </c>
      <c r="H1744" t="s">
        <v>4162</v>
      </c>
      <c r="I1744" t="s">
        <v>4041</v>
      </c>
      <c r="J1744" t="s">
        <v>3841</v>
      </c>
      <c r="K1744" t="s">
        <v>95</v>
      </c>
      <c r="L1744" s="220">
        <v>42396.541030092594</v>
      </c>
    </row>
    <row r="1745" spans="1:12" x14ac:dyDescent="0.25">
      <c r="A1745">
        <v>2</v>
      </c>
      <c r="B1745" t="s">
        <v>5436</v>
      </c>
      <c r="C1745">
        <v>1663196</v>
      </c>
      <c r="D1745" t="s">
        <v>5437</v>
      </c>
      <c r="E1745" s="220">
        <v>42760.511979166666</v>
      </c>
      <c r="F1745" t="s">
        <v>91</v>
      </c>
      <c r="G1745" t="s">
        <v>3825</v>
      </c>
      <c r="H1745" t="s">
        <v>3826</v>
      </c>
      <c r="I1745" t="s">
        <v>5342</v>
      </c>
      <c r="J1745" t="s">
        <v>5438</v>
      </c>
      <c r="K1745" t="s">
        <v>95</v>
      </c>
      <c r="L1745" s="220">
        <v>45106.549907407411</v>
      </c>
    </row>
    <row r="1746" spans="1:12" x14ac:dyDescent="0.25">
      <c r="A1746">
        <v>5</v>
      </c>
      <c r="B1746" t="s">
        <v>5439</v>
      </c>
      <c r="C1746">
        <v>1108297</v>
      </c>
      <c r="D1746" t="s">
        <v>5440</v>
      </c>
      <c r="E1746" s="220">
        <v>42079.338194444441</v>
      </c>
      <c r="F1746" t="s">
        <v>75</v>
      </c>
      <c r="G1746" t="s">
        <v>3825</v>
      </c>
      <c r="H1746" t="s">
        <v>3836</v>
      </c>
      <c r="I1746" t="s">
        <v>3870</v>
      </c>
      <c r="J1746" t="s">
        <v>3960</v>
      </c>
      <c r="K1746" t="s">
        <v>95</v>
      </c>
      <c r="L1746" s="220">
        <v>42093.585416666669</v>
      </c>
    </row>
    <row r="1747" spans="1:12" x14ac:dyDescent="0.25">
      <c r="A1747">
        <v>4</v>
      </c>
      <c r="B1747" t="s">
        <v>4955</v>
      </c>
      <c r="C1747">
        <v>1659815</v>
      </c>
      <c r="D1747" t="s">
        <v>5441</v>
      </c>
      <c r="E1747" s="220">
        <v>42751.782638888886</v>
      </c>
      <c r="F1747" t="s">
        <v>75</v>
      </c>
      <c r="G1747" t="s">
        <v>3825</v>
      </c>
      <c r="H1747" t="s">
        <v>3826</v>
      </c>
      <c r="I1747" t="s">
        <v>3870</v>
      </c>
      <c r="J1747" t="s">
        <v>3870</v>
      </c>
      <c r="K1747" t="s">
        <v>95</v>
      </c>
      <c r="L1747" s="220">
        <v>42825.572638888887</v>
      </c>
    </row>
    <row r="1748" spans="1:12" x14ac:dyDescent="0.25">
      <c r="A1748">
        <v>1</v>
      </c>
      <c r="B1748" t="s">
        <v>5442</v>
      </c>
      <c r="C1748">
        <v>1154332</v>
      </c>
      <c r="D1748" t="s">
        <v>5443</v>
      </c>
      <c r="E1748" s="220">
        <v>42184.625</v>
      </c>
      <c r="F1748" t="s">
        <v>75</v>
      </c>
      <c r="G1748" t="s">
        <v>3825</v>
      </c>
      <c r="H1748" t="s">
        <v>95</v>
      </c>
      <c r="I1748" t="s">
        <v>4204</v>
      </c>
      <c r="J1748" t="s">
        <v>5431</v>
      </c>
      <c r="K1748" t="s">
        <v>95</v>
      </c>
      <c r="L1748" s="220">
        <v>42191.739305555559</v>
      </c>
    </row>
    <row r="1749" spans="1:12" x14ac:dyDescent="0.25">
      <c r="A1749">
        <v>1</v>
      </c>
      <c r="B1749" t="s">
        <v>4060</v>
      </c>
      <c r="C1749">
        <v>1182680</v>
      </c>
      <c r="D1749" t="s">
        <v>3872</v>
      </c>
      <c r="E1749" s="220">
        <v>42271.620833333334</v>
      </c>
      <c r="F1749" t="s">
        <v>75</v>
      </c>
      <c r="G1749" t="s">
        <v>3825</v>
      </c>
      <c r="H1749" t="s">
        <v>3848</v>
      </c>
      <c r="I1749" t="s">
        <v>4066</v>
      </c>
      <c r="J1749" t="s">
        <v>4194</v>
      </c>
      <c r="K1749" t="s">
        <v>95</v>
      </c>
      <c r="L1749" s="220">
        <v>42277.621122685188</v>
      </c>
    </row>
    <row r="1750" spans="1:12" x14ac:dyDescent="0.25">
      <c r="A1750">
        <v>1</v>
      </c>
      <c r="B1750" t="s">
        <v>5444</v>
      </c>
      <c r="C1750">
        <v>1182718</v>
      </c>
      <c r="D1750" t="s">
        <v>3843</v>
      </c>
      <c r="E1750" s="220">
        <v>42271.690972222219</v>
      </c>
      <c r="F1750" t="s">
        <v>75</v>
      </c>
      <c r="G1750" t="s">
        <v>3825</v>
      </c>
      <c r="H1750" t="s">
        <v>3836</v>
      </c>
      <c r="I1750" t="s">
        <v>3840</v>
      </c>
      <c r="J1750" t="s">
        <v>3978</v>
      </c>
      <c r="K1750" t="s">
        <v>95</v>
      </c>
      <c r="L1750" s="220">
        <v>42444.574571759258</v>
      </c>
    </row>
    <row r="1751" spans="1:12" x14ac:dyDescent="0.25">
      <c r="A1751">
        <v>1</v>
      </c>
      <c r="B1751" t="s">
        <v>4321</v>
      </c>
      <c r="C1751">
        <v>1182676</v>
      </c>
      <c r="D1751" t="s">
        <v>3872</v>
      </c>
      <c r="E1751" s="220">
        <v>42271.613888888889</v>
      </c>
      <c r="F1751" t="s">
        <v>75</v>
      </c>
      <c r="G1751" t="s">
        <v>3825</v>
      </c>
      <c r="H1751" t="s">
        <v>3848</v>
      </c>
      <c r="I1751" t="s">
        <v>4066</v>
      </c>
      <c r="J1751" t="s">
        <v>4210</v>
      </c>
      <c r="K1751" t="s">
        <v>95</v>
      </c>
      <c r="L1751" s="220">
        <v>42277.621099537035</v>
      </c>
    </row>
    <row r="1752" spans="1:12" x14ac:dyDescent="0.25">
      <c r="A1752">
        <v>1</v>
      </c>
      <c r="B1752" t="s">
        <v>3894</v>
      </c>
      <c r="C1752">
        <v>1182678</v>
      </c>
      <c r="D1752" t="s">
        <v>3872</v>
      </c>
      <c r="E1752" s="220">
        <v>42271.615972222222</v>
      </c>
      <c r="F1752" t="s">
        <v>75</v>
      </c>
      <c r="G1752" t="s">
        <v>3825</v>
      </c>
      <c r="H1752" t="s">
        <v>3848</v>
      </c>
      <c r="I1752" t="s">
        <v>4066</v>
      </c>
      <c r="J1752" t="s">
        <v>4194</v>
      </c>
      <c r="K1752" t="s">
        <v>95</v>
      </c>
      <c r="L1752" s="220">
        <v>42277.621134259258</v>
      </c>
    </row>
    <row r="1753" spans="1:12" x14ac:dyDescent="0.25">
      <c r="A1753">
        <v>2</v>
      </c>
      <c r="B1753" t="s">
        <v>4087</v>
      </c>
      <c r="C1753">
        <v>1230840</v>
      </c>
      <c r="D1753" t="s">
        <v>3939</v>
      </c>
      <c r="E1753" s="220">
        <v>42382.681944444441</v>
      </c>
      <c r="F1753" t="s">
        <v>75</v>
      </c>
      <c r="G1753" t="s">
        <v>3825</v>
      </c>
      <c r="H1753" t="s">
        <v>3940</v>
      </c>
      <c r="I1753" t="s">
        <v>3878</v>
      </c>
      <c r="J1753" t="s">
        <v>3913</v>
      </c>
      <c r="K1753" t="s">
        <v>95</v>
      </c>
      <c r="L1753" s="220">
        <v>42443.339421296296</v>
      </c>
    </row>
    <row r="1754" spans="1:12" x14ac:dyDescent="0.25">
      <c r="A1754">
        <v>1</v>
      </c>
      <c r="B1754" t="s">
        <v>3917</v>
      </c>
      <c r="C1754">
        <v>1244184</v>
      </c>
      <c r="D1754" t="s">
        <v>5445</v>
      </c>
      <c r="E1754" s="220">
        <v>42419.479861111111</v>
      </c>
      <c r="F1754" t="s">
        <v>75</v>
      </c>
      <c r="G1754" t="s">
        <v>3825</v>
      </c>
      <c r="H1754" t="s">
        <v>3826</v>
      </c>
      <c r="I1754" t="s">
        <v>3837</v>
      </c>
      <c r="J1754" t="s">
        <v>4046</v>
      </c>
      <c r="K1754" t="s">
        <v>95</v>
      </c>
      <c r="L1754" s="220">
        <v>42422.327870370369</v>
      </c>
    </row>
    <row r="1755" spans="1:12" x14ac:dyDescent="0.25">
      <c r="A1755">
        <v>2</v>
      </c>
      <c r="B1755" t="s">
        <v>5109</v>
      </c>
      <c r="C1755">
        <v>1240463</v>
      </c>
      <c r="D1755" t="s">
        <v>3939</v>
      </c>
      <c r="E1755" s="220">
        <v>42408.629861111112</v>
      </c>
      <c r="F1755" t="s">
        <v>75</v>
      </c>
      <c r="G1755" t="s">
        <v>3825</v>
      </c>
      <c r="H1755" t="s">
        <v>3940</v>
      </c>
      <c r="I1755" t="s">
        <v>3832</v>
      </c>
      <c r="J1755" t="s">
        <v>5288</v>
      </c>
      <c r="K1755" t="s">
        <v>95</v>
      </c>
      <c r="L1755" s="220">
        <v>42417.53402777778</v>
      </c>
    </row>
    <row r="1756" spans="1:12" x14ac:dyDescent="0.25">
      <c r="A1756">
        <v>9</v>
      </c>
      <c r="B1756" t="s">
        <v>4179</v>
      </c>
      <c r="C1756">
        <v>1259740</v>
      </c>
      <c r="D1756" t="s">
        <v>5446</v>
      </c>
      <c r="E1756" s="220">
        <v>42465.587500000001</v>
      </c>
      <c r="F1756" t="s">
        <v>75</v>
      </c>
      <c r="G1756" t="s">
        <v>3825</v>
      </c>
      <c r="H1756" t="s">
        <v>3836</v>
      </c>
      <c r="I1756" t="s">
        <v>3861</v>
      </c>
      <c r="J1756" t="s">
        <v>3944</v>
      </c>
      <c r="K1756" t="s">
        <v>2585</v>
      </c>
      <c r="L1756" s="220">
        <v>43138.633738425924</v>
      </c>
    </row>
    <row r="1757" spans="1:12" x14ac:dyDescent="0.25">
      <c r="A1757">
        <v>1</v>
      </c>
      <c r="B1757" t="s">
        <v>4282</v>
      </c>
      <c r="C1757">
        <v>1283735</v>
      </c>
      <c r="D1757" t="s">
        <v>3843</v>
      </c>
      <c r="E1757" s="220">
        <v>42542.643182870372</v>
      </c>
      <c r="F1757" t="s">
        <v>75</v>
      </c>
      <c r="G1757" t="s">
        <v>3825</v>
      </c>
      <c r="H1757" t="s">
        <v>3836</v>
      </c>
      <c r="I1757" t="s">
        <v>3844</v>
      </c>
      <c r="J1757" t="s">
        <v>3921</v>
      </c>
      <c r="K1757" t="s">
        <v>95</v>
      </c>
      <c r="L1757" s="220">
        <v>42548.529004629629</v>
      </c>
    </row>
    <row r="1758" spans="1:12" x14ac:dyDescent="0.25">
      <c r="A1758">
        <v>2</v>
      </c>
      <c r="B1758" t="s">
        <v>5447</v>
      </c>
      <c r="C1758">
        <v>1300507</v>
      </c>
      <c r="D1758" t="s">
        <v>3851</v>
      </c>
      <c r="E1758" s="220">
        <v>42548.540277777778</v>
      </c>
      <c r="F1758" t="s">
        <v>75</v>
      </c>
      <c r="G1758" t="s">
        <v>3825</v>
      </c>
      <c r="H1758" t="s">
        <v>3852</v>
      </c>
      <c r="I1758" t="s">
        <v>3909</v>
      </c>
      <c r="J1758" t="s">
        <v>3874</v>
      </c>
      <c r="K1758" t="s">
        <v>95</v>
      </c>
      <c r="L1758" s="220">
        <v>42662.299571759257</v>
      </c>
    </row>
    <row r="1759" spans="1:12" x14ac:dyDescent="0.25">
      <c r="A1759">
        <v>2</v>
      </c>
      <c r="B1759" t="s">
        <v>4096</v>
      </c>
      <c r="C1759">
        <v>1300508</v>
      </c>
      <c r="D1759" t="s">
        <v>3851</v>
      </c>
      <c r="E1759" s="220">
        <v>42548.541666666664</v>
      </c>
      <c r="F1759" t="s">
        <v>75</v>
      </c>
      <c r="G1759" t="s">
        <v>3825</v>
      </c>
      <c r="H1759" t="s">
        <v>3852</v>
      </c>
      <c r="I1759" t="s">
        <v>3909</v>
      </c>
      <c r="J1759" t="s">
        <v>3874</v>
      </c>
      <c r="K1759" t="s">
        <v>95</v>
      </c>
      <c r="L1759" s="220">
        <v>42677.427083333336</v>
      </c>
    </row>
    <row r="1760" spans="1:12" x14ac:dyDescent="0.25">
      <c r="A1760">
        <v>1</v>
      </c>
      <c r="B1760" t="s">
        <v>5012</v>
      </c>
      <c r="C1760">
        <v>1588540</v>
      </c>
      <c r="D1760" t="s">
        <v>5448</v>
      </c>
      <c r="E1760" s="220">
        <v>42661.527777777781</v>
      </c>
      <c r="F1760" t="s">
        <v>75</v>
      </c>
      <c r="G1760" t="s">
        <v>3825</v>
      </c>
      <c r="H1760" t="s">
        <v>3836</v>
      </c>
      <c r="I1760" t="s">
        <v>3837</v>
      </c>
      <c r="J1760" t="s">
        <v>3837</v>
      </c>
      <c r="K1760" t="s">
        <v>95</v>
      </c>
      <c r="L1760" s="220">
        <v>43192.631423611114</v>
      </c>
    </row>
    <row r="1761" spans="1:12" x14ac:dyDescent="0.25">
      <c r="A1761">
        <v>1</v>
      </c>
      <c r="B1761" t="s">
        <v>5012</v>
      </c>
      <c r="C1761">
        <v>1588550</v>
      </c>
      <c r="D1761" t="s">
        <v>5449</v>
      </c>
      <c r="E1761" s="220">
        <v>42661.530555555553</v>
      </c>
      <c r="F1761" t="s">
        <v>75</v>
      </c>
      <c r="G1761" t="s">
        <v>3825</v>
      </c>
      <c r="H1761" t="s">
        <v>3836</v>
      </c>
      <c r="I1761" t="s">
        <v>3837</v>
      </c>
      <c r="J1761" t="s">
        <v>3837</v>
      </c>
      <c r="K1761" t="s">
        <v>95</v>
      </c>
      <c r="L1761" s="220">
        <v>42857.615937499999</v>
      </c>
    </row>
    <row r="1762" spans="1:12" x14ac:dyDescent="0.25">
      <c r="A1762">
        <v>1</v>
      </c>
      <c r="B1762" t="s">
        <v>5238</v>
      </c>
      <c r="C1762">
        <v>1666216</v>
      </c>
      <c r="D1762" t="s">
        <v>4180</v>
      </c>
      <c r="E1762" s="220">
        <v>42766.299305555556</v>
      </c>
      <c r="F1762" t="s">
        <v>75</v>
      </c>
      <c r="G1762" t="s">
        <v>3825</v>
      </c>
      <c r="H1762" t="s">
        <v>4440</v>
      </c>
      <c r="I1762" t="s">
        <v>4262</v>
      </c>
      <c r="J1762" t="s">
        <v>5450</v>
      </c>
      <c r="K1762" t="s">
        <v>95</v>
      </c>
      <c r="L1762" s="220">
        <v>42787.723668981482</v>
      </c>
    </row>
    <row r="1763" spans="1:12" x14ac:dyDescent="0.25">
      <c r="A1763">
        <v>2</v>
      </c>
      <c r="B1763" t="s">
        <v>3896</v>
      </c>
      <c r="C1763">
        <v>1671263</v>
      </c>
      <c r="D1763" t="s">
        <v>5451</v>
      </c>
      <c r="E1763" s="220">
        <v>42776.696527777778</v>
      </c>
      <c r="F1763" t="s">
        <v>75</v>
      </c>
      <c r="G1763" t="s">
        <v>3825</v>
      </c>
      <c r="H1763" t="s">
        <v>3826</v>
      </c>
      <c r="I1763" t="s">
        <v>3873</v>
      </c>
      <c r="J1763" t="s">
        <v>4077</v>
      </c>
      <c r="K1763" t="s">
        <v>95</v>
      </c>
      <c r="L1763" s="220">
        <v>42915.659525462965</v>
      </c>
    </row>
    <row r="1764" spans="1:12" x14ac:dyDescent="0.25">
      <c r="A1764">
        <v>1</v>
      </c>
      <c r="B1764" t="s">
        <v>3992</v>
      </c>
      <c r="C1764">
        <v>1703988</v>
      </c>
      <c r="D1764" t="s">
        <v>3843</v>
      </c>
      <c r="E1764" s="220">
        <v>42857.659722222219</v>
      </c>
      <c r="F1764" t="s">
        <v>75</v>
      </c>
      <c r="G1764" t="s">
        <v>3825</v>
      </c>
      <c r="H1764" t="s">
        <v>3836</v>
      </c>
      <c r="I1764" t="s">
        <v>3882</v>
      </c>
      <c r="J1764" t="s">
        <v>5452</v>
      </c>
      <c r="K1764" t="s">
        <v>95</v>
      </c>
      <c r="L1764" s="220">
        <v>42877.464606481481</v>
      </c>
    </row>
    <row r="1765" spans="1:12" x14ac:dyDescent="0.25">
      <c r="A1765">
        <v>1</v>
      </c>
      <c r="B1765" t="s">
        <v>4370</v>
      </c>
      <c r="C1765">
        <v>1671916</v>
      </c>
      <c r="D1765" t="s">
        <v>5453</v>
      </c>
      <c r="E1765" s="220">
        <v>42780.646527777775</v>
      </c>
      <c r="F1765" t="s">
        <v>75</v>
      </c>
      <c r="G1765" t="s">
        <v>3825</v>
      </c>
      <c r="H1765" t="s">
        <v>3836</v>
      </c>
      <c r="I1765" t="s">
        <v>3861</v>
      </c>
      <c r="J1765" t="s">
        <v>4274</v>
      </c>
      <c r="K1765" t="s">
        <v>95</v>
      </c>
      <c r="L1765" s="220">
        <v>42811.644189814811</v>
      </c>
    </row>
    <row r="1766" spans="1:12" x14ac:dyDescent="0.25">
      <c r="A1766">
        <v>3</v>
      </c>
      <c r="B1766" t="s">
        <v>4014</v>
      </c>
      <c r="C1766">
        <v>1671927</v>
      </c>
      <c r="D1766" t="s">
        <v>5454</v>
      </c>
      <c r="E1766" s="220">
        <v>42780.57708333333</v>
      </c>
      <c r="F1766" t="s">
        <v>75</v>
      </c>
      <c r="G1766" t="s">
        <v>3825</v>
      </c>
      <c r="H1766" t="s">
        <v>3826</v>
      </c>
      <c r="I1766" t="s">
        <v>3832</v>
      </c>
      <c r="J1766" t="s">
        <v>3833</v>
      </c>
      <c r="K1766" t="s">
        <v>95</v>
      </c>
      <c r="L1766" s="220">
        <v>42873.692048611112</v>
      </c>
    </row>
    <row r="1767" spans="1:12" x14ac:dyDescent="0.25">
      <c r="A1767">
        <v>1</v>
      </c>
      <c r="B1767" t="s">
        <v>4177</v>
      </c>
      <c r="C1767">
        <v>1671958</v>
      </c>
      <c r="D1767" t="s">
        <v>3843</v>
      </c>
      <c r="E1767" s="220">
        <v>42780.861111111109</v>
      </c>
      <c r="F1767" t="s">
        <v>75</v>
      </c>
      <c r="G1767" t="s">
        <v>3825</v>
      </c>
      <c r="H1767" t="s">
        <v>3836</v>
      </c>
      <c r="I1767" t="s">
        <v>3873</v>
      </c>
      <c r="J1767" t="s">
        <v>4237</v>
      </c>
      <c r="K1767" t="s">
        <v>95</v>
      </c>
      <c r="L1767" s="220">
        <v>42781.691284722219</v>
      </c>
    </row>
    <row r="1768" spans="1:12" x14ac:dyDescent="0.25">
      <c r="A1768">
        <v>1</v>
      </c>
      <c r="B1768" t="s">
        <v>5312</v>
      </c>
      <c r="C1768">
        <v>1672758</v>
      </c>
      <c r="D1768" t="s">
        <v>5455</v>
      </c>
      <c r="E1768" s="220">
        <v>42774.505312499998</v>
      </c>
      <c r="F1768" t="s">
        <v>75</v>
      </c>
      <c r="G1768" t="s">
        <v>3825</v>
      </c>
      <c r="H1768" t="s">
        <v>3826</v>
      </c>
      <c r="I1768" t="s">
        <v>4582</v>
      </c>
      <c r="J1768" t="s">
        <v>4727</v>
      </c>
      <c r="K1768" t="s">
        <v>95</v>
      </c>
      <c r="L1768" s="220">
        <v>42786.399131944447</v>
      </c>
    </row>
    <row r="1769" spans="1:12" x14ac:dyDescent="0.25">
      <c r="A1769">
        <v>2</v>
      </c>
      <c r="B1769" t="s">
        <v>3895</v>
      </c>
      <c r="C1769">
        <v>1822613</v>
      </c>
      <c r="D1769" t="s">
        <v>4360</v>
      </c>
      <c r="E1769" s="220">
        <v>43076.6875</v>
      </c>
      <c r="F1769" t="s">
        <v>75</v>
      </c>
      <c r="G1769" t="s">
        <v>3825</v>
      </c>
      <c r="H1769" t="s">
        <v>3940</v>
      </c>
      <c r="I1769" t="s">
        <v>3878</v>
      </c>
      <c r="J1769" t="s">
        <v>3878</v>
      </c>
      <c r="K1769" t="s">
        <v>95</v>
      </c>
      <c r="L1769" s="220">
        <v>43110.40934027778</v>
      </c>
    </row>
    <row r="1770" spans="1:12" x14ac:dyDescent="0.25">
      <c r="A1770">
        <v>9</v>
      </c>
      <c r="B1770" t="s">
        <v>5456</v>
      </c>
      <c r="C1770">
        <v>1676318</v>
      </c>
      <c r="D1770" t="s">
        <v>5457</v>
      </c>
      <c r="E1770" s="220">
        <v>42791.516250000001</v>
      </c>
      <c r="F1770" t="s">
        <v>75</v>
      </c>
      <c r="G1770" t="s">
        <v>3825</v>
      </c>
      <c r="H1770" t="s">
        <v>4162</v>
      </c>
      <c r="I1770" t="s">
        <v>4080</v>
      </c>
      <c r="J1770" t="s">
        <v>4727</v>
      </c>
      <c r="K1770" t="s">
        <v>95</v>
      </c>
      <c r="L1770" s="220">
        <v>42793.409421296295</v>
      </c>
    </row>
    <row r="1771" spans="1:12" x14ac:dyDescent="0.25">
      <c r="A1771">
        <v>1</v>
      </c>
      <c r="B1771" t="s">
        <v>4298</v>
      </c>
      <c r="C1771">
        <v>1676806</v>
      </c>
      <c r="D1771" t="s">
        <v>3843</v>
      </c>
      <c r="E1771" s="220">
        <v>42793.333912037036</v>
      </c>
      <c r="F1771" t="s">
        <v>75</v>
      </c>
      <c r="G1771" t="s">
        <v>3825</v>
      </c>
      <c r="H1771" t="s">
        <v>3836</v>
      </c>
      <c r="I1771" t="s">
        <v>3844</v>
      </c>
      <c r="J1771" t="s">
        <v>4188</v>
      </c>
      <c r="K1771" t="s">
        <v>95</v>
      </c>
      <c r="L1771" s="220">
        <v>42794.326388888891</v>
      </c>
    </row>
    <row r="1772" spans="1:12" x14ac:dyDescent="0.25">
      <c r="A1772">
        <v>1</v>
      </c>
      <c r="B1772" t="s">
        <v>4336</v>
      </c>
      <c r="C1772">
        <v>1680999</v>
      </c>
      <c r="D1772" t="s">
        <v>3843</v>
      </c>
      <c r="E1772" s="220">
        <v>42796.583877314813</v>
      </c>
      <c r="F1772" t="s">
        <v>75</v>
      </c>
      <c r="G1772" t="s">
        <v>3825</v>
      </c>
      <c r="H1772" t="s">
        <v>3836</v>
      </c>
      <c r="I1772" t="s">
        <v>3837</v>
      </c>
      <c r="J1772" t="s">
        <v>4338</v>
      </c>
      <c r="K1772" t="s">
        <v>95</v>
      </c>
      <c r="L1772" s="220">
        <v>42828.585300925923</v>
      </c>
    </row>
    <row r="1773" spans="1:12" x14ac:dyDescent="0.25">
      <c r="A1773">
        <v>5</v>
      </c>
      <c r="B1773" t="s">
        <v>4123</v>
      </c>
      <c r="C1773">
        <v>1682392</v>
      </c>
      <c r="D1773" t="s">
        <v>5458</v>
      </c>
      <c r="E1773" s="220">
        <v>42801.40902777778</v>
      </c>
      <c r="F1773" t="s">
        <v>75</v>
      </c>
      <c r="G1773" t="s">
        <v>3825</v>
      </c>
      <c r="H1773" t="s">
        <v>3826</v>
      </c>
      <c r="I1773" t="s">
        <v>3870</v>
      </c>
      <c r="J1773" t="s">
        <v>3870</v>
      </c>
      <c r="K1773" t="s">
        <v>95</v>
      </c>
      <c r="L1773" s="220">
        <v>43161.67597222222</v>
      </c>
    </row>
    <row r="1774" spans="1:12" x14ac:dyDescent="0.25">
      <c r="A1774">
        <v>4</v>
      </c>
      <c r="B1774" t="s">
        <v>4233</v>
      </c>
      <c r="C1774">
        <v>1684824</v>
      </c>
      <c r="D1774" t="s">
        <v>5459</v>
      </c>
      <c r="E1774" s="220">
        <v>42811.647199074076</v>
      </c>
      <c r="F1774" t="s">
        <v>75</v>
      </c>
      <c r="G1774" t="s">
        <v>3825</v>
      </c>
      <c r="H1774" t="s">
        <v>3826</v>
      </c>
      <c r="I1774" t="s">
        <v>3870</v>
      </c>
      <c r="J1774" t="s">
        <v>3960</v>
      </c>
      <c r="K1774" t="s">
        <v>95</v>
      </c>
      <c r="L1774" s="220">
        <v>42818.51635416667</v>
      </c>
    </row>
    <row r="1775" spans="1:12" x14ac:dyDescent="0.25">
      <c r="A1775">
        <v>1</v>
      </c>
      <c r="B1775" t="s">
        <v>4063</v>
      </c>
      <c r="C1775">
        <v>1690870</v>
      </c>
      <c r="D1775" t="s">
        <v>5460</v>
      </c>
      <c r="E1775" s="220">
        <v>42829.347916666666</v>
      </c>
      <c r="F1775" t="s">
        <v>75</v>
      </c>
      <c r="G1775" t="s">
        <v>3825</v>
      </c>
      <c r="H1775" t="s">
        <v>3836</v>
      </c>
      <c r="I1775" t="s">
        <v>3861</v>
      </c>
      <c r="J1775" t="s">
        <v>5351</v>
      </c>
      <c r="K1775" t="s">
        <v>95</v>
      </c>
      <c r="L1775" s="220">
        <v>42830.516886574071</v>
      </c>
    </row>
    <row r="1776" spans="1:12" x14ac:dyDescent="0.25">
      <c r="A1776">
        <v>1</v>
      </c>
      <c r="B1776" t="s">
        <v>4207</v>
      </c>
      <c r="C1776">
        <v>1692890</v>
      </c>
      <c r="D1776" t="s">
        <v>5461</v>
      </c>
      <c r="E1776" s="220">
        <v>42830.370138888888</v>
      </c>
      <c r="F1776" t="s">
        <v>75</v>
      </c>
      <c r="G1776" t="s">
        <v>3825</v>
      </c>
      <c r="H1776" t="s">
        <v>3836</v>
      </c>
      <c r="I1776" t="s">
        <v>3861</v>
      </c>
      <c r="J1776" t="s">
        <v>3983</v>
      </c>
      <c r="K1776" t="s">
        <v>95</v>
      </c>
      <c r="L1776" s="220">
        <v>42873.407256944447</v>
      </c>
    </row>
    <row r="1777" spans="1:12" x14ac:dyDescent="0.25">
      <c r="A1777">
        <v>3</v>
      </c>
      <c r="B1777" t="s">
        <v>3961</v>
      </c>
      <c r="C1777">
        <v>1694272</v>
      </c>
      <c r="D1777" t="s">
        <v>4183</v>
      </c>
      <c r="E1777" s="220">
        <v>42835.61041666667</v>
      </c>
      <c r="F1777" t="s">
        <v>91</v>
      </c>
      <c r="G1777" t="s">
        <v>3825</v>
      </c>
      <c r="H1777" t="s">
        <v>3826</v>
      </c>
      <c r="I1777" t="s">
        <v>3832</v>
      </c>
      <c r="J1777" t="s">
        <v>4199</v>
      </c>
      <c r="K1777" t="s">
        <v>95</v>
      </c>
      <c r="L1777" s="220">
        <v>43017.661030092589</v>
      </c>
    </row>
    <row r="1778" spans="1:12" x14ac:dyDescent="0.25">
      <c r="A1778">
        <v>2</v>
      </c>
      <c r="B1778" t="s">
        <v>5462</v>
      </c>
      <c r="C1778">
        <v>1694987</v>
      </c>
      <c r="D1778" t="s">
        <v>5463</v>
      </c>
      <c r="E1778" s="220">
        <v>42837.682638888888</v>
      </c>
      <c r="F1778" t="s">
        <v>75</v>
      </c>
      <c r="G1778" t="s">
        <v>3825</v>
      </c>
      <c r="H1778" t="s">
        <v>3848</v>
      </c>
      <c r="I1778" t="s">
        <v>4262</v>
      </c>
      <c r="J1778" t="s">
        <v>4836</v>
      </c>
      <c r="K1778" t="s">
        <v>95</v>
      </c>
      <c r="L1778" s="220">
        <v>42843.381099537037</v>
      </c>
    </row>
    <row r="1779" spans="1:12" x14ac:dyDescent="0.25">
      <c r="A1779">
        <v>1</v>
      </c>
      <c r="B1779" t="s">
        <v>5464</v>
      </c>
      <c r="C1779">
        <v>1696523</v>
      </c>
      <c r="D1779" t="s">
        <v>5465</v>
      </c>
      <c r="E1779" s="220">
        <v>42844.462060185186</v>
      </c>
      <c r="F1779" t="s">
        <v>75</v>
      </c>
      <c r="G1779" t="s">
        <v>3825</v>
      </c>
      <c r="H1779" t="s">
        <v>5466</v>
      </c>
      <c r="I1779" t="s">
        <v>3853</v>
      </c>
      <c r="J1779" t="s">
        <v>3928</v>
      </c>
      <c r="K1779" t="s">
        <v>95</v>
      </c>
      <c r="L1779" s="220">
        <v>42845.413287037038</v>
      </c>
    </row>
    <row r="1780" spans="1:12" x14ac:dyDescent="0.25">
      <c r="A1780">
        <v>2</v>
      </c>
      <c r="B1780" t="s">
        <v>3972</v>
      </c>
      <c r="C1780">
        <v>1696653</v>
      </c>
      <c r="D1780" t="s">
        <v>3939</v>
      </c>
      <c r="E1780" s="220">
        <v>42844.742361111108</v>
      </c>
      <c r="F1780" t="s">
        <v>75</v>
      </c>
      <c r="G1780" t="s">
        <v>3825</v>
      </c>
      <c r="H1780" t="s">
        <v>3940</v>
      </c>
      <c r="I1780" t="s">
        <v>3832</v>
      </c>
      <c r="J1780" t="s">
        <v>3833</v>
      </c>
      <c r="K1780" t="s">
        <v>95</v>
      </c>
      <c r="L1780" s="220">
        <v>42851.604270833333</v>
      </c>
    </row>
    <row r="1781" spans="1:12" x14ac:dyDescent="0.25">
      <c r="A1781">
        <v>2</v>
      </c>
      <c r="B1781" t="s">
        <v>4051</v>
      </c>
      <c r="C1781">
        <v>1698892</v>
      </c>
      <c r="D1781" t="s">
        <v>3843</v>
      </c>
      <c r="E1781" s="220">
        <v>42850.758333333331</v>
      </c>
      <c r="F1781" t="s">
        <v>75</v>
      </c>
      <c r="G1781" t="s">
        <v>3825</v>
      </c>
      <c r="H1781" t="s">
        <v>3836</v>
      </c>
      <c r="I1781" t="s">
        <v>3873</v>
      </c>
      <c r="J1781" t="s">
        <v>4077</v>
      </c>
      <c r="K1781" t="s">
        <v>95</v>
      </c>
      <c r="L1781" s="220">
        <v>42915.662754629629</v>
      </c>
    </row>
    <row r="1782" spans="1:12" x14ac:dyDescent="0.25">
      <c r="A1782">
        <v>9</v>
      </c>
      <c r="B1782" t="s">
        <v>4321</v>
      </c>
      <c r="C1782">
        <v>1699263</v>
      </c>
      <c r="D1782" t="s">
        <v>3943</v>
      </c>
      <c r="E1782" s="220">
        <v>42852.342361111114</v>
      </c>
      <c r="F1782" t="s">
        <v>75</v>
      </c>
      <c r="G1782" t="s">
        <v>3825</v>
      </c>
      <c r="H1782" t="s">
        <v>3836</v>
      </c>
      <c r="I1782" t="s">
        <v>3861</v>
      </c>
      <c r="J1782" t="s">
        <v>4117</v>
      </c>
      <c r="K1782" t="s">
        <v>2585</v>
      </c>
      <c r="L1782" s="220">
        <v>42856.42083333333</v>
      </c>
    </row>
    <row r="1783" spans="1:12" x14ac:dyDescent="0.25">
      <c r="A1783">
        <v>1</v>
      </c>
      <c r="B1783" t="s">
        <v>3898</v>
      </c>
      <c r="C1783">
        <v>1700305</v>
      </c>
      <c r="D1783" t="s">
        <v>3843</v>
      </c>
      <c r="E1783" s="220">
        <v>42853.609027777777</v>
      </c>
      <c r="F1783" t="s">
        <v>75</v>
      </c>
      <c r="G1783" t="s">
        <v>3825</v>
      </c>
      <c r="H1783" t="s">
        <v>3836</v>
      </c>
      <c r="I1783" t="s">
        <v>3882</v>
      </c>
      <c r="J1783" t="s">
        <v>5467</v>
      </c>
      <c r="K1783" t="s">
        <v>95</v>
      </c>
      <c r="L1783" s="220">
        <v>42855.56040509259</v>
      </c>
    </row>
    <row r="1784" spans="1:12" x14ac:dyDescent="0.25">
      <c r="A1784">
        <v>1</v>
      </c>
      <c r="B1784" t="s">
        <v>5012</v>
      </c>
      <c r="C1784">
        <v>1703994</v>
      </c>
      <c r="D1784" t="s">
        <v>3843</v>
      </c>
      <c r="E1784" s="220">
        <v>42857.663888888892</v>
      </c>
      <c r="F1784" t="s">
        <v>75</v>
      </c>
      <c r="G1784" t="s">
        <v>3825</v>
      </c>
      <c r="H1784" t="s">
        <v>3836</v>
      </c>
      <c r="I1784" t="s">
        <v>3882</v>
      </c>
      <c r="J1784" t="s">
        <v>5452</v>
      </c>
      <c r="K1784" t="s">
        <v>95</v>
      </c>
      <c r="L1784" s="220">
        <v>42877.464583333334</v>
      </c>
    </row>
    <row r="1785" spans="1:12" x14ac:dyDescent="0.25">
      <c r="A1785">
        <v>1</v>
      </c>
      <c r="B1785" t="s">
        <v>3903</v>
      </c>
      <c r="C1785">
        <v>1703992</v>
      </c>
      <c r="D1785" t="s">
        <v>3843</v>
      </c>
      <c r="E1785" s="220">
        <v>42857.663888888892</v>
      </c>
      <c r="F1785" t="s">
        <v>75</v>
      </c>
      <c r="G1785" t="s">
        <v>3825</v>
      </c>
      <c r="H1785" t="s">
        <v>3836</v>
      </c>
      <c r="I1785" t="s">
        <v>3882</v>
      </c>
      <c r="J1785" t="s">
        <v>5452</v>
      </c>
      <c r="K1785" t="s">
        <v>95</v>
      </c>
      <c r="L1785" s="220">
        <v>42877.464594907404</v>
      </c>
    </row>
    <row r="1786" spans="1:12" x14ac:dyDescent="0.25">
      <c r="A1786">
        <v>1</v>
      </c>
      <c r="B1786" t="s">
        <v>4818</v>
      </c>
      <c r="C1786">
        <v>1705014</v>
      </c>
      <c r="D1786" t="s">
        <v>5468</v>
      </c>
      <c r="E1786" s="220">
        <v>42858.497361111113</v>
      </c>
      <c r="F1786" t="s">
        <v>91</v>
      </c>
      <c r="G1786" t="s">
        <v>3825</v>
      </c>
      <c r="H1786" t="s">
        <v>3826</v>
      </c>
      <c r="I1786" t="s">
        <v>3837</v>
      </c>
      <c r="J1786" t="s">
        <v>5358</v>
      </c>
      <c r="K1786" t="s">
        <v>95</v>
      </c>
      <c r="L1786" s="220"/>
    </row>
    <row r="1787" spans="1:12" x14ac:dyDescent="0.25">
      <c r="A1787">
        <v>1</v>
      </c>
      <c r="B1787" t="s">
        <v>4818</v>
      </c>
      <c r="C1787">
        <v>1705015</v>
      </c>
      <c r="D1787" t="s">
        <v>3843</v>
      </c>
      <c r="E1787" s="220">
        <v>42858.498252314814</v>
      </c>
      <c r="F1787" t="s">
        <v>75</v>
      </c>
      <c r="G1787" t="s">
        <v>3825</v>
      </c>
      <c r="H1787" t="s">
        <v>3836</v>
      </c>
      <c r="I1787" t="s">
        <v>3837</v>
      </c>
      <c r="J1787" t="s">
        <v>5358</v>
      </c>
      <c r="K1787" t="s">
        <v>95</v>
      </c>
      <c r="L1787" s="220">
        <v>42900.430034722223</v>
      </c>
    </row>
    <row r="1788" spans="1:12" x14ac:dyDescent="0.25">
      <c r="A1788">
        <v>1</v>
      </c>
      <c r="B1788" t="s">
        <v>5469</v>
      </c>
      <c r="C1788">
        <v>1705694</v>
      </c>
      <c r="D1788" t="s">
        <v>3843</v>
      </c>
      <c r="E1788" s="220">
        <v>42859.654166666667</v>
      </c>
      <c r="F1788" t="s">
        <v>75</v>
      </c>
      <c r="G1788" t="s">
        <v>3825</v>
      </c>
      <c r="H1788" t="s">
        <v>3836</v>
      </c>
      <c r="I1788" t="s">
        <v>3882</v>
      </c>
      <c r="J1788" t="s">
        <v>3883</v>
      </c>
      <c r="K1788" t="s">
        <v>95</v>
      </c>
      <c r="L1788" s="220">
        <v>42877.464456018519</v>
      </c>
    </row>
    <row r="1789" spans="1:12" x14ac:dyDescent="0.25">
      <c r="A1789">
        <v>2</v>
      </c>
      <c r="B1789" t="s">
        <v>5315</v>
      </c>
      <c r="C1789">
        <v>1705691</v>
      </c>
      <c r="D1789" t="s">
        <v>3843</v>
      </c>
      <c r="E1789" s="220">
        <v>42859.642361111109</v>
      </c>
      <c r="F1789" t="s">
        <v>75</v>
      </c>
      <c r="G1789" t="s">
        <v>3825</v>
      </c>
      <c r="H1789" t="s">
        <v>3836</v>
      </c>
      <c r="I1789" t="s">
        <v>3882</v>
      </c>
      <c r="J1789" t="s">
        <v>4250</v>
      </c>
      <c r="K1789" t="s">
        <v>95</v>
      </c>
      <c r="L1789" s="220">
        <v>42877.464467592596</v>
      </c>
    </row>
    <row r="1790" spans="1:12" x14ac:dyDescent="0.25">
      <c r="A1790">
        <v>1</v>
      </c>
      <c r="B1790" t="s">
        <v>5436</v>
      </c>
      <c r="C1790">
        <v>1705697</v>
      </c>
      <c r="D1790" t="s">
        <v>3843</v>
      </c>
      <c r="E1790" s="220">
        <v>42859.665972222225</v>
      </c>
      <c r="F1790" t="s">
        <v>75</v>
      </c>
      <c r="G1790" t="s">
        <v>3825</v>
      </c>
      <c r="H1790" t="s">
        <v>3836</v>
      </c>
      <c r="I1790" t="s">
        <v>3882</v>
      </c>
      <c r="J1790" t="s">
        <v>3883</v>
      </c>
      <c r="K1790" t="s">
        <v>95</v>
      </c>
      <c r="L1790" s="220">
        <v>42877.464444444442</v>
      </c>
    </row>
    <row r="1791" spans="1:12" x14ac:dyDescent="0.25">
      <c r="A1791">
        <v>1</v>
      </c>
      <c r="B1791" t="s">
        <v>4604</v>
      </c>
      <c r="C1791">
        <v>1707355</v>
      </c>
      <c r="D1791" t="s">
        <v>3843</v>
      </c>
      <c r="E1791" s="220">
        <v>42866.541666666664</v>
      </c>
      <c r="F1791" t="s">
        <v>75</v>
      </c>
      <c r="G1791" t="s">
        <v>3825</v>
      </c>
      <c r="H1791" t="s">
        <v>3836</v>
      </c>
      <c r="I1791" t="s">
        <v>3924</v>
      </c>
      <c r="J1791" t="s">
        <v>4260</v>
      </c>
      <c r="K1791" t="s">
        <v>95</v>
      </c>
      <c r="L1791" s="220">
        <v>43381.622337962966</v>
      </c>
    </row>
    <row r="1792" spans="1:12" x14ac:dyDescent="0.25">
      <c r="A1792">
        <v>1</v>
      </c>
      <c r="B1792" t="s">
        <v>4816</v>
      </c>
      <c r="C1792">
        <v>1706850</v>
      </c>
      <c r="D1792" t="s">
        <v>3843</v>
      </c>
      <c r="E1792" s="220">
        <v>42864.552083333336</v>
      </c>
      <c r="F1792" t="s">
        <v>75</v>
      </c>
      <c r="G1792" t="s">
        <v>3825</v>
      </c>
      <c r="H1792" t="s">
        <v>3836</v>
      </c>
      <c r="I1792" t="s">
        <v>3882</v>
      </c>
      <c r="J1792" t="s">
        <v>3883</v>
      </c>
      <c r="K1792" t="s">
        <v>95</v>
      </c>
      <c r="L1792" s="220">
        <v>42877.464166666665</v>
      </c>
    </row>
    <row r="1793" spans="1:12" x14ac:dyDescent="0.25">
      <c r="A1793">
        <v>1</v>
      </c>
      <c r="B1793" t="s">
        <v>4257</v>
      </c>
      <c r="C1793">
        <v>1706828</v>
      </c>
      <c r="D1793" t="s">
        <v>3843</v>
      </c>
      <c r="E1793" s="220">
        <v>42864.495833333334</v>
      </c>
      <c r="F1793" t="s">
        <v>75</v>
      </c>
      <c r="G1793" t="s">
        <v>3825</v>
      </c>
      <c r="H1793" t="s">
        <v>3836</v>
      </c>
      <c r="I1793" t="s">
        <v>3882</v>
      </c>
      <c r="J1793" t="s">
        <v>4255</v>
      </c>
      <c r="K1793" t="s">
        <v>95</v>
      </c>
      <c r="L1793" s="220">
        <v>42877.464178240742</v>
      </c>
    </row>
    <row r="1794" spans="1:12" x14ac:dyDescent="0.25">
      <c r="A1794">
        <v>1</v>
      </c>
      <c r="B1794" t="s">
        <v>3903</v>
      </c>
      <c r="C1794">
        <v>1708349</v>
      </c>
      <c r="D1794" t="s">
        <v>3843</v>
      </c>
      <c r="E1794" s="220">
        <v>42871.59097222222</v>
      </c>
      <c r="F1794" t="s">
        <v>75</v>
      </c>
      <c r="G1794" t="s">
        <v>3825</v>
      </c>
      <c r="H1794" t="s">
        <v>3836</v>
      </c>
      <c r="I1794" t="s">
        <v>4066</v>
      </c>
      <c r="J1794" t="s">
        <v>4066</v>
      </c>
      <c r="K1794" t="s">
        <v>95</v>
      </c>
      <c r="L1794" s="220">
        <v>42879.395138888889</v>
      </c>
    </row>
    <row r="1795" spans="1:12" x14ac:dyDescent="0.25">
      <c r="A1795">
        <v>1</v>
      </c>
      <c r="B1795" t="s">
        <v>4703</v>
      </c>
      <c r="C1795">
        <v>1709198</v>
      </c>
      <c r="D1795" t="s">
        <v>5470</v>
      </c>
      <c r="E1795" s="220">
        <v>42875.337500000001</v>
      </c>
      <c r="F1795" t="s">
        <v>75</v>
      </c>
      <c r="G1795" t="s">
        <v>3825</v>
      </c>
      <c r="H1795" t="s">
        <v>3836</v>
      </c>
      <c r="I1795" t="s">
        <v>4260</v>
      </c>
      <c r="J1795" t="s">
        <v>4260</v>
      </c>
      <c r="K1795" t="s">
        <v>95</v>
      </c>
      <c r="L1795" s="220">
        <v>43760.708495370367</v>
      </c>
    </row>
    <row r="1796" spans="1:12" x14ac:dyDescent="0.25">
      <c r="A1796">
        <v>1</v>
      </c>
      <c r="B1796" t="s">
        <v>5003</v>
      </c>
      <c r="C1796">
        <v>1709197</v>
      </c>
      <c r="D1796" t="s">
        <v>5470</v>
      </c>
      <c r="E1796" s="220">
        <v>42875.334722222222</v>
      </c>
      <c r="F1796" t="s">
        <v>75</v>
      </c>
      <c r="G1796" t="s">
        <v>3825</v>
      </c>
      <c r="H1796" t="s">
        <v>3836</v>
      </c>
      <c r="I1796" t="s">
        <v>4260</v>
      </c>
      <c r="J1796" t="s">
        <v>4260</v>
      </c>
      <c r="K1796" t="s">
        <v>95</v>
      </c>
      <c r="L1796" s="220">
        <v>44042.611180555556</v>
      </c>
    </row>
    <row r="1797" spans="1:12" x14ac:dyDescent="0.25">
      <c r="A1797">
        <v>2</v>
      </c>
      <c r="B1797" t="s">
        <v>3970</v>
      </c>
      <c r="C1797">
        <v>1712878</v>
      </c>
      <c r="D1797" t="s">
        <v>5471</v>
      </c>
      <c r="E1797" s="220">
        <v>42886.359884259262</v>
      </c>
      <c r="F1797" t="s">
        <v>75</v>
      </c>
      <c r="G1797" t="s">
        <v>3825</v>
      </c>
      <c r="H1797" t="s">
        <v>3848</v>
      </c>
      <c r="I1797" t="s">
        <v>3878</v>
      </c>
      <c r="J1797" t="s">
        <v>5472</v>
      </c>
      <c r="K1797" t="s">
        <v>95</v>
      </c>
      <c r="L1797" s="220">
        <v>42907.435335648152</v>
      </c>
    </row>
    <row r="1798" spans="1:12" x14ac:dyDescent="0.25">
      <c r="A1798">
        <v>1</v>
      </c>
      <c r="B1798" t="s">
        <v>3986</v>
      </c>
      <c r="C1798">
        <v>1712880</v>
      </c>
      <c r="D1798" t="s">
        <v>3956</v>
      </c>
      <c r="E1798" s="220">
        <v>42886.365277777775</v>
      </c>
      <c r="F1798" t="s">
        <v>75</v>
      </c>
      <c r="G1798" t="s">
        <v>3825</v>
      </c>
      <c r="H1798" t="s">
        <v>3957</v>
      </c>
      <c r="I1798" t="s">
        <v>3853</v>
      </c>
      <c r="J1798" t="s">
        <v>3928</v>
      </c>
      <c r="K1798" t="s">
        <v>95</v>
      </c>
      <c r="L1798" s="220">
        <v>43014.442314814813</v>
      </c>
    </row>
    <row r="1799" spans="1:12" x14ac:dyDescent="0.25">
      <c r="A1799">
        <v>1</v>
      </c>
      <c r="B1799" t="s">
        <v>4021</v>
      </c>
      <c r="C1799">
        <v>1716147</v>
      </c>
      <c r="D1799" t="s">
        <v>3872</v>
      </c>
      <c r="E1799" s="220">
        <v>42888.652777777781</v>
      </c>
      <c r="F1799" t="s">
        <v>75</v>
      </c>
      <c r="G1799" t="s">
        <v>3825</v>
      </c>
      <c r="H1799" t="s">
        <v>3848</v>
      </c>
      <c r="I1799" t="s">
        <v>3827</v>
      </c>
      <c r="J1799" t="s">
        <v>5473</v>
      </c>
      <c r="K1799" t="s">
        <v>95</v>
      </c>
      <c r="L1799" s="220">
        <v>42935.335428240738</v>
      </c>
    </row>
    <row r="1800" spans="1:12" x14ac:dyDescent="0.25">
      <c r="A1800">
        <v>2</v>
      </c>
      <c r="B1800" t="s">
        <v>4547</v>
      </c>
      <c r="C1800">
        <v>1734391</v>
      </c>
      <c r="D1800" t="s">
        <v>4149</v>
      </c>
      <c r="E1800" s="220">
        <v>42894.431250000001</v>
      </c>
      <c r="F1800" t="s">
        <v>75</v>
      </c>
      <c r="G1800" t="s">
        <v>3825</v>
      </c>
      <c r="H1800" t="s">
        <v>3852</v>
      </c>
      <c r="I1800" t="s">
        <v>3832</v>
      </c>
      <c r="J1800" t="s">
        <v>3854</v>
      </c>
      <c r="K1800" t="s">
        <v>95</v>
      </c>
      <c r="L1800" s="220">
        <v>42905.352222222224</v>
      </c>
    </row>
    <row r="1801" spans="1:12" x14ac:dyDescent="0.25">
      <c r="A1801">
        <v>2</v>
      </c>
      <c r="B1801" t="s">
        <v>5474</v>
      </c>
      <c r="C1801">
        <v>1734400</v>
      </c>
      <c r="D1801" t="s">
        <v>4149</v>
      </c>
      <c r="E1801" s="220">
        <v>42894.447916666664</v>
      </c>
      <c r="F1801" t="s">
        <v>75</v>
      </c>
      <c r="G1801" t="s">
        <v>3825</v>
      </c>
      <c r="H1801" t="s">
        <v>3852</v>
      </c>
      <c r="I1801" t="s">
        <v>3885</v>
      </c>
      <c r="J1801" t="s">
        <v>3854</v>
      </c>
      <c r="K1801" t="s">
        <v>95</v>
      </c>
      <c r="L1801" s="220">
        <v>42907.45517361111</v>
      </c>
    </row>
    <row r="1802" spans="1:12" x14ac:dyDescent="0.25">
      <c r="A1802">
        <v>5</v>
      </c>
      <c r="B1802" t="s">
        <v>4108</v>
      </c>
      <c r="C1802">
        <v>1734404</v>
      </c>
      <c r="D1802" t="s">
        <v>5475</v>
      </c>
      <c r="E1802" s="220">
        <v>42894.451388888891</v>
      </c>
      <c r="F1802" t="s">
        <v>75</v>
      </c>
      <c r="G1802" t="s">
        <v>3825</v>
      </c>
      <c r="H1802" t="s">
        <v>4277</v>
      </c>
      <c r="I1802" t="s">
        <v>3857</v>
      </c>
      <c r="J1802" t="s">
        <v>3854</v>
      </c>
      <c r="K1802" t="s">
        <v>95</v>
      </c>
      <c r="L1802" s="220">
        <v>43378.437418981484</v>
      </c>
    </row>
    <row r="1803" spans="1:12" x14ac:dyDescent="0.25">
      <c r="A1803">
        <v>4.2</v>
      </c>
      <c r="B1803" t="s">
        <v>4108</v>
      </c>
      <c r="C1803">
        <v>1740405</v>
      </c>
      <c r="D1803" t="s">
        <v>5476</v>
      </c>
      <c r="E1803" s="220">
        <v>42914.415972222225</v>
      </c>
      <c r="F1803" t="s">
        <v>75</v>
      </c>
      <c r="G1803" t="s">
        <v>3825</v>
      </c>
      <c r="H1803" t="s">
        <v>95</v>
      </c>
      <c r="I1803" t="s">
        <v>3870</v>
      </c>
      <c r="J1803" t="s">
        <v>3870</v>
      </c>
      <c r="K1803" t="s">
        <v>95</v>
      </c>
      <c r="L1803" s="220">
        <v>42936.362453703703</v>
      </c>
    </row>
    <row r="1804" spans="1:12" x14ac:dyDescent="0.25">
      <c r="A1804">
        <v>1</v>
      </c>
      <c r="B1804" t="s">
        <v>4808</v>
      </c>
      <c r="C1804">
        <v>1749665</v>
      </c>
      <c r="D1804" t="s">
        <v>3843</v>
      </c>
      <c r="E1804" s="220">
        <v>42935.664583333331</v>
      </c>
      <c r="F1804" t="s">
        <v>75</v>
      </c>
      <c r="G1804" t="s">
        <v>3825</v>
      </c>
      <c r="H1804" t="s">
        <v>3836</v>
      </c>
      <c r="I1804" t="s">
        <v>3827</v>
      </c>
      <c r="J1804" t="s">
        <v>5477</v>
      </c>
      <c r="K1804" t="s">
        <v>95</v>
      </c>
      <c r="L1804" s="220">
        <v>42935.912858796299</v>
      </c>
    </row>
    <row r="1805" spans="1:12" x14ac:dyDescent="0.25">
      <c r="A1805">
        <v>2</v>
      </c>
      <c r="B1805" t="s">
        <v>4787</v>
      </c>
      <c r="C1805">
        <v>1750260</v>
      </c>
      <c r="D1805" t="s">
        <v>3956</v>
      </c>
      <c r="E1805" s="220">
        <v>42937.595138888886</v>
      </c>
      <c r="F1805" t="s">
        <v>75</v>
      </c>
      <c r="G1805" t="s">
        <v>3825</v>
      </c>
      <c r="H1805" t="s">
        <v>3957</v>
      </c>
      <c r="I1805" t="s">
        <v>4312</v>
      </c>
      <c r="J1805" t="s">
        <v>4312</v>
      </c>
      <c r="K1805" t="s">
        <v>95</v>
      </c>
      <c r="L1805" s="220">
        <v>42940.624259259261</v>
      </c>
    </row>
    <row r="1806" spans="1:12" x14ac:dyDescent="0.25">
      <c r="A1806">
        <v>2</v>
      </c>
      <c r="B1806" t="s">
        <v>3911</v>
      </c>
      <c r="C1806">
        <v>1750261</v>
      </c>
      <c r="D1806" t="s">
        <v>3956</v>
      </c>
      <c r="E1806" s="220">
        <v>42937.595833333333</v>
      </c>
      <c r="F1806" t="s">
        <v>75</v>
      </c>
      <c r="G1806" t="s">
        <v>3825</v>
      </c>
      <c r="H1806" t="s">
        <v>3957</v>
      </c>
      <c r="I1806" t="s">
        <v>4312</v>
      </c>
      <c r="J1806" t="s">
        <v>4312</v>
      </c>
      <c r="K1806" t="s">
        <v>95</v>
      </c>
      <c r="L1806" s="220">
        <v>42940.624224537038</v>
      </c>
    </row>
    <row r="1807" spans="1:12" x14ac:dyDescent="0.25">
      <c r="A1807">
        <v>1</v>
      </c>
      <c r="B1807" t="s">
        <v>4365</v>
      </c>
      <c r="C1807">
        <v>1752634</v>
      </c>
      <c r="D1807" t="s">
        <v>3824</v>
      </c>
      <c r="E1807" s="220">
        <v>42942.322222222225</v>
      </c>
      <c r="F1807" t="s">
        <v>75</v>
      </c>
      <c r="G1807" t="s">
        <v>3825</v>
      </c>
      <c r="H1807" t="s">
        <v>3826</v>
      </c>
      <c r="I1807" t="s">
        <v>4066</v>
      </c>
      <c r="J1807" t="s">
        <v>4066</v>
      </c>
      <c r="K1807" t="s">
        <v>95</v>
      </c>
      <c r="L1807" s="220">
        <v>42949.474872685183</v>
      </c>
    </row>
    <row r="1808" spans="1:12" x14ac:dyDescent="0.25">
      <c r="A1808">
        <v>4.2</v>
      </c>
      <c r="B1808" t="s">
        <v>3850</v>
      </c>
      <c r="C1808">
        <v>1752635</v>
      </c>
      <c r="D1808" t="s">
        <v>5478</v>
      </c>
      <c r="E1808" s="220">
        <v>42942.331250000003</v>
      </c>
      <c r="F1808" t="s">
        <v>75</v>
      </c>
      <c r="G1808" t="s">
        <v>3825</v>
      </c>
      <c r="H1808" t="s">
        <v>3826</v>
      </c>
      <c r="I1808" t="s">
        <v>4312</v>
      </c>
      <c r="J1808" t="s">
        <v>4312</v>
      </c>
      <c r="K1808" t="s">
        <v>95</v>
      </c>
      <c r="L1808" s="220">
        <v>43055.300810185188</v>
      </c>
    </row>
    <row r="1809" spans="1:12" x14ac:dyDescent="0.25">
      <c r="A1809">
        <v>1</v>
      </c>
      <c r="B1809" t="s">
        <v>4177</v>
      </c>
      <c r="C1809">
        <v>1752636</v>
      </c>
      <c r="D1809" t="s">
        <v>3824</v>
      </c>
      <c r="E1809" s="220">
        <v>42942.334004629629</v>
      </c>
      <c r="F1809" t="s">
        <v>75</v>
      </c>
      <c r="G1809" t="s">
        <v>3825</v>
      </c>
      <c r="H1809" t="s">
        <v>3826</v>
      </c>
      <c r="I1809" t="s">
        <v>4066</v>
      </c>
      <c r="J1809" t="s">
        <v>5479</v>
      </c>
      <c r="K1809" t="s">
        <v>95</v>
      </c>
      <c r="L1809" s="220">
        <v>42949.474861111114</v>
      </c>
    </row>
    <row r="1810" spans="1:12" x14ac:dyDescent="0.25">
      <c r="A1810">
        <v>1</v>
      </c>
      <c r="B1810" t="s">
        <v>3905</v>
      </c>
      <c r="C1810">
        <v>1765056</v>
      </c>
      <c r="D1810" t="s">
        <v>3872</v>
      </c>
      <c r="E1810" s="220">
        <v>42970.381944444445</v>
      </c>
      <c r="F1810" t="s">
        <v>75</v>
      </c>
      <c r="G1810" t="s">
        <v>3825</v>
      </c>
      <c r="H1810" t="s">
        <v>3848</v>
      </c>
      <c r="I1810" t="s">
        <v>3878</v>
      </c>
      <c r="J1810" t="s">
        <v>3854</v>
      </c>
      <c r="K1810" t="s">
        <v>95</v>
      </c>
      <c r="L1810" s="220">
        <v>42972.445983796293</v>
      </c>
    </row>
    <row r="1811" spans="1:12" x14ac:dyDescent="0.25">
      <c r="A1811">
        <v>2</v>
      </c>
      <c r="B1811" t="s">
        <v>3823</v>
      </c>
      <c r="C1811">
        <v>1764957</v>
      </c>
      <c r="D1811" t="s">
        <v>3956</v>
      </c>
      <c r="E1811" s="220">
        <v>42969.640972222223</v>
      </c>
      <c r="F1811" t="s">
        <v>75</v>
      </c>
      <c r="G1811" t="s">
        <v>3825</v>
      </c>
      <c r="H1811" t="s">
        <v>3957</v>
      </c>
      <c r="I1811" t="s">
        <v>4312</v>
      </c>
      <c r="J1811" t="s">
        <v>4312</v>
      </c>
      <c r="K1811" t="s">
        <v>95</v>
      </c>
      <c r="L1811" s="220">
        <v>42970.292951388888</v>
      </c>
    </row>
    <row r="1812" spans="1:12" x14ac:dyDescent="0.25">
      <c r="A1812">
        <v>1</v>
      </c>
      <c r="B1812" t="s">
        <v>4303</v>
      </c>
      <c r="C1812">
        <v>1765303</v>
      </c>
      <c r="D1812" t="s">
        <v>3872</v>
      </c>
      <c r="E1812" s="220">
        <v>42970.690972222219</v>
      </c>
      <c r="F1812" t="s">
        <v>75</v>
      </c>
      <c r="G1812" t="s">
        <v>3825</v>
      </c>
      <c r="H1812" t="s">
        <v>3848</v>
      </c>
      <c r="I1812" t="s">
        <v>3967</v>
      </c>
      <c r="J1812" t="s">
        <v>3854</v>
      </c>
      <c r="K1812" t="s">
        <v>95</v>
      </c>
      <c r="L1812" s="220">
        <v>43213.367395833331</v>
      </c>
    </row>
    <row r="1813" spans="1:12" x14ac:dyDescent="0.25">
      <c r="A1813">
        <v>2</v>
      </c>
      <c r="B1813" t="s">
        <v>4362</v>
      </c>
      <c r="C1813">
        <v>1821856</v>
      </c>
      <c r="D1813" t="s">
        <v>4360</v>
      </c>
      <c r="E1813" s="220">
        <v>43081.388194444444</v>
      </c>
      <c r="F1813" t="s">
        <v>75</v>
      </c>
      <c r="G1813" t="s">
        <v>3825</v>
      </c>
      <c r="H1813" t="s">
        <v>3940</v>
      </c>
      <c r="I1813" t="s">
        <v>3878</v>
      </c>
      <c r="J1813" t="s">
        <v>3878</v>
      </c>
      <c r="K1813" t="s">
        <v>95</v>
      </c>
      <c r="L1813" s="220">
        <v>43109.50141203704</v>
      </c>
    </row>
    <row r="1814" spans="1:12" x14ac:dyDescent="0.25">
      <c r="A1814">
        <v>3</v>
      </c>
      <c r="B1814" t="s">
        <v>4625</v>
      </c>
      <c r="C1814">
        <v>1737515</v>
      </c>
      <c r="D1814" t="s">
        <v>5480</v>
      </c>
      <c r="E1814" s="220">
        <v>42906.660416666666</v>
      </c>
      <c r="F1814" t="s">
        <v>75</v>
      </c>
      <c r="G1814" t="s">
        <v>3825</v>
      </c>
      <c r="H1814" t="s">
        <v>3826</v>
      </c>
      <c r="I1814" t="s">
        <v>3832</v>
      </c>
      <c r="J1814" t="s">
        <v>3833</v>
      </c>
      <c r="K1814" t="s">
        <v>95</v>
      </c>
      <c r="L1814" s="220">
        <v>43319.530613425923</v>
      </c>
    </row>
    <row r="1815" spans="1:12" x14ac:dyDescent="0.25">
      <c r="A1815">
        <v>1</v>
      </c>
      <c r="B1815" t="s">
        <v>4212</v>
      </c>
      <c r="C1815">
        <v>1738790</v>
      </c>
      <c r="D1815" t="s">
        <v>5481</v>
      </c>
      <c r="E1815" s="220">
        <v>42910.595833333333</v>
      </c>
      <c r="F1815" t="s">
        <v>75</v>
      </c>
      <c r="G1815" t="s">
        <v>3825</v>
      </c>
      <c r="H1815" t="s">
        <v>5364</v>
      </c>
      <c r="I1815" t="s">
        <v>3889</v>
      </c>
      <c r="J1815" t="s">
        <v>3989</v>
      </c>
      <c r="K1815" t="s">
        <v>95</v>
      </c>
      <c r="L1815" s="220">
        <v>42913.347384259258</v>
      </c>
    </row>
    <row r="1816" spans="1:12" x14ac:dyDescent="0.25">
      <c r="A1816">
        <v>4</v>
      </c>
      <c r="B1816" t="s">
        <v>4828</v>
      </c>
      <c r="C1816">
        <v>1740041</v>
      </c>
      <c r="D1816" t="s">
        <v>3912</v>
      </c>
      <c r="E1816" s="220">
        <v>42913.708333333336</v>
      </c>
      <c r="F1816" t="s">
        <v>75</v>
      </c>
      <c r="G1816" t="s">
        <v>3825</v>
      </c>
      <c r="H1816" t="s">
        <v>3831</v>
      </c>
      <c r="I1816" t="s">
        <v>3889</v>
      </c>
      <c r="J1816" t="s">
        <v>3989</v>
      </c>
      <c r="K1816" t="s">
        <v>95</v>
      </c>
      <c r="L1816" s="220">
        <v>42935.713888888888</v>
      </c>
    </row>
    <row r="1817" spans="1:12" x14ac:dyDescent="0.25">
      <c r="A1817">
        <v>4</v>
      </c>
      <c r="B1817" t="s">
        <v>4672</v>
      </c>
      <c r="C1817">
        <v>1740045</v>
      </c>
      <c r="D1817" t="s">
        <v>3912</v>
      </c>
      <c r="E1817" s="220">
        <v>42913.709027777775</v>
      </c>
      <c r="F1817" t="s">
        <v>75</v>
      </c>
      <c r="G1817" t="s">
        <v>3825</v>
      </c>
      <c r="H1817" t="s">
        <v>3831</v>
      </c>
      <c r="I1817" t="s">
        <v>3889</v>
      </c>
      <c r="J1817" t="s">
        <v>3989</v>
      </c>
      <c r="K1817" t="s">
        <v>95</v>
      </c>
      <c r="L1817" s="220">
        <v>42989.363194444442</v>
      </c>
    </row>
    <row r="1818" spans="1:12" x14ac:dyDescent="0.25">
      <c r="A1818">
        <v>4</v>
      </c>
      <c r="B1818" t="s">
        <v>5317</v>
      </c>
      <c r="C1818">
        <v>1740055</v>
      </c>
      <c r="D1818" t="s">
        <v>3912</v>
      </c>
      <c r="E1818" s="220">
        <v>42913.711805555555</v>
      </c>
      <c r="F1818" t="s">
        <v>75</v>
      </c>
      <c r="G1818" t="s">
        <v>3825</v>
      </c>
      <c r="H1818" t="s">
        <v>3831</v>
      </c>
      <c r="I1818" t="s">
        <v>3889</v>
      </c>
      <c r="J1818" t="s">
        <v>3989</v>
      </c>
      <c r="K1818" t="s">
        <v>95</v>
      </c>
      <c r="L1818" s="220">
        <v>42968.604166666664</v>
      </c>
    </row>
    <row r="1819" spans="1:12" x14ac:dyDescent="0.25">
      <c r="A1819">
        <v>4</v>
      </c>
      <c r="B1819" t="s">
        <v>3938</v>
      </c>
      <c r="C1819">
        <v>1740042</v>
      </c>
      <c r="D1819" t="s">
        <v>3912</v>
      </c>
      <c r="E1819" s="220">
        <v>42913.708333333336</v>
      </c>
      <c r="F1819" t="s">
        <v>75</v>
      </c>
      <c r="G1819" t="s">
        <v>3825</v>
      </c>
      <c r="H1819" t="s">
        <v>3831</v>
      </c>
      <c r="I1819" t="s">
        <v>3889</v>
      </c>
      <c r="J1819" t="s">
        <v>3989</v>
      </c>
      <c r="K1819" t="s">
        <v>95</v>
      </c>
      <c r="L1819" s="220">
        <v>43102.438194444447</v>
      </c>
    </row>
    <row r="1820" spans="1:12" x14ac:dyDescent="0.25">
      <c r="A1820">
        <v>4</v>
      </c>
      <c r="B1820" t="s">
        <v>4750</v>
      </c>
      <c r="C1820">
        <v>1740043</v>
      </c>
      <c r="D1820" t="s">
        <v>3912</v>
      </c>
      <c r="E1820" s="220">
        <v>42913.708333333336</v>
      </c>
      <c r="F1820" t="s">
        <v>75</v>
      </c>
      <c r="G1820" t="s">
        <v>3825</v>
      </c>
      <c r="H1820" t="s">
        <v>3831</v>
      </c>
      <c r="I1820" t="s">
        <v>3889</v>
      </c>
      <c r="J1820" t="s">
        <v>3989</v>
      </c>
      <c r="K1820" t="s">
        <v>95</v>
      </c>
      <c r="L1820" s="220">
        <v>42985.851388888892</v>
      </c>
    </row>
    <row r="1821" spans="1:12" x14ac:dyDescent="0.25">
      <c r="A1821">
        <v>4</v>
      </c>
      <c r="B1821" t="s">
        <v>4766</v>
      </c>
      <c r="C1821">
        <v>1740044</v>
      </c>
      <c r="D1821" t="s">
        <v>3912</v>
      </c>
      <c r="E1821" s="220">
        <v>42913.708333333336</v>
      </c>
      <c r="F1821" t="s">
        <v>75</v>
      </c>
      <c r="G1821" t="s">
        <v>3825</v>
      </c>
      <c r="H1821" t="s">
        <v>3831</v>
      </c>
      <c r="I1821" t="s">
        <v>3889</v>
      </c>
      <c r="J1821" t="s">
        <v>3989</v>
      </c>
      <c r="K1821" t="s">
        <v>95</v>
      </c>
      <c r="L1821" s="220">
        <v>42989.363194444442</v>
      </c>
    </row>
    <row r="1822" spans="1:12" x14ac:dyDescent="0.25">
      <c r="A1822">
        <v>1</v>
      </c>
      <c r="B1822" t="s">
        <v>4817</v>
      </c>
      <c r="C1822">
        <v>1740266</v>
      </c>
      <c r="D1822" t="s">
        <v>5482</v>
      </c>
      <c r="E1822" s="220">
        <v>42914.330555555556</v>
      </c>
      <c r="F1822" t="s">
        <v>75</v>
      </c>
      <c r="G1822" t="s">
        <v>3825</v>
      </c>
      <c r="H1822" t="s">
        <v>3836</v>
      </c>
      <c r="I1822" t="s">
        <v>3861</v>
      </c>
      <c r="J1822" t="s">
        <v>4274</v>
      </c>
      <c r="K1822" t="s">
        <v>95</v>
      </c>
      <c r="L1822" s="220">
        <v>43041.469953703701</v>
      </c>
    </row>
    <row r="1823" spans="1:12" x14ac:dyDescent="0.25">
      <c r="A1823">
        <v>1</v>
      </c>
      <c r="B1823" t="s">
        <v>5295</v>
      </c>
      <c r="C1823">
        <v>1741033</v>
      </c>
      <c r="D1823" t="s">
        <v>5328</v>
      </c>
      <c r="E1823" s="220">
        <v>42915.676388888889</v>
      </c>
      <c r="F1823" t="s">
        <v>75</v>
      </c>
      <c r="G1823" t="s">
        <v>3825</v>
      </c>
      <c r="H1823" t="s">
        <v>5329</v>
      </c>
      <c r="I1823" t="s">
        <v>3827</v>
      </c>
      <c r="J1823" t="s">
        <v>3913</v>
      </c>
      <c r="K1823" t="s">
        <v>95</v>
      </c>
      <c r="L1823" s="220">
        <v>42916.323819444442</v>
      </c>
    </row>
    <row r="1824" spans="1:12" x14ac:dyDescent="0.25">
      <c r="A1824">
        <v>4</v>
      </c>
      <c r="B1824" t="s">
        <v>4031</v>
      </c>
      <c r="C1824">
        <v>1746608</v>
      </c>
      <c r="D1824" t="s">
        <v>4183</v>
      </c>
      <c r="E1824" s="220">
        <v>42923.564699074072</v>
      </c>
      <c r="F1824" t="s">
        <v>75</v>
      </c>
      <c r="G1824" t="s">
        <v>3825</v>
      </c>
      <c r="H1824" t="s">
        <v>3826</v>
      </c>
      <c r="I1824" t="s">
        <v>3870</v>
      </c>
      <c r="J1824" t="s">
        <v>4231</v>
      </c>
      <c r="K1824" t="s">
        <v>95</v>
      </c>
      <c r="L1824" s="220">
        <v>42927.4765162037</v>
      </c>
    </row>
    <row r="1825" spans="1:12" x14ac:dyDescent="0.25">
      <c r="A1825">
        <v>1</v>
      </c>
      <c r="B1825" t="s">
        <v>4812</v>
      </c>
      <c r="C1825">
        <v>1748015</v>
      </c>
      <c r="D1825" t="s">
        <v>3843</v>
      </c>
      <c r="E1825" s="220">
        <v>42929.454861111109</v>
      </c>
      <c r="F1825" t="s">
        <v>75</v>
      </c>
      <c r="G1825" t="s">
        <v>3825</v>
      </c>
      <c r="H1825" t="s">
        <v>3836</v>
      </c>
      <c r="I1825" t="s">
        <v>3827</v>
      </c>
      <c r="J1825" t="s">
        <v>3827</v>
      </c>
      <c r="K1825" t="s">
        <v>95</v>
      </c>
      <c r="L1825" s="220">
        <v>42935.335046296299</v>
      </c>
    </row>
    <row r="1826" spans="1:12" x14ac:dyDescent="0.25">
      <c r="A1826">
        <v>1</v>
      </c>
      <c r="B1826" t="s">
        <v>3850</v>
      </c>
      <c r="C1826">
        <v>1749209</v>
      </c>
      <c r="D1826" t="s">
        <v>4183</v>
      </c>
      <c r="E1826" s="220">
        <v>42934.661111111112</v>
      </c>
      <c r="F1826" t="s">
        <v>91</v>
      </c>
      <c r="G1826" t="s">
        <v>3825</v>
      </c>
      <c r="H1826" t="s">
        <v>3826</v>
      </c>
      <c r="I1826" t="s">
        <v>3832</v>
      </c>
      <c r="J1826" t="s">
        <v>3833</v>
      </c>
      <c r="K1826" t="s">
        <v>95</v>
      </c>
      <c r="L1826" s="220">
        <v>43418.701423611114</v>
      </c>
    </row>
    <row r="1827" spans="1:12" x14ac:dyDescent="0.25">
      <c r="A1827">
        <v>1</v>
      </c>
      <c r="B1827" t="s">
        <v>4792</v>
      </c>
      <c r="C1827">
        <v>1749222</v>
      </c>
      <c r="D1827" t="s">
        <v>4873</v>
      </c>
      <c r="E1827" s="220">
        <v>42934.715115740742</v>
      </c>
      <c r="F1827" t="s">
        <v>75</v>
      </c>
      <c r="G1827" t="s">
        <v>3825</v>
      </c>
      <c r="H1827" t="s">
        <v>3836</v>
      </c>
      <c r="I1827" t="s">
        <v>3861</v>
      </c>
      <c r="J1827" t="s">
        <v>3983</v>
      </c>
      <c r="K1827" t="s">
        <v>95</v>
      </c>
      <c r="L1827" s="220">
        <v>42936.452222222222</v>
      </c>
    </row>
    <row r="1828" spans="1:12" x14ac:dyDescent="0.25">
      <c r="A1828">
        <v>1</v>
      </c>
      <c r="B1828" t="s">
        <v>4282</v>
      </c>
      <c r="C1828">
        <v>1751316</v>
      </c>
      <c r="D1828" t="s">
        <v>3843</v>
      </c>
      <c r="E1828" s="220">
        <v>42940.637499999997</v>
      </c>
      <c r="F1828" t="s">
        <v>75</v>
      </c>
      <c r="G1828" t="s">
        <v>3825</v>
      </c>
      <c r="H1828" t="s">
        <v>3836</v>
      </c>
      <c r="I1828" t="s">
        <v>3885</v>
      </c>
      <c r="J1828" t="s">
        <v>5483</v>
      </c>
      <c r="K1828" t="s">
        <v>95</v>
      </c>
      <c r="L1828" s="220">
        <v>42942.441805555558</v>
      </c>
    </row>
    <row r="1829" spans="1:12" x14ac:dyDescent="0.25">
      <c r="A1829">
        <v>1</v>
      </c>
      <c r="B1829" t="s">
        <v>4814</v>
      </c>
      <c r="C1829">
        <v>1751325</v>
      </c>
      <c r="D1829" t="s">
        <v>3872</v>
      </c>
      <c r="E1829" s="220">
        <v>42940.665972222225</v>
      </c>
      <c r="F1829" t="s">
        <v>75</v>
      </c>
      <c r="G1829" t="s">
        <v>3825</v>
      </c>
      <c r="H1829" t="s">
        <v>3848</v>
      </c>
      <c r="I1829" t="s">
        <v>4041</v>
      </c>
      <c r="J1829" t="s">
        <v>4041</v>
      </c>
      <c r="K1829" t="s">
        <v>95</v>
      </c>
      <c r="L1829" s="220">
        <v>42986.513692129629</v>
      </c>
    </row>
    <row r="1830" spans="1:12" x14ac:dyDescent="0.25">
      <c r="A1830">
        <v>1</v>
      </c>
      <c r="B1830" t="s">
        <v>5316</v>
      </c>
      <c r="C1830">
        <v>1753484</v>
      </c>
      <c r="D1830" t="s">
        <v>4157</v>
      </c>
      <c r="E1830" s="220">
        <v>42943.34652777778</v>
      </c>
      <c r="F1830" t="s">
        <v>75</v>
      </c>
      <c r="G1830" t="s">
        <v>3825</v>
      </c>
      <c r="H1830" t="s">
        <v>4158</v>
      </c>
      <c r="I1830" t="s">
        <v>3882</v>
      </c>
      <c r="J1830" t="s">
        <v>4255</v>
      </c>
      <c r="K1830" t="s">
        <v>95</v>
      </c>
      <c r="L1830" s="220">
        <v>42947.675995370373</v>
      </c>
    </row>
    <row r="1831" spans="1:12" x14ac:dyDescent="0.25">
      <c r="A1831">
        <v>5</v>
      </c>
      <c r="B1831" t="s">
        <v>3834</v>
      </c>
      <c r="C1831">
        <v>1760016</v>
      </c>
      <c r="D1831" t="s">
        <v>5484</v>
      </c>
      <c r="E1831" s="220">
        <v>42958.585416666669</v>
      </c>
      <c r="F1831" t="s">
        <v>75</v>
      </c>
      <c r="G1831" t="s">
        <v>3825</v>
      </c>
      <c r="H1831" t="s">
        <v>3826</v>
      </c>
      <c r="I1831" t="s">
        <v>3844</v>
      </c>
      <c r="J1831" t="s">
        <v>4340</v>
      </c>
      <c r="K1831" t="s">
        <v>95</v>
      </c>
      <c r="L1831" s="220">
        <v>43074.305648148147</v>
      </c>
    </row>
    <row r="1832" spans="1:12" x14ac:dyDescent="0.25">
      <c r="A1832">
        <v>5</v>
      </c>
      <c r="B1832" t="s">
        <v>3871</v>
      </c>
      <c r="C1832">
        <v>1760018</v>
      </c>
      <c r="D1832" t="s">
        <v>5484</v>
      </c>
      <c r="E1832" s="220">
        <v>42958.588194444441</v>
      </c>
      <c r="F1832" t="s">
        <v>75</v>
      </c>
      <c r="G1832" t="s">
        <v>3825</v>
      </c>
      <c r="H1832" t="s">
        <v>3826</v>
      </c>
      <c r="I1832" t="s">
        <v>3844</v>
      </c>
      <c r="J1832" t="s">
        <v>4340</v>
      </c>
      <c r="K1832" t="s">
        <v>95</v>
      </c>
      <c r="L1832" s="220">
        <v>43200.313993055555</v>
      </c>
    </row>
    <row r="1833" spans="1:12" x14ac:dyDescent="0.25">
      <c r="A1833">
        <v>4.2</v>
      </c>
      <c r="B1833" t="s">
        <v>3984</v>
      </c>
      <c r="C1833">
        <v>1760067</v>
      </c>
      <c r="D1833" t="s">
        <v>5485</v>
      </c>
      <c r="E1833" s="220">
        <v>42958.60833333333</v>
      </c>
      <c r="F1833" t="s">
        <v>75</v>
      </c>
      <c r="G1833" t="s">
        <v>3825</v>
      </c>
      <c r="H1833" t="s">
        <v>4162</v>
      </c>
      <c r="I1833" t="s">
        <v>3994</v>
      </c>
      <c r="J1833" t="s">
        <v>4340</v>
      </c>
      <c r="K1833" t="s">
        <v>95</v>
      </c>
      <c r="L1833" s="220">
        <v>43173.800740740742</v>
      </c>
    </row>
    <row r="1834" spans="1:12" x14ac:dyDescent="0.25">
      <c r="A1834">
        <v>4.2</v>
      </c>
      <c r="B1834" t="s">
        <v>5486</v>
      </c>
      <c r="C1834">
        <v>1760068</v>
      </c>
      <c r="D1834" t="s">
        <v>5485</v>
      </c>
      <c r="E1834" s="220">
        <v>42958.609027777777</v>
      </c>
      <c r="F1834" t="s">
        <v>75</v>
      </c>
      <c r="G1834" t="s">
        <v>3825</v>
      </c>
      <c r="H1834" t="s">
        <v>4162</v>
      </c>
      <c r="I1834" t="s">
        <v>3994</v>
      </c>
      <c r="J1834" t="s">
        <v>4340</v>
      </c>
      <c r="K1834" t="s">
        <v>95</v>
      </c>
      <c r="L1834" s="220">
        <v>43165.773553240739</v>
      </c>
    </row>
    <row r="1835" spans="1:12" x14ac:dyDescent="0.25">
      <c r="A1835">
        <v>5</v>
      </c>
      <c r="B1835" t="s">
        <v>4347</v>
      </c>
      <c r="C1835">
        <v>1760101</v>
      </c>
      <c r="D1835" t="s">
        <v>5487</v>
      </c>
      <c r="E1835" s="220">
        <v>42958.688888888886</v>
      </c>
      <c r="F1835" t="s">
        <v>75</v>
      </c>
      <c r="G1835" t="s">
        <v>3825</v>
      </c>
      <c r="H1835" t="s">
        <v>3836</v>
      </c>
      <c r="I1835" t="s">
        <v>3861</v>
      </c>
      <c r="J1835" t="s">
        <v>4117</v>
      </c>
      <c r="K1835" t="s">
        <v>95</v>
      </c>
      <c r="L1835" s="220">
        <v>42965.499328703707</v>
      </c>
    </row>
    <row r="1836" spans="1:12" x14ac:dyDescent="0.25">
      <c r="A1836">
        <v>4.2</v>
      </c>
      <c r="B1836" t="s">
        <v>5488</v>
      </c>
      <c r="C1836">
        <v>1760071</v>
      </c>
      <c r="D1836" t="s">
        <v>5485</v>
      </c>
      <c r="E1836" s="220">
        <v>42958.609722222223</v>
      </c>
      <c r="F1836" t="s">
        <v>75</v>
      </c>
      <c r="G1836" t="s">
        <v>3825</v>
      </c>
      <c r="H1836" t="s">
        <v>4162</v>
      </c>
      <c r="I1836" t="s">
        <v>3994</v>
      </c>
      <c r="J1836" t="s">
        <v>4340</v>
      </c>
      <c r="K1836" t="s">
        <v>95</v>
      </c>
      <c r="L1836" s="220">
        <v>43200.809583333335</v>
      </c>
    </row>
    <row r="1837" spans="1:12" x14ac:dyDescent="0.25">
      <c r="A1837">
        <v>4.2</v>
      </c>
      <c r="B1837" t="s">
        <v>4284</v>
      </c>
      <c r="C1837">
        <v>1760072</v>
      </c>
      <c r="D1837" t="s">
        <v>5485</v>
      </c>
      <c r="E1837" s="220">
        <v>42958.609722222223</v>
      </c>
      <c r="F1837" t="s">
        <v>75</v>
      </c>
      <c r="G1837" t="s">
        <v>3825</v>
      </c>
      <c r="H1837" t="s">
        <v>4162</v>
      </c>
      <c r="I1837" t="s">
        <v>3994</v>
      </c>
      <c r="J1837" t="s">
        <v>4340</v>
      </c>
      <c r="K1837" t="s">
        <v>95</v>
      </c>
      <c r="L1837" s="220">
        <v>43208.801180555558</v>
      </c>
    </row>
    <row r="1838" spans="1:12" x14ac:dyDescent="0.25">
      <c r="A1838">
        <v>4.2</v>
      </c>
      <c r="B1838" t="s">
        <v>5489</v>
      </c>
      <c r="C1838">
        <v>1760073</v>
      </c>
      <c r="D1838" t="s">
        <v>5485</v>
      </c>
      <c r="E1838" s="220">
        <v>42958.61041666667</v>
      </c>
      <c r="F1838" t="s">
        <v>75</v>
      </c>
      <c r="G1838" t="s">
        <v>3825</v>
      </c>
      <c r="H1838" t="s">
        <v>4162</v>
      </c>
      <c r="I1838" t="s">
        <v>3994</v>
      </c>
      <c r="J1838" t="s">
        <v>4340</v>
      </c>
      <c r="K1838" t="s">
        <v>95</v>
      </c>
      <c r="L1838" s="220">
        <v>43203.37027777778</v>
      </c>
    </row>
    <row r="1839" spans="1:12" x14ac:dyDescent="0.25">
      <c r="A1839">
        <v>4.2</v>
      </c>
      <c r="B1839" t="s">
        <v>3985</v>
      </c>
      <c r="C1839">
        <v>1760074</v>
      </c>
      <c r="D1839" t="s">
        <v>5485</v>
      </c>
      <c r="E1839" s="220">
        <v>42958.61041666667</v>
      </c>
      <c r="F1839" t="s">
        <v>75</v>
      </c>
      <c r="G1839" t="s">
        <v>3825</v>
      </c>
      <c r="H1839" t="s">
        <v>4162</v>
      </c>
      <c r="I1839" t="s">
        <v>3994</v>
      </c>
      <c r="J1839" t="s">
        <v>4340</v>
      </c>
      <c r="K1839" t="s">
        <v>95</v>
      </c>
      <c r="L1839" s="220">
        <v>43202.489976851852</v>
      </c>
    </row>
    <row r="1840" spans="1:12" x14ac:dyDescent="0.25">
      <c r="A1840">
        <v>4.2</v>
      </c>
      <c r="B1840" t="s">
        <v>4341</v>
      </c>
      <c r="C1840">
        <v>1760075</v>
      </c>
      <c r="D1840" t="s">
        <v>5485</v>
      </c>
      <c r="E1840" s="220">
        <v>42958.611111111109</v>
      </c>
      <c r="F1840" t="s">
        <v>75</v>
      </c>
      <c r="G1840" t="s">
        <v>3825</v>
      </c>
      <c r="H1840" t="s">
        <v>4162</v>
      </c>
      <c r="I1840" t="s">
        <v>3994</v>
      </c>
      <c r="J1840" t="s">
        <v>4340</v>
      </c>
      <c r="K1840" t="s">
        <v>95</v>
      </c>
      <c r="L1840" s="220">
        <v>43202.489768518521</v>
      </c>
    </row>
    <row r="1841" spans="1:12" x14ac:dyDescent="0.25">
      <c r="A1841">
        <v>2</v>
      </c>
      <c r="B1841" t="s">
        <v>5490</v>
      </c>
      <c r="C1841">
        <v>1760748</v>
      </c>
      <c r="D1841" t="s">
        <v>3956</v>
      </c>
      <c r="E1841" s="220">
        <v>42962.436157407406</v>
      </c>
      <c r="F1841" t="s">
        <v>75</v>
      </c>
      <c r="G1841" t="s">
        <v>3825</v>
      </c>
      <c r="H1841" t="s">
        <v>3957</v>
      </c>
      <c r="I1841" t="s">
        <v>4066</v>
      </c>
      <c r="J1841" t="s">
        <v>4210</v>
      </c>
      <c r="K1841" t="s">
        <v>95</v>
      </c>
      <c r="L1841" s="220">
        <v>43006.401435185187</v>
      </c>
    </row>
    <row r="1842" spans="1:12" x14ac:dyDescent="0.25">
      <c r="A1842">
        <v>2</v>
      </c>
      <c r="B1842" t="s">
        <v>5491</v>
      </c>
      <c r="C1842">
        <v>1760750</v>
      </c>
      <c r="D1842" t="s">
        <v>3956</v>
      </c>
      <c r="E1842" s="220">
        <v>42962.515914351854</v>
      </c>
      <c r="F1842" t="s">
        <v>75</v>
      </c>
      <c r="G1842" t="s">
        <v>3825</v>
      </c>
      <c r="H1842" t="s">
        <v>3957</v>
      </c>
      <c r="I1842" t="s">
        <v>4066</v>
      </c>
      <c r="J1842" t="s">
        <v>5492</v>
      </c>
      <c r="K1842" t="s">
        <v>95</v>
      </c>
      <c r="L1842" s="220">
        <v>43006.401412037034</v>
      </c>
    </row>
    <row r="1843" spans="1:12" x14ac:dyDescent="0.25">
      <c r="A1843">
        <v>2</v>
      </c>
      <c r="B1843" t="s">
        <v>5493</v>
      </c>
      <c r="C1843">
        <v>1760747</v>
      </c>
      <c r="D1843" t="s">
        <v>3956</v>
      </c>
      <c r="E1843" s="220">
        <v>42962.396666666667</v>
      </c>
      <c r="F1843" t="s">
        <v>75</v>
      </c>
      <c r="G1843" t="s">
        <v>3825</v>
      </c>
      <c r="H1843" t="s">
        <v>3957</v>
      </c>
      <c r="I1843" t="s">
        <v>4066</v>
      </c>
      <c r="J1843" t="s">
        <v>4210</v>
      </c>
      <c r="K1843" t="s">
        <v>95</v>
      </c>
      <c r="L1843" s="220">
        <v>43006.401446759257</v>
      </c>
    </row>
    <row r="1844" spans="1:12" x14ac:dyDescent="0.25">
      <c r="A1844">
        <v>2</v>
      </c>
      <c r="B1844" t="s">
        <v>5494</v>
      </c>
      <c r="C1844">
        <v>1760751</v>
      </c>
      <c r="D1844" t="s">
        <v>3956</v>
      </c>
      <c r="E1844" s="220">
        <v>42962.51666666667</v>
      </c>
      <c r="F1844" t="s">
        <v>75</v>
      </c>
      <c r="G1844" t="s">
        <v>3825</v>
      </c>
      <c r="H1844" t="s">
        <v>3957</v>
      </c>
      <c r="I1844" t="s">
        <v>4066</v>
      </c>
      <c r="J1844" t="s">
        <v>4066</v>
      </c>
      <c r="K1844" t="s">
        <v>95</v>
      </c>
      <c r="L1844" s="220">
        <v>43006.401400462964</v>
      </c>
    </row>
    <row r="1845" spans="1:12" x14ac:dyDescent="0.25">
      <c r="A1845">
        <v>2</v>
      </c>
      <c r="B1845" t="s">
        <v>4370</v>
      </c>
      <c r="C1845">
        <v>1763844</v>
      </c>
      <c r="D1845" t="s">
        <v>3956</v>
      </c>
      <c r="E1845" s="220">
        <v>42965.493055555555</v>
      </c>
      <c r="F1845" t="s">
        <v>75</v>
      </c>
      <c r="G1845" t="s">
        <v>3825</v>
      </c>
      <c r="H1845" t="s">
        <v>3957</v>
      </c>
      <c r="I1845" t="s">
        <v>4312</v>
      </c>
      <c r="J1845" t="s">
        <v>4312</v>
      </c>
      <c r="K1845" t="s">
        <v>95</v>
      </c>
      <c r="L1845" s="220">
        <v>42968.303680555553</v>
      </c>
    </row>
    <row r="1846" spans="1:12" x14ac:dyDescent="0.25">
      <c r="A1846">
        <v>2</v>
      </c>
      <c r="B1846" t="s">
        <v>3914</v>
      </c>
      <c r="C1846">
        <v>1763845</v>
      </c>
      <c r="D1846" t="s">
        <v>3956</v>
      </c>
      <c r="E1846" s="220">
        <v>42965.493750000001</v>
      </c>
      <c r="F1846" t="s">
        <v>75</v>
      </c>
      <c r="G1846" t="s">
        <v>3825</v>
      </c>
      <c r="H1846" t="s">
        <v>3957</v>
      </c>
      <c r="I1846" t="s">
        <v>4312</v>
      </c>
      <c r="J1846" t="s">
        <v>4312</v>
      </c>
      <c r="K1846" t="s">
        <v>95</v>
      </c>
      <c r="L1846" s="220">
        <v>42968.303668981483</v>
      </c>
    </row>
    <row r="1847" spans="1:12" x14ac:dyDescent="0.25">
      <c r="A1847">
        <v>2</v>
      </c>
      <c r="B1847" t="s">
        <v>4671</v>
      </c>
      <c r="C1847">
        <v>1763846</v>
      </c>
      <c r="D1847" t="s">
        <v>3956</v>
      </c>
      <c r="E1847" s="220">
        <v>42965.494444444441</v>
      </c>
      <c r="F1847" t="s">
        <v>75</v>
      </c>
      <c r="G1847" t="s">
        <v>3825</v>
      </c>
      <c r="H1847" t="s">
        <v>3957</v>
      </c>
      <c r="I1847" t="s">
        <v>4312</v>
      </c>
      <c r="J1847" t="s">
        <v>4312</v>
      </c>
      <c r="K1847" t="s">
        <v>95</v>
      </c>
      <c r="L1847" s="220">
        <v>42968.303668981483</v>
      </c>
    </row>
    <row r="1848" spans="1:12" x14ac:dyDescent="0.25">
      <c r="A1848">
        <v>2</v>
      </c>
      <c r="B1848" t="s">
        <v>3962</v>
      </c>
      <c r="C1848">
        <v>1767355</v>
      </c>
      <c r="D1848" t="s">
        <v>5495</v>
      </c>
      <c r="E1848" s="220">
        <v>42977.680555555555</v>
      </c>
      <c r="F1848" t="s">
        <v>75</v>
      </c>
      <c r="G1848" t="s">
        <v>3825</v>
      </c>
      <c r="H1848" t="s">
        <v>3826</v>
      </c>
      <c r="I1848" t="s">
        <v>3832</v>
      </c>
      <c r="J1848" t="s">
        <v>3833</v>
      </c>
      <c r="K1848" t="s">
        <v>95</v>
      </c>
      <c r="L1848" s="220">
        <v>43405.487824074073</v>
      </c>
    </row>
    <row r="1849" spans="1:12" x14ac:dyDescent="0.25">
      <c r="A1849">
        <v>2</v>
      </c>
      <c r="B1849" t="s">
        <v>5299</v>
      </c>
      <c r="C1849">
        <v>1771079</v>
      </c>
      <c r="D1849" t="s">
        <v>4327</v>
      </c>
      <c r="E1849" s="220">
        <v>42984.638888888891</v>
      </c>
      <c r="F1849" t="s">
        <v>75</v>
      </c>
      <c r="G1849" t="s">
        <v>3825</v>
      </c>
      <c r="H1849" t="s">
        <v>3957</v>
      </c>
      <c r="I1849" t="s">
        <v>4312</v>
      </c>
      <c r="J1849" t="s">
        <v>4328</v>
      </c>
      <c r="K1849" t="s">
        <v>2526</v>
      </c>
      <c r="L1849" s="220">
        <v>42985.288935185185</v>
      </c>
    </row>
    <row r="1850" spans="1:12" x14ac:dyDescent="0.25">
      <c r="A1850">
        <v>1</v>
      </c>
      <c r="B1850" t="s">
        <v>4787</v>
      </c>
      <c r="C1850">
        <v>1771866</v>
      </c>
      <c r="D1850" t="s">
        <v>3843</v>
      </c>
      <c r="E1850" s="220">
        <v>42985.626076388886</v>
      </c>
      <c r="F1850" t="s">
        <v>91</v>
      </c>
      <c r="G1850" t="s">
        <v>3825</v>
      </c>
      <c r="H1850" t="s">
        <v>3836</v>
      </c>
      <c r="I1850" t="s">
        <v>3924</v>
      </c>
      <c r="J1850" t="s">
        <v>4242</v>
      </c>
      <c r="K1850" t="s">
        <v>95</v>
      </c>
      <c r="L1850" s="220"/>
    </row>
    <row r="1851" spans="1:12" x14ac:dyDescent="0.25">
      <c r="A1851">
        <v>1</v>
      </c>
      <c r="B1851" t="s">
        <v>4730</v>
      </c>
      <c r="C1851">
        <v>1774144</v>
      </c>
      <c r="D1851" t="s">
        <v>3843</v>
      </c>
      <c r="E1851" s="220">
        <v>42991.712094907409</v>
      </c>
      <c r="F1851" t="s">
        <v>75</v>
      </c>
      <c r="G1851" t="s">
        <v>3825</v>
      </c>
      <c r="H1851" t="s">
        <v>3836</v>
      </c>
      <c r="I1851" t="s">
        <v>4260</v>
      </c>
      <c r="J1851" t="s">
        <v>3925</v>
      </c>
      <c r="K1851" t="s">
        <v>95</v>
      </c>
      <c r="L1851" s="220">
        <v>42996.727164351854</v>
      </c>
    </row>
    <row r="1852" spans="1:12" x14ac:dyDescent="0.25">
      <c r="A1852">
        <v>2</v>
      </c>
      <c r="B1852" t="s">
        <v>3920</v>
      </c>
      <c r="C1852">
        <v>1774935</v>
      </c>
      <c r="D1852" t="s">
        <v>3956</v>
      </c>
      <c r="E1852" s="220">
        <v>42993.606249999997</v>
      </c>
      <c r="F1852" t="s">
        <v>75</v>
      </c>
      <c r="G1852" t="s">
        <v>3825</v>
      </c>
      <c r="H1852" t="s">
        <v>3957</v>
      </c>
      <c r="I1852" t="s">
        <v>4312</v>
      </c>
      <c r="J1852" t="s">
        <v>4312</v>
      </c>
      <c r="K1852" t="s">
        <v>95</v>
      </c>
      <c r="L1852" s="220">
        <v>42996.320219907408</v>
      </c>
    </row>
    <row r="1853" spans="1:12" x14ac:dyDescent="0.25">
      <c r="A1853">
        <v>2</v>
      </c>
      <c r="B1853" t="s">
        <v>4565</v>
      </c>
      <c r="C1853">
        <v>1774936</v>
      </c>
      <c r="D1853" t="s">
        <v>3956</v>
      </c>
      <c r="E1853" s="220">
        <v>42993.606249999997</v>
      </c>
      <c r="F1853" t="s">
        <v>75</v>
      </c>
      <c r="G1853" t="s">
        <v>3825</v>
      </c>
      <c r="H1853" t="s">
        <v>3957</v>
      </c>
      <c r="I1853" t="s">
        <v>4312</v>
      </c>
      <c r="J1853" t="s">
        <v>4312</v>
      </c>
      <c r="K1853" t="s">
        <v>95</v>
      </c>
      <c r="L1853" s="220">
        <v>42996.320208333331</v>
      </c>
    </row>
    <row r="1854" spans="1:12" x14ac:dyDescent="0.25">
      <c r="A1854">
        <v>2</v>
      </c>
      <c r="B1854" t="s">
        <v>4819</v>
      </c>
      <c r="C1854">
        <v>1774943</v>
      </c>
      <c r="D1854" t="s">
        <v>3956</v>
      </c>
      <c r="E1854" s="220">
        <v>42993.613194444442</v>
      </c>
      <c r="F1854" t="s">
        <v>75</v>
      </c>
      <c r="G1854" t="s">
        <v>3825</v>
      </c>
      <c r="H1854" t="s">
        <v>3957</v>
      </c>
      <c r="I1854" t="s">
        <v>4312</v>
      </c>
      <c r="J1854" t="s">
        <v>4312</v>
      </c>
      <c r="K1854" t="s">
        <v>95</v>
      </c>
      <c r="L1854" s="220">
        <v>42996.320185185185</v>
      </c>
    </row>
    <row r="1855" spans="1:12" x14ac:dyDescent="0.25">
      <c r="A1855">
        <v>1</v>
      </c>
      <c r="B1855" t="s">
        <v>4326</v>
      </c>
      <c r="C1855">
        <v>1774993</v>
      </c>
      <c r="D1855" t="s">
        <v>3843</v>
      </c>
      <c r="E1855" s="220">
        <v>42993.638240740744</v>
      </c>
      <c r="F1855" t="s">
        <v>75</v>
      </c>
      <c r="G1855" t="s">
        <v>3825</v>
      </c>
      <c r="H1855" t="s">
        <v>3836</v>
      </c>
      <c r="I1855" t="s">
        <v>3909</v>
      </c>
      <c r="J1855" t="s">
        <v>4107</v>
      </c>
      <c r="K1855" t="s">
        <v>95</v>
      </c>
      <c r="L1855" s="220">
        <v>42996.411956018521</v>
      </c>
    </row>
    <row r="1856" spans="1:12" x14ac:dyDescent="0.25">
      <c r="A1856">
        <v>9</v>
      </c>
      <c r="B1856" t="s">
        <v>4236</v>
      </c>
      <c r="C1856">
        <v>1775017</v>
      </c>
      <c r="D1856" t="s">
        <v>4333</v>
      </c>
      <c r="E1856" s="220">
        <v>42993.640648148146</v>
      </c>
      <c r="F1856" t="s">
        <v>75</v>
      </c>
      <c r="G1856" t="s">
        <v>3825</v>
      </c>
      <c r="H1856" t="s">
        <v>4162</v>
      </c>
      <c r="I1856" t="s">
        <v>3924</v>
      </c>
      <c r="J1856" t="s">
        <v>5496</v>
      </c>
      <c r="K1856" t="s">
        <v>2526</v>
      </c>
      <c r="L1856" s="220">
        <v>43039.706469907411</v>
      </c>
    </row>
    <row r="1857" spans="1:12" x14ac:dyDescent="0.25">
      <c r="A1857">
        <v>2</v>
      </c>
      <c r="B1857" t="s">
        <v>4275</v>
      </c>
      <c r="C1857">
        <v>1774932</v>
      </c>
      <c r="D1857" t="s">
        <v>3956</v>
      </c>
      <c r="E1857" s="220">
        <v>42993.605555555558</v>
      </c>
      <c r="F1857" t="s">
        <v>75</v>
      </c>
      <c r="G1857" t="s">
        <v>3825</v>
      </c>
      <c r="H1857" t="s">
        <v>3957</v>
      </c>
      <c r="I1857" t="s">
        <v>4312</v>
      </c>
      <c r="J1857" t="s">
        <v>4312</v>
      </c>
      <c r="K1857" t="s">
        <v>95</v>
      </c>
      <c r="L1857" s="220">
        <v>42996.320243055554</v>
      </c>
    </row>
    <row r="1858" spans="1:12" x14ac:dyDescent="0.25">
      <c r="A1858">
        <v>2</v>
      </c>
      <c r="B1858" t="s">
        <v>3919</v>
      </c>
      <c r="C1858">
        <v>1774933</v>
      </c>
      <c r="D1858" t="s">
        <v>3956</v>
      </c>
      <c r="E1858" s="220">
        <v>42993.605555555558</v>
      </c>
      <c r="F1858" t="s">
        <v>75</v>
      </c>
      <c r="G1858" t="s">
        <v>3825</v>
      </c>
      <c r="H1858" t="s">
        <v>3957</v>
      </c>
      <c r="I1858" t="s">
        <v>4312</v>
      </c>
      <c r="J1858" t="s">
        <v>4312</v>
      </c>
      <c r="K1858" t="s">
        <v>95</v>
      </c>
      <c r="L1858" s="220">
        <v>42996.320243055554</v>
      </c>
    </row>
    <row r="1859" spans="1:12" x14ac:dyDescent="0.25">
      <c r="A1859">
        <v>2</v>
      </c>
      <c r="B1859" t="s">
        <v>4810</v>
      </c>
      <c r="C1859">
        <v>1774934</v>
      </c>
      <c r="D1859" t="s">
        <v>3956</v>
      </c>
      <c r="E1859" s="220">
        <v>42993.605555555558</v>
      </c>
      <c r="F1859" t="s">
        <v>75</v>
      </c>
      <c r="G1859" t="s">
        <v>3825</v>
      </c>
      <c r="H1859" t="s">
        <v>3957</v>
      </c>
      <c r="I1859" t="s">
        <v>4312</v>
      </c>
      <c r="J1859" t="s">
        <v>4312</v>
      </c>
      <c r="K1859" t="s">
        <v>95</v>
      </c>
      <c r="L1859" s="220">
        <v>42996.320231481484</v>
      </c>
    </row>
    <row r="1860" spans="1:12" x14ac:dyDescent="0.25">
      <c r="A1860">
        <v>9</v>
      </c>
      <c r="B1860" t="s">
        <v>4227</v>
      </c>
      <c r="C1860">
        <v>1775007</v>
      </c>
      <c r="D1860" t="s">
        <v>4333</v>
      </c>
      <c r="E1860" s="220">
        <v>42993.640613425923</v>
      </c>
      <c r="F1860" t="s">
        <v>75</v>
      </c>
      <c r="G1860" t="s">
        <v>3825</v>
      </c>
      <c r="H1860" t="s">
        <v>4162</v>
      </c>
      <c r="I1860" t="s">
        <v>3924</v>
      </c>
      <c r="J1860" t="s">
        <v>5496</v>
      </c>
      <c r="K1860" t="s">
        <v>2526</v>
      </c>
      <c r="L1860" s="220">
        <v>43039.706157407411</v>
      </c>
    </row>
    <row r="1861" spans="1:12" x14ac:dyDescent="0.25">
      <c r="A1861">
        <v>9</v>
      </c>
      <c r="B1861" t="s">
        <v>3917</v>
      </c>
      <c r="C1861">
        <v>1775015</v>
      </c>
      <c r="D1861" t="s">
        <v>4333</v>
      </c>
      <c r="E1861" s="220">
        <v>42993.640648148146</v>
      </c>
      <c r="F1861" t="s">
        <v>75</v>
      </c>
      <c r="G1861" t="s">
        <v>3825</v>
      </c>
      <c r="H1861" t="s">
        <v>4162</v>
      </c>
      <c r="I1861" t="s">
        <v>3924</v>
      </c>
      <c r="J1861" t="s">
        <v>5496</v>
      </c>
      <c r="K1861" t="s">
        <v>2526</v>
      </c>
      <c r="L1861" s="220">
        <v>43039.706435185188</v>
      </c>
    </row>
    <row r="1862" spans="1:12" x14ac:dyDescent="0.25">
      <c r="A1862">
        <v>1</v>
      </c>
      <c r="B1862" t="s">
        <v>4712</v>
      </c>
      <c r="C1862">
        <v>1775528</v>
      </c>
      <c r="D1862" t="s">
        <v>3843</v>
      </c>
      <c r="E1862" s="220">
        <v>42997.397222222222</v>
      </c>
      <c r="F1862" t="s">
        <v>75</v>
      </c>
      <c r="G1862" t="s">
        <v>3825</v>
      </c>
      <c r="H1862" t="s">
        <v>3836</v>
      </c>
      <c r="I1862" t="s">
        <v>4260</v>
      </c>
      <c r="J1862" t="s">
        <v>4438</v>
      </c>
      <c r="K1862" t="s">
        <v>95</v>
      </c>
      <c r="L1862" s="220">
        <v>43000.690995370373</v>
      </c>
    </row>
    <row r="1863" spans="1:12" x14ac:dyDescent="0.25">
      <c r="A1863">
        <v>1</v>
      </c>
      <c r="B1863" t="s">
        <v>4045</v>
      </c>
      <c r="C1863">
        <v>1779560</v>
      </c>
      <c r="D1863" t="s">
        <v>5497</v>
      </c>
      <c r="E1863" s="220">
        <v>43006.500694444447</v>
      </c>
      <c r="F1863" t="s">
        <v>75</v>
      </c>
      <c r="G1863" t="s">
        <v>3825</v>
      </c>
      <c r="H1863" t="s">
        <v>3836</v>
      </c>
      <c r="I1863" t="s">
        <v>3837</v>
      </c>
      <c r="J1863" t="s">
        <v>5358</v>
      </c>
      <c r="K1863" t="s">
        <v>95</v>
      </c>
      <c r="L1863" s="220">
        <v>43159.491331018522</v>
      </c>
    </row>
    <row r="1864" spans="1:12" x14ac:dyDescent="0.25">
      <c r="A1864">
        <v>2</v>
      </c>
      <c r="B1864" t="s">
        <v>4043</v>
      </c>
      <c r="C1864">
        <v>1780381</v>
      </c>
      <c r="D1864" t="s">
        <v>5498</v>
      </c>
      <c r="E1864" s="220">
        <v>43007.666666666664</v>
      </c>
      <c r="F1864" t="s">
        <v>75</v>
      </c>
      <c r="G1864" t="s">
        <v>3825</v>
      </c>
      <c r="H1864" t="s">
        <v>3940</v>
      </c>
      <c r="I1864" t="s">
        <v>3861</v>
      </c>
      <c r="J1864" t="s">
        <v>3983</v>
      </c>
      <c r="K1864" t="s">
        <v>95</v>
      </c>
      <c r="L1864" s="220">
        <v>43691.704907407409</v>
      </c>
    </row>
    <row r="1865" spans="1:12" x14ac:dyDescent="0.25">
      <c r="A1865">
        <v>1</v>
      </c>
      <c r="B1865" t="s">
        <v>4548</v>
      </c>
      <c r="C1865">
        <v>1784175</v>
      </c>
      <c r="D1865" t="s">
        <v>3851</v>
      </c>
      <c r="E1865" s="220">
        <v>43013.468055555553</v>
      </c>
      <c r="F1865" t="s">
        <v>75</v>
      </c>
      <c r="G1865" t="s">
        <v>3825</v>
      </c>
      <c r="H1865" t="s">
        <v>3852</v>
      </c>
      <c r="I1865" t="s">
        <v>4072</v>
      </c>
      <c r="J1865" t="s">
        <v>3910</v>
      </c>
      <c r="K1865" t="s">
        <v>95</v>
      </c>
      <c r="L1865" s="220">
        <v>43033.438819444447</v>
      </c>
    </row>
    <row r="1866" spans="1:12" x14ac:dyDescent="0.25">
      <c r="A1866">
        <v>5</v>
      </c>
      <c r="B1866" t="s">
        <v>4809</v>
      </c>
      <c r="C1866">
        <v>1784179</v>
      </c>
      <c r="D1866" t="s">
        <v>3851</v>
      </c>
      <c r="E1866" s="220">
        <v>43013.473611111112</v>
      </c>
      <c r="F1866" t="s">
        <v>75</v>
      </c>
      <c r="G1866" t="s">
        <v>3825</v>
      </c>
      <c r="H1866" t="s">
        <v>3852</v>
      </c>
      <c r="I1866" t="s">
        <v>3994</v>
      </c>
      <c r="J1866" t="s">
        <v>4340</v>
      </c>
      <c r="K1866" t="s">
        <v>95</v>
      </c>
      <c r="L1866" s="220">
        <v>43231.54378472222</v>
      </c>
    </row>
    <row r="1867" spans="1:12" x14ac:dyDescent="0.25">
      <c r="A1867">
        <v>5</v>
      </c>
      <c r="B1867" t="s">
        <v>3966</v>
      </c>
      <c r="C1867">
        <v>1784174</v>
      </c>
      <c r="D1867" t="s">
        <v>3851</v>
      </c>
      <c r="E1867" s="220">
        <v>43013.459722222222</v>
      </c>
      <c r="F1867" t="s">
        <v>75</v>
      </c>
      <c r="G1867" t="s">
        <v>3825</v>
      </c>
      <c r="H1867" t="s">
        <v>3852</v>
      </c>
      <c r="I1867" t="s">
        <v>4000</v>
      </c>
      <c r="J1867" t="s">
        <v>3854</v>
      </c>
      <c r="K1867" t="s">
        <v>95</v>
      </c>
      <c r="L1867" s="220">
        <v>43017.392465277779</v>
      </c>
    </row>
    <row r="1868" spans="1:12" x14ac:dyDescent="0.25">
      <c r="A1868">
        <v>1</v>
      </c>
      <c r="B1868" t="s">
        <v>5499</v>
      </c>
      <c r="C1868">
        <v>1785623</v>
      </c>
      <c r="D1868" t="s">
        <v>3851</v>
      </c>
      <c r="E1868" s="220">
        <v>43018.375694444447</v>
      </c>
      <c r="F1868" t="s">
        <v>75</v>
      </c>
      <c r="G1868" t="s">
        <v>3825</v>
      </c>
      <c r="H1868" t="s">
        <v>3852</v>
      </c>
      <c r="I1868" t="s">
        <v>4080</v>
      </c>
      <c r="J1868" t="s">
        <v>3910</v>
      </c>
      <c r="K1868" t="s">
        <v>95</v>
      </c>
      <c r="L1868" s="220">
        <v>43020.386111111111</v>
      </c>
    </row>
    <row r="1869" spans="1:12" x14ac:dyDescent="0.25">
      <c r="A1869">
        <v>2</v>
      </c>
      <c r="B1869" t="s">
        <v>3865</v>
      </c>
      <c r="C1869">
        <v>1788642</v>
      </c>
      <c r="D1869" t="s">
        <v>5500</v>
      </c>
      <c r="E1869" s="220">
        <v>43027.664583333331</v>
      </c>
      <c r="F1869" t="s">
        <v>75</v>
      </c>
      <c r="G1869" t="s">
        <v>3825</v>
      </c>
      <c r="H1869" t="s">
        <v>3826</v>
      </c>
      <c r="I1869" t="s">
        <v>3870</v>
      </c>
      <c r="J1869" t="s">
        <v>3870</v>
      </c>
      <c r="K1869" t="s">
        <v>95</v>
      </c>
      <c r="L1869" s="220">
        <v>43034.649328703701</v>
      </c>
    </row>
    <row r="1870" spans="1:12" x14ac:dyDescent="0.25">
      <c r="A1870">
        <v>2</v>
      </c>
      <c r="B1870" t="s">
        <v>4083</v>
      </c>
      <c r="C1870">
        <v>1789591</v>
      </c>
      <c r="D1870" t="s">
        <v>5501</v>
      </c>
      <c r="E1870" s="220">
        <v>43032.602083333331</v>
      </c>
      <c r="F1870" t="s">
        <v>75</v>
      </c>
      <c r="G1870" t="s">
        <v>3825</v>
      </c>
      <c r="H1870" t="s">
        <v>3848</v>
      </c>
      <c r="I1870" t="s">
        <v>4080</v>
      </c>
      <c r="J1870" t="s">
        <v>4081</v>
      </c>
      <c r="K1870" t="s">
        <v>95</v>
      </c>
      <c r="L1870" s="220">
        <v>43032.609027777777</v>
      </c>
    </row>
    <row r="1871" spans="1:12" x14ac:dyDescent="0.25">
      <c r="A1871">
        <v>2</v>
      </c>
      <c r="B1871" t="s">
        <v>4084</v>
      </c>
      <c r="C1871">
        <v>1789592</v>
      </c>
      <c r="D1871" t="s">
        <v>5501</v>
      </c>
      <c r="E1871" s="220">
        <v>43032.602083333331</v>
      </c>
      <c r="F1871" t="s">
        <v>75</v>
      </c>
      <c r="G1871" t="s">
        <v>3825</v>
      </c>
      <c r="H1871" t="s">
        <v>3848</v>
      </c>
      <c r="I1871" t="s">
        <v>4080</v>
      </c>
      <c r="J1871" t="s">
        <v>4081</v>
      </c>
      <c r="K1871" t="s">
        <v>95</v>
      </c>
      <c r="L1871" s="220">
        <v>43032.619143518517</v>
      </c>
    </row>
    <row r="1872" spans="1:12" x14ac:dyDescent="0.25">
      <c r="A1872">
        <v>2</v>
      </c>
      <c r="B1872" t="s">
        <v>5381</v>
      </c>
      <c r="C1872">
        <v>1789593</v>
      </c>
      <c r="D1872" t="s">
        <v>5501</v>
      </c>
      <c r="E1872" s="220">
        <v>43032.602777777778</v>
      </c>
      <c r="F1872" t="s">
        <v>75</v>
      </c>
      <c r="G1872" t="s">
        <v>3825</v>
      </c>
      <c r="H1872" t="s">
        <v>3848</v>
      </c>
      <c r="I1872" t="s">
        <v>4080</v>
      </c>
      <c r="J1872" t="s">
        <v>4081</v>
      </c>
      <c r="K1872" t="s">
        <v>95</v>
      </c>
      <c r="L1872" s="220">
        <v>43032.618750000001</v>
      </c>
    </row>
    <row r="1873" spans="1:12" x14ac:dyDescent="0.25">
      <c r="A1873">
        <v>2</v>
      </c>
      <c r="B1873" t="s">
        <v>4082</v>
      </c>
      <c r="C1873">
        <v>1789590</v>
      </c>
      <c r="D1873" t="s">
        <v>5501</v>
      </c>
      <c r="E1873" s="220">
        <v>43032.601388888892</v>
      </c>
      <c r="F1873" t="s">
        <v>75</v>
      </c>
      <c r="G1873" t="s">
        <v>3825</v>
      </c>
      <c r="H1873" t="s">
        <v>3848</v>
      </c>
      <c r="I1873" t="s">
        <v>4080</v>
      </c>
      <c r="J1873" t="s">
        <v>4081</v>
      </c>
      <c r="K1873" t="s">
        <v>95</v>
      </c>
      <c r="L1873" s="220">
        <v>43032.607638888891</v>
      </c>
    </row>
    <row r="1874" spans="1:12" x14ac:dyDescent="0.25">
      <c r="A1874">
        <v>2</v>
      </c>
      <c r="B1874" t="s">
        <v>4690</v>
      </c>
      <c r="C1874">
        <v>1789975</v>
      </c>
      <c r="D1874" t="s">
        <v>3824</v>
      </c>
      <c r="E1874" s="220">
        <v>43033.422222222223</v>
      </c>
      <c r="F1874" t="s">
        <v>75</v>
      </c>
      <c r="G1874" t="s">
        <v>3825</v>
      </c>
      <c r="H1874" t="s">
        <v>3826</v>
      </c>
      <c r="I1874" t="s">
        <v>3870</v>
      </c>
      <c r="J1874" t="s">
        <v>3870</v>
      </c>
      <c r="K1874" t="s">
        <v>95</v>
      </c>
      <c r="L1874" s="220">
        <v>43034.651689814818</v>
      </c>
    </row>
    <row r="1875" spans="1:12" x14ac:dyDescent="0.25">
      <c r="A1875">
        <v>4</v>
      </c>
      <c r="B1875" t="s">
        <v>3941</v>
      </c>
      <c r="C1875">
        <v>1798156</v>
      </c>
      <c r="D1875" t="s">
        <v>4292</v>
      </c>
      <c r="E1875" s="220">
        <v>43042.538888888892</v>
      </c>
      <c r="F1875" t="s">
        <v>75</v>
      </c>
      <c r="G1875" t="s">
        <v>3825</v>
      </c>
      <c r="H1875" t="s">
        <v>3940</v>
      </c>
      <c r="I1875" t="s">
        <v>3870</v>
      </c>
      <c r="J1875" t="s">
        <v>3870</v>
      </c>
      <c r="K1875" t="s">
        <v>95</v>
      </c>
      <c r="L1875" s="220">
        <v>43069.585011574076</v>
      </c>
    </row>
    <row r="1876" spans="1:12" x14ac:dyDescent="0.25">
      <c r="A1876">
        <v>2</v>
      </c>
      <c r="B1876" t="s">
        <v>4097</v>
      </c>
      <c r="C1876">
        <v>1799453</v>
      </c>
      <c r="D1876" t="s">
        <v>3939</v>
      </c>
      <c r="E1876" s="220">
        <v>43047.700960648152</v>
      </c>
      <c r="F1876" t="s">
        <v>75</v>
      </c>
      <c r="G1876" t="s">
        <v>3825</v>
      </c>
      <c r="H1876" t="s">
        <v>3940</v>
      </c>
      <c r="I1876" t="s">
        <v>3844</v>
      </c>
      <c r="J1876" t="s">
        <v>3937</v>
      </c>
      <c r="K1876" t="s">
        <v>95</v>
      </c>
      <c r="L1876" s="220">
        <v>43048.308611111112</v>
      </c>
    </row>
    <row r="1877" spans="1:12" x14ac:dyDescent="0.25">
      <c r="A1877">
        <v>2</v>
      </c>
      <c r="B1877" t="s">
        <v>5494</v>
      </c>
      <c r="C1877">
        <v>1799452</v>
      </c>
      <c r="D1877" t="s">
        <v>3939</v>
      </c>
      <c r="E1877" s="220">
        <v>43047.662627314814</v>
      </c>
      <c r="F1877" t="s">
        <v>75</v>
      </c>
      <c r="G1877" t="s">
        <v>3825</v>
      </c>
      <c r="H1877" t="s">
        <v>3940</v>
      </c>
      <c r="I1877" t="s">
        <v>3844</v>
      </c>
      <c r="J1877" t="s">
        <v>3937</v>
      </c>
      <c r="K1877" t="s">
        <v>95</v>
      </c>
      <c r="L1877" s="220">
        <v>43048.308888888889</v>
      </c>
    </row>
    <row r="1878" spans="1:12" x14ac:dyDescent="0.25">
      <c r="A1878">
        <v>2</v>
      </c>
      <c r="B1878" t="s">
        <v>5295</v>
      </c>
      <c r="C1878">
        <v>1801458</v>
      </c>
      <c r="D1878" t="s">
        <v>5502</v>
      </c>
      <c r="E1878" s="220">
        <v>43055.344039351854</v>
      </c>
      <c r="F1878" t="s">
        <v>75</v>
      </c>
      <c r="G1878" t="s">
        <v>3825</v>
      </c>
      <c r="H1878" t="s">
        <v>3957</v>
      </c>
      <c r="I1878" t="s">
        <v>3967</v>
      </c>
      <c r="J1878" t="s">
        <v>5438</v>
      </c>
      <c r="K1878" t="s">
        <v>95</v>
      </c>
      <c r="L1878" s="220">
        <v>43238.329930555556</v>
      </c>
    </row>
    <row r="1879" spans="1:12" x14ac:dyDescent="0.25">
      <c r="A1879">
        <v>1</v>
      </c>
      <c r="B1879" t="s">
        <v>4336</v>
      </c>
      <c r="C1879">
        <v>1801339</v>
      </c>
      <c r="D1879" t="s">
        <v>3843</v>
      </c>
      <c r="E1879" s="220">
        <v>43054.606458333335</v>
      </c>
      <c r="F1879" t="s">
        <v>91</v>
      </c>
      <c r="G1879" t="s">
        <v>3825</v>
      </c>
      <c r="H1879" t="s">
        <v>3836</v>
      </c>
      <c r="I1879" t="s">
        <v>3873</v>
      </c>
      <c r="J1879" t="s">
        <v>4229</v>
      </c>
      <c r="K1879" t="s">
        <v>95</v>
      </c>
      <c r="L1879" s="220"/>
    </row>
    <row r="1880" spans="1:12" x14ac:dyDescent="0.25">
      <c r="A1880">
        <v>4</v>
      </c>
      <c r="B1880" t="s">
        <v>4657</v>
      </c>
      <c r="C1880">
        <v>1802237</v>
      </c>
      <c r="D1880" t="s">
        <v>5503</v>
      </c>
      <c r="E1880" s="220">
        <v>43060.354502314818</v>
      </c>
      <c r="F1880" t="s">
        <v>75</v>
      </c>
      <c r="G1880" t="s">
        <v>3825</v>
      </c>
      <c r="H1880" t="s">
        <v>3940</v>
      </c>
      <c r="I1880" t="s">
        <v>3870</v>
      </c>
      <c r="J1880" t="s">
        <v>4145</v>
      </c>
      <c r="K1880" t="s">
        <v>95</v>
      </c>
      <c r="L1880" s="220">
        <v>43066.399780092594</v>
      </c>
    </row>
    <row r="1881" spans="1:12" x14ac:dyDescent="0.25">
      <c r="A1881">
        <v>5</v>
      </c>
      <c r="B1881" t="s">
        <v>5299</v>
      </c>
      <c r="C1881">
        <v>1804364</v>
      </c>
      <c r="D1881" t="s">
        <v>3830</v>
      </c>
      <c r="E1881" s="220">
        <v>43067.732638888891</v>
      </c>
      <c r="F1881" t="s">
        <v>75</v>
      </c>
      <c r="G1881" t="s">
        <v>3825</v>
      </c>
      <c r="H1881" t="s">
        <v>3831</v>
      </c>
      <c r="I1881" t="s">
        <v>3832</v>
      </c>
      <c r="J1881" t="s">
        <v>3833</v>
      </c>
      <c r="K1881" t="s">
        <v>95</v>
      </c>
      <c r="L1881" s="220">
        <v>43209.465196759258</v>
      </c>
    </row>
    <row r="1882" spans="1:12" x14ac:dyDescent="0.25">
      <c r="A1882">
        <v>1</v>
      </c>
      <c r="B1882" t="s">
        <v>4044</v>
      </c>
      <c r="C1882">
        <v>1808980</v>
      </c>
      <c r="D1882" t="s">
        <v>5504</v>
      </c>
      <c r="E1882" s="220">
        <v>43075.683333333334</v>
      </c>
      <c r="F1882" t="s">
        <v>75</v>
      </c>
      <c r="G1882" t="s">
        <v>3825</v>
      </c>
      <c r="H1882" t="s">
        <v>3826</v>
      </c>
      <c r="I1882" t="s">
        <v>3909</v>
      </c>
      <c r="J1882" t="s">
        <v>3967</v>
      </c>
      <c r="K1882" t="s">
        <v>95</v>
      </c>
      <c r="L1882" s="220">
        <v>43145.45648148148</v>
      </c>
    </row>
    <row r="1883" spans="1:12" x14ac:dyDescent="0.25">
      <c r="A1883">
        <v>2</v>
      </c>
      <c r="B1883" t="s">
        <v>4207</v>
      </c>
      <c r="C1883">
        <v>1809646</v>
      </c>
      <c r="D1883" t="s">
        <v>4360</v>
      </c>
      <c r="E1883" s="220">
        <v>43078.354166666664</v>
      </c>
      <c r="F1883" t="s">
        <v>75</v>
      </c>
      <c r="G1883" t="s">
        <v>3825</v>
      </c>
      <c r="H1883" t="s">
        <v>3940</v>
      </c>
      <c r="I1883" t="s">
        <v>3878</v>
      </c>
      <c r="J1883" t="s">
        <v>4181</v>
      </c>
      <c r="K1883" t="s">
        <v>95</v>
      </c>
      <c r="L1883" s="220">
        <v>43089.439456018517</v>
      </c>
    </row>
    <row r="1884" spans="1:12" x14ac:dyDescent="0.25">
      <c r="A1884">
        <v>2</v>
      </c>
      <c r="B1884" t="s">
        <v>3894</v>
      </c>
      <c r="C1884">
        <v>1809714</v>
      </c>
      <c r="D1884" t="s">
        <v>4360</v>
      </c>
      <c r="E1884" s="220">
        <v>43079.293749999997</v>
      </c>
      <c r="F1884" t="s">
        <v>75</v>
      </c>
      <c r="G1884" t="s">
        <v>3825</v>
      </c>
      <c r="H1884" t="s">
        <v>3940</v>
      </c>
      <c r="I1884" t="s">
        <v>3878</v>
      </c>
      <c r="J1884" t="s">
        <v>4181</v>
      </c>
      <c r="K1884" t="s">
        <v>95</v>
      </c>
      <c r="L1884" s="220">
        <v>43089.439120370371</v>
      </c>
    </row>
    <row r="1885" spans="1:12" x14ac:dyDescent="0.25">
      <c r="A1885">
        <v>2</v>
      </c>
      <c r="B1885" t="s">
        <v>4347</v>
      </c>
      <c r="C1885">
        <v>1809647</v>
      </c>
      <c r="D1885" t="s">
        <v>4360</v>
      </c>
      <c r="E1885" s="220">
        <v>43078.354166666664</v>
      </c>
      <c r="F1885" t="s">
        <v>75</v>
      </c>
      <c r="G1885" t="s">
        <v>3825</v>
      </c>
      <c r="H1885" t="s">
        <v>3940</v>
      </c>
      <c r="I1885" t="s">
        <v>3878</v>
      </c>
      <c r="J1885" t="s">
        <v>4181</v>
      </c>
      <c r="K1885" t="s">
        <v>95</v>
      </c>
      <c r="L1885" s="220">
        <v>43089.439270833333</v>
      </c>
    </row>
    <row r="1886" spans="1:12" x14ac:dyDescent="0.25">
      <c r="A1886">
        <v>2</v>
      </c>
      <c r="B1886" t="s">
        <v>4177</v>
      </c>
      <c r="C1886">
        <v>1814046</v>
      </c>
      <c r="D1886" t="s">
        <v>4360</v>
      </c>
      <c r="E1886" s="220">
        <v>43088.651388888888</v>
      </c>
      <c r="F1886" t="s">
        <v>75</v>
      </c>
      <c r="G1886" t="s">
        <v>3825</v>
      </c>
      <c r="H1886" t="s">
        <v>3940</v>
      </c>
      <c r="I1886" t="s">
        <v>3878</v>
      </c>
      <c r="J1886" t="s">
        <v>3878</v>
      </c>
      <c r="K1886" t="s">
        <v>95</v>
      </c>
      <c r="L1886" s="220">
        <v>43089.402604166666</v>
      </c>
    </row>
    <row r="1887" spans="1:12" x14ac:dyDescent="0.25">
      <c r="A1887">
        <v>2</v>
      </c>
      <c r="B1887" t="s">
        <v>4115</v>
      </c>
      <c r="C1887">
        <v>1814049</v>
      </c>
      <c r="D1887" t="s">
        <v>4360</v>
      </c>
      <c r="E1887" s="220">
        <v>43082.654166666667</v>
      </c>
      <c r="F1887" t="s">
        <v>75</v>
      </c>
      <c r="G1887" t="s">
        <v>3825</v>
      </c>
      <c r="H1887" t="s">
        <v>3940</v>
      </c>
      <c r="I1887" t="s">
        <v>3878</v>
      </c>
      <c r="J1887" t="s">
        <v>3878</v>
      </c>
      <c r="K1887" t="s">
        <v>95</v>
      </c>
      <c r="L1887" s="220">
        <v>43089.402129629627</v>
      </c>
    </row>
    <row r="1888" spans="1:12" x14ac:dyDescent="0.25">
      <c r="A1888">
        <v>2</v>
      </c>
      <c r="B1888" t="s">
        <v>4193</v>
      </c>
      <c r="C1888">
        <v>1814053</v>
      </c>
      <c r="D1888" t="s">
        <v>4360</v>
      </c>
      <c r="E1888" s="220">
        <v>43082.656944444447</v>
      </c>
      <c r="F1888" t="s">
        <v>75</v>
      </c>
      <c r="G1888" t="s">
        <v>3825</v>
      </c>
      <c r="H1888" t="s">
        <v>3940</v>
      </c>
      <c r="I1888" t="s">
        <v>3878</v>
      </c>
      <c r="J1888" t="s">
        <v>3878</v>
      </c>
      <c r="K1888" t="s">
        <v>95</v>
      </c>
      <c r="L1888" s="220">
        <v>43089.400925925926</v>
      </c>
    </row>
    <row r="1889" spans="1:12" x14ac:dyDescent="0.25">
      <c r="A1889">
        <v>2</v>
      </c>
      <c r="B1889" t="s">
        <v>4227</v>
      </c>
      <c r="C1889">
        <v>1814043</v>
      </c>
      <c r="D1889" t="s">
        <v>4360</v>
      </c>
      <c r="E1889" s="220">
        <v>43088.650694444441</v>
      </c>
      <c r="F1889" t="s">
        <v>75</v>
      </c>
      <c r="G1889" t="s">
        <v>3825</v>
      </c>
      <c r="H1889" t="s">
        <v>3940</v>
      </c>
      <c r="I1889" t="s">
        <v>3878</v>
      </c>
      <c r="J1889" t="s">
        <v>3878</v>
      </c>
      <c r="K1889" t="s">
        <v>95</v>
      </c>
      <c r="L1889" s="220">
        <v>43109.53802083333</v>
      </c>
    </row>
    <row r="1890" spans="1:12" x14ac:dyDescent="0.25">
      <c r="A1890">
        <v>2</v>
      </c>
      <c r="B1890" t="s">
        <v>4060</v>
      </c>
      <c r="C1890">
        <v>1814045</v>
      </c>
      <c r="D1890" t="s">
        <v>4360</v>
      </c>
      <c r="E1890" s="220">
        <v>43088.651388888888</v>
      </c>
      <c r="F1890" t="s">
        <v>75</v>
      </c>
      <c r="G1890" t="s">
        <v>3825</v>
      </c>
      <c r="H1890" t="s">
        <v>3940</v>
      </c>
      <c r="I1890" t="s">
        <v>3878</v>
      </c>
      <c r="J1890" t="s">
        <v>3878</v>
      </c>
      <c r="K1890" t="s">
        <v>95</v>
      </c>
      <c r="L1890" s="220">
        <v>43089.403506944444</v>
      </c>
    </row>
    <row r="1891" spans="1:12" x14ac:dyDescent="0.25">
      <c r="A1891">
        <v>2</v>
      </c>
      <c r="B1891" t="s">
        <v>4282</v>
      </c>
      <c r="C1891">
        <v>1814050</v>
      </c>
      <c r="D1891" t="s">
        <v>4360</v>
      </c>
      <c r="E1891" s="220">
        <v>43082.654166666667</v>
      </c>
      <c r="F1891" t="s">
        <v>75</v>
      </c>
      <c r="G1891" t="s">
        <v>3825</v>
      </c>
      <c r="H1891" t="s">
        <v>3940</v>
      </c>
      <c r="I1891" t="s">
        <v>3878</v>
      </c>
      <c r="J1891" t="s">
        <v>3878</v>
      </c>
      <c r="K1891" t="s">
        <v>95</v>
      </c>
      <c r="L1891" s="220">
        <v>43089.401956018519</v>
      </c>
    </row>
    <row r="1892" spans="1:12" x14ac:dyDescent="0.25">
      <c r="A1892">
        <v>2</v>
      </c>
      <c r="B1892" t="s">
        <v>3904</v>
      </c>
      <c r="C1892">
        <v>1814054</v>
      </c>
      <c r="D1892" t="s">
        <v>4360</v>
      </c>
      <c r="E1892" s="220">
        <v>43083.657638888886</v>
      </c>
      <c r="F1892" t="s">
        <v>75</v>
      </c>
      <c r="G1892" t="s">
        <v>3825</v>
      </c>
      <c r="H1892" t="s">
        <v>3940</v>
      </c>
      <c r="I1892" t="s">
        <v>3878</v>
      </c>
      <c r="J1892" t="s">
        <v>3878</v>
      </c>
      <c r="K1892" t="s">
        <v>95</v>
      </c>
      <c r="L1892" s="220">
        <v>43089.400740740741</v>
      </c>
    </row>
    <row r="1893" spans="1:12" x14ac:dyDescent="0.25">
      <c r="A1893">
        <v>2</v>
      </c>
      <c r="B1893" t="s">
        <v>5012</v>
      </c>
      <c r="C1893">
        <v>1814055</v>
      </c>
      <c r="D1893" t="s">
        <v>4360</v>
      </c>
      <c r="E1893" s="220">
        <v>43083.657638888886</v>
      </c>
      <c r="F1893" t="s">
        <v>75</v>
      </c>
      <c r="G1893" t="s">
        <v>3825</v>
      </c>
      <c r="H1893" t="s">
        <v>3940</v>
      </c>
      <c r="I1893" t="s">
        <v>3878</v>
      </c>
      <c r="J1893" t="s">
        <v>3878</v>
      </c>
      <c r="K1893" t="s">
        <v>95</v>
      </c>
      <c r="L1893" s="220">
        <v>43089.397488425922</v>
      </c>
    </row>
    <row r="1894" spans="1:12" x14ac:dyDescent="0.25">
      <c r="A1894">
        <v>2</v>
      </c>
      <c r="B1894" t="s">
        <v>4874</v>
      </c>
      <c r="C1894">
        <v>1814057</v>
      </c>
      <c r="D1894" t="s">
        <v>4360</v>
      </c>
      <c r="E1894" s="220">
        <v>43083.658333333333</v>
      </c>
      <c r="F1894" t="s">
        <v>75</v>
      </c>
      <c r="G1894" t="s">
        <v>3825</v>
      </c>
      <c r="H1894" t="s">
        <v>3940</v>
      </c>
      <c r="I1894" t="s">
        <v>3878</v>
      </c>
      <c r="J1894" t="s">
        <v>3878</v>
      </c>
      <c r="K1894" t="s">
        <v>95</v>
      </c>
      <c r="L1894" s="220">
        <v>43089.388819444444</v>
      </c>
    </row>
    <row r="1895" spans="1:12" x14ac:dyDescent="0.25">
      <c r="A1895">
        <v>5</v>
      </c>
      <c r="B1895" t="s">
        <v>5505</v>
      </c>
      <c r="C1895">
        <v>1814068</v>
      </c>
      <c r="D1895" t="s">
        <v>5506</v>
      </c>
      <c r="E1895" s="220">
        <v>43088.610960648148</v>
      </c>
      <c r="F1895" t="s">
        <v>75</v>
      </c>
      <c r="G1895" t="s">
        <v>3825</v>
      </c>
      <c r="H1895" t="s">
        <v>3940</v>
      </c>
      <c r="I1895" t="s">
        <v>3870</v>
      </c>
      <c r="J1895" t="s">
        <v>4355</v>
      </c>
      <c r="K1895" t="s">
        <v>95</v>
      </c>
      <c r="L1895" s="220">
        <v>43091.518877314818</v>
      </c>
    </row>
    <row r="1896" spans="1:12" x14ac:dyDescent="0.25">
      <c r="A1896">
        <v>2</v>
      </c>
      <c r="B1896" t="s">
        <v>3871</v>
      </c>
      <c r="C1896">
        <v>1814052</v>
      </c>
      <c r="D1896" t="s">
        <v>4360</v>
      </c>
      <c r="E1896" s="220">
        <v>43083.65625</v>
      </c>
      <c r="F1896" t="s">
        <v>75</v>
      </c>
      <c r="G1896" t="s">
        <v>3825</v>
      </c>
      <c r="H1896" t="s">
        <v>3940</v>
      </c>
      <c r="I1896" t="s">
        <v>3878</v>
      </c>
      <c r="J1896" t="s">
        <v>3878</v>
      </c>
      <c r="K1896" t="s">
        <v>95</v>
      </c>
      <c r="L1896" s="220">
        <v>43089.401747685188</v>
      </c>
    </row>
    <row r="1897" spans="1:12" x14ac:dyDescent="0.25">
      <c r="A1897">
        <v>1</v>
      </c>
      <c r="B1897" t="s">
        <v>4623</v>
      </c>
      <c r="C1897">
        <v>1814099</v>
      </c>
      <c r="D1897" t="s">
        <v>3843</v>
      </c>
      <c r="E1897" s="220">
        <v>43089.284791666665</v>
      </c>
      <c r="F1897" t="s">
        <v>75</v>
      </c>
      <c r="G1897" t="s">
        <v>3825</v>
      </c>
      <c r="H1897" t="s">
        <v>3836</v>
      </c>
      <c r="I1897" t="s">
        <v>4582</v>
      </c>
      <c r="J1897" t="s">
        <v>5507</v>
      </c>
      <c r="K1897" t="s">
        <v>95</v>
      </c>
      <c r="L1897" s="220">
        <v>43089.325636574074</v>
      </c>
    </row>
    <row r="1898" spans="1:12" x14ac:dyDescent="0.25">
      <c r="A1898">
        <v>9</v>
      </c>
      <c r="B1898" t="s">
        <v>4115</v>
      </c>
      <c r="C1898">
        <v>1813789</v>
      </c>
      <c r="D1898" t="s">
        <v>5508</v>
      </c>
      <c r="E1898" s="220">
        <v>43087.580196759256</v>
      </c>
      <c r="F1898" t="s">
        <v>75</v>
      </c>
      <c r="G1898" t="s">
        <v>3825</v>
      </c>
      <c r="H1898" t="s">
        <v>4162</v>
      </c>
      <c r="I1898" t="s">
        <v>3837</v>
      </c>
      <c r="J1898" t="s">
        <v>5509</v>
      </c>
      <c r="K1898" t="s">
        <v>95</v>
      </c>
      <c r="L1898" s="220">
        <v>43088.477314814816</v>
      </c>
    </row>
    <row r="1899" spans="1:12" x14ac:dyDescent="0.25">
      <c r="A1899">
        <v>1</v>
      </c>
      <c r="B1899" t="s">
        <v>5510</v>
      </c>
      <c r="C1899">
        <v>1819819</v>
      </c>
      <c r="D1899" t="s">
        <v>5511</v>
      </c>
      <c r="E1899" s="220">
        <v>43103.339583333334</v>
      </c>
      <c r="F1899" t="s">
        <v>75</v>
      </c>
      <c r="G1899" t="s">
        <v>3825</v>
      </c>
      <c r="H1899" t="s">
        <v>3826</v>
      </c>
      <c r="I1899" t="s">
        <v>3870</v>
      </c>
      <c r="J1899" t="s">
        <v>3870</v>
      </c>
      <c r="K1899" t="s">
        <v>95</v>
      </c>
      <c r="L1899" s="220">
        <v>43108.413240740738</v>
      </c>
    </row>
    <row r="1900" spans="1:12" x14ac:dyDescent="0.25">
      <c r="A1900">
        <v>2</v>
      </c>
      <c r="B1900" t="s">
        <v>3846</v>
      </c>
      <c r="C1900">
        <v>1821621</v>
      </c>
      <c r="D1900" t="s">
        <v>4360</v>
      </c>
      <c r="E1900" s="220">
        <v>43106.334722222222</v>
      </c>
      <c r="F1900" t="s">
        <v>75</v>
      </c>
      <c r="G1900" t="s">
        <v>3825</v>
      </c>
      <c r="H1900" t="s">
        <v>3940</v>
      </c>
      <c r="I1900" t="s">
        <v>3878</v>
      </c>
      <c r="J1900" t="s">
        <v>3878</v>
      </c>
      <c r="K1900" t="s">
        <v>95</v>
      </c>
      <c r="L1900" s="220">
        <v>43108.457152777781</v>
      </c>
    </row>
    <row r="1901" spans="1:12" x14ac:dyDescent="0.25">
      <c r="A1901">
        <v>2</v>
      </c>
      <c r="B1901" t="s">
        <v>3970</v>
      </c>
      <c r="C1901">
        <v>1821623</v>
      </c>
      <c r="D1901" t="s">
        <v>4360</v>
      </c>
      <c r="E1901" s="220">
        <v>43106.336111111108</v>
      </c>
      <c r="F1901" t="s">
        <v>75</v>
      </c>
      <c r="G1901" t="s">
        <v>3825</v>
      </c>
      <c r="H1901" t="s">
        <v>3940</v>
      </c>
      <c r="I1901" t="s">
        <v>3878</v>
      </c>
      <c r="J1901" t="s">
        <v>3878</v>
      </c>
      <c r="K1901" t="s">
        <v>95</v>
      </c>
      <c r="L1901" s="220">
        <v>43108.456458333334</v>
      </c>
    </row>
    <row r="1902" spans="1:12" x14ac:dyDescent="0.25">
      <c r="A1902">
        <v>2</v>
      </c>
      <c r="B1902" t="s">
        <v>3903</v>
      </c>
      <c r="C1902">
        <v>1821851</v>
      </c>
      <c r="D1902" t="s">
        <v>4360</v>
      </c>
      <c r="E1902" s="220">
        <v>43081.379861111112</v>
      </c>
      <c r="F1902" t="s">
        <v>75</v>
      </c>
      <c r="G1902" t="s">
        <v>3825</v>
      </c>
      <c r="H1902" t="s">
        <v>3940</v>
      </c>
      <c r="I1902" t="s">
        <v>3878</v>
      </c>
      <c r="J1902" t="s">
        <v>3878</v>
      </c>
      <c r="K1902" t="s">
        <v>95</v>
      </c>
      <c r="L1902" s="220">
        <v>43109.503009259257</v>
      </c>
    </row>
    <row r="1903" spans="1:12" x14ac:dyDescent="0.25">
      <c r="A1903">
        <v>1</v>
      </c>
      <c r="B1903" t="s">
        <v>4177</v>
      </c>
      <c r="C1903">
        <v>1827680</v>
      </c>
      <c r="D1903" t="s">
        <v>5512</v>
      </c>
      <c r="E1903" s="220">
        <v>43123.473611111112</v>
      </c>
      <c r="F1903" t="s">
        <v>75</v>
      </c>
      <c r="G1903" t="s">
        <v>3825</v>
      </c>
      <c r="H1903" t="s">
        <v>3836</v>
      </c>
      <c r="I1903" t="s">
        <v>3861</v>
      </c>
      <c r="J1903" t="s">
        <v>3861</v>
      </c>
      <c r="K1903" t="s">
        <v>95</v>
      </c>
      <c r="L1903" s="220">
        <v>43214.994108796294</v>
      </c>
    </row>
    <row r="1904" spans="1:12" x14ac:dyDescent="0.25">
      <c r="A1904">
        <v>2</v>
      </c>
      <c r="B1904" t="s">
        <v>5513</v>
      </c>
      <c r="C1904">
        <v>1840984</v>
      </c>
      <c r="D1904" t="s">
        <v>5514</v>
      </c>
      <c r="E1904" s="220">
        <v>43150.617928240739</v>
      </c>
      <c r="F1904" t="s">
        <v>75</v>
      </c>
      <c r="G1904" t="s">
        <v>3825</v>
      </c>
      <c r="H1904" t="s">
        <v>3826</v>
      </c>
      <c r="I1904" t="s">
        <v>3870</v>
      </c>
      <c r="J1904" t="s">
        <v>4355</v>
      </c>
      <c r="K1904" t="s">
        <v>95</v>
      </c>
      <c r="L1904" s="220">
        <v>43203.589502314811</v>
      </c>
    </row>
    <row r="1905" spans="1:12" x14ac:dyDescent="0.25">
      <c r="A1905">
        <v>4</v>
      </c>
      <c r="B1905" t="s">
        <v>5109</v>
      </c>
      <c r="C1905">
        <v>1846920</v>
      </c>
      <c r="D1905" t="s">
        <v>4287</v>
      </c>
      <c r="E1905" s="220">
        <v>43160.550543981481</v>
      </c>
      <c r="F1905" t="s">
        <v>75</v>
      </c>
      <c r="G1905" t="s">
        <v>3825</v>
      </c>
      <c r="H1905" t="s">
        <v>3940</v>
      </c>
      <c r="I1905" t="s">
        <v>3870</v>
      </c>
      <c r="J1905" t="s">
        <v>3960</v>
      </c>
      <c r="K1905" t="s">
        <v>95</v>
      </c>
      <c r="L1905" s="220">
        <v>43298.695833333331</v>
      </c>
    </row>
    <row r="1906" spans="1:12" x14ac:dyDescent="0.25">
      <c r="A1906">
        <v>4</v>
      </c>
      <c r="B1906" t="s">
        <v>4002</v>
      </c>
      <c r="C1906">
        <v>1851552</v>
      </c>
      <c r="D1906" t="s">
        <v>5515</v>
      </c>
      <c r="E1906" s="220">
        <v>43172.29583333333</v>
      </c>
      <c r="F1906" t="s">
        <v>75</v>
      </c>
      <c r="G1906" t="s">
        <v>3825</v>
      </c>
      <c r="H1906" t="s">
        <v>3836</v>
      </c>
      <c r="I1906" t="s">
        <v>3870</v>
      </c>
      <c r="J1906" t="s">
        <v>3870</v>
      </c>
      <c r="K1906" t="s">
        <v>95</v>
      </c>
      <c r="L1906" s="220">
        <v>43636.653506944444</v>
      </c>
    </row>
    <row r="1907" spans="1:12" x14ac:dyDescent="0.25">
      <c r="A1907">
        <v>4</v>
      </c>
      <c r="B1907" t="s">
        <v>3938</v>
      </c>
      <c r="C1907">
        <v>1852476</v>
      </c>
      <c r="D1907" t="s">
        <v>3939</v>
      </c>
      <c r="E1907" s="220">
        <v>43174.516562500001</v>
      </c>
      <c r="F1907" t="s">
        <v>75</v>
      </c>
      <c r="G1907" t="s">
        <v>3825</v>
      </c>
      <c r="H1907" t="s">
        <v>3940</v>
      </c>
      <c r="I1907" t="s">
        <v>3870</v>
      </c>
      <c r="J1907" t="s">
        <v>4355</v>
      </c>
      <c r="K1907" t="s">
        <v>95</v>
      </c>
      <c r="L1907" s="220">
        <v>43175.686006944445</v>
      </c>
    </row>
    <row r="1908" spans="1:12" x14ac:dyDescent="0.25">
      <c r="A1908">
        <v>2</v>
      </c>
      <c r="B1908" t="s">
        <v>3975</v>
      </c>
      <c r="C1908">
        <v>1856825</v>
      </c>
      <c r="D1908" t="s">
        <v>5516</v>
      </c>
      <c r="E1908" s="220">
        <v>43188.416666666664</v>
      </c>
      <c r="F1908" t="s">
        <v>75</v>
      </c>
      <c r="G1908" t="s">
        <v>3825</v>
      </c>
      <c r="H1908" t="s">
        <v>3848</v>
      </c>
      <c r="I1908" t="s">
        <v>3861</v>
      </c>
      <c r="J1908" t="s">
        <v>3854</v>
      </c>
      <c r="K1908" t="s">
        <v>95</v>
      </c>
      <c r="L1908" s="220">
        <v>43353.745856481481</v>
      </c>
    </row>
    <row r="1909" spans="1:12" x14ac:dyDescent="0.25">
      <c r="A1909">
        <v>1</v>
      </c>
      <c r="B1909" t="s">
        <v>5517</v>
      </c>
      <c r="C1909">
        <v>1862381</v>
      </c>
      <c r="D1909" t="s">
        <v>4180</v>
      </c>
      <c r="E1909" s="220">
        <v>43199.713136574072</v>
      </c>
      <c r="F1909" t="s">
        <v>75</v>
      </c>
      <c r="G1909" t="s">
        <v>3825</v>
      </c>
      <c r="H1909" t="s">
        <v>3836</v>
      </c>
      <c r="I1909" t="s">
        <v>3873</v>
      </c>
      <c r="J1909" t="s">
        <v>4427</v>
      </c>
      <c r="K1909" t="s">
        <v>95</v>
      </c>
      <c r="L1909" s="220">
        <v>43301.497685185182</v>
      </c>
    </row>
    <row r="1910" spans="1:12" x14ac:dyDescent="0.25">
      <c r="A1910">
        <v>1</v>
      </c>
      <c r="B1910" t="s">
        <v>5518</v>
      </c>
      <c r="C1910">
        <v>1862382</v>
      </c>
      <c r="D1910" t="s">
        <v>4180</v>
      </c>
      <c r="E1910" s="220">
        <v>43199.713495370372</v>
      </c>
      <c r="F1910" t="s">
        <v>75</v>
      </c>
      <c r="G1910" t="s">
        <v>3825</v>
      </c>
      <c r="H1910" t="s">
        <v>3836</v>
      </c>
      <c r="I1910" t="s">
        <v>3873</v>
      </c>
      <c r="J1910" t="s">
        <v>4427</v>
      </c>
      <c r="K1910" t="s">
        <v>95</v>
      </c>
      <c r="L1910" s="220">
        <v>43301.497916666667</v>
      </c>
    </row>
    <row r="1911" spans="1:12" x14ac:dyDescent="0.25">
      <c r="A1911">
        <v>1</v>
      </c>
      <c r="B1911" t="s">
        <v>5519</v>
      </c>
      <c r="C1911">
        <v>1862383</v>
      </c>
      <c r="D1911" t="s">
        <v>4180</v>
      </c>
      <c r="E1911" s="220">
        <v>43199.713969907411</v>
      </c>
      <c r="F1911" t="s">
        <v>75</v>
      </c>
      <c r="G1911" t="s">
        <v>3825</v>
      </c>
      <c r="H1911" t="s">
        <v>3836</v>
      </c>
      <c r="I1911" t="s">
        <v>3873</v>
      </c>
      <c r="J1911" t="s">
        <v>4427</v>
      </c>
      <c r="K1911" t="s">
        <v>95</v>
      </c>
      <c r="L1911" s="220">
        <v>43301.501342592594</v>
      </c>
    </row>
    <row r="1912" spans="1:12" x14ac:dyDescent="0.25">
      <c r="A1912">
        <v>1</v>
      </c>
      <c r="B1912" t="s">
        <v>5520</v>
      </c>
      <c r="C1912">
        <v>1862384</v>
      </c>
      <c r="D1912" t="s">
        <v>4180</v>
      </c>
      <c r="E1912" s="220">
        <v>43199.714270833334</v>
      </c>
      <c r="F1912" t="s">
        <v>75</v>
      </c>
      <c r="G1912" t="s">
        <v>3825</v>
      </c>
      <c r="H1912" t="s">
        <v>3836</v>
      </c>
      <c r="I1912" t="s">
        <v>3873</v>
      </c>
      <c r="J1912" t="s">
        <v>4427</v>
      </c>
      <c r="K1912" t="s">
        <v>95</v>
      </c>
      <c r="L1912" s="220">
        <v>43301.501689814817</v>
      </c>
    </row>
    <row r="1913" spans="1:12" x14ac:dyDescent="0.25">
      <c r="A1913">
        <v>1</v>
      </c>
      <c r="B1913" t="s">
        <v>5521</v>
      </c>
      <c r="C1913">
        <v>1862385</v>
      </c>
      <c r="D1913" t="s">
        <v>4180</v>
      </c>
      <c r="E1913" s="220">
        <v>43199.714548611111</v>
      </c>
      <c r="F1913" t="s">
        <v>75</v>
      </c>
      <c r="G1913" t="s">
        <v>3825</v>
      </c>
      <c r="H1913" t="s">
        <v>3836</v>
      </c>
      <c r="I1913" t="s">
        <v>3873</v>
      </c>
      <c r="J1913" t="s">
        <v>4427</v>
      </c>
      <c r="K1913" t="s">
        <v>95</v>
      </c>
      <c r="L1913" s="220">
        <v>43301.502592592595</v>
      </c>
    </row>
    <row r="1914" spans="1:12" x14ac:dyDescent="0.25">
      <c r="A1914">
        <v>1</v>
      </c>
      <c r="B1914" t="s">
        <v>5522</v>
      </c>
      <c r="C1914">
        <v>1863005</v>
      </c>
      <c r="D1914" t="s">
        <v>4180</v>
      </c>
      <c r="E1914" s="220">
        <v>43202.680659722224</v>
      </c>
      <c r="F1914" t="s">
        <v>75</v>
      </c>
      <c r="G1914" t="s">
        <v>3825</v>
      </c>
      <c r="H1914" t="s">
        <v>3836</v>
      </c>
      <c r="I1914" t="s">
        <v>3873</v>
      </c>
      <c r="J1914" t="s">
        <v>4285</v>
      </c>
      <c r="K1914" t="s">
        <v>95</v>
      </c>
      <c r="L1914" s="220">
        <v>43301.491388888891</v>
      </c>
    </row>
    <row r="1915" spans="1:12" x14ac:dyDescent="0.25">
      <c r="A1915">
        <v>1</v>
      </c>
      <c r="B1915" t="s">
        <v>5523</v>
      </c>
      <c r="C1915">
        <v>1862833</v>
      </c>
      <c r="D1915" t="s">
        <v>5524</v>
      </c>
      <c r="E1915" s="220">
        <v>43201.646018518521</v>
      </c>
      <c r="F1915" t="s">
        <v>75</v>
      </c>
      <c r="G1915" t="s">
        <v>3825</v>
      </c>
      <c r="H1915" t="s">
        <v>3836</v>
      </c>
      <c r="I1915" t="s">
        <v>3873</v>
      </c>
      <c r="J1915" t="s">
        <v>4653</v>
      </c>
      <c r="K1915" t="s">
        <v>95</v>
      </c>
      <c r="L1915" s="220">
        <v>43306.427453703705</v>
      </c>
    </row>
    <row r="1916" spans="1:12" x14ac:dyDescent="0.25">
      <c r="A1916">
        <v>1</v>
      </c>
      <c r="B1916" t="s">
        <v>5525</v>
      </c>
      <c r="C1916">
        <v>1863080</v>
      </c>
      <c r="D1916" t="s">
        <v>5524</v>
      </c>
      <c r="E1916" s="220">
        <v>43203.366111111114</v>
      </c>
      <c r="F1916" t="s">
        <v>91</v>
      </c>
      <c r="G1916" t="s">
        <v>3825</v>
      </c>
      <c r="H1916" t="s">
        <v>3836</v>
      </c>
      <c r="I1916" t="s">
        <v>3873</v>
      </c>
      <c r="J1916" t="s">
        <v>5526</v>
      </c>
      <c r="K1916" t="s">
        <v>95</v>
      </c>
      <c r="L1916" s="220"/>
    </row>
    <row r="1917" spans="1:12" x14ac:dyDescent="0.25">
      <c r="A1917">
        <v>4.2</v>
      </c>
      <c r="B1917" t="s">
        <v>4057</v>
      </c>
      <c r="C1917">
        <v>1862700</v>
      </c>
      <c r="D1917" t="s">
        <v>5527</v>
      </c>
      <c r="E1917" s="220">
        <v>43201.327743055554</v>
      </c>
      <c r="F1917" t="s">
        <v>75</v>
      </c>
      <c r="G1917" t="s">
        <v>3825</v>
      </c>
      <c r="H1917" t="s">
        <v>3826</v>
      </c>
      <c r="I1917" t="s">
        <v>4312</v>
      </c>
      <c r="J1917" t="s">
        <v>4345</v>
      </c>
      <c r="K1917" t="s">
        <v>95</v>
      </c>
      <c r="L1917" s="220">
        <v>43213.286481481482</v>
      </c>
    </row>
    <row r="1918" spans="1:12" x14ac:dyDescent="0.25">
      <c r="A1918">
        <v>1</v>
      </c>
      <c r="B1918" t="s">
        <v>5528</v>
      </c>
      <c r="C1918">
        <v>1863844</v>
      </c>
      <c r="D1918" t="s">
        <v>4449</v>
      </c>
      <c r="E1918" s="220">
        <v>43206.663888888892</v>
      </c>
      <c r="F1918" t="s">
        <v>75</v>
      </c>
      <c r="G1918" t="s">
        <v>3825</v>
      </c>
      <c r="H1918" t="s">
        <v>3826</v>
      </c>
      <c r="I1918" t="s">
        <v>4000</v>
      </c>
      <c r="J1918" t="s">
        <v>4000</v>
      </c>
      <c r="K1918" t="s">
        <v>95</v>
      </c>
      <c r="L1918" s="220">
        <v>43206.682951388888</v>
      </c>
    </row>
    <row r="1919" spans="1:12" x14ac:dyDescent="0.25">
      <c r="A1919">
        <v>1</v>
      </c>
      <c r="B1919" t="s">
        <v>3895</v>
      </c>
      <c r="C1919">
        <v>1863846</v>
      </c>
      <c r="D1919" t="s">
        <v>3843</v>
      </c>
      <c r="E1919" s="220">
        <v>43206.611840277779</v>
      </c>
      <c r="F1919" t="s">
        <v>75</v>
      </c>
      <c r="G1919" t="s">
        <v>3825</v>
      </c>
      <c r="H1919" t="s">
        <v>3836</v>
      </c>
      <c r="I1919" t="s">
        <v>3873</v>
      </c>
      <c r="J1919" t="s">
        <v>4229</v>
      </c>
      <c r="K1919" t="s">
        <v>95</v>
      </c>
      <c r="L1919" s="220">
        <v>43213.379837962966</v>
      </c>
    </row>
    <row r="1920" spans="1:12" x14ac:dyDescent="0.25">
      <c r="A1920">
        <v>4</v>
      </c>
      <c r="B1920" t="s">
        <v>4607</v>
      </c>
      <c r="C1920">
        <v>1872807</v>
      </c>
      <c r="D1920" t="s">
        <v>3912</v>
      </c>
      <c r="E1920" s="220">
        <v>43227.743055555555</v>
      </c>
      <c r="F1920" t="s">
        <v>75</v>
      </c>
      <c r="G1920" t="s">
        <v>3825</v>
      </c>
      <c r="H1920" t="s">
        <v>3831</v>
      </c>
      <c r="I1920" t="s">
        <v>3889</v>
      </c>
      <c r="J1920" t="s">
        <v>4856</v>
      </c>
      <c r="K1920" t="s">
        <v>95</v>
      </c>
      <c r="L1920" s="220">
        <v>43251.627905092595</v>
      </c>
    </row>
    <row r="1921" spans="1:12" x14ac:dyDescent="0.25">
      <c r="A1921">
        <v>1</v>
      </c>
      <c r="B1921" t="s">
        <v>4770</v>
      </c>
      <c r="C1921">
        <v>1875073</v>
      </c>
      <c r="D1921" t="s">
        <v>3872</v>
      </c>
      <c r="E1921" s="220">
        <v>43236.688888888886</v>
      </c>
      <c r="F1921" t="s">
        <v>75</v>
      </c>
      <c r="G1921" t="s">
        <v>3825</v>
      </c>
      <c r="H1921" t="s">
        <v>3848</v>
      </c>
      <c r="I1921" t="s">
        <v>4066</v>
      </c>
      <c r="J1921" t="s">
        <v>3910</v>
      </c>
      <c r="K1921" t="s">
        <v>95</v>
      </c>
      <c r="L1921" s="220">
        <v>43245.41443287037</v>
      </c>
    </row>
    <row r="1922" spans="1:12" x14ac:dyDescent="0.25">
      <c r="A1922">
        <v>2</v>
      </c>
      <c r="B1922" t="s">
        <v>4034</v>
      </c>
      <c r="C1922">
        <v>1878792</v>
      </c>
      <c r="D1922" t="s">
        <v>5529</v>
      </c>
      <c r="E1922" s="220">
        <v>43250.711805555555</v>
      </c>
      <c r="F1922" t="s">
        <v>75</v>
      </c>
      <c r="G1922" t="s">
        <v>3825</v>
      </c>
      <c r="H1922" t="s">
        <v>3836</v>
      </c>
      <c r="I1922" t="s">
        <v>3924</v>
      </c>
      <c r="J1922" t="s">
        <v>4241</v>
      </c>
      <c r="K1922" t="s">
        <v>95</v>
      </c>
      <c r="L1922" s="220">
        <v>43252.416284722225</v>
      </c>
    </row>
    <row r="1923" spans="1:12" x14ac:dyDescent="0.25">
      <c r="A1923">
        <v>1</v>
      </c>
      <c r="B1923" t="s">
        <v>4043</v>
      </c>
      <c r="C1923">
        <v>1892747</v>
      </c>
      <c r="D1923" t="s">
        <v>3843</v>
      </c>
      <c r="E1923" s="220">
        <v>43263.656412037039</v>
      </c>
      <c r="F1923" t="s">
        <v>75</v>
      </c>
      <c r="G1923" t="s">
        <v>3825</v>
      </c>
      <c r="H1923" t="s">
        <v>3836</v>
      </c>
      <c r="I1923" t="s">
        <v>3924</v>
      </c>
      <c r="J1923" t="s">
        <v>3925</v>
      </c>
      <c r="K1923" t="s">
        <v>95</v>
      </c>
      <c r="L1923" s="220">
        <v>43305.7031712963</v>
      </c>
    </row>
    <row r="1924" spans="1:12" x14ac:dyDescent="0.25">
      <c r="A1924">
        <v>1</v>
      </c>
      <c r="B1924" t="s">
        <v>5530</v>
      </c>
      <c r="C1924">
        <v>1892827</v>
      </c>
      <c r="D1924" t="s">
        <v>4075</v>
      </c>
      <c r="E1924" s="220">
        <v>43264.415972222225</v>
      </c>
      <c r="F1924" t="s">
        <v>75</v>
      </c>
      <c r="G1924" t="s">
        <v>3825</v>
      </c>
      <c r="H1924" t="s">
        <v>3852</v>
      </c>
      <c r="I1924" t="s">
        <v>3994</v>
      </c>
      <c r="J1924" t="s">
        <v>3854</v>
      </c>
      <c r="K1924" t="s">
        <v>95</v>
      </c>
      <c r="L1924" s="220">
        <v>43451.692673611113</v>
      </c>
    </row>
    <row r="1925" spans="1:12" x14ac:dyDescent="0.25">
      <c r="A1925">
        <v>5</v>
      </c>
      <c r="B1925" t="s">
        <v>4308</v>
      </c>
      <c r="C1925">
        <v>1893580</v>
      </c>
      <c r="D1925" t="s">
        <v>5531</v>
      </c>
      <c r="E1925" s="220">
        <v>43266.457638888889</v>
      </c>
      <c r="F1925" t="s">
        <v>75</v>
      </c>
      <c r="G1925" t="s">
        <v>3825</v>
      </c>
      <c r="H1925" t="s">
        <v>3940</v>
      </c>
      <c r="I1925" t="s">
        <v>3870</v>
      </c>
      <c r="J1925" t="s">
        <v>3870</v>
      </c>
      <c r="K1925" t="s">
        <v>95</v>
      </c>
      <c r="L1925" s="220">
        <v>43273.559363425928</v>
      </c>
    </row>
    <row r="1926" spans="1:12" x14ac:dyDescent="0.25">
      <c r="A1926">
        <v>1</v>
      </c>
      <c r="B1926" t="s">
        <v>5532</v>
      </c>
      <c r="C1926">
        <v>1895185</v>
      </c>
      <c r="D1926" t="s">
        <v>3824</v>
      </c>
      <c r="E1926" s="220">
        <v>43273.465868055559</v>
      </c>
      <c r="F1926" t="s">
        <v>75</v>
      </c>
      <c r="G1926" t="s">
        <v>3825</v>
      </c>
      <c r="H1926" t="s">
        <v>3826</v>
      </c>
      <c r="I1926" t="s">
        <v>3994</v>
      </c>
      <c r="J1926" t="s">
        <v>5407</v>
      </c>
      <c r="K1926" t="s">
        <v>95</v>
      </c>
      <c r="L1926" s="220">
        <v>43277.372395833336</v>
      </c>
    </row>
    <row r="1927" spans="1:12" x14ac:dyDescent="0.25">
      <c r="A1927">
        <v>1</v>
      </c>
      <c r="B1927" t="s">
        <v>3823</v>
      </c>
      <c r="C1927">
        <v>1895261</v>
      </c>
      <c r="D1927" t="s">
        <v>3843</v>
      </c>
      <c r="E1927" s="220">
        <v>43273.593668981484</v>
      </c>
      <c r="F1927" t="s">
        <v>75</v>
      </c>
      <c r="G1927" t="s">
        <v>3825</v>
      </c>
      <c r="H1927" t="s">
        <v>3836</v>
      </c>
      <c r="I1927" t="s">
        <v>3827</v>
      </c>
      <c r="J1927" t="s">
        <v>4276</v>
      </c>
      <c r="K1927" t="s">
        <v>95</v>
      </c>
      <c r="L1927" s="220">
        <v>43276.39402777778</v>
      </c>
    </row>
    <row r="1928" spans="1:12" x14ac:dyDescent="0.25">
      <c r="A1928">
        <v>1</v>
      </c>
      <c r="B1928" t="s">
        <v>3904</v>
      </c>
      <c r="C1928">
        <v>1916202</v>
      </c>
      <c r="D1928" t="s">
        <v>5533</v>
      </c>
      <c r="E1928" s="220">
        <v>43125.703472222223</v>
      </c>
      <c r="F1928" t="s">
        <v>75</v>
      </c>
      <c r="G1928" t="s">
        <v>3825</v>
      </c>
      <c r="H1928" t="s">
        <v>3836</v>
      </c>
      <c r="I1928" t="s">
        <v>3861</v>
      </c>
      <c r="J1928" t="s">
        <v>4411</v>
      </c>
      <c r="K1928" t="s">
        <v>95</v>
      </c>
      <c r="L1928" s="220">
        <v>43311.607638888891</v>
      </c>
    </row>
    <row r="1929" spans="1:12" x14ac:dyDescent="0.25">
      <c r="A1929">
        <v>1</v>
      </c>
      <c r="B1929" t="s">
        <v>5534</v>
      </c>
      <c r="C1929">
        <v>1916957</v>
      </c>
      <c r="D1929" t="s">
        <v>3843</v>
      </c>
      <c r="E1929" s="220">
        <v>43279.390277777777</v>
      </c>
      <c r="F1929" t="s">
        <v>75</v>
      </c>
      <c r="G1929" t="s">
        <v>3825</v>
      </c>
      <c r="H1929" t="s">
        <v>3836</v>
      </c>
      <c r="I1929" t="s">
        <v>4041</v>
      </c>
      <c r="J1929" t="s">
        <v>4041</v>
      </c>
      <c r="K1929" t="s">
        <v>95</v>
      </c>
      <c r="L1929" s="220">
        <v>43573.730150462965</v>
      </c>
    </row>
    <row r="1930" spans="1:12" x14ac:dyDescent="0.25">
      <c r="A1930">
        <v>5</v>
      </c>
      <c r="B1930" t="s">
        <v>4087</v>
      </c>
      <c r="C1930">
        <v>1922037</v>
      </c>
      <c r="D1930" t="s">
        <v>5535</v>
      </c>
      <c r="E1930" s="220">
        <v>43287.572916666664</v>
      </c>
      <c r="F1930" t="s">
        <v>75</v>
      </c>
      <c r="G1930" t="s">
        <v>3825</v>
      </c>
      <c r="H1930" t="s">
        <v>3940</v>
      </c>
      <c r="I1930" t="s">
        <v>3870</v>
      </c>
      <c r="J1930" t="s">
        <v>3870</v>
      </c>
      <c r="K1930" t="s">
        <v>95</v>
      </c>
      <c r="L1930" s="220">
        <v>43472.488946759258</v>
      </c>
    </row>
    <row r="1931" spans="1:12" x14ac:dyDescent="0.25">
      <c r="A1931">
        <v>5</v>
      </c>
      <c r="B1931" t="s">
        <v>5295</v>
      </c>
      <c r="C1931">
        <v>1922059</v>
      </c>
      <c r="D1931" t="s">
        <v>4449</v>
      </c>
      <c r="E1931" s="220">
        <v>43287.585416666669</v>
      </c>
      <c r="F1931" t="s">
        <v>75</v>
      </c>
      <c r="G1931" t="s">
        <v>3825</v>
      </c>
      <c r="H1931" t="s">
        <v>3826</v>
      </c>
      <c r="I1931" t="s">
        <v>4000</v>
      </c>
      <c r="J1931" t="s">
        <v>4000</v>
      </c>
      <c r="K1931" t="s">
        <v>95</v>
      </c>
      <c r="L1931" s="220">
        <v>43420.681701388887</v>
      </c>
    </row>
    <row r="1932" spans="1:12" x14ac:dyDescent="0.25">
      <c r="A1932">
        <v>4</v>
      </c>
      <c r="B1932" t="s">
        <v>5536</v>
      </c>
      <c r="C1932">
        <v>1925881</v>
      </c>
      <c r="D1932" t="s">
        <v>5537</v>
      </c>
      <c r="E1932" s="220">
        <v>43299.575925925928</v>
      </c>
      <c r="F1932" t="s">
        <v>75</v>
      </c>
      <c r="G1932" t="s">
        <v>3825</v>
      </c>
      <c r="H1932" t="s">
        <v>3826</v>
      </c>
      <c r="I1932" t="s">
        <v>3870</v>
      </c>
      <c r="J1932" t="s">
        <v>4145</v>
      </c>
      <c r="K1932" t="s">
        <v>95</v>
      </c>
      <c r="L1932" s="220">
        <v>43327.704432870371</v>
      </c>
    </row>
    <row r="1933" spans="1:12" x14ac:dyDescent="0.25">
      <c r="A1933">
        <v>9</v>
      </c>
      <c r="B1933" t="s">
        <v>3895</v>
      </c>
      <c r="C1933">
        <v>1925753</v>
      </c>
      <c r="D1933" t="s">
        <v>4682</v>
      </c>
      <c r="E1933" s="220">
        <v>43299.429861111108</v>
      </c>
      <c r="F1933" t="s">
        <v>75</v>
      </c>
      <c r="G1933" t="s">
        <v>3825</v>
      </c>
      <c r="H1933" t="s">
        <v>4162</v>
      </c>
      <c r="I1933" t="s">
        <v>3861</v>
      </c>
      <c r="J1933" t="s">
        <v>3861</v>
      </c>
      <c r="K1933" t="s">
        <v>95</v>
      </c>
      <c r="L1933" s="220">
        <v>43299.431909722225</v>
      </c>
    </row>
    <row r="1934" spans="1:12" x14ac:dyDescent="0.25">
      <c r="A1934">
        <v>5</v>
      </c>
      <c r="B1934" t="s">
        <v>3977</v>
      </c>
      <c r="C1934">
        <v>1925723</v>
      </c>
      <c r="D1934" t="s">
        <v>5538</v>
      </c>
      <c r="E1934" s="220">
        <v>43299.316666666666</v>
      </c>
      <c r="F1934" t="s">
        <v>75</v>
      </c>
      <c r="G1934" t="s">
        <v>3825</v>
      </c>
      <c r="H1934" t="s">
        <v>3826</v>
      </c>
      <c r="I1934" t="s">
        <v>3870</v>
      </c>
      <c r="J1934" t="s">
        <v>3870</v>
      </c>
      <c r="K1934" t="s">
        <v>95</v>
      </c>
      <c r="L1934" s="220">
        <v>44280.291527777779</v>
      </c>
    </row>
    <row r="1935" spans="1:12" x14ac:dyDescent="0.25">
      <c r="A1935">
        <v>4</v>
      </c>
      <c r="B1935" t="s">
        <v>4586</v>
      </c>
      <c r="C1935">
        <v>1926775</v>
      </c>
      <c r="D1935" t="s">
        <v>4418</v>
      </c>
      <c r="E1935" s="220">
        <v>43304.6</v>
      </c>
      <c r="F1935" t="s">
        <v>75</v>
      </c>
      <c r="G1935" t="s">
        <v>3825</v>
      </c>
      <c r="H1935" t="s">
        <v>95</v>
      </c>
      <c r="I1935" t="s">
        <v>3878</v>
      </c>
      <c r="J1935" t="s">
        <v>4419</v>
      </c>
      <c r="K1935" t="s">
        <v>95</v>
      </c>
      <c r="L1935" s="220">
        <v>43983.47252314815</v>
      </c>
    </row>
    <row r="1936" spans="1:12" x14ac:dyDescent="0.25">
      <c r="A1936">
        <v>2</v>
      </c>
      <c r="B1936" t="s">
        <v>4060</v>
      </c>
      <c r="C1936">
        <v>1821859</v>
      </c>
      <c r="D1936" t="s">
        <v>4360</v>
      </c>
      <c r="E1936" s="220">
        <v>43081.390277777777</v>
      </c>
      <c r="F1936" t="s">
        <v>75</v>
      </c>
      <c r="G1936" t="s">
        <v>3825</v>
      </c>
      <c r="H1936" t="s">
        <v>3940</v>
      </c>
      <c r="I1936" t="s">
        <v>3878</v>
      </c>
      <c r="J1936" t="s">
        <v>3878</v>
      </c>
      <c r="K1936" t="s">
        <v>95</v>
      </c>
      <c r="L1936" s="220">
        <v>43109.500706018516</v>
      </c>
    </row>
    <row r="1937" spans="1:12" x14ac:dyDescent="0.25">
      <c r="A1937">
        <v>4</v>
      </c>
      <c r="B1937" t="s">
        <v>4572</v>
      </c>
      <c r="C1937">
        <v>1826757</v>
      </c>
      <c r="D1937" t="s">
        <v>4452</v>
      </c>
      <c r="E1937" s="220">
        <v>43119.644687499997</v>
      </c>
      <c r="F1937" t="s">
        <v>75</v>
      </c>
      <c r="G1937" t="s">
        <v>3825</v>
      </c>
      <c r="H1937" t="s">
        <v>3940</v>
      </c>
      <c r="I1937" t="s">
        <v>3870</v>
      </c>
      <c r="J1937" t="s">
        <v>4355</v>
      </c>
      <c r="K1937" t="s">
        <v>95</v>
      </c>
      <c r="L1937" s="220">
        <v>43250.395509259259</v>
      </c>
    </row>
    <row r="1938" spans="1:12" x14ac:dyDescent="0.25">
      <c r="A1938">
        <v>1</v>
      </c>
      <c r="B1938" t="s">
        <v>4321</v>
      </c>
      <c r="C1938">
        <v>1827498</v>
      </c>
      <c r="D1938" t="s">
        <v>5539</v>
      </c>
      <c r="E1938" s="220">
        <v>43122.522916666669</v>
      </c>
      <c r="F1938" t="s">
        <v>75</v>
      </c>
      <c r="G1938" t="s">
        <v>3825</v>
      </c>
      <c r="H1938" t="s">
        <v>3836</v>
      </c>
      <c r="I1938" t="s">
        <v>3861</v>
      </c>
      <c r="J1938" t="s">
        <v>3861</v>
      </c>
      <c r="K1938" t="s">
        <v>95</v>
      </c>
      <c r="L1938" s="220">
        <v>43173.367673611108</v>
      </c>
    </row>
    <row r="1939" spans="1:12" x14ac:dyDescent="0.25">
      <c r="A1939">
        <v>5</v>
      </c>
      <c r="B1939" t="s">
        <v>5540</v>
      </c>
      <c r="C1939">
        <v>1831338</v>
      </c>
      <c r="D1939" t="s">
        <v>3830</v>
      </c>
      <c r="E1939" s="220">
        <v>43125.719444444447</v>
      </c>
      <c r="F1939" t="s">
        <v>75</v>
      </c>
      <c r="G1939" t="s">
        <v>3825</v>
      </c>
      <c r="H1939" t="s">
        <v>3831</v>
      </c>
      <c r="I1939" t="s">
        <v>3832</v>
      </c>
      <c r="J1939" t="s">
        <v>3833</v>
      </c>
      <c r="K1939" t="s">
        <v>95</v>
      </c>
      <c r="L1939" s="220">
        <v>43175.615254629629</v>
      </c>
    </row>
    <row r="1940" spans="1:12" x14ac:dyDescent="0.25">
      <c r="A1940">
        <v>1</v>
      </c>
      <c r="B1940" t="s">
        <v>5541</v>
      </c>
      <c r="C1940">
        <v>1831332</v>
      </c>
      <c r="D1940" t="s">
        <v>4425</v>
      </c>
      <c r="E1940" s="220">
        <v>43125.693055555559</v>
      </c>
      <c r="F1940" t="s">
        <v>75</v>
      </c>
      <c r="G1940" t="s">
        <v>3825</v>
      </c>
      <c r="H1940" t="s">
        <v>3836</v>
      </c>
      <c r="I1940" t="s">
        <v>4000</v>
      </c>
      <c r="J1940" t="s">
        <v>4000</v>
      </c>
      <c r="K1940" t="s">
        <v>95</v>
      </c>
      <c r="L1940" s="220">
        <v>43126.442650462966</v>
      </c>
    </row>
    <row r="1941" spans="1:12" x14ac:dyDescent="0.25">
      <c r="A1941">
        <v>1</v>
      </c>
      <c r="B1941" t="s">
        <v>3961</v>
      </c>
      <c r="C1941">
        <v>1834228</v>
      </c>
      <c r="D1941" t="s">
        <v>5542</v>
      </c>
      <c r="E1941" s="220">
        <v>43131.514351851853</v>
      </c>
      <c r="F1941" t="s">
        <v>75</v>
      </c>
      <c r="G1941" t="s">
        <v>3825</v>
      </c>
      <c r="H1941" t="s">
        <v>3831</v>
      </c>
      <c r="I1941" t="s">
        <v>3909</v>
      </c>
      <c r="J1941" t="s">
        <v>5438</v>
      </c>
      <c r="K1941" t="s">
        <v>95</v>
      </c>
      <c r="L1941" s="220">
        <v>43258.437060185184</v>
      </c>
    </row>
    <row r="1942" spans="1:12" x14ac:dyDescent="0.25">
      <c r="A1942">
        <v>1</v>
      </c>
      <c r="B1942" t="s">
        <v>4898</v>
      </c>
      <c r="C1942">
        <v>1838623</v>
      </c>
      <c r="D1942" t="s">
        <v>3843</v>
      </c>
      <c r="E1942" s="220">
        <v>43138.597060185188</v>
      </c>
      <c r="F1942" t="s">
        <v>75</v>
      </c>
      <c r="G1942" t="s">
        <v>3825</v>
      </c>
      <c r="H1942" t="s">
        <v>3836</v>
      </c>
      <c r="I1942" t="s">
        <v>3837</v>
      </c>
      <c r="J1942" t="s">
        <v>4046</v>
      </c>
      <c r="K1942" t="s">
        <v>95</v>
      </c>
      <c r="L1942" s="220">
        <v>43143.876979166664</v>
      </c>
    </row>
    <row r="1943" spans="1:12" x14ac:dyDescent="0.25">
      <c r="A1943">
        <v>4</v>
      </c>
      <c r="B1943" t="s">
        <v>4291</v>
      </c>
      <c r="C1943">
        <v>1839154</v>
      </c>
      <c r="D1943" t="s">
        <v>5543</v>
      </c>
      <c r="E1943" s="220">
        <v>43140.809803240743</v>
      </c>
      <c r="F1943" t="s">
        <v>75</v>
      </c>
      <c r="G1943" t="s">
        <v>3825</v>
      </c>
      <c r="H1943" t="s">
        <v>3940</v>
      </c>
      <c r="I1943" t="s">
        <v>3870</v>
      </c>
      <c r="J1943" t="s">
        <v>3960</v>
      </c>
      <c r="K1943" t="s">
        <v>95</v>
      </c>
      <c r="L1943" s="220">
        <v>43269.539097222223</v>
      </c>
    </row>
    <row r="1944" spans="1:12" x14ac:dyDescent="0.25">
      <c r="A1944">
        <v>2</v>
      </c>
      <c r="B1944" t="s">
        <v>3988</v>
      </c>
      <c r="C1944">
        <v>1840566</v>
      </c>
      <c r="D1944" t="s">
        <v>3872</v>
      </c>
      <c r="E1944" s="220">
        <v>43147.525694444441</v>
      </c>
      <c r="F1944" t="s">
        <v>75</v>
      </c>
      <c r="G1944" t="s">
        <v>3825</v>
      </c>
      <c r="H1944" t="s">
        <v>3848</v>
      </c>
      <c r="I1944" t="s">
        <v>3870</v>
      </c>
      <c r="J1944" t="s">
        <v>3910</v>
      </c>
      <c r="K1944" t="s">
        <v>95</v>
      </c>
      <c r="L1944" s="220">
        <v>43157.678113425929</v>
      </c>
    </row>
    <row r="1945" spans="1:12" x14ac:dyDescent="0.25">
      <c r="A1945">
        <v>2</v>
      </c>
      <c r="B1945" t="s">
        <v>4447</v>
      </c>
      <c r="C1945">
        <v>1841382</v>
      </c>
      <c r="D1945" t="s">
        <v>4075</v>
      </c>
      <c r="E1945" s="220">
        <v>43151.481944444444</v>
      </c>
      <c r="F1945" t="s">
        <v>75</v>
      </c>
      <c r="G1945" t="s">
        <v>3825</v>
      </c>
      <c r="H1945" t="s">
        <v>3852</v>
      </c>
      <c r="I1945" t="s">
        <v>3870</v>
      </c>
      <c r="J1945" t="s">
        <v>3910</v>
      </c>
      <c r="K1945" t="s">
        <v>95</v>
      </c>
      <c r="L1945" s="220">
        <v>43174.384722222225</v>
      </c>
    </row>
    <row r="1946" spans="1:12" x14ac:dyDescent="0.25">
      <c r="A1946">
        <v>2</v>
      </c>
      <c r="B1946" t="s">
        <v>5499</v>
      </c>
      <c r="C1946">
        <v>1846135</v>
      </c>
      <c r="D1946" t="s">
        <v>4075</v>
      </c>
      <c r="E1946" s="220">
        <v>43159.593055555553</v>
      </c>
      <c r="F1946" t="s">
        <v>91</v>
      </c>
      <c r="G1946" t="s">
        <v>3825</v>
      </c>
      <c r="H1946" t="s">
        <v>3852</v>
      </c>
      <c r="I1946" t="s">
        <v>4080</v>
      </c>
      <c r="J1946" t="s">
        <v>3910</v>
      </c>
      <c r="K1946" t="s">
        <v>95</v>
      </c>
      <c r="L1946" s="220">
        <v>43300.502986111111</v>
      </c>
    </row>
    <row r="1947" spans="1:12" x14ac:dyDescent="0.25">
      <c r="A1947">
        <v>2</v>
      </c>
      <c r="B1947" t="s">
        <v>3966</v>
      </c>
      <c r="C1947">
        <v>1846141</v>
      </c>
      <c r="D1947" t="s">
        <v>4075</v>
      </c>
      <c r="E1947" s="220">
        <v>43159.603472222225</v>
      </c>
      <c r="F1947" t="s">
        <v>75</v>
      </c>
      <c r="G1947" t="s">
        <v>3825</v>
      </c>
      <c r="H1947" t="s">
        <v>3852</v>
      </c>
      <c r="I1947" t="s">
        <v>4000</v>
      </c>
      <c r="J1947" t="s">
        <v>3854</v>
      </c>
      <c r="K1947" t="s">
        <v>95</v>
      </c>
      <c r="L1947" s="220">
        <v>43294.54173611111</v>
      </c>
    </row>
    <row r="1948" spans="1:12" x14ac:dyDescent="0.25">
      <c r="A1948">
        <v>1</v>
      </c>
      <c r="B1948" t="s">
        <v>3846</v>
      </c>
      <c r="C1948">
        <v>1847070</v>
      </c>
      <c r="D1948" t="s">
        <v>5544</v>
      </c>
      <c r="E1948" s="220">
        <v>43160.646527777775</v>
      </c>
      <c r="F1948" t="s">
        <v>75</v>
      </c>
      <c r="G1948" t="s">
        <v>3825</v>
      </c>
      <c r="H1948" t="s">
        <v>3836</v>
      </c>
      <c r="I1948" t="s">
        <v>3924</v>
      </c>
      <c r="J1948" t="s">
        <v>4242</v>
      </c>
      <c r="K1948" t="s">
        <v>95</v>
      </c>
      <c r="L1948" s="220">
        <v>43271.669907407406</v>
      </c>
    </row>
    <row r="1949" spans="1:12" x14ac:dyDescent="0.25">
      <c r="A1949">
        <v>1</v>
      </c>
      <c r="B1949" t="s">
        <v>4160</v>
      </c>
      <c r="C1949">
        <v>1847076</v>
      </c>
      <c r="D1949" t="s">
        <v>3843</v>
      </c>
      <c r="E1949" s="220">
        <v>43160.531724537039</v>
      </c>
      <c r="F1949" t="s">
        <v>75</v>
      </c>
      <c r="G1949" t="s">
        <v>3825</v>
      </c>
      <c r="H1949" t="s">
        <v>3836</v>
      </c>
      <c r="I1949" t="s">
        <v>3924</v>
      </c>
      <c r="J1949" t="s">
        <v>4279</v>
      </c>
      <c r="K1949" t="s">
        <v>95</v>
      </c>
      <c r="L1949" s="220">
        <v>43504.756793981483</v>
      </c>
    </row>
    <row r="1950" spans="1:12" x14ac:dyDescent="0.25">
      <c r="A1950">
        <v>2</v>
      </c>
      <c r="B1950" t="s">
        <v>4104</v>
      </c>
      <c r="C1950">
        <v>1850049</v>
      </c>
      <c r="D1950" t="s">
        <v>3956</v>
      </c>
      <c r="E1950" s="220">
        <v>43165.414583333331</v>
      </c>
      <c r="F1950" t="s">
        <v>75</v>
      </c>
      <c r="G1950" t="s">
        <v>3825</v>
      </c>
      <c r="H1950" t="s">
        <v>3957</v>
      </c>
      <c r="I1950" t="s">
        <v>3870</v>
      </c>
      <c r="J1950" t="s">
        <v>3854</v>
      </c>
      <c r="K1950" t="s">
        <v>95</v>
      </c>
      <c r="L1950" s="220">
        <v>43175.680787037039</v>
      </c>
    </row>
    <row r="1951" spans="1:12" x14ac:dyDescent="0.25">
      <c r="A1951">
        <v>3</v>
      </c>
      <c r="B1951" t="s">
        <v>5545</v>
      </c>
      <c r="C1951">
        <v>1851562</v>
      </c>
      <c r="D1951" t="s">
        <v>3872</v>
      </c>
      <c r="E1951" s="220">
        <v>43172.379814814813</v>
      </c>
      <c r="F1951" t="s">
        <v>75</v>
      </c>
      <c r="G1951" t="s">
        <v>3825</v>
      </c>
      <c r="H1951" t="s">
        <v>3848</v>
      </c>
      <c r="I1951" t="s">
        <v>3873</v>
      </c>
      <c r="J1951" t="s">
        <v>4374</v>
      </c>
      <c r="K1951" t="s">
        <v>95</v>
      </c>
      <c r="L1951" s="220">
        <v>43179.47861111111</v>
      </c>
    </row>
    <row r="1952" spans="1:12" x14ac:dyDescent="0.25">
      <c r="A1952">
        <v>5</v>
      </c>
      <c r="B1952" t="s">
        <v>5439</v>
      </c>
      <c r="C1952">
        <v>1851509</v>
      </c>
      <c r="D1952" t="s">
        <v>5546</v>
      </c>
      <c r="E1952" s="220">
        <v>43171.703912037039</v>
      </c>
      <c r="F1952" t="s">
        <v>75</v>
      </c>
      <c r="G1952" t="s">
        <v>3825</v>
      </c>
      <c r="H1952" t="s">
        <v>3826</v>
      </c>
      <c r="I1952" t="s">
        <v>3870</v>
      </c>
      <c r="J1952" t="s">
        <v>3960</v>
      </c>
      <c r="K1952" t="s">
        <v>95</v>
      </c>
      <c r="L1952" s="220">
        <v>43187.639004629629</v>
      </c>
    </row>
    <row r="1953" spans="1:12" x14ac:dyDescent="0.25">
      <c r="A1953">
        <v>9</v>
      </c>
      <c r="B1953" t="s">
        <v>4695</v>
      </c>
      <c r="C1953">
        <v>1851507</v>
      </c>
      <c r="D1953" t="s">
        <v>3843</v>
      </c>
      <c r="E1953" s="220">
        <v>43171.686643518522</v>
      </c>
      <c r="F1953" t="s">
        <v>126</v>
      </c>
      <c r="G1953" t="s">
        <v>3825</v>
      </c>
      <c r="H1953" t="s">
        <v>3836</v>
      </c>
      <c r="I1953" t="s">
        <v>3870</v>
      </c>
      <c r="J1953" t="s">
        <v>3960</v>
      </c>
      <c r="K1953" t="s">
        <v>95</v>
      </c>
      <c r="L1953" s="220"/>
    </row>
    <row r="1954" spans="1:12" x14ac:dyDescent="0.25">
      <c r="A1954">
        <v>1</v>
      </c>
      <c r="B1954" t="s">
        <v>4347</v>
      </c>
      <c r="C1954">
        <v>1852404</v>
      </c>
      <c r="D1954" t="s">
        <v>5547</v>
      </c>
      <c r="E1954" s="220">
        <v>43174.394861111112</v>
      </c>
      <c r="F1954" t="s">
        <v>75</v>
      </c>
      <c r="G1954" t="s">
        <v>3825</v>
      </c>
      <c r="H1954" t="s">
        <v>3836</v>
      </c>
      <c r="I1954" t="s">
        <v>3924</v>
      </c>
      <c r="J1954" t="s">
        <v>5548</v>
      </c>
      <c r="K1954" t="s">
        <v>95</v>
      </c>
      <c r="L1954" s="220">
        <v>43518.722928240742</v>
      </c>
    </row>
    <row r="1955" spans="1:12" x14ac:dyDescent="0.25">
      <c r="A1955">
        <v>1</v>
      </c>
      <c r="B1955" t="s">
        <v>4298</v>
      </c>
      <c r="C1955">
        <v>1852448</v>
      </c>
      <c r="D1955" t="s">
        <v>3843</v>
      </c>
      <c r="E1955" s="220">
        <v>43174.546527777777</v>
      </c>
      <c r="F1955" t="s">
        <v>75</v>
      </c>
      <c r="G1955" t="s">
        <v>3825</v>
      </c>
      <c r="H1955" t="s">
        <v>3836</v>
      </c>
      <c r="I1955" t="s">
        <v>3853</v>
      </c>
      <c r="J1955" t="s">
        <v>3853</v>
      </c>
      <c r="K1955" t="s">
        <v>95</v>
      </c>
      <c r="L1955" s="220">
        <v>43445.95648148148</v>
      </c>
    </row>
    <row r="1956" spans="1:12" x14ac:dyDescent="0.25">
      <c r="A1956">
        <v>2</v>
      </c>
      <c r="B1956" t="s">
        <v>4232</v>
      </c>
      <c r="C1956">
        <v>1856807</v>
      </c>
      <c r="D1956" t="s">
        <v>3939</v>
      </c>
      <c r="E1956" s="220">
        <v>43188.400694444441</v>
      </c>
      <c r="F1956" t="s">
        <v>75</v>
      </c>
      <c r="G1956" t="s">
        <v>3825</v>
      </c>
      <c r="H1956" t="s">
        <v>3940</v>
      </c>
      <c r="I1956" t="s">
        <v>3861</v>
      </c>
      <c r="J1956" t="s">
        <v>3854</v>
      </c>
      <c r="K1956" t="s">
        <v>95</v>
      </c>
      <c r="L1956" s="220">
        <v>43248.828645833331</v>
      </c>
    </row>
    <row r="1957" spans="1:12" x14ac:dyDescent="0.25">
      <c r="A1957">
        <v>2</v>
      </c>
      <c r="B1957" t="s">
        <v>3859</v>
      </c>
      <c r="C1957">
        <v>1856815</v>
      </c>
      <c r="D1957" t="s">
        <v>3939</v>
      </c>
      <c r="E1957" s="220">
        <v>43188.410416666666</v>
      </c>
      <c r="F1957" t="s">
        <v>75</v>
      </c>
      <c r="G1957" t="s">
        <v>3825</v>
      </c>
      <c r="H1957" t="s">
        <v>3940</v>
      </c>
      <c r="I1957" t="s">
        <v>3861</v>
      </c>
      <c r="J1957" t="s">
        <v>3854</v>
      </c>
      <c r="K1957" t="s">
        <v>95</v>
      </c>
      <c r="L1957" s="220">
        <v>43214.951273148145</v>
      </c>
    </row>
    <row r="1958" spans="1:12" x14ac:dyDescent="0.25">
      <c r="A1958">
        <v>2</v>
      </c>
      <c r="B1958" t="s">
        <v>4895</v>
      </c>
      <c r="C1958">
        <v>1856818</v>
      </c>
      <c r="D1958" t="s">
        <v>3939</v>
      </c>
      <c r="E1958" s="220">
        <v>43188.411805555559</v>
      </c>
      <c r="F1958" t="s">
        <v>75</v>
      </c>
      <c r="G1958" t="s">
        <v>3825</v>
      </c>
      <c r="H1958" t="s">
        <v>3940</v>
      </c>
      <c r="I1958" t="s">
        <v>3861</v>
      </c>
      <c r="J1958" t="s">
        <v>3854</v>
      </c>
      <c r="K1958" t="s">
        <v>95</v>
      </c>
      <c r="L1958" s="220">
        <v>43208.700162037036</v>
      </c>
    </row>
    <row r="1959" spans="1:12" x14ac:dyDescent="0.25">
      <c r="A1959">
        <v>2</v>
      </c>
      <c r="B1959" t="s">
        <v>4617</v>
      </c>
      <c r="C1959">
        <v>1856820</v>
      </c>
      <c r="D1959" t="s">
        <v>5516</v>
      </c>
      <c r="E1959" s="220">
        <v>43188.413888888892</v>
      </c>
      <c r="F1959" t="s">
        <v>75</v>
      </c>
      <c r="G1959" t="s">
        <v>3825</v>
      </c>
      <c r="H1959" t="s">
        <v>3848</v>
      </c>
      <c r="I1959" t="s">
        <v>3861</v>
      </c>
      <c r="J1959" t="s">
        <v>3854</v>
      </c>
      <c r="K1959" t="s">
        <v>95</v>
      </c>
      <c r="L1959" s="220">
        <v>43406.686666666668</v>
      </c>
    </row>
    <row r="1960" spans="1:12" x14ac:dyDescent="0.25">
      <c r="A1960">
        <v>2</v>
      </c>
      <c r="B1960" t="s">
        <v>3859</v>
      </c>
      <c r="C1960">
        <v>1856824</v>
      </c>
      <c r="D1960" t="s">
        <v>5516</v>
      </c>
      <c r="E1960" s="220">
        <v>43188.416666666664</v>
      </c>
      <c r="F1960" t="s">
        <v>75</v>
      </c>
      <c r="G1960" t="s">
        <v>3825</v>
      </c>
      <c r="H1960" t="s">
        <v>3848</v>
      </c>
      <c r="I1960" t="s">
        <v>3861</v>
      </c>
      <c r="J1960" t="s">
        <v>3854</v>
      </c>
      <c r="K1960" t="s">
        <v>95</v>
      </c>
      <c r="L1960" s="220">
        <v>43353.747442129628</v>
      </c>
    </row>
    <row r="1961" spans="1:12" x14ac:dyDescent="0.25">
      <c r="A1961">
        <v>2</v>
      </c>
      <c r="B1961" t="s">
        <v>4623</v>
      </c>
      <c r="C1961">
        <v>1856826</v>
      </c>
      <c r="D1961" t="s">
        <v>5516</v>
      </c>
      <c r="E1961" s="220">
        <v>43188.417361111111</v>
      </c>
      <c r="F1961" t="s">
        <v>75</v>
      </c>
      <c r="G1961" t="s">
        <v>3825</v>
      </c>
      <c r="H1961" t="s">
        <v>3848</v>
      </c>
      <c r="I1961" t="s">
        <v>3861</v>
      </c>
      <c r="J1961" t="s">
        <v>3854</v>
      </c>
      <c r="K1961" t="s">
        <v>95</v>
      </c>
      <c r="L1961" s="220">
        <v>43298.682650462964</v>
      </c>
    </row>
    <row r="1962" spans="1:12" x14ac:dyDescent="0.25">
      <c r="A1962">
        <v>2</v>
      </c>
      <c r="B1962" t="s">
        <v>3972</v>
      </c>
      <c r="C1962">
        <v>1856811</v>
      </c>
      <c r="D1962" t="s">
        <v>3939</v>
      </c>
      <c r="E1962" s="220">
        <v>43188.406944444447</v>
      </c>
      <c r="F1962" t="s">
        <v>75</v>
      </c>
      <c r="G1962" t="s">
        <v>3825</v>
      </c>
      <c r="H1962" t="s">
        <v>3940</v>
      </c>
      <c r="I1962" t="s">
        <v>3861</v>
      </c>
      <c r="J1962" t="s">
        <v>3854</v>
      </c>
      <c r="K1962" t="s">
        <v>95</v>
      </c>
      <c r="L1962" s="220">
        <v>43237.713321759256</v>
      </c>
    </row>
    <row r="1963" spans="1:12" x14ac:dyDescent="0.25">
      <c r="A1963">
        <v>1</v>
      </c>
      <c r="B1963" t="s">
        <v>5549</v>
      </c>
      <c r="C1963">
        <v>1862386</v>
      </c>
      <c r="D1963" t="s">
        <v>4180</v>
      </c>
      <c r="E1963" s="220">
        <v>43199.714988425927</v>
      </c>
      <c r="F1963" t="s">
        <v>75</v>
      </c>
      <c r="G1963" t="s">
        <v>3825</v>
      </c>
      <c r="H1963" t="s">
        <v>3836</v>
      </c>
      <c r="I1963" t="s">
        <v>3873</v>
      </c>
      <c r="J1963" t="s">
        <v>4427</v>
      </c>
      <c r="K1963" t="s">
        <v>95</v>
      </c>
      <c r="L1963" s="220">
        <v>43301.50644675926</v>
      </c>
    </row>
    <row r="1964" spans="1:12" x14ac:dyDescent="0.25">
      <c r="A1964">
        <v>1</v>
      </c>
      <c r="B1964" t="s">
        <v>5550</v>
      </c>
      <c r="C1964">
        <v>1862389</v>
      </c>
      <c r="D1964" t="s">
        <v>4180</v>
      </c>
      <c r="E1964" s="220">
        <v>43199.715879629628</v>
      </c>
      <c r="F1964" t="s">
        <v>75</v>
      </c>
      <c r="G1964" t="s">
        <v>3825</v>
      </c>
      <c r="H1964" t="s">
        <v>3836</v>
      </c>
      <c r="I1964" t="s">
        <v>3873</v>
      </c>
      <c r="J1964" t="s">
        <v>4427</v>
      </c>
      <c r="K1964" t="s">
        <v>95</v>
      </c>
      <c r="L1964" s="220">
        <v>43301.496041666665</v>
      </c>
    </row>
    <row r="1965" spans="1:12" x14ac:dyDescent="0.25">
      <c r="A1965">
        <v>1</v>
      </c>
      <c r="B1965" t="s">
        <v>5271</v>
      </c>
      <c r="C1965">
        <v>1862393</v>
      </c>
      <c r="D1965" t="s">
        <v>4180</v>
      </c>
      <c r="E1965" s="220">
        <v>43199.717152777775</v>
      </c>
      <c r="F1965" t="s">
        <v>75</v>
      </c>
      <c r="G1965" t="s">
        <v>3825</v>
      </c>
      <c r="H1965" t="s">
        <v>3836</v>
      </c>
      <c r="I1965" t="s">
        <v>3873</v>
      </c>
      <c r="J1965" t="s">
        <v>4427</v>
      </c>
      <c r="K1965" t="s">
        <v>95</v>
      </c>
      <c r="L1965" s="220">
        <v>43301.497152777774</v>
      </c>
    </row>
    <row r="1966" spans="1:12" x14ac:dyDescent="0.25">
      <c r="A1966">
        <v>9</v>
      </c>
      <c r="B1966" t="s">
        <v>4212</v>
      </c>
      <c r="C1966">
        <v>1862399</v>
      </c>
      <c r="D1966" t="s">
        <v>5551</v>
      </c>
      <c r="E1966" s="220">
        <v>43199.732638888891</v>
      </c>
      <c r="F1966" t="s">
        <v>75</v>
      </c>
      <c r="G1966" t="s">
        <v>3825</v>
      </c>
      <c r="H1966" t="s">
        <v>3836</v>
      </c>
      <c r="I1966" t="s">
        <v>3832</v>
      </c>
      <c r="J1966" t="s">
        <v>3833</v>
      </c>
      <c r="K1966" t="s">
        <v>95</v>
      </c>
      <c r="L1966" s="220">
        <v>43627.575474537036</v>
      </c>
    </row>
    <row r="1967" spans="1:12" x14ac:dyDescent="0.25">
      <c r="A1967">
        <v>1</v>
      </c>
      <c r="B1967" t="s">
        <v>4186</v>
      </c>
      <c r="C1967">
        <v>1862866</v>
      </c>
      <c r="D1967" t="s">
        <v>4180</v>
      </c>
      <c r="E1967" s="220">
        <v>43201.733530092592</v>
      </c>
      <c r="F1967" t="s">
        <v>75</v>
      </c>
      <c r="G1967" t="s">
        <v>3825</v>
      </c>
      <c r="H1967" t="s">
        <v>3836</v>
      </c>
      <c r="I1967" t="s">
        <v>3873</v>
      </c>
      <c r="J1967" t="s">
        <v>4285</v>
      </c>
      <c r="K1967" t="s">
        <v>95</v>
      </c>
      <c r="L1967" s="220">
        <v>43301.492974537039</v>
      </c>
    </row>
    <row r="1968" spans="1:12" x14ac:dyDescent="0.25">
      <c r="A1968">
        <v>1</v>
      </c>
      <c r="B1968" t="s">
        <v>3992</v>
      </c>
      <c r="C1968">
        <v>1862983</v>
      </c>
      <c r="D1968" t="s">
        <v>4180</v>
      </c>
      <c r="E1968" s="220">
        <v>43199.652777777781</v>
      </c>
      <c r="F1968" t="s">
        <v>75</v>
      </c>
      <c r="G1968" t="s">
        <v>3825</v>
      </c>
      <c r="H1968" t="s">
        <v>3836</v>
      </c>
      <c r="I1968" t="s">
        <v>3873</v>
      </c>
      <c r="J1968" t="s">
        <v>4077</v>
      </c>
      <c r="K1968" t="s">
        <v>95</v>
      </c>
      <c r="L1968" s="220">
        <v>43301.500057870369</v>
      </c>
    </row>
    <row r="1969" spans="1:12" x14ac:dyDescent="0.25">
      <c r="A1969">
        <v>1</v>
      </c>
      <c r="B1969" t="s">
        <v>5447</v>
      </c>
      <c r="C1969">
        <v>1862823</v>
      </c>
      <c r="D1969" t="s">
        <v>4180</v>
      </c>
      <c r="E1969" s="220">
        <v>43201.643055555556</v>
      </c>
      <c r="F1969" t="s">
        <v>75</v>
      </c>
      <c r="G1969" t="s">
        <v>3825</v>
      </c>
      <c r="H1969" t="s">
        <v>3836</v>
      </c>
      <c r="I1969" t="s">
        <v>3873</v>
      </c>
      <c r="J1969" t="s">
        <v>4400</v>
      </c>
      <c r="K1969" t="s">
        <v>95</v>
      </c>
      <c r="L1969" s="220">
        <v>43301.528101851851</v>
      </c>
    </row>
    <row r="1970" spans="1:12" x14ac:dyDescent="0.25">
      <c r="A1970">
        <v>1</v>
      </c>
      <c r="B1970" t="s">
        <v>5552</v>
      </c>
      <c r="C1970">
        <v>1862839</v>
      </c>
      <c r="D1970" t="s">
        <v>4180</v>
      </c>
      <c r="E1970" s="220">
        <v>43201.680856481478</v>
      </c>
      <c r="F1970" t="s">
        <v>75</v>
      </c>
      <c r="G1970" t="s">
        <v>3825</v>
      </c>
      <c r="H1970" t="s">
        <v>3836</v>
      </c>
      <c r="I1970" t="s">
        <v>3873</v>
      </c>
      <c r="J1970" t="s">
        <v>4653</v>
      </c>
      <c r="K1970" t="s">
        <v>95</v>
      </c>
      <c r="L1970" s="220">
        <v>43301.526238425926</v>
      </c>
    </row>
    <row r="1971" spans="1:12" x14ac:dyDescent="0.25">
      <c r="A1971">
        <v>1</v>
      </c>
      <c r="B1971" t="s">
        <v>5553</v>
      </c>
      <c r="C1971">
        <v>1862889</v>
      </c>
      <c r="D1971" t="s">
        <v>4180</v>
      </c>
      <c r="E1971" s="220">
        <v>43201.770856481482</v>
      </c>
      <c r="F1971" t="s">
        <v>75</v>
      </c>
      <c r="G1971" t="s">
        <v>3825</v>
      </c>
      <c r="H1971" t="s">
        <v>3836</v>
      </c>
      <c r="I1971" t="s">
        <v>3873</v>
      </c>
      <c r="J1971" t="s">
        <v>4435</v>
      </c>
      <c r="K1971" t="s">
        <v>95</v>
      </c>
      <c r="L1971" s="220">
        <v>43202.695636574077</v>
      </c>
    </row>
    <row r="1972" spans="1:12" x14ac:dyDescent="0.25">
      <c r="A1972">
        <v>1</v>
      </c>
      <c r="B1972" t="s">
        <v>5554</v>
      </c>
      <c r="C1972">
        <v>1862755</v>
      </c>
      <c r="D1972" t="s">
        <v>4180</v>
      </c>
      <c r="E1972" s="220">
        <v>43201.52270833333</v>
      </c>
      <c r="F1972" t="s">
        <v>75</v>
      </c>
      <c r="G1972" t="s">
        <v>3825</v>
      </c>
      <c r="H1972" t="s">
        <v>3836</v>
      </c>
      <c r="I1972" t="s">
        <v>3873</v>
      </c>
      <c r="J1972" t="s">
        <v>4653</v>
      </c>
      <c r="K1972" t="s">
        <v>95</v>
      </c>
      <c r="L1972" s="220">
        <v>43301.527256944442</v>
      </c>
    </row>
    <row r="1973" spans="1:12" x14ac:dyDescent="0.25">
      <c r="A1973">
        <v>4.2</v>
      </c>
      <c r="B1973" t="s">
        <v>4057</v>
      </c>
      <c r="C1973">
        <v>1862763</v>
      </c>
      <c r="D1973" t="s">
        <v>5527</v>
      </c>
      <c r="E1973" s="220">
        <v>43201.327743055554</v>
      </c>
      <c r="F1973" t="s">
        <v>75</v>
      </c>
      <c r="G1973" t="s">
        <v>3825</v>
      </c>
      <c r="H1973" t="s">
        <v>3826</v>
      </c>
      <c r="I1973" t="s">
        <v>4312</v>
      </c>
      <c r="J1973" t="s">
        <v>4345</v>
      </c>
      <c r="K1973" t="s">
        <v>95</v>
      </c>
      <c r="L1973" s="220">
        <v>43203.284351851849</v>
      </c>
    </row>
    <row r="1974" spans="1:12" x14ac:dyDescent="0.25">
      <c r="A1974">
        <v>1</v>
      </c>
      <c r="B1974" t="s">
        <v>5555</v>
      </c>
      <c r="C1974">
        <v>1862959</v>
      </c>
      <c r="D1974" t="s">
        <v>4180</v>
      </c>
      <c r="E1974" s="220">
        <v>43202.602326388886</v>
      </c>
      <c r="F1974" t="s">
        <v>75</v>
      </c>
      <c r="G1974" t="s">
        <v>3825</v>
      </c>
      <c r="H1974" t="s">
        <v>3836</v>
      </c>
      <c r="I1974" t="s">
        <v>3873</v>
      </c>
      <c r="J1974" t="s">
        <v>5526</v>
      </c>
      <c r="K1974" t="s">
        <v>95</v>
      </c>
      <c r="L1974" s="220">
        <v>43301.526828703703</v>
      </c>
    </row>
    <row r="1975" spans="1:12" x14ac:dyDescent="0.25">
      <c r="A1975">
        <v>1</v>
      </c>
      <c r="B1975" t="s">
        <v>3871</v>
      </c>
      <c r="C1975">
        <v>1862985</v>
      </c>
      <c r="D1975" t="s">
        <v>4180</v>
      </c>
      <c r="E1975" s="220">
        <v>43202.654861111114</v>
      </c>
      <c r="F1975" t="s">
        <v>75</v>
      </c>
      <c r="G1975" t="s">
        <v>3825</v>
      </c>
      <c r="H1975" t="s">
        <v>3836</v>
      </c>
      <c r="I1975" t="s">
        <v>3873</v>
      </c>
      <c r="J1975" t="s">
        <v>4077</v>
      </c>
      <c r="K1975" t="s">
        <v>95</v>
      </c>
      <c r="L1975" s="220">
        <v>43301.50072916667</v>
      </c>
    </row>
    <row r="1976" spans="1:12" x14ac:dyDescent="0.25">
      <c r="A1976">
        <v>1</v>
      </c>
      <c r="B1976" t="s">
        <v>4671</v>
      </c>
      <c r="C1976">
        <v>1864819</v>
      </c>
      <c r="D1976" t="s">
        <v>4363</v>
      </c>
      <c r="E1976" s="220">
        <v>43209.706944444442</v>
      </c>
      <c r="F1976" t="s">
        <v>75</v>
      </c>
      <c r="G1976" t="s">
        <v>3825</v>
      </c>
      <c r="H1976" t="s">
        <v>3836</v>
      </c>
      <c r="I1976" t="s">
        <v>3924</v>
      </c>
      <c r="J1976" t="s">
        <v>4260</v>
      </c>
      <c r="K1976" t="s">
        <v>95</v>
      </c>
      <c r="L1976" s="220">
        <v>43616.673402777778</v>
      </c>
    </row>
    <row r="1977" spans="1:12" x14ac:dyDescent="0.25">
      <c r="A1977">
        <v>5</v>
      </c>
      <c r="B1977" t="s">
        <v>4685</v>
      </c>
      <c r="C1977">
        <v>1867126</v>
      </c>
      <c r="D1977" t="s">
        <v>5556</v>
      </c>
      <c r="E1977" s="220">
        <v>43216.499224537038</v>
      </c>
      <c r="F1977" t="s">
        <v>75</v>
      </c>
      <c r="G1977" t="s">
        <v>3825</v>
      </c>
      <c r="H1977" t="s">
        <v>3940</v>
      </c>
      <c r="I1977" t="s">
        <v>3870</v>
      </c>
      <c r="J1977" t="s">
        <v>4145</v>
      </c>
      <c r="K1977" t="s">
        <v>95</v>
      </c>
      <c r="L1977" s="220">
        <v>43385.554965277777</v>
      </c>
    </row>
    <row r="1978" spans="1:12" x14ac:dyDescent="0.25">
      <c r="A1978">
        <v>1</v>
      </c>
      <c r="B1978" t="s">
        <v>5557</v>
      </c>
      <c r="C1978">
        <v>1892826</v>
      </c>
      <c r="D1978" t="s">
        <v>4075</v>
      </c>
      <c r="E1978" s="220">
        <v>43264.414583333331</v>
      </c>
      <c r="F1978" t="s">
        <v>75</v>
      </c>
      <c r="G1978" t="s">
        <v>3825</v>
      </c>
      <c r="H1978" t="s">
        <v>3852</v>
      </c>
      <c r="I1978" t="s">
        <v>3994</v>
      </c>
      <c r="J1978" t="s">
        <v>3854</v>
      </c>
      <c r="K1978" t="s">
        <v>95</v>
      </c>
      <c r="L1978" s="220">
        <v>43404.331458333334</v>
      </c>
    </row>
    <row r="1979" spans="1:12" x14ac:dyDescent="0.25">
      <c r="A1979">
        <v>9</v>
      </c>
      <c r="B1979" t="s">
        <v>5558</v>
      </c>
      <c r="C1979">
        <v>1892816</v>
      </c>
      <c r="D1979" t="s">
        <v>5559</v>
      </c>
      <c r="E1979" s="220">
        <v>43263.724027777775</v>
      </c>
      <c r="F1979" t="s">
        <v>75</v>
      </c>
      <c r="G1979" t="s">
        <v>3825</v>
      </c>
      <c r="H1979" t="s">
        <v>3836</v>
      </c>
      <c r="I1979" t="s">
        <v>3832</v>
      </c>
      <c r="J1979" t="s">
        <v>5288</v>
      </c>
      <c r="K1979" t="s">
        <v>95</v>
      </c>
      <c r="L1979" s="220">
        <v>43627.574733796297</v>
      </c>
    </row>
    <row r="1980" spans="1:12" x14ac:dyDescent="0.25">
      <c r="A1980">
        <v>1</v>
      </c>
      <c r="B1980" t="s">
        <v>3999</v>
      </c>
      <c r="C1980">
        <v>1917987</v>
      </c>
      <c r="D1980" t="s">
        <v>5560</v>
      </c>
      <c r="E1980" s="220">
        <v>43280.59652777778</v>
      </c>
      <c r="F1980" t="s">
        <v>75</v>
      </c>
      <c r="G1980" t="s">
        <v>3825</v>
      </c>
      <c r="H1980" t="s">
        <v>95</v>
      </c>
      <c r="I1980" t="s">
        <v>4262</v>
      </c>
      <c r="J1980" t="s">
        <v>4262</v>
      </c>
      <c r="K1980" t="s">
        <v>95</v>
      </c>
      <c r="L1980" s="220">
        <v>43285.631226851852</v>
      </c>
    </row>
    <row r="1981" spans="1:12" x14ac:dyDescent="0.25">
      <c r="A1981">
        <v>2</v>
      </c>
      <c r="B1981" t="s">
        <v>5561</v>
      </c>
      <c r="C1981">
        <v>1921751</v>
      </c>
      <c r="D1981" t="s">
        <v>5562</v>
      </c>
      <c r="E1981" s="220">
        <v>43287.324999999997</v>
      </c>
      <c r="F1981" t="s">
        <v>75</v>
      </c>
      <c r="G1981" t="s">
        <v>3825</v>
      </c>
      <c r="H1981" t="s">
        <v>95</v>
      </c>
      <c r="I1981" t="s">
        <v>5064</v>
      </c>
      <c r="J1981" t="s">
        <v>5563</v>
      </c>
      <c r="K1981" t="s">
        <v>95</v>
      </c>
      <c r="L1981" s="220">
        <v>43294.623379629629</v>
      </c>
    </row>
    <row r="1982" spans="1:12" x14ac:dyDescent="0.25">
      <c r="A1982">
        <v>5</v>
      </c>
      <c r="B1982" t="s">
        <v>5564</v>
      </c>
      <c r="C1982">
        <v>1923954</v>
      </c>
      <c r="D1982" t="s">
        <v>4449</v>
      </c>
      <c r="E1982" s="220">
        <v>43293.662499999999</v>
      </c>
      <c r="F1982" t="s">
        <v>75</v>
      </c>
      <c r="G1982" t="s">
        <v>3825</v>
      </c>
      <c r="H1982" t="s">
        <v>3826</v>
      </c>
      <c r="I1982" t="s">
        <v>4000</v>
      </c>
      <c r="J1982" t="s">
        <v>4000</v>
      </c>
      <c r="K1982" t="s">
        <v>95</v>
      </c>
      <c r="L1982" s="220">
        <v>43419.471238425926</v>
      </c>
    </row>
    <row r="1983" spans="1:12" x14ac:dyDescent="0.25">
      <c r="A1983">
        <v>5</v>
      </c>
      <c r="B1983" t="s">
        <v>3968</v>
      </c>
      <c r="C1983">
        <v>1923955</v>
      </c>
      <c r="D1983" t="s">
        <v>4449</v>
      </c>
      <c r="E1983" s="220">
        <v>43293.663194444445</v>
      </c>
      <c r="F1983" t="s">
        <v>75</v>
      </c>
      <c r="G1983" t="s">
        <v>3825</v>
      </c>
      <c r="H1983" t="s">
        <v>3826</v>
      </c>
      <c r="I1983" t="s">
        <v>4000</v>
      </c>
      <c r="J1983" t="s">
        <v>4000</v>
      </c>
      <c r="K1983" t="s">
        <v>95</v>
      </c>
      <c r="L1983" s="220">
        <v>43294.394849537035</v>
      </c>
    </row>
    <row r="1984" spans="1:12" x14ac:dyDescent="0.25">
      <c r="A1984">
        <v>4</v>
      </c>
      <c r="B1984" t="s">
        <v>5565</v>
      </c>
      <c r="C1984">
        <v>1926756</v>
      </c>
      <c r="D1984" t="s">
        <v>4418</v>
      </c>
      <c r="E1984" s="220">
        <v>43304.6</v>
      </c>
      <c r="F1984" t="s">
        <v>75</v>
      </c>
      <c r="G1984" t="s">
        <v>3825</v>
      </c>
      <c r="H1984" t="s">
        <v>95</v>
      </c>
      <c r="I1984" t="s">
        <v>3878</v>
      </c>
      <c r="J1984" t="s">
        <v>4419</v>
      </c>
      <c r="K1984" t="s">
        <v>95</v>
      </c>
      <c r="L1984" s="220">
        <v>43983.47252314815</v>
      </c>
    </row>
    <row r="1985" spans="1:12" x14ac:dyDescent="0.25">
      <c r="A1985">
        <v>4</v>
      </c>
      <c r="B1985" t="s">
        <v>5566</v>
      </c>
      <c r="C1985">
        <v>1926757</v>
      </c>
      <c r="D1985" t="s">
        <v>4418</v>
      </c>
      <c r="E1985" s="220">
        <v>43304.6</v>
      </c>
      <c r="F1985" t="s">
        <v>75</v>
      </c>
      <c r="G1985" t="s">
        <v>3825</v>
      </c>
      <c r="H1985" t="s">
        <v>95</v>
      </c>
      <c r="I1985" t="s">
        <v>3878</v>
      </c>
      <c r="J1985" t="s">
        <v>4419</v>
      </c>
      <c r="K1985" t="s">
        <v>95</v>
      </c>
      <c r="L1985" s="220">
        <v>43983.47252314815</v>
      </c>
    </row>
    <row r="1986" spans="1:12" x14ac:dyDescent="0.25">
      <c r="A1986">
        <v>4</v>
      </c>
      <c r="B1986" t="s">
        <v>5567</v>
      </c>
      <c r="C1986">
        <v>1926758</v>
      </c>
      <c r="D1986" t="s">
        <v>4418</v>
      </c>
      <c r="E1986" s="220">
        <v>43304.6</v>
      </c>
      <c r="F1986" t="s">
        <v>75</v>
      </c>
      <c r="G1986" t="s">
        <v>3825</v>
      </c>
      <c r="H1986" t="s">
        <v>95</v>
      </c>
      <c r="I1986" t="s">
        <v>3878</v>
      </c>
      <c r="J1986" t="s">
        <v>4419</v>
      </c>
      <c r="K1986" t="s">
        <v>95</v>
      </c>
      <c r="L1986" s="220">
        <v>43983.47252314815</v>
      </c>
    </row>
    <row r="1987" spans="1:12" x14ac:dyDescent="0.25">
      <c r="A1987">
        <v>4</v>
      </c>
      <c r="B1987" t="s">
        <v>5568</v>
      </c>
      <c r="C1987">
        <v>1926759</v>
      </c>
      <c r="D1987" t="s">
        <v>4418</v>
      </c>
      <c r="E1987" s="220">
        <v>43304.6</v>
      </c>
      <c r="F1987" t="s">
        <v>75</v>
      </c>
      <c r="G1987" t="s">
        <v>3825</v>
      </c>
      <c r="H1987" t="s">
        <v>95</v>
      </c>
      <c r="I1987" t="s">
        <v>3878</v>
      </c>
      <c r="J1987" t="s">
        <v>4419</v>
      </c>
      <c r="K1987" t="s">
        <v>95</v>
      </c>
      <c r="L1987" s="220">
        <v>43983.47252314815</v>
      </c>
    </row>
    <row r="1988" spans="1:12" x14ac:dyDescent="0.25">
      <c r="A1988">
        <v>4</v>
      </c>
      <c r="B1988" t="s">
        <v>5569</v>
      </c>
      <c r="C1988">
        <v>1926760</v>
      </c>
      <c r="D1988" t="s">
        <v>4418</v>
      </c>
      <c r="E1988" s="220">
        <v>43304.6</v>
      </c>
      <c r="F1988" t="s">
        <v>75</v>
      </c>
      <c r="G1988" t="s">
        <v>3825</v>
      </c>
      <c r="H1988" t="s">
        <v>95</v>
      </c>
      <c r="I1988" t="s">
        <v>3878</v>
      </c>
      <c r="J1988" t="s">
        <v>4419</v>
      </c>
      <c r="K1988" t="s">
        <v>95</v>
      </c>
      <c r="L1988" s="220">
        <v>43983.47252314815</v>
      </c>
    </row>
    <row r="1989" spans="1:12" x14ac:dyDescent="0.25">
      <c r="A1989">
        <v>4</v>
      </c>
      <c r="B1989" t="s">
        <v>5570</v>
      </c>
      <c r="C1989">
        <v>1926761</v>
      </c>
      <c r="D1989" t="s">
        <v>4418</v>
      </c>
      <c r="E1989" s="220">
        <v>43304.6</v>
      </c>
      <c r="F1989" t="s">
        <v>75</v>
      </c>
      <c r="G1989" t="s">
        <v>3825</v>
      </c>
      <c r="H1989" t="s">
        <v>95</v>
      </c>
      <c r="I1989" t="s">
        <v>3878</v>
      </c>
      <c r="J1989" t="s">
        <v>4419</v>
      </c>
      <c r="K1989" t="s">
        <v>95</v>
      </c>
      <c r="L1989" s="220">
        <v>43983.47252314815</v>
      </c>
    </row>
    <row r="1990" spans="1:12" x14ac:dyDescent="0.25">
      <c r="A1990">
        <v>4</v>
      </c>
      <c r="B1990" t="s">
        <v>5571</v>
      </c>
      <c r="C1990">
        <v>1926762</v>
      </c>
      <c r="D1990" t="s">
        <v>4418</v>
      </c>
      <c r="E1990" s="220">
        <v>43304.6</v>
      </c>
      <c r="F1990" t="s">
        <v>75</v>
      </c>
      <c r="G1990" t="s">
        <v>3825</v>
      </c>
      <c r="H1990" t="s">
        <v>95</v>
      </c>
      <c r="I1990" t="s">
        <v>3878</v>
      </c>
      <c r="J1990" t="s">
        <v>4419</v>
      </c>
      <c r="K1990" t="s">
        <v>95</v>
      </c>
      <c r="L1990" s="220">
        <v>43983.47252314815</v>
      </c>
    </row>
    <row r="1991" spans="1:12" x14ac:dyDescent="0.25">
      <c r="A1991">
        <v>4</v>
      </c>
      <c r="B1991" t="s">
        <v>5572</v>
      </c>
      <c r="C1991">
        <v>1926763</v>
      </c>
      <c r="D1991" t="s">
        <v>4418</v>
      </c>
      <c r="E1991" s="220">
        <v>43304.6</v>
      </c>
      <c r="F1991" t="s">
        <v>75</v>
      </c>
      <c r="G1991" t="s">
        <v>3825</v>
      </c>
      <c r="H1991" t="s">
        <v>95</v>
      </c>
      <c r="I1991" t="s">
        <v>3878</v>
      </c>
      <c r="J1991" t="s">
        <v>4419</v>
      </c>
      <c r="K1991" t="s">
        <v>95</v>
      </c>
      <c r="L1991" s="220">
        <v>43983.47252314815</v>
      </c>
    </row>
    <row r="1992" spans="1:12" x14ac:dyDescent="0.25">
      <c r="A1992">
        <v>4</v>
      </c>
      <c r="B1992" t="s">
        <v>5573</v>
      </c>
      <c r="C1992">
        <v>1926764</v>
      </c>
      <c r="D1992" t="s">
        <v>4418</v>
      </c>
      <c r="E1992" s="220">
        <v>43304.6</v>
      </c>
      <c r="F1992" t="s">
        <v>75</v>
      </c>
      <c r="G1992" t="s">
        <v>3825</v>
      </c>
      <c r="H1992" t="s">
        <v>95</v>
      </c>
      <c r="I1992" t="s">
        <v>3878</v>
      </c>
      <c r="J1992" t="s">
        <v>4419</v>
      </c>
      <c r="K1992" t="s">
        <v>95</v>
      </c>
      <c r="L1992" s="220">
        <v>43983.47252314815</v>
      </c>
    </row>
    <row r="1993" spans="1:12" x14ac:dyDescent="0.25">
      <c r="A1993">
        <v>4</v>
      </c>
      <c r="B1993" t="s">
        <v>5574</v>
      </c>
      <c r="C1993">
        <v>1926765</v>
      </c>
      <c r="D1993" t="s">
        <v>4418</v>
      </c>
      <c r="E1993" s="220">
        <v>43304.6</v>
      </c>
      <c r="F1993" t="s">
        <v>75</v>
      </c>
      <c r="G1993" t="s">
        <v>3825</v>
      </c>
      <c r="H1993" t="s">
        <v>95</v>
      </c>
      <c r="I1993" t="s">
        <v>3878</v>
      </c>
      <c r="J1993" t="s">
        <v>4419</v>
      </c>
      <c r="K1993" t="s">
        <v>95</v>
      </c>
      <c r="L1993" s="220">
        <v>43983.47252314815</v>
      </c>
    </row>
    <row r="1994" spans="1:12" x14ac:dyDescent="0.25">
      <c r="A1994">
        <v>4</v>
      </c>
      <c r="B1994" t="s">
        <v>5575</v>
      </c>
      <c r="C1994">
        <v>1926766</v>
      </c>
      <c r="D1994" t="s">
        <v>4418</v>
      </c>
      <c r="E1994" s="220">
        <v>43304.6</v>
      </c>
      <c r="F1994" t="s">
        <v>75</v>
      </c>
      <c r="G1994" t="s">
        <v>3825</v>
      </c>
      <c r="H1994" t="s">
        <v>95</v>
      </c>
      <c r="I1994" t="s">
        <v>3878</v>
      </c>
      <c r="J1994" t="s">
        <v>4419</v>
      </c>
      <c r="K1994" t="s">
        <v>95</v>
      </c>
      <c r="L1994" s="220">
        <v>43983.47252314815</v>
      </c>
    </row>
    <row r="1995" spans="1:12" x14ac:dyDescent="0.25">
      <c r="A1995">
        <v>4</v>
      </c>
      <c r="B1995" t="s">
        <v>5576</v>
      </c>
      <c r="C1995">
        <v>1926767</v>
      </c>
      <c r="D1995" t="s">
        <v>4418</v>
      </c>
      <c r="E1995" s="220">
        <v>43304.6</v>
      </c>
      <c r="F1995" t="s">
        <v>75</v>
      </c>
      <c r="G1995" t="s">
        <v>3825</v>
      </c>
      <c r="H1995" t="s">
        <v>95</v>
      </c>
      <c r="I1995" t="s">
        <v>3878</v>
      </c>
      <c r="J1995" t="s">
        <v>4419</v>
      </c>
      <c r="K1995" t="s">
        <v>95</v>
      </c>
      <c r="L1995" s="220">
        <v>43983.47252314815</v>
      </c>
    </row>
    <row r="1996" spans="1:12" x14ac:dyDescent="0.25">
      <c r="A1996">
        <v>4</v>
      </c>
      <c r="B1996" t="s">
        <v>4587</v>
      </c>
      <c r="C1996">
        <v>1926768</v>
      </c>
      <c r="D1996" t="s">
        <v>4418</v>
      </c>
      <c r="E1996" s="220">
        <v>43304.6</v>
      </c>
      <c r="F1996" t="s">
        <v>75</v>
      </c>
      <c r="G1996" t="s">
        <v>3825</v>
      </c>
      <c r="H1996" t="s">
        <v>95</v>
      </c>
      <c r="I1996" t="s">
        <v>3878</v>
      </c>
      <c r="J1996" t="s">
        <v>4419</v>
      </c>
      <c r="K1996" t="s">
        <v>95</v>
      </c>
      <c r="L1996" s="220">
        <v>43983.47252314815</v>
      </c>
    </row>
    <row r="1997" spans="1:12" x14ac:dyDescent="0.25">
      <c r="A1997">
        <v>4</v>
      </c>
      <c r="B1997" t="s">
        <v>5577</v>
      </c>
      <c r="C1997">
        <v>1926769</v>
      </c>
      <c r="D1997" t="s">
        <v>4418</v>
      </c>
      <c r="E1997" s="220">
        <v>43304.6</v>
      </c>
      <c r="F1997" t="s">
        <v>75</v>
      </c>
      <c r="G1997" t="s">
        <v>3825</v>
      </c>
      <c r="H1997" t="s">
        <v>95</v>
      </c>
      <c r="I1997" t="s">
        <v>3878</v>
      </c>
      <c r="J1997" t="s">
        <v>4419</v>
      </c>
      <c r="K1997" t="s">
        <v>95</v>
      </c>
      <c r="L1997" s="220">
        <v>43983.47252314815</v>
      </c>
    </row>
    <row r="1998" spans="1:12" x14ac:dyDescent="0.25">
      <c r="A1998">
        <v>4</v>
      </c>
      <c r="B1998" t="s">
        <v>5578</v>
      </c>
      <c r="C1998">
        <v>1926770</v>
      </c>
      <c r="D1998" t="s">
        <v>4418</v>
      </c>
      <c r="E1998" s="220">
        <v>43304.6</v>
      </c>
      <c r="F1998" t="s">
        <v>75</v>
      </c>
      <c r="G1998" t="s">
        <v>3825</v>
      </c>
      <c r="H1998" t="s">
        <v>95</v>
      </c>
      <c r="I1998" t="s">
        <v>3878</v>
      </c>
      <c r="J1998" t="s">
        <v>4419</v>
      </c>
      <c r="K1998" t="s">
        <v>95</v>
      </c>
      <c r="L1998" s="220">
        <v>43983.47252314815</v>
      </c>
    </row>
    <row r="1999" spans="1:12" x14ac:dyDescent="0.25">
      <c r="A1999">
        <v>4</v>
      </c>
      <c r="B1999" t="s">
        <v>5579</v>
      </c>
      <c r="C1999">
        <v>1926771</v>
      </c>
      <c r="D1999" t="s">
        <v>4418</v>
      </c>
      <c r="E1999" s="220">
        <v>43304.6</v>
      </c>
      <c r="F1999" t="s">
        <v>75</v>
      </c>
      <c r="G1999" t="s">
        <v>3825</v>
      </c>
      <c r="H1999" t="s">
        <v>95</v>
      </c>
      <c r="I1999" t="s">
        <v>3878</v>
      </c>
      <c r="J1999" t="s">
        <v>4419</v>
      </c>
      <c r="K1999" t="s">
        <v>95</v>
      </c>
      <c r="L1999" s="220">
        <v>43983.47252314815</v>
      </c>
    </row>
    <row r="2000" spans="1:12" x14ac:dyDescent="0.25">
      <c r="A2000">
        <v>4</v>
      </c>
      <c r="B2000" t="s">
        <v>5580</v>
      </c>
      <c r="C2000">
        <v>1926772</v>
      </c>
      <c r="D2000" t="s">
        <v>4418</v>
      </c>
      <c r="E2000" s="220">
        <v>43304.6</v>
      </c>
      <c r="F2000" t="s">
        <v>75</v>
      </c>
      <c r="G2000" t="s">
        <v>3825</v>
      </c>
      <c r="H2000" t="s">
        <v>95</v>
      </c>
      <c r="I2000" t="s">
        <v>3878</v>
      </c>
      <c r="J2000" t="s">
        <v>4419</v>
      </c>
      <c r="K2000" t="s">
        <v>95</v>
      </c>
      <c r="L2000" s="220">
        <v>43983.47252314815</v>
      </c>
    </row>
    <row r="2001" spans="1:12" x14ac:dyDescent="0.25">
      <c r="A2001">
        <v>4</v>
      </c>
      <c r="B2001" t="s">
        <v>5581</v>
      </c>
      <c r="C2001">
        <v>1926773</v>
      </c>
      <c r="D2001" t="s">
        <v>4418</v>
      </c>
      <c r="E2001" s="220">
        <v>43304.6</v>
      </c>
      <c r="F2001" t="s">
        <v>75</v>
      </c>
      <c r="G2001" t="s">
        <v>3825</v>
      </c>
      <c r="H2001" t="s">
        <v>95</v>
      </c>
      <c r="I2001" t="s">
        <v>3878</v>
      </c>
      <c r="J2001" t="s">
        <v>4419</v>
      </c>
      <c r="K2001" t="s">
        <v>95</v>
      </c>
      <c r="L2001" s="220">
        <v>43983.47252314815</v>
      </c>
    </row>
    <row r="2002" spans="1:12" x14ac:dyDescent="0.25">
      <c r="A2002">
        <v>4</v>
      </c>
      <c r="B2002" t="s">
        <v>5582</v>
      </c>
      <c r="C2002">
        <v>1926774</v>
      </c>
      <c r="D2002" t="s">
        <v>4418</v>
      </c>
      <c r="E2002" s="220">
        <v>43304.6</v>
      </c>
      <c r="F2002" t="s">
        <v>75</v>
      </c>
      <c r="G2002" t="s">
        <v>3825</v>
      </c>
      <c r="H2002" t="s">
        <v>95</v>
      </c>
      <c r="I2002" t="s">
        <v>3878</v>
      </c>
      <c r="J2002" t="s">
        <v>4419</v>
      </c>
      <c r="K2002" t="s">
        <v>95</v>
      </c>
      <c r="L2002" s="220">
        <v>43983.47252314815</v>
      </c>
    </row>
    <row r="2003" spans="1:12" x14ac:dyDescent="0.25">
      <c r="A2003">
        <v>4</v>
      </c>
      <c r="B2003" t="s">
        <v>4560</v>
      </c>
      <c r="C2003">
        <v>1926776</v>
      </c>
      <c r="D2003" t="s">
        <v>4418</v>
      </c>
      <c r="E2003" s="220">
        <v>43304.6</v>
      </c>
      <c r="F2003" t="s">
        <v>75</v>
      </c>
      <c r="G2003" t="s">
        <v>3825</v>
      </c>
      <c r="H2003" t="s">
        <v>95</v>
      </c>
      <c r="I2003" t="s">
        <v>3878</v>
      </c>
      <c r="J2003" t="s">
        <v>4419</v>
      </c>
      <c r="K2003" t="s">
        <v>95</v>
      </c>
      <c r="L2003" s="220">
        <v>43983.47252314815</v>
      </c>
    </row>
    <row r="2004" spans="1:12" x14ac:dyDescent="0.25">
      <c r="A2004">
        <v>4</v>
      </c>
      <c r="B2004" t="s">
        <v>5583</v>
      </c>
      <c r="C2004">
        <v>1926777</v>
      </c>
      <c r="D2004" t="s">
        <v>4418</v>
      </c>
      <c r="E2004" s="220">
        <v>43304.6</v>
      </c>
      <c r="F2004" t="s">
        <v>75</v>
      </c>
      <c r="G2004" t="s">
        <v>3825</v>
      </c>
      <c r="H2004" t="s">
        <v>95</v>
      </c>
      <c r="I2004" t="s">
        <v>3878</v>
      </c>
      <c r="J2004" t="s">
        <v>4419</v>
      </c>
      <c r="K2004" t="s">
        <v>95</v>
      </c>
      <c r="L2004" s="220">
        <v>43983.47252314815</v>
      </c>
    </row>
    <row r="2005" spans="1:12" x14ac:dyDescent="0.25">
      <c r="A2005">
        <v>4</v>
      </c>
      <c r="B2005" t="s">
        <v>5584</v>
      </c>
      <c r="C2005">
        <v>1926778</v>
      </c>
      <c r="D2005" t="s">
        <v>4418</v>
      </c>
      <c r="E2005" s="220">
        <v>43304.6</v>
      </c>
      <c r="F2005" t="s">
        <v>75</v>
      </c>
      <c r="G2005" t="s">
        <v>3825</v>
      </c>
      <c r="H2005" t="s">
        <v>95</v>
      </c>
      <c r="I2005" t="s">
        <v>3878</v>
      </c>
      <c r="J2005" t="s">
        <v>4419</v>
      </c>
      <c r="K2005" t="s">
        <v>95</v>
      </c>
      <c r="L2005" s="220">
        <v>43983.47252314815</v>
      </c>
    </row>
    <row r="2006" spans="1:12" x14ac:dyDescent="0.25">
      <c r="A2006">
        <v>4</v>
      </c>
      <c r="B2006" t="s">
        <v>5585</v>
      </c>
      <c r="C2006">
        <v>1926779</v>
      </c>
      <c r="D2006" t="s">
        <v>4418</v>
      </c>
      <c r="E2006" s="220">
        <v>43304.6</v>
      </c>
      <c r="F2006" t="s">
        <v>75</v>
      </c>
      <c r="G2006" t="s">
        <v>3825</v>
      </c>
      <c r="H2006" t="s">
        <v>95</v>
      </c>
      <c r="I2006" t="s">
        <v>3878</v>
      </c>
      <c r="J2006" t="s">
        <v>4419</v>
      </c>
      <c r="K2006" t="s">
        <v>95</v>
      </c>
      <c r="L2006" s="220">
        <v>43983.47252314815</v>
      </c>
    </row>
    <row r="2007" spans="1:12" x14ac:dyDescent="0.25">
      <c r="A2007">
        <v>1</v>
      </c>
      <c r="B2007" t="s">
        <v>4063</v>
      </c>
      <c r="C2007">
        <v>2174471</v>
      </c>
      <c r="D2007" t="s">
        <v>4689</v>
      </c>
      <c r="E2007" s="220">
        <v>43847.634722222225</v>
      </c>
      <c r="F2007" t="s">
        <v>75</v>
      </c>
      <c r="G2007" t="s">
        <v>3825</v>
      </c>
      <c r="H2007" t="s">
        <v>3836</v>
      </c>
      <c r="I2007" t="s">
        <v>3861</v>
      </c>
      <c r="J2007" t="s">
        <v>3861</v>
      </c>
      <c r="K2007" t="s">
        <v>95</v>
      </c>
      <c r="L2007" s="220">
        <v>44979.479143518518</v>
      </c>
    </row>
    <row r="2008" spans="1:12" x14ac:dyDescent="0.25">
      <c r="A2008">
        <v>4</v>
      </c>
      <c r="B2008" t="s">
        <v>4690</v>
      </c>
      <c r="C2008">
        <v>1937976</v>
      </c>
      <c r="D2008" t="s">
        <v>5586</v>
      </c>
      <c r="E2008" s="220">
        <v>43328.632638888892</v>
      </c>
      <c r="F2008" t="s">
        <v>75</v>
      </c>
      <c r="G2008" t="s">
        <v>3825</v>
      </c>
      <c r="H2008" t="s">
        <v>3957</v>
      </c>
      <c r="I2008" t="s">
        <v>3870</v>
      </c>
      <c r="J2008" t="s">
        <v>3870</v>
      </c>
      <c r="K2008" t="s">
        <v>95</v>
      </c>
      <c r="L2008" s="220">
        <v>43452.553287037037</v>
      </c>
    </row>
    <row r="2009" spans="1:12" x14ac:dyDescent="0.25">
      <c r="A2009">
        <v>5</v>
      </c>
      <c r="B2009" t="s">
        <v>3902</v>
      </c>
      <c r="C2009">
        <v>1953694</v>
      </c>
      <c r="D2009" t="s">
        <v>3872</v>
      </c>
      <c r="E2009" s="220">
        <v>43370.578472222223</v>
      </c>
      <c r="F2009" t="s">
        <v>75</v>
      </c>
      <c r="G2009" t="s">
        <v>3825</v>
      </c>
      <c r="H2009" t="s">
        <v>3848</v>
      </c>
      <c r="I2009" t="s">
        <v>3878</v>
      </c>
      <c r="J2009" t="s">
        <v>5587</v>
      </c>
      <c r="K2009" t="s">
        <v>95</v>
      </c>
      <c r="L2009" s="220">
        <v>43378.417627314811</v>
      </c>
    </row>
    <row r="2010" spans="1:12" x14ac:dyDescent="0.25">
      <c r="A2010">
        <v>1</v>
      </c>
      <c r="B2010" t="s">
        <v>4347</v>
      </c>
      <c r="C2010">
        <v>1953678</v>
      </c>
      <c r="D2010" t="s">
        <v>3843</v>
      </c>
      <c r="E2010" s="220">
        <v>43370.531099537038</v>
      </c>
      <c r="F2010" t="s">
        <v>75</v>
      </c>
      <c r="G2010" t="s">
        <v>3825</v>
      </c>
      <c r="H2010" t="s">
        <v>3836</v>
      </c>
      <c r="I2010" t="s">
        <v>3827</v>
      </c>
      <c r="J2010" t="s">
        <v>4446</v>
      </c>
      <c r="K2010" t="s">
        <v>95</v>
      </c>
      <c r="L2010" s="220">
        <v>43373.347280092596</v>
      </c>
    </row>
    <row r="2011" spans="1:12" x14ac:dyDescent="0.25">
      <c r="A2011">
        <v>1</v>
      </c>
      <c r="B2011" t="s">
        <v>4361</v>
      </c>
      <c r="C2011">
        <v>1954096</v>
      </c>
      <c r="D2011" t="s">
        <v>5588</v>
      </c>
      <c r="E2011" s="220">
        <v>43371.558206018519</v>
      </c>
      <c r="F2011" t="s">
        <v>91</v>
      </c>
      <c r="G2011" t="s">
        <v>3825</v>
      </c>
      <c r="H2011" t="s">
        <v>3836</v>
      </c>
      <c r="I2011" t="s">
        <v>3873</v>
      </c>
      <c r="J2011" t="s">
        <v>4435</v>
      </c>
      <c r="K2011" t="s">
        <v>95</v>
      </c>
      <c r="L2011" s="220"/>
    </row>
    <row r="2012" spans="1:12" x14ac:dyDescent="0.25">
      <c r="A2012">
        <v>1</v>
      </c>
      <c r="B2012" t="s">
        <v>4275</v>
      </c>
      <c r="C2012">
        <v>1958486</v>
      </c>
      <c r="D2012" t="s">
        <v>3843</v>
      </c>
      <c r="E2012" s="220">
        <v>43378.660451388889</v>
      </c>
      <c r="F2012" t="s">
        <v>75</v>
      </c>
      <c r="G2012" t="s">
        <v>3825</v>
      </c>
      <c r="H2012" t="s">
        <v>3836</v>
      </c>
      <c r="I2012" t="s">
        <v>3924</v>
      </c>
      <c r="J2012" t="s">
        <v>4335</v>
      </c>
      <c r="K2012" t="s">
        <v>95</v>
      </c>
      <c r="L2012" s="220">
        <v>43454.339039351849</v>
      </c>
    </row>
    <row r="2013" spans="1:12" x14ac:dyDescent="0.25">
      <c r="A2013">
        <v>2</v>
      </c>
      <c r="B2013" t="s">
        <v>5474</v>
      </c>
      <c r="C2013">
        <v>1959195</v>
      </c>
      <c r="D2013" t="s">
        <v>5589</v>
      </c>
      <c r="E2013" s="220">
        <v>43381.617638888885</v>
      </c>
      <c r="F2013" t="s">
        <v>75</v>
      </c>
      <c r="G2013" t="s">
        <v>3825</v>
      </c>
      <c r="H2013" t="s">
        <v>3826</v>
      </c>
      <c r="I2013" t="s">
        <v>3870</v>
      </c>
      <c r="J2013" t="s">
        <v>4050</v>
      </c>
      <c r="K2013" t="s">
        <v>95</v>
      </c>
      <c r="L2013" s="220">
        <v>45180.482141203705</v>
      </c>
    </row>
    <row r="2014" spans="1:12" x14ac:dyDescent="0.25">
      <c r="A2014">
        <v>1</v>
      </c>
      <c r="B2014" t="s">
        <v>5590</v>
      </c>
      <c r="C2014">
        <v>1959353</v>
      </c>
      <c r="D2014" t="s">
        <v>3843</v>
      </c>
      <c r="E2014" s="220">
        <v>43382.33353009259</v>
      </c>
      <c r="F2014" t="s">
        <v>91</v>
      </c>
      <c r="G2014" t="s">
        <v>3825</v>
      </c>
      <c r="H2014" t="s">
        <v>3836</v>
      </c>
      <c r="I2014" t="s">
        <v>3924</v>
      </c>
      <c r="J2014" t="s">
        <v>4217</v>
      </c>
      <c r="K2014" t="s">
        <v>95</v>
      </c>
      <c r="L2014" s="220">
        <v>43431.700694444444</v>
      </c>
    </row>
    <row r="2015" spans="1:12" x14ac:dyDescent="0.25">
      <c r="A2015">
        <v>1</v>
      </c>
      <c r="B2015" t="s">
        <v>4294</v>
      </c>
      <c r="C2015">
        <v>1961608</v>
      </c>
      <c r="D2015" t="s">
        <v>5591</v>
      </c>
      <c r="E2015" s="220">
        <v>43390.617361111108</v>
      </c>
      <c r="F2015" t="s">
        <v>75</v>
      </c>
      <c r="G2015" t="s">
        <v>3825</v>
      </c>
      <c r="H2015" t="s">
        <v>3848</v>
      </c>
      <c r="I2015" t="s">
        <v>3857</v>
      </c>
      <c r="J2015" t="s">
        <v>4296</v>
      </c>
      <c r="K2015" t="s">
        <v>95</v>
      </c>
      <c r="L2015" s="220">
        <v>43390.687465277777</v>
      </c>
    </row>
    <row r="2016" spans="1:12" x14ac:dyDescent="0.25">
      <c r="A2016">
        <v>1</v>
      </c>
      <c r="B2016" t="s">
        <v>5486</v>
      </c>
      <c r="C2016">
        <v>1962441</v>
      </c>
      <c r="D2016" t="s">
        <v>3872</v>
      </c>
      <c r="E2016" s="220">
        <v>43395.376388888886</v>
      </c>
      <c r="F2016" t="s">
        <v>75</v>
      </c>
      <c r="G2016" t="s">
        <v>3825</v>
      </c>
      <c r="H2016" t="s">
        <v>3848</v>
      </c>
      <c r="I2016" t="s">
        <v>4066</v>
      </c>
      <c r="J2016" t="s">
        <v>4066</v>
      </c>
      <c r="K2016" t="s">
        <v>95</v>
      </c>
      <c r="L2016" s="220">
        <v>43403.492395833331</v>
      </c>
    </row>
    <row r="2017" spans="1:12" x14ac:dyDescent="0.25">
      <c r="A2017">
        <v>1</v>
      </c>
      <c r="B2017" t="s">
        <v>4810</v>
      </c>
      <c r="C2017">
        <v>1981964</v>
      </c>
      <c r="D2017" t="s">
        <v>4894</v>
      </c>
      <c r="E2017" s="220">
        <v>43410.738506944443</v>
      </c>
      <c r="F2017" t="s">
        <v>91</v>
      </c>
      <c r="G2017" t="s">
        <v>3825</v>
      </c>
      <c r="H2017" t="s">
        <v>3836</v>
      </c>
      <c r="I2017" t="s">
        <v>3924</v>
      </c>
      <c r="J2017" t="s">
        <v>4637</v>
      </c>
      <c r="K2017" t="s">
        <v>95</v>
      </c>
      <c r="L2017" s="220"/>
    </row>
    <row r="2018" spans="1:12" x14ac:dyDescent="0.25">
      <c r="A2018">
        <v>2</v>
      </c>
      <c r="B2018" t="s">
        <v>5013</v>
      </c>
      <c r="C2018">
        <v>1983446</v>
      </c>
      <c r="D2018" t="s">
        <v>3939</v>
      </c>
      <c r="E2018" s="220">
        <v>43418.393055555556</v>
      </c>
      <c r="F2018" t="s">
        <v>75</v>
      </c>
      <c r="G2018" t="s">
        <v>3825</v>
      </c>
      <c r="H2018" t="s">
        <v>3940</v>
      </c>
      <c r="I2018" t="s">
        <v>3827</v>
      </c>
      <c r="J2018" t="s">
        <v>4276</v>
      </c>
      <c r="K2018" t="s">
        <v>95</v>
      </c>
      <c r="L2018" s="220">
        <v>43419.452303240738</v>
      </c>
    </row>
    <row r="2019" spans="1:12" x14ac:dyDescent="0.25">
      <c r="A2019">
        <v>2</v>
      </c>
      <c r="B2019" t="s">
        <v>4031</v>
      </c>
      <c r="C2019">
        <v>1989215</v>
      </c>
      <c r="D2019" t="s">
        <v>3956</v>
      </c>
      <c r="E2019" s="220">
        <v>43434.49722222222</v>
      </c>
      <c r="F2019" t="s">
        <v>75</v>
      </c>
      <c r="G2019" t="s">
        <v>3825</v>
      </c>
      <c r="H2019" t="s">
        <v>3957</v>
      </c>
      <c r="I2019" t="s">
        <v>3870</v>
      </c>
      <c r="J2019" t="s">
        <v>3910</v>
      </c>
      <c r="K2019" t="s">
        <v>95</v>
      </c>
      <c r="L2019" s="220">
        <v>43475.671261574076</v>
      </c>
    </row>
    <row r="2020" spans="1:12" x14ac:dyDescent="0.25">
      <c r="A2020">
        <v>5</v>
      </c>
      <c r="B2020" t="s">
        <v>3929</v>
      </c>
      <c r="C2020">
        <v>2006774</v>
      </c>
      <c r="D2020" t="s">
        <v>5592</v>
      </c>
      <c r="E2020" s="220">
        <v>43462.51458333333</v>
      </c>
      <c r="F2020" t="s">
        <v>75</v>
      </c>
      <c r="G2020" t="s">
        <v>3825</v>
      </c>
      <c r="H2020" t="s">
        <v>3826</v>
      </c>
      <c r="I2020" t="s">
        <v>4005</v>
      </c>
      <c r="J2020" t="s">
        <v>4039</v>
      </c>
      <c r="K2020" t="s">
        <v>95</v>
      </c>
      <c r="L2020" s="220">
        <v>43766.623564814814</v>
      </c>
    </row>
    <row r="2021" spans="1:12" x14ac:dyDescent="0.25">
      <c r="A2021">
        <v>4</v>
      </c>
      <c r="B2021" t="s">
        <v>5593</v>
      </c>
      <c r="C2021">
        <v>2009911</v>
      </c>
      <c r="D2021" t="s">
        <v>3939</v>
      </c>
      <c r="E2021" s="220">
        <v>43468.453472222223</v>
      </c>
      <c r="F2021" t="s">
        <v>75</v>
      </c>
      <c r="G2021" t="s">
        <v>3825</v>
      </c>
      <c r="H2021" t="s">
        <v>3940</v>
      </c>
      <c r="I2021" t="s">
        <v>3870</v>
      </c>
      <c r="J2021" t="s">
        <v>3960</v>
      </c>
      <c r="K2021" t="s">
        <v>95</v>
      </c>
      <c r="L2021" s="220">
        <v>43560.629918981482</v>
      </c>
    </row>
    <row r="2022" spans="1:12" x14ac:dyDescent="0.25">
      <c r="A2022">
        <v>4</v>
      </c>
      <c r="B2022" t="s">
        <v>4517</v>
      </c>
      <c r="C2022">
        <v>2011848</v>
      </c>
      <c r="D2022" t="s">
        <v>4561</v>
      </c>
      <c r="E2022" s="220">
        <v>43469.696527777778</v>
      </c>
      <c r="F2022" t="s">
        <v>75</v>
      </c>
      <c r="G2022" t="s">
        <v>3825</v>
      </c>
      <c r="H2022" t="s">
        <v>95</v>
      </c>
      <c r="I2022" t="s">
        <v>3878</v>
      </c>
      <c r="J2022" t="s">
        <v>4562</v>
      </c>
      <c r="K2022" t="s">
        <v>95</v>
      </c>
      <c r="L2022" s="220">
        <v>45460.47761574074</v>
      </c>
    </row>
    <row r="2023" spans="1:12" x14ac:dyDescent="0.25">
      <c r="A2023">
        <v>4</v>
      </c>
      <c r="B2023" t="s">
        <v>5568</v>
      </c>
      <c r="C2023">
        <v>2011849</v>
      </c>
      <c r="D2023" t="s">
        <v>4561</v>
      </c>
      <c r="E2023" s="220">
        <v>43469.696527777778</v>
      </c>
      <c r="F2023" t="s">
        <v>75</v>
      </c>
      <c r="G2023" t="s">
        <v>3825</v>
      </c>
      <c r="H2023" t="s">
        <v>95</v>
      </c>
      <c r="I2023" t="s">
        <v>3878</v>
      </c>
      <c r="J2023" t="s">
        <v>4562</v>
      </c>
      <c r="K2023" t="s">
        <v>95</v>
      </c>
      <c r="L2023" s="220">
        <v>45460.47761574074</v>
      </c>
    </row>
    <row r="2024" spans="1:12" x14ac:dyDescent="0.25">
      <c r="A2024">
        <v>4</v>
      </c>
      <c r="B2024" t="s">
        <v>4509</v>
      </c>
      <c r="C2024">
        <v>2011850</v>
      </c>
      <c r="D2024" t="s">
        <v>4561</v>
      </c>
      <c r="E2024" s="220">
        <v>43469.696527777778</v>
      </c>
      <c r="F2024" t="s">
        <v>75</v>
      </c>
      <c r="G2024" t="s">
        <v>3825</v>
      </c>
      <c r="H2024" t="s">
        <v>95</v>
      </c>
      <c r="I2024" t="s">
        <v>3878</v>
      </c>
      <c r="J2024" t="s">
        <v>4562</v>
      </c>
      <c r="K2024" t="s">
        <v>95</v>
      </c>
      <c r="L2024" s="220">
        <v>45460.47761574074</v>
      </c>
    </row>
    <row r="2025" spans="1:12" x14ac:dyDescent="0.25">
      <c r="A2025">
        <v>4</v>
      </c>
      <c r="B2025" t="s">
        <v>5582</v>
      </c>
      <c r="C2025">
        <v>2011851</v>
      </c>
      <c r="D2025" t="s">
        <v>4561</v>
      </c>
      <c r="E2025" s="220">
        <v>43469.696527777778</v>
      </c>
      <c r="F2025" t="s">
        <v>75</v>
      </c>
      <c r="G2025" t="s">
        <v>3825</v>
      </c>
      <c r="H2025" t="s">
        <v>95</v>
      </c>
      <c r="I2025" t="s">
        <v>3878</v>
      </c>
      <c r="J2025" t="s">
        <v>4562</v>
      </c>
      <c r="K2025" t="s">
        <v>95</v>
      </c>
      <c r="L2025" s="220">
        <v>45460.47761574074</v>
      </c>
    </row>
    <row r="2026" spans="1:12" x14ac:dyDescent="0.25">
      <c r="A2026">
        <v>4</v>
      </c>
      <c r="B2026" t="s">
        <v>4538</v>
      </c>
      <c r="C2026">
        <v>2011872</v>
      </c>
      <c r="D2026" t="s">
        <v>4561</v>
      </c>
      <c r="E2026" s="220">
        <v>43469.696527777778</v>
      </c>
      <c r="F2026" t="s">
        <v>75</v>
      </c>
      <c r="G2026" t="s">
        <v>3825</v>
      </c>
      <c r="H2026" t="s">
        <v>95</v>
      </c>
      <c r="I2026" t="s">
        <v>3878</v>
      </c>
      <c r="J2026" t="s">
        <v>4562</v>
      </c>
      <c r="K2026" t="s">
        <v>95</v>
      </c>
      <c r="L2026" s="220">
        <v>45460.47761574074</v>
      </c>
    </row>
    <row r="2027" spans="1:12" x14ac:dyDescent="0.25">
      <c r="A2027">
        <v>4</v>
      </c>
      <c r="B2027" t="s">
        <v>5594</v>
      </c>
      <c r="C2027">
        <v>2011873</v>
      </c>
      <c r="D2027" t="s">
        <v>4561</v>
      </c>
      <c r="E2027" s="220">
        <v>43469.696527777778</v>
      </c>
      <c r="F2027" t="s">
        <v>75</v>
      </c>
      <c r="G2027" t="s">
        <v>3825</v>
      </c>
      <c r="H2027" t="s">
        <v>95</v>
      </c>
      <c r="I2027" t="s">
        <v>3878</v>
      </c>
      <c r="J2027" t="s">
        <v>4562</v>
      </c>
      <c r="K2027" t="s">
        <v>95</v>
      </c>
      <c r="L2027" s="220">
        <v>45460.47761574074</v>
      </c>
    </row>
    <row r="2028" spans="1:12" x14ac:dyDescent="0.25">
      <c r="A2028">
        <v>4</v>
      </c>
      <c r="B2028" t="s">
        <v>5565</v>
      </c>
      <c r="C2028">
        <v>2011874</v>
      </c>
      <c r="D2028" t="s">
        <v>4561</v>
      </c>
      <c r="E2028" s="220">
        <v>43469.696527777778</v>
      </c>
      <c r="F2028" t="s">
        <v>75</v>
      </c>
      <c r="G2028" t="s">
        <v>3825</v>
      </c>
      <c r="H2028" t="s">
        <v>95</v>
      </c>
      <c r="I2028" t="s">
        <v>3878</v>
      </c>
      <c r="J2028" t="s">
        <v>4562</v>
      </c>
      <c r="K2028" t="s">
        <v>95</v>
      </c>
      <c r="L2028" s="220">
        <v>45460.47761574074</v>
      </c>
    </row>
    <row r="2029" spans="1:12" x14ac:dyDescent="0.25">
      <c r="A2029">
        <v>4</v>
      </c>
      <c r="B2029" t="s">
        <v>4417</v>
      </c>
      <c r="C2029">
        <v>2011875</v>
      </c>
      <c r="D2029" t="s">
        <v>4561</v>
      </c>
      <c r="E2029" s="220">
        <v>43469.696527777778</v>
      </c>
      <c r="F2029" t="s">
        <v>75</v>
      </c>
      <c r="G2029" t="s">
        <v>3825</v>
      </c>
      <c r="H2029" t="s">
        <v>95</v>
      </c>
      <c r="I2029" t="s">
        <v>3878</v>
      </c>
      <c r="J2029" t="s">
        <v>4562</v>
      </c>
      <c r="K2029" t="s">
        <v>95</v>
      </c>
      <c r="L2029" s="220">
        <v>45460.47761574074</v>
      </c>
    </row>
    <row r="2030" spans="1:12" x14ac:dyDescent="0.25">
      <c r="A2030">
        <v>4</v>
      </c>
      <c r="B2030" t="s">
        <v>4422</v>
      </c>
      <c r="C2030">
        <v>2011876</v>
      </c>
      <c r="D2030" t="s">
        <v>4561</v>
      </c>
      <c r="E2030" s="220">
        <v>43469.696527777778</v>
      </c>
      <c r="F2030" t="s">
        <v>75</v>
      </c>
      <c r="G2030" t="s">
        <v>3825</v>
      </c>
      <c r="H2030" t="s">
        <v>95</v>
      </c>
      <c r="I2030" t="s">
        <v>3878</v>
      </c>
      <c r="J2030" t="s">
        <v>4562</v>
      </c>
      <c r="K2030" t="s">
        <v>95</v>
      </c>
      <c r="L2030" s="220">
        <v>45460.47761574074</v>
      </c>
    </row>
    <row r="2031" spans="1:12" x14ac:dyDescent="0.25">
      <c r="A2031">
        <v>4</v>
      </c>
      <c r="B2031" t="s">
        <v>4522</v>
      </c>
      <c r="C2031">
        <v>2011877</v>
      </c>
      <c r="D2031" t="s">
        <v>4561</v>
      </c>
      <c r="E2031" s="220">
        <v>43469.696527777778</v>
      </c>
      <c r="F2031" t="s">
        <v>75</v>
      </c>
      <c r="G2031" t="s">
        <v>3825</v>
      </c>
      <c r="H2031" t="s">
        <v>95</v>
      </c>
      <c r="I2031" t="s">
        <v>3878</v>
      </c>
      <c r="J2031" t="s">
        <v>4562</v>
      </c>
      <c r="K2031" t="s">
        <v>95</v>
      </c>
      <c r="L2031" s="220">
        <v>45460.47761574074</v>
      </c>
    </row>
    <row r="2032" spans="1:12" x14ac:dyDescent="0.25">
      <c r="A2032">
        <v>4</v>
      </c>
      <c r="B2032" t="s">
        <v>4507</v>
      </c>
      <c r="C2032">
        <v>2011878</v>
      </c>
      <c r="D2032" t="s">
        <v>4561</v>
      </c>
      <c r="E2032" s="220">
        <v>43469.696527777778</v>
      </c>
      <c r="F2032" t="s">
        <v>75</v>
      </c>
      <c r="G2032" t="s">
        <v>3825</v>
      </c>
      <c r="H2032" t="s">
        <v>95</v>
      </c>
      <c r="I2032" t="s">
        <v>3878</v>
      </c>
      <c r="J2032" t="s">
        <v>4562</v>
      </c>
      <c r="K2032" t="s">
        <v>95</v>
      </c>
      <c r="L2032" s="220">
        <v>45460.47761574074</v>
      </c>
    </row>
    <row r="2033" spans="1:12" x14ac:dyDescent="0.25">
      <c r="A2033">
        <v>4</v>
      </c>
      <c r="B2033" t="s">
        <v>4480</v>
      </c>
      <c r="C2033">
        <v>2011879</v>
      </c>
      <c r="D2033" t="s">
        <v>4561</v>
      </c>
      <c r="E2033" s="220">
        <v>43469.696527777778</v>
      </c>
      <c r="F2033" t="s">
        <v>75</v>
      </c>
      <c r="G2033" t="s">
        <v>3825</v>
      </c>
      <c r="H2033" t="s">
        <v>95</v>
      </c>
      <c r="I2033" t="s">
        <v>3878</v>
      </c>
      <c r="J2033" t="s">
        <v>4562</v>
      </c>
      <c r="K2033" t="s">
        <v>95</v>
      </c>
      <c r="L2033" s="220">
        <v>45460.47761574074</v>
      </c>
    </row>
    <row r="2034" spans="1:12" x14ac:dyDescent="0.25">
      <c r="A2034">
        <v>1</v>
      </c>
      <c r="B2034" t="s">
        <v>4258</v>
      </c>
      <c r="C2034">
        <v>2012097</v>
      </c>
      <c r="D2034" t="s">
        <v>3824</v>
      </c>
      <c r="E2034" s="220">
        <v>43472.296527777777</v>
      </c>
      <c r="F2034" t="s">
        <v>75</v>
      </c>
      <c r="G2034" t="s">
        <v>3825</v>
      </c>
      <c r="H2034" t="s">
        <v>3826</v>
      </c>
      <c r="I2034" t="s">
        <v>4262</v>
      </c>
      <c r="J2034" t="s">
        <v>4262</v>
      </c>
      <c r="K2034" t="s">
        <v>95</v>
      </c>
      <c r="L2034" s="220">
        <v>43472.3125</v>
      </c>
    </row>
    <row r="2035" spans="1:12" x14ac:dyDescent="0.25">
      <c r="A2035">
        <v>4</v>
      </c>
      <c r="B2035" t="s">
        <v>4465</v>
      </c>
      <c r="C2035">
        <v>2011916</v>
      </c>
      <c r="D2035" t="s">
        <v>4561</v>
      </c>
      <c r="E2035" s="220">
        <v>43469.696527777778</v>
      </c>
      <c r="F2035" t="s">
        <v>75</v>
      </c>
      <c r="G2035" t="s">
        <v>3825</v>
      </c>
      <c r="H2035" t="s">
        <v>95</v>
      </c>
      <c r="I2035" t="s">
        <v>3878</v>
      </c>
      <c r="J2035" t="s">
        <v>4562</v>
      </c>
      <c r="K2035" t="s">
        <v>95</v>
      </c>
      <c r="L2035" s="220">
        <v>45460.47761574074</v>
      </c>
    </row>
    <row r="2036" spans="1:12" x14ac:dyDescent="0.25">
      <c r="A2036">
        <v>4</v>
      </c>
      <c r="B2036" t="s">
        <v>5317</v>
      </c>
      <c r="C2036">
        <v>1927704</v>
      </c>
      <c r="D2036" t="s">
        <v>5595</v>
      </c>
      <c r="E2036" s="220">
        <v>43306.507349537038</v>
      </c>
      <c r="F2036" t="s">
        <v>75</v>
      </c>
      <c r="G2036" t="s">
        <v>3825</v>
      </c>
      <c r="H2036" t="s">
        <v>3940</v>
      </c>
      <c r="I2036" t="s">
        <v>3870</v>
      </c>
      <c r="J2036" t="s">
        <v>4231</v>
      </c>
      <c r="K2036" t="s">
        <v>95</v>
      </c>
      <c r="L2036" s="220">
        <v>43441.437986111108</v>
      </c>
    </row>
    <row r="2037" spans="1:12" x14ac:dyDescent="0.25">
      <c r="A2037">
        <v>1</v>
      </c>
      <c r="B2037" t="s">
        <v>4207</v>
      </c>
      <c r="C2037">
        <v>1929195</v>
      </c>
      <c r="D2037" t="s">
        <v>5596</v>
      </c>
      <c r="E2037" s="220">
        <v>43308.492361111108</v>
      </c>
      <c r="F2037" t="s">
        <v>75</v>
      </c>
      <c r="G2037" t="s">
        <v>3825</v>
      </c>
      <c r="H2037" t="s">
        <v>3836</v>
      </c>
      <c r="I2037" t="s">
        <v>3873</v>
      </c>
      <c r="J2037" t="s">
        <v>4077</v>
      </c>
      <c r="K2037" t="s">
        <v>95</v>
      </c>
      <c r="L2037" s="220">
        <v>43348.707939814813</v>
      </c>
    </row>
    <row r="2038" spans="1:12" x14ac:dyDescent="0.25">
      <c r="A2038">
        <v>1</v>
      </c>
      <c r="B2038" t="s">
        <v>4567</v>
      </c>
      <c r="C2038">
        <v>1929208</v>
      </c>
      <c r="D2038" t="s">
        <v>3843</v>
      </c>
      <c r="E2038" s="220">
        <v>43308.514328703706</v>
      </c>
      <c r="F2038" t="s">
        <v>75</v>
      </c>
      <c r="G2038" t="s">
        <v>3825</v>
      </c>
      <c r="H2038" t="s">
        <v>3836</v>
      </c>
      <c r="I2038" t="s">
        <v>3844</v>
      </c>
      <c r="J2038" t="s">
        <v>3921</v>
      </c>
      <c r="K2038" t="s">
        <v>95</v>
      </c>
      <c r="L2038" s="220">
        <v>43334.316134259258</v>
      </c>
    </row>
    <row r="2039" spans="1:12" x14ac:dyDescent="0.25">
      <c r="A2039">
        <v>1</v>
      </c>
      <c r="B2039" t="s">
        <v>4248</v>
      </c>
      <c r="C2039">
        <v>1933474</v>
      </c>
      <c r="D2039" t="s">
        <v>3824</v>
      </c>
      <c r="E2039" s="220">
        <v>43312.392951388887</v>
      </c>
      <c r="F2039" t="s">
        <v>75</v>
      </c>
      <c r="G2039" t="s">
        <v>3825</v>
      </c>
      <c r="H2039" t="s">
        <v>3826</v>
      </c>
      <c r="I2039" t="s">
        <v>3844</v>
      </c>
      <c r="J2039" t="s">
        <v>4366</v>
      </c>
      <c r="K2039" t="s">
        <v>95</v>
      </c>
      <c r="L2039" s="220">
        <v>43318.614224537036</v>
      </c>
    </row>
    <row r="2040" spans="1:12" x14ac:dyDescent="0.25">
      <c r="A2040">
        <v>1</v>
      </c>
      <c r="B2040" t="s">
        <v>5597</v>
      </c>
      <c r="C2040">
        <v>1934545</v>
      </c>
      <c r="D2040" t="s">
        <v>3856</v>
      </c>
      <c r="E2040" s="220">
        <v>43320.517361111109</v>
      </c>
      <c r="F2040" t="s">
        <v>75</v>
      </c>
      <c r="G2040" t="s">
        <v>3825</v>
      </c>
      <c r="H2040" t="s">
        <v>3831</v>
      </c>
      <c r="I2040" t="s">
        <v>4013</v>
      </c>
      <c r="J2040" t="s">
        <v>4546</v>
      </c>
      <c r="K2040" t="s">
        <v>2526</v>
      </c>
      <c r="L2040" s="220">
        <v>43396.589016203703</v>
      </c>
    </row>
    <row r="2041" spans="1:12" x14ac:dyDescent="0.25">
      <c r="A2041">
        <v>1</v>
      </c>
      <c r="B2041" t="s">
        <v>4547</v>
      </c>
      <c r="C2041">
        <v>1934550</v>
      </c>
      <c r="D2041" t="s">
        <v>3856</v>
      </c>
      <c r="E2041" s="220">
        <v>43320.518750000003</v>
      </c>
      <c r="F2041" t="s">
        <v>75</v>
      </c>
      <c r="G2041" t="s">
        <v>3825</v>
      </c>
      <c r="H2041" t="s">
        <v>3831</v>
      </c>
      <c r="I2041" t="s">
        <v>4013</v>
      </c>
      <c r="J2041" t="s">
        <v>4546</v>
      </c>
      <c r="K2041" t="s">
        <v>2526</v>
      </c>
      <c r="L2041" s="220">
        <v>43356.721851851849</v>
      </c>
    </row>
    <row r="2042" spans="1:12" x14ac:dyDescent="0.25">
      <c r="A2042">
        <v>3</v>
      </c>
      <c r="B2042" t="s">
        <v>3977</v>
      </c>
      <c r="C2042">
        <v>1942756</v>
      </c>
      <c r="D2042" t="s">
        <v>3851</v>
      </c>
      <c r="E2042" s="220">
        <v>43341.613888888889</v>
      </c>
      <c r="F2042" t="s">
        <v>75</v>
      </c>
      <c r="G2042" t="s">
        <v>3825</v>
      </c>
      <c r="H2042" t="s">
        <v>3852</v>
      </c>
      <c r="I2042" t="s">
        <v>3885</v>
      </c>
      <c r="J2042" t="s">
        <v>4658</v>
      </c>
      <c r="K2042" t="s">
        <v>95</v>
      </c>
      <c r="L2042" s="220">
        <v>43368.770416666666</v>
      </c>
    </row>
    <row r="2043" spans="1:12" x14ac:dyDescent="0.25">
      <c r="A2043">
        <v>1</v>
      </c>
      <c r="B2043" t="s">
        <v>5474</v>
      </c>
      <c r="C2043">
        <v>1947405</v>
      </c>
      <c r="D2043" t="s">
        <v>3851</v>
      </c>
      <c r="E2043" s="220">
        <v>43349.701388888891</v>
      </c>
      <c r="F2043" t="s">
        <v>75</v>
      </c>
      <c r="G2043" t="s">
        <v>3825</v>
      </c>
      <c r="H2043" t="s">
        <v>3852</v>
      </c>
      <c r="I2043" t="s">
        <v>4013</v>
      </c>
      <c r="J2043" t="s">
        <v>4658</v>
      </c>
      <c r="K2043" t="s">
        <v>95</v>
      </c>
      <c r="L2043" s="220">
        <v>43560.620416666665</v>
      </c>
    </row>
    <row r="2044" spans="1:12" x14ac:dyDescent="0.25">
      <c r="A2044">
        <v>1</v>
      </c>
      <c r="B2044" t="s">
        <v>4108</v>
      </c>
      <c r="C2044">
        <v>1947424</v>
      </c>
      <c r="D2044" t="s">
        <v>3851</v>
      </c>
      <c r="E2044" s="220">
        <v>43349.736805555556</v>
      </c>
      <c r="F2044" t="s">
        <v>75</v>
      </c>
      <c r="G2044" t="s">
        <v>3825</v>
      </c>
      <c r="H2044" t="s">
        <v>3852</v>
      </c>
      <c r="I2044" t="s">
        <v>4013</v>
      </c>
      <c r="J2044" t="s">
        <v>4658</v>
      </c>
      <c r="K2044" t="s">
        <v>95</v>
      </c>
      <c r="L2044" s="220">
        <v>43490.326527777775</v>
      </c>
    </row>
    <row r="2045" spans="1:12" x14ac:dyDescent="0.25">
      <c r="A2045">
        <v>1</v>
      </c>
      <c r="B2045" t="s">
        <v>3970</v>
      </c>
      <c r="C2045">
        <v>1950343</v>
      </c>
      <c r="D2045" t="s">
        <v>3843</v>
      </c>
      <c r="E2045" s="220">
        <v>43361.423611111109</v>
      </c>
      <c r="F2045" t="s">
        <v>75</v>
      </c>
      <c r="G2045" t="s">
        <v>3825</v>
      </c>
      <c r="H2045" t="s">
        <v>3836</v>
      </c>
      <c r="I2045" t="s">
        <v>3827</v>
      </c>
      <c r="J2045" t="s">
        <v>3913</v>
      </c>
      <c r="K2045" t="s">
        <v>95</v>
      </c>
      <c r="L2045" s="220">
        <v>43363.678877314815</v>
      </c>
    </row>
    <row r="2046" spans="1:12" x14ac:dyDescent="0.25">
      <c r="A2046">
        <v>1</v>
      </c>
      <c r="B2046" t="s">
        <v>4314</v>
      </c>
      <c r="C2046">
        <v>1960149</v>
      </c>
      <c r="D2046" t="s">
        <v>5598</v>
      </c>
      <c r="E2046" s="220">
        <v>43384.707638888889</v>
      </c>
      <c r="F2046" t="s">
        <v>75</v>
      </c>
      <c r="G2046" t="s">
        <v>3825</v>
      </c>
      <c r="H2046" t="s">
        <v>3836</v>
      </c>
      <c r="I2046" t="s">
        <v>3861</v>
      </c>
      <c r="J2046" t="s">
        <v>3861</v>
      </c>
      <c r="K2046" t="s">
        <v>95</v>
      </c>
      <c r="L2046" s="220">
        <v>43560.337685185186</v>
      </c>
    </row>
    <row r="2047" spans="1:12" x14ac:dyDescent="0.25">
      <c r="A2047">
        <v>1</v>
      </c>
      <c r="B2047" t="s">
        <v>4110</v>
      </c>
      <c r="C2047">
        <v>1961821</v>
      </c>
      <c r="D2047" t="s">
        <v>3843</v>
      </c>
      <c r="E2047" s="220">
        <v>43391.72152777778</v>
      </c>
      <c r="F2047" t="s">
        <v>91</v>
      </c>
      <c r="G2047" t="s">
        <v>3825</v>
      </c>
      <c r="H2047" t="s">
        <v>3836</v>
      </c>
      <c r="I2047" t="s">
        <v>3924</v>
      </c>
      <c r="J2047" t="s">
        <v>3924</v>
      </c>
      <c r="K2047" t="s">
        <v>95</v>
      </c>
      <c r="L2047" s="220"/>
    </row>
    <row r="2048" spans="1:12" x14ac:dyDescent="0.25">
      <c r="A2048">
        <v>5</v>
      </c>
      <c r="B2048" t="s">
        <v>4347</v>
      </c>
      <c r="C2048">
        <v>1962918</v>
      </c>
      <c r="D2048" t="s">
        <v>5599</v>
      </c>
      <c r="E2048" s="220">
        <v>43395.600081018521</v>
      </c>
      <c r="F2048" t="s">
        <v>75</v>
      </c>
      <c r="G2048" t="s">
        <v>3825</v>
      </c>
      <c r="H2048" t="s">
        <v>3940</v>
      </c>
      <c r="I2048" t="s">
        <v>3870</v>
      </c>
      <c r="J2048" t="s">
        <v>4832</v>
      </c>
      <c r="K2048" t="s">
        <v>95</v>
      </c>
      <c r="L2048" s="220">
        <v>43472.490173611113</v>
      </c>
    </row>
    <row r="2049" spans="1:12" x14ac:dyDescent="0.25">
      <c r="A2049">
        <v>4.2</v>
      </c>
      <c r="B2049" t="s">
        <v>5600</v>
      </c>
      <c r="C2049">
        <v>1962978</v>
      </c>
      <c r="D2049" t="s">
        <v>4086</v>
      </c>
      <c r="E2049" s="220">
        <v>43396.29791666667</v>
      </c>
      <c r="F2049" t="s">
        <v>91</v>
      </c>
      <c r="G2049" t="s">
        <v>3825</v>
      </c>
      <c r="H2049" t="s">
        <v>3826</v>
      </c>
      <c r="I2049" t="s">
        <v>3870</v>
      </c>
      <c r="J2049" t="s">
        <v>3870</v>
      </c>
      <c r="K2049" t="s">
        <v>95</v>
      </c>
      <c r="L2049" s="220">
        <v>44659.386863425927</v>
      </c>
    </row>
    <row r="2050" spans="1:12" x14ac:dyDescent="0.25">
      <c r="A2050">
        <v>1</v>
      </c>
      <c r="B2050" t="s">
        <v>4601</v>
      </c>
      <c r="C2050">
        <v>1968388</v>
      </c>
      <c r="D2050" t="s">
        <v>5601</v>
      </c>
      <c r="E2050" s="220">
        <v>43405.491666666669</v>
      </c>
      <c r="F2050" t="s">
        <v>75</v>
      </c>
      <c r="G2050" t="s">
        <v>3825</v>
      </c>
      <c r="H2050" t="s">
        <v>3836</v>
      </c>
      <c r="I2050" t="s">
        <v>4582</v>
      </c>
      <c r="J2050" t="s">
        <v>4226</v>
      </c>
      <c r="K2050" t="s">
        <v>95</v>
      </c>
      <c r="L2050" s="220">
        <v>43406.324525462966</v>
      </c>
    </row>
    <row r="2051" spans="1:12" x14ac:dyDescent="0.25">
      <c r="A2051">
        <v>3</v>
      </c>
      <c r="B2051" t="s">
        <v>4014</v>
      </c>
      <c r="C2051">
        <v>1983474</v>
      </c>
      <c r="D2051" t="s">
        <v>4559</v>
      </c>
      <c r="E2051" s="220">
        <v>43418.449305555558</v>
      </c>
      <c r="F2051" t="s">
        <v>75</v>
      </c>
      <c r="G2051" t="s">
        <v>3825</v>
      </c>
      <c r="H2051" t="s">
        <v>3848</v>
      </c>
      <c r="I2051" t="s">
        <v>3870</v>
      </c>
      <c r="J2051" t="s">
        <v>4355</v>
      </c>
      <c r="K2051" t="s">
        <v>95</v>
      </c>
      <c r="L2051" s="220">
        <v>43420.605844907404</v>
      </c>
    </row>
    <row r="2052" spans="1:12" x14ac:dyDescent="0.25">
      <c r="A2052">
        <v>2</v>
      </c>
      <c r="B2052" t="s">
        <v>3902</v>
      </c>
      <c r="C2052">
        <v>1983538</v>
      </c>
      <c r="D2052" t="s">
        <v>3939</v>
      </c>
      <c r="E2052" s="220">
        <v>43418.551388888889</v>
      </c>
      <c r="F2052" t="s">
        <v>75</v>
      </c>
      <c r="G2052" t="s">
        <v>3825</v>
      </c>
      <c r="H2052" t="s">
        <v>3940</v>
      </c>
      <c r="I2052" t="s">
        <v>3827</v>
      </c>
      <c r="J2052" t="s">
        <v>4276</v>
      </c>
      <c r="K2052" t="s">
        <v>95</v>
      </c>
      <c r="L2052" s="220">
        <v>43419.451956018522</v>
      </c>
    </row>
    <row r="2053" spans="1:12" x14ac:dyDescent="0.25">
      <c r="A2053">
        <v>2</v>
      </c>
      <c r="B2053" t="s">
        <v>4809</v>
      </c>
      <c r="C2053">
        <v>1983539</v>
      </c>
      <c r="D2053" t="s">
        <v>3939</v>
      </c>
      <c r="E2053" s="220">
        <v>43418.589583333334</v>
      </c>
      <c r="F2053" t="s">
        <v>75</v>
      </c>
      <c r="G2053" t="s">
        <v>3825</v>
      </c>
      <c r="H2053" t="s">
        <v>3940</v>
      </c>
      <c r="I2053" t="s">
        <v>3827</v>
      </c>
      <c r="J2053" t="s">
        <v>4276</v>
      </c>
      <c r="K2053" t="s">
        <v>95</v>
      </c>
      <c r="L2053" s="220">
        <v>43419.451608796298</v>
      </c>
    </row>
    <row r="2054" spans="1:12" x14ac:dyDescent="0.25">
      <c r="A2054">
        <v>1</v>
      </c>
      <c r="B2054" t="s">
        <v>4293</v>
      </c>
      <c r="C2054">
        <v>1988468</v>
      </c>
      <c r="D2054" t="s">
        <v>4075</v>
      </c>
      <c r="E2054" s="220">
        <v>43432.464583333334</v>
      </c>
      <c r="F2054" t="s">
        <v>75</v>
      </c>
      <c r="G2054" t="s">
        <v>3825</v>
      </c>
      <c r="H2054" t="s">
        <v>3852</v>
      </c>
      <c r="I2054" t="s">
        <v>4072</v>
      </c>
      <c r="J2054" t="s">
        <v>3854</v>
      </c>
      <c r="K2054" t="s">
        <v>95</v>
      </c>
      <c r="L2054" s="220">
        <v>43774.649629629632</v>
      </c>
    </row>
    <row r="2055" spans="1:12" x14ac:dyDescent="0.25">
      <c r="A2055">
        <v>4</v>
      </c>
      <c r="B2055" t="s">
        <v>4544</v>
      </c>
      <c r="C2055">
        <v>2011808</v>
      </c>
      <c r="D2055" t="s">
        <v>4561</v>
      </c>
      <c r="E2055" s="220">
        <v>43469.696527777778</v>
      </c>
      <c r="F2055" t="s">
        <v>75</v>
      </c>
      <c r="G2055" t="s">
        <v>3825</v>
      </c>
      <c r="H2055" t="s">
        <v>95</v>
      </c>
      <c r="I2055" t="s">
        <v>3878</v>
      </c>
      <c r="J2055" t="s">
        <v>4562</v>
      </c>
      <c r="K2055" t="s">
        <v>95</v>
      </c>
      <c r="L2055" s="220">
        <v>45460.47761574074</v>
      </c>
    </row>
    <row r="2056" spans="1:12" x14ac:dyDescent="0.25">
      <c r="A2056">
        <v>4</v>
      </c>
      <c r="B2056" t="s">
        <v>4515</v>
      </c>
      <c r="C2056">
        <v>2011809</v>
      </c>
      <c r="D2056" t="s">
        <v>4561</v>
      </c>
      <c r="E2056" s="220">
        <v>43469.696527777778</v>
      </c>
      <c r="F2056" t="s">
        <v>75</v>
      </c>
      <c r="G2056" t="s">
        <v>3825</v>
      </c>
      <c r="H2056" t="s">
        <v>95</v>
      </c>
      <c r="I2056" t="s">
        <v>3878</v>
      </c>
      <c r="J2056" t="s">
        <v>4562</v>
      </c>
      <c r="K2056" t="s">
        <v>95</v>
      </c>
      <c r="L2056" s="220">
        <v>45460.47761574074</v>
      </c>
    </row>
    <row r="2057" spans="1:12" x14ac:dyDescent="0.25">
      <c r="A2057">
        <v>4</v>
      </c>
      <c r="B2057" t="s">
        <v>4508</v>
      </c>
      <c r="C2057">
        <v>2011810</v>
      </c>
      <c r="D2057" t="s">
        <v>4561</v>
      </c>
      <c r="E2057" s="220">
        <v>43469.696527777778</v>
      </c>
      <c r="F2057" t="s">
        <v>75</v>
      </c>
      <c r="G2057" t="s">
        <v>3825</v>
      </c>
      <c r="H2057" t="s">
        <v>95</v>
      </c>
      <c r="I2057" t="s">
        <v>3878</v>
      </c>
      <c r="J2057" t="s">
        <v>4562</v>
      </c>
      <c r="K2057" t="s">
        <v>95</v>
      </c>
      <c r="L2057" s="220">
        <v>45460.47761574074</v>
      </c>
    </row>
    <row r="2058" spans="1:12" x14ac:dyDescent="0.25">
      <c r="A2058">
        <v>4</v>
      </c>
      <c r="B2058" t="s">
        <v>4478</v>
      </c>
      <c r="C2058">
        <v>2011811</v>
      </c>
      <c r="D2058" t="s">
        <v>4561</v>
      </c>
      <c r="E2058" s="220">
        <v>43469.696527777778</v>
      </c>
      <c r="F2058" t="s">
        <v>75</v>
      </c>
      <c r="G2058" t="s">
        <v>3825</v>
      </c>
      <c r="H2058" t="s">
        <v>95</v>
      </c>
      <c r="I2058" t="s">
        <v>3878</v>
      </c>
      <c r="J2058" t="s">
        <v>4562</v>
      </c>
      <c r="K2058" t="s">
        <v>95</v>
      </c>
      <c r="L2058" s="220">
        <v>45460.47761574074</v>
      </c>
    </row>
    <row r="2059" spans="1:12" x14ac:dyDescent="0.25">
      <c r="A2059">
        <v>1</v>
      </c>
      <c r="B2059" t="s">
        <v>5602</v>
      </c>
      <c r="C2059">
        <v>2002881</v>
      </c>
      <c r="D2059" t="s">
        <v>3851</v>
      </c>
      <c r="E2059" s="220">
        <v>43451.693749999999</v>
      </c>
      <c r="F2059" t="s">
        <v>91</v>
      </c>
      <c r="G2059" t="s">
        <v>3825</v>
      </c>
      <c r="H2059" t="s">
        <v>3852</v>
      </c>
      <c r="I2059" t="s">
        <v>3994</v>
      </c>
      <c r="J2059" t="s">
        <v>4579</v>
      </c>
      <c r="K2059" t="s">
        <v>95</v>
      </c>
      <c r="L2059" s="220">
        <v>45141.531180555554</v>
      </c>
    </row>
    <row r="2060" spans="1:12" x14ac:dyDescent="0.25">
      <c r="A2060">
        <v>4</v>
      </c>
      <c r="B2060" t="s">
        <v>4519</v>
      </c>
      <c r="C2060">
        <v>2011880</v>
      </c>
      <c r="D2060" t="s">
        <v>4561</v>
      </c>
      <c r="E2060" s="220">
        <v>43469.696527777778</v>
      </c>
      <c r="F2060" t="s">
        <v>75</v>
      </c>
      <c r="G2060" t="s">
        <v>3825</v>
      </c>
      <c r="H2060" t="s">
        <v>95</v>
      </c>
      <c r="I2060" t="s">
        <v>3878</v>
      </c>
      <c r="J2060" t="s">
        <v>4562</v>
      </c>
      <c r="K2060" t="s">
        <v>95</v>
      </c>
      <c r="L2060" s="220">
        <v>45460.47761574074</v>
      </c>
    </row>
    <row r="2061" spans="1:12" x14ac:dyDescent="0.25">
      <c r="A2061">
        <v>4</v>
      </c>
      <c r="B2061" t="s">
        <v>4505</v>
      </c>
      <c r="C2061">
        <v>2011881</v>
      </c>
      <c r="D2061" t="s">
        <v>4561</v>
      </c>
      <c r="E2061" s="220">
        <v>43469.696527777778</v>
      </c>
      <c r="F2061" t="s">
        <v>75</v>
      </c>
      <c r="G2061" t="s">
        <v>3825</v>
      </c>
      <c r="H2061" t="s">
        <v>95</v>
      </c>
      <c r="I2061" t="s">
        <v>3878</v>
      </c>
      <c r="J2061" t="s">
        <v>4562</v>
      </c>
      <c r="K2061" t="s">
        <v>95</v>
      </c>
      <c r="L2061" s="220">
        <v>45460.47761574074</v>
      </c>
    </row>
    <row r="2062" spans="1:12" x14ac:dyDescent="0.25">
      <c r="A2062">
        <v>4</v>
      </c>
      <c r="B2062" t="s">
        <v>4506</v>
      </c>
      <c r="C2062">
        <v>2011882</v>
      </c>
      <c r="D2062" t="s">
        <v>4561</v>
      </c>
      <c r="E2062" s="220">
        <v>43469.696527777778</v>
      </c>
      <c r="F2062" t="s">
        <v>75</v>
      </c>
      <c r="G2062" t="s">
        <v>3825</v>
      </c>
      <c r="H2062" t="s">
        <v>95</v>
      </c>
      <c r="I2062" t="s">
        <v>3878</v>
      </c>
      <c r="J2062" t="s">
        <v>4562</v>
      </c>
      <c r="K2062" t="s">
        <v>95</v>
      </c>
      <c r="L2062" s="220">
        <v>45460.47761574074</v>
      </c>
    </row>
    <row r="2063" spans="1:12" x14ac:dyDescent="0.25">
      <c r="A2063">
        <v>4</v>
      </c>
      <c r="B2063" t="s">
        <v>4536</v>
      </c>
      <c r="C2063">
        <v>2011883</v>
      </c>
      <c r="D2063" t="s">
        <v>4561</v>
      </c>
      <c r="E2063" s="220">
        <v>43469.696527777778</v>
      </c>
      <c r="F2063" t="s">
        <v>75</v>
      </c>
      <c r="G2063" t="s">
        <v>3825</v>
      </c>
      <c r="H2063" t="s">
        <v>95</v>
      </c>
      <c r="I2063" t="s">
        <v>3878</v>
      </c>
      <c r="J2063" t="s">
        <v>4562</v>
      </c>
      <c r="K2063" t="s">
        <v>95</v>
      </c>
      <c r="L2063" s="220">
        <v>45460.47761574074</v>
      </c>
    </row>
    <row r="2064" spans="1:12" x14ac:dyDescent="0.25">
      <c r="A2064">
        <v>4</v>
      </c>
      <c r="B2064" t="s">
        <v>5579</v>
      </c>
      <c r="C2064">
        <v>2011884</v>
      </c>
      <c r="D2064" t="s">
        <v>4561</v>
      </c>
      <c r="E2064" s="220">
        <v>43469.696527777778</v>
      </c>
      <c r="F2064" t="s">
        <v>75</v>
      </c>
      <c r="G2064" t="s">
        <v>3825</v>
      </c>
      <c r="H2064" t="s">
        <v>95</v>
      </c>
      <c r="I2064" t="s">
        <v>3878</v>
      </c>
      <c r="J2064" t="s">
        <v>4562</v>
      </c>
      <c r="K2064" t="s">
        <v>95</v>
      </c>
      <c r="L2064" s="220">
        <v>45460.47761574074</v>
      </c>
    </row>
    <row r="2065" spans="1:12" x14ac:dyDescent="0.25">
      <c r="A2065">
        <v>4</v>
      </c>
      <c r="B2065" t="s">
        <v>4529</v>
      </c>
      <c r="C2065">
        <v>2011885</v>
      </c>
      <c r="D2065" t="s">
        <v>4561</v>
      </c>
      <c r="E2065" s="220">
        <v>43469.696527777778</v>
      </c>
      <c r="F2065" t="s">
        <v>75</v>
      </c>
      <c r="G2065" t="s">
        <v>3825</v>
      </c>
      <c r="H2065" t="s">
        <v>95</v>
      </c>
      <c r="I2065" t="s">
        <v>3878</v>
      </c>
      <c r="J2065" t="s">
        <v>4562</v>
      </c>
      <c r="K2065" t="s">
        <v>95</v>
      </c>
      <c r="L2065" s="220">
        <v>45460.47761574074</v>
      </c>
    </row>
    <row r="2066" spans="1:12" x14ac:dyDescent="0.25">
      <c r="A2066">
        <v>4</v>
      </c>
      <c r="B2066" t="s">
        <v>4493</v>
      </c>
      <c r="C2066">
        <v>2011886</v>
      </c>
      <c r="D2066" t="s">
        <v>4561</v>
      </c>
      <c r="E2066" s="220">
        <v>43469.696527777778</v>
      </c>
      <c r="F2066" t="s">
        <v>75</v>
      </c>
      <c r="G2066" t="s">
        <v>3825</v>
      </c>
      <c r="H2066" t="s">
        <v>95</v>
      </c>
      <c r="I2066" t="s">
        <v>3878</v>
      </c>
      <c r="J2066" t="s">
        <v>4562</v>
      </c>
      <c r="K2066" t="s">
        <v>95</v>
      </c>
      <c r="L2066" s="220">
        <v>45460.47761574074</v>
      </c>
    </row>
    <row r="2067" spans="1:12" x14ac:dyDescent="0.25">
      <c r="A2067">
        <v>4</v>
      </c>
      <c r="B2067" t="s">
        <v>4499</v>
      </c>
      <c r="C2067">
        <v>2011887</v>
      </c>
      <c r="D2067" t="s">
        <v>4561</v>
      </c>
      <c r="E2067" s="220">
        <v>43469.696527777778</v>
      </c>
      <c r="F2067" t="s">
        <v>75</v>
      </c>
      <c r="G2067" t="s">
        <v>3825</v>
      </c>
      <c r="H2067" t="s">
        <v>95</v>
      </c>
      <c r="I2067" t="s">
        <v>3878</v>
      </c>
      <c r="J2067" t="s">
        <v>4562</v>
      </c>
      <c r="K2067" t="s">
        <v>95</v>
      </c>
      <c r="L2067" s="220">
        <v>45460.47761574074</v>
      </c>
    </row>
    <row r="2068" spans="1:12" x14ac:dyDescent="0.25">
      <c r="A2068">
        <v>4</v>
      </c>
      <c r="B2068" t="s">
        <v>4483</v>
      </c>
      <c r="C2068">
        <v>2011888</v>
      </c>
      <c r="D2068" t="s">
        <v>4561</v>
      </c>
      <c r="E2068" s="220">
        <v>43469.696527777778</v>
      </c>
      <c r="F2068" t="s">
        <v>75</v>
      </c>
      <c r="G2068" t="s">
        <v>3825</v>
      </c>
      <c r="H2068" t="s">
        <v>95</v>
      </c>
      <c r="I2068" t="s">
        <v>3878</v>
      </c>
      <c r="J2068" t="s">
        <v>4562</v>
      </c>
      <c r="K2068" t="s">
        <v>95</v>
      </c>
      <c r="L2068" s="220">
        <v>45460.47761574074</v>
      </c>
    </row>
    <row r="2069" spans="1:12" x14ac:dyDescent="0.25">
      <c r="A2069">
        <v>4</v>
      </c>
      <c r="B2069" t="s">
        <v>4471</v>
      </c>
      <c r="C2069">
        <v>2011900</v>
      </c>
      <c r="D2069" t="s">
        <v>4561</v>
      </c>
      <c r="E2069" s="220">
        <v>43469.696527777778</v>
      </c>
      <c r="F2069" t="s">
        <v>75</v>
      </c>
      <c r="G2069" t="s">
        <v>3825</v>
      </c>
      <c r="H2069" t="s">
        <v>95</v>
      </c>
      <c r="I2069" t="s">
        <v>3878</v>
      </c>
      <c r="J2069" t="s">
        <v>4562</v>
      </c>
      <c r="K2069" t="s">
        <v>95</v>
      </c>
      <c r="L2069" s="220">
        <v>45460.47761574074</v>
      </c>
    </row>
    <row r="2070" spans="1:12" x14ac:dyDescent="0.25">
      <c r="A2070">
        <v>4</v>
      </c>
      <c r="B2070" t="s">
        <v>4475</v>
      </c>
      <c r="C2070">
        <v>2011901</v>
      </c>
      <c r="D2070" t="s">
        <v>4561</v>
      </c>
      <c r="E2070" s="220">
        <v>43469.696527777778</v>
      </c>
      <c r="F2070" t="s">
        <v>75</v>
      </c>
      <c r="G2070" t="s">
        <v>3825</v>
      </c>
      <c r="H2070" t="s">
        <v>95</v>
      </c>
      <c r="I2070" t="s">
        <v>3878</v>
      </c>
      <c r="J2070" t="s">
        <v>4562</v>
      </c>
      <c r="K2070" t="s">
        <v>95</v>
      </c>
      <c r="L2070" s="220">
        <v>45460.47761574074</v>
      </c>
    </row>
    <row r="2071" spans="1:12" x14ac:dyDescent="0.25">
      <c r="A2071">
        <v>4</v>
      </c>
      <c r="B2071" t="s">
        <v>4474</v>
      </c>
      <c r="C2071">
        <v>2011902</v>
      </c>
      <c r="D2071" t="s">
        <v>4561</v>
      </c>
      <c r="E2071" s="220">
        <v>43469.696527777778</v>
      </c>
      <c r="F2071" t="s">
        <v>75</v>
      </c>
      <c r="G2071" t="s">
        <v>3825</v>
      </c>
      <c r="H2071" t="s">
        <v>95</v>
      </c>
      <c r="I2071" t="s">
        <v>3878</v>
      </c>
      <c r="J2071" t="s">
        <v>4562</v>
      </c>
      <c r="K2071" t="s">
        <v>95</v>
      </c>
      <c r="L2071" s="220">
        <v>45460.47761574074</v>
      </c>
    </row>
    <row r="2072" spans="1:12" x14ac:dyDescent="0.25">
      <c r="A2072">
        <v>4</v>
      </c>
      <c r="B2072" t="s">
        <v>5574</v>
      </c>
      <c r="C2072">
        <v>2011903</v>
      </c>
      <c r="D2072" t="s">
        <v>4561</v>
      </c>
      <c r="E2072" s="220">
        <v>43469.696527777778</v>
      </c>
      <c r="F2072" t="s">
        <v>75</v>
      </c>
      <c r="G2072" t="s">
        <v>3825</v>
      </c>
      <c r="H2072" t="s">
        <v>95</v>
      </c>
      <c r="I2072" t="s">
        <v>3878</v>
      </c>
      <c r="J2072" t="s">
        <v>4562</v>
      </c>
      <c r="K2072" t="s">
        <v>95</v>
      </c>
      <c r="L2072" s="220">
        <v>45460.47761574074</v>
      </c>
    </row>
    <row r="2073" spans="1:12" x14ac:dyDescent="0.25">
      <c r="A2073">
        <v>4</v>
      </c>
      <c r="B2073" t="s">
        <v>5566</v>
      </c>
      <c r="C2073">
        <v>2011904</v>
      </c>
      <c r="D2073" t="s">
        <v>4561</v>
      </c>
      <c r="E2073" s="220">
        <v>43469.696527777778</v>
      </c>
      <c r="F2073" t="s">
        <v>75</v>
      </c>
      <c r="G2073" t="s">
        <v>3825</v>
      </c>
      <c r="H2073" t="s">
        <v>95</v>
      </c>
      <c r="I2073" t="s">
        <v>3878</v>
      </c>
      <c r="J2073" t="s">
        <v>4562</v>
      </c>
      <c r="K2073" t="s">
        <v>95</v>
      </c>
      <c r="L2073" s="220">
        <v>45460.47761574074</v>
      </c>
    </row>
    <row r="2074" spans="1:12" x14ac:dyDescent="0.25">
      <c r="A2074">
        <v>4</v>
      </c>
      <c r="B2074" t="s">
        <v>4497</v>
      </c>
      <c r="C2074">
        <v>2011905</v>
      </c>
      <c r="D2074" t="s">
        <v>4561</v>
      </c>
      <c r="E2074" s="220">
        <v>43469.696527777778</v>
      </c>
      <c r="F2074" t="s">
        <v>75</v>
      </c>
      <c r="G2074" t="s">
        <v>3825</v>
      </c>
      <c r="H2074" t="s">
        <v>95</v>
      </c>
      <c r="I2074" t="s">
        <v>3878</v>
      </c>
      <c r="J2074" t="s">
        <v>4562</v>
      </c>
      <c r="K2074" t="s">
        <v>95</v>
      </c>
      <c r="L2074" s="220">
        <v>45460.47761574074</v>
      </c>
    </row>
    <row r="2075" spans="1:12" x14ac:dyDescent="0.25">
      <c r="A2075">
        <v>4</v>
      </c>
      <c r="B2075" t="s">
        <v>4462</v>
      </c>
      <c r="C2075">
        <v>2011906</v>
      </c>
      <c r="D2075" t="s">
        <v>4561</v>
      </c>
      <c r="E2075" s="220">
        <v>43469.696527777778</v>
      </c>
      <c r="F2075" t="s">
        <v>75</v>
      </c>
      <c r="G2075" t="s">
        <v>3825</v>
      </c>
      <c r="H2075" t="s">
        <v>95</v>
      </c>
      <c r="I2075" t="s">
        <v>3878</v>
      </c>
      <c r="J2075" t="s">
        <v>4562</v>
      </c>
      <c r="K2075" t="s">
        <v>95</v>
      </c>
      <c r="L2075" s="220">
        <v>45460.47761574074</v>
      </c>
    </row>
    <row r="2076" spans="1:12" x14ac:dyDescent="0.25">
      <c r="A2076">
        <v>4</v>
      </c>
      <c r="B2076" t="s">
        <v>4545</v>
      </c>
      <c r="C2076">
        <v>2011907</v>
      </c>
      <c r="D2076" t="s">
        <v>4561</v>
      </c>
      <c r="E2076" s="220">
        <v>43469.696527777778</v>
      </c>
      <c r="F2076" t="s">
        <v>75</v>
      </c>
      <c r="G2076" t="s">
        <v>3825</v>
      </c>
      <c r="H2076" t="s">
        <v>95</v>
      </c>
      <c r="I2076" t="s">
        <v>3878</v>
      </c>
      <c r="J2076" t="s">
        <v>4562</v>
      </c>
      <c r="K2076" t="s">
        <v>95</v>
      </c>
      <c r="L2076" s="220">
        <v>45460.47761574074</v>
      </c>
    </row>
    <row r="2077" spans="1:12" x14ac:dyDescent="0.25">
      <c r="A2077">
        <v>4</v>
      </c>
      <c r="B2077" t="s">
        <v>4514</v>
      </c>
      <c r="C2077">
        <v>2011908</v>
      </c>
      <c r="D2077" t="s">
        <v>4561</v>
      </c>
      <c r="E2077" s="220">
        <v>43469.696527777778</v>
      </c>
      <c r="F2077" t="s">
        <v>75</v>
      </c>
      <c r="G2077" t="s">
        <v>3825</v>
      </c>
      <c r="H2077" t="s">
        <v>95</v>
      </c>
      <c r="I2077" t="s">
        <v>3878</v>
      </c>
      <c r="J2077" t="s">
        <v>4562</v>
      </c>
      <c r="K2077" t="s">
        <v>95</v>
      </c>
      <c r="L2077" s="220">
        <v>45460.47761574074</v>
      </c>
    </row>
    <row r="2078" spans="1:12" x14ac:dyDescent="0.25">
      <c r="A2078">
        <v>4</v>
      </c>
      <c r="B2078" t="s">
        <v>4487</v>
      </c>
      <c r="C2078">
        <v>2011909</v>
      </c>
      <c r="D2078" t="s">
        <v>4561</v>
      </c>
      <c r="E2078" s="220">
        <v>43469.696527777778</v>
      </c>
      <c r="F2078" t="s">
        <v>75</v>
      </c>
      <c r="G2078" t="s">
        <v>3825</v>
      </c>
      <c r="H2078" t="s">
        <v>95</v>
      </c>
      <c r="I2078" t="s">
        <v>3878</v>
      </c>
      <c r="J2078" t="s">
        <v>4562</v>
      </c>
      <c r="K2078" t="s">
        <v>95</v>
      </c>
      <c r="L2078" s="220">
        <v>45460.47761574074</v>
      </c>
    </row>
    <row r="2079" spans="1:12" x14ac:dyDescent="0.25">
      <c r="A2079">
        <v>4</v>
      </c>
      <c r="B2079" t="s">
        <v>5577</v>
      </c>
      <c r="C2079">
        <v>2011910</v>
      </c>
      <c r="D2079" t="s">
        <v>4561</v>
      </c>
      <c r="E2079" s="220">
        <v>43469.696527777778</v>
      </c>
      <c r="F2079" t="s">
        <v>75</v>
      </c>
      <c r="G2079" t="s">
        <v>3825</v>
      </c>
      <c r="H2079" t="s">
        <v>95</v>
      </c>
      <c r="I2079" t="s">
        <v>3878</v>
      </c>
      <c r="J2079" t="s">
        <v>4562</v>
      </c>
      <c r="K2079" t="s">
        <v>95</v>
      </c>
      <c r="L2079" s="220">
        <v>45460.47761574074</v>
      </c>
    </row>
    <row r="2080" spans="1:12" x14ac:dyDescent="0.25">
      <c r="A2080">
        <v>4</v>
      </c>
      <c r="B2080" t="s">
        <v>4479</v>
      </c>
      <c r="C2080">
        <v>2011911</v>
      </c>
      <c r="D2080" t="s">
        <v>4561</v>
      </c>
      <c r="E2080" s="220">
        <v>43469.696527777778</v>
      </c>
      <c r="F2080" t="s">
        <v>75</v>
      </c>
      <c r="G2080" t="s">
        <v>3825</v>
      </c>
      <c r="H2080" t="s">
        <v>95</v>
      </c>
      <c r="I2080" t="s">
        <v>3878</v>
      </c>
      <c r="J2080" t="s">
        <v>4562</v>
      </c>
      <c r="K2080" t="s">
        <v>95</v>
      </c>
      <c r="L2080" s="220">
        <v>45460.47761574074</v>
      </c>
    </row>
    <row r="2081" spans="1:12" x14ac:dyDescent="0.25">
      <c r="A2081">
        <v>4</v>
      </c>
      <c r="B2081" t="s">
        <v>4511</v>
      </c>
      <c r="C2081">
        <v>2011912</v>
      </c>
      <c r="D2081" t="s">
        <v>4561</v>
      </c>
      <c r="E2081" s="220">
        <v>43469.696527777778</v>
      </c>
      <c r="F2081" t="s">
        <v>75</v>
      </c>
      <c r="G2081" t="s">
        <v>3825</v>
      </c>
      <c r="H2081" t="s">
        <v>95</v>
      </c>
      <c r="I2081" t="s">
        <v>3878</v>
      </c>
      <c r="J2081" t="s">
        <v>4562</v>
      </c>
      <c r="K2081" t="s">
        <v>95</v>
      </c>
      <c r="L2081" s="220">
        <v>45460.47761574074</v>
      </c>
    </row>
    <row r="2082" spans="1:12" x14ac:dyDescent="0.25">
      <c r="A2082">
        <v>4</v>
      </c>
      <c r="B2082" t="s">
        <v>4502</v>
      </c>
      <c r="C2082">
        <v>2011913</v>
      </c>
      <c r="D2082" t="s">
        <v>4561</v>
      </c>
      <c r="E2082" s="220">
        <v>43469.696527777778</v>
      </c>
      <c r="F2082" t="s">
        <v>75</v>
      </c>
      <c r="G2082" t="s">
        <v>3825</v>
      </c>
      <c r="H2082" t="s">
        <v>95</v>
      </c>
      <c r="I2082" t="s">
        <v>3878</v>
      </c>
      <c r="J2082" t="s">
        <v>4562</v>
      </c>
      <c r="K2082" t="s">
        <v>95</v>
      </c>
      <c r="L2082" s="220">
        <v>45460.47761574074</v>
      </c>
    </row>
    <row r="2083" spans="1:12" x14ac:dyDescent="0.25">
      <c r="A2083">
        <v>4</v>
      </c>
      <c r="B2083" t="s">
        <v>4541</v>
      </c>
      <c r="C2083">
        <v>2011914</v>
      </c>
      <c r="D2083" t="s">
        <v>4561</v>
      </c>
      <c r="E2083" s="220">
        <v>43469.696527777778</v>
      </c>
      <c r="F2083" t="s">
        <v>75</v>
      </c>
      <c r="G2083" t="s">
        <v>3825</v>
      </c>
      <c r="H2083" t="s">
        <v>95</v>
      </c>
      <c r="I2083" t="s">
        <v>3878</v>
      </c>
      <c r="J2083" t="s">
        <v>4562</v>
      </c>
      <c r="K2083" t="s">
        <v>95</v>
      </c>
      <c r="L2083" s="220">
        <v>45460.47761574074</v>
      </c>
    </row>
    <row r="2084" spans="1:12" x14ac:dyDescent="0.25">
      <c r="A2084">
        <v>4</v>
      </c>
      <c r="B2084" t="s">
        <v>4464</v>
      </c>
      <c r="C2084">
        <v>2011915</v>
      </c>
      <c r="D2084" t="s">
        <v>4561</v>
      </c>
      <c r="E2084" s="220">
        <v>43469.696527777778</v>
      </c>
      <c r="F2084" t="s">
        <v>75</v>
      </c>
      <c r="G2084" t="s">
        <v>3825</v>
      </c>
      <c r="H2084" t="s">
        <v>95</v>
      </c>
      <c r="I2084" t="s">
        <v>3878</v>
      </c>
      <c r="J2084" t="s">
        <v>4562</v>
      </c>
      <c r="K2084" t="s">
        <v>95</v>
      </c>
      <c r="L2084" s="220">
        <v>45460.47761574074</v>
      </c>
    </row>
    <row r="2085" spans="1:12" x14ac:dyDescent="0.25">
      <c r="A2085">
        <v>4</v>
      </c>
      <c r="B2085" t="s">
        <v>5569</v>
      </c>
      <c r="C2085">
        <v>2011917</v>
      </c>
      <c r="D2085" t="s">
        <v>4561</v>
      </c>
      <c r="E2085" s="220">
        <v>43469.696527777778</v>
      </c>
      <c r="F2085" t="s">
        <v>75</v>
      </c>
      <c r="G2085" t="s">
        <v>3825</v>
      </c>
      <c r="H2085" t="s">
        <v>95</v>
      </c>
      <c r="I2085" t="s">
        <v>3878</v>
      </c>
      <c r="J2085" t="s">
        <v>4562</v>
      </c>
      <c r="K2085" t="s">
        <v>95</v>
      </c>
      <c r="L2085" s="220">
        <v>45460.47761574074</v>
      </c>
    </row>
    <row r="2086" spans="1:12" x14ac:dyDescent="0.25">
      <c r="A2086">
        <v>4</v>
      </c>
      <c r="B2086" t="s">
        <v>4469</v>
      </c>
      <c r="C2086">
        <v>2011918</v>
      </c>
      <c r="D2086" t="s">
        <v>4561</v>
      </c>
      <c r="E2086" s="220">
        <v>43469.696527777778</v>
      </c>
      <c r="F2086" t="s">
        <v>75</v>
      </c>
      <c r="G2086" t="s">
        <v>3825</v>
      </c>
      <c r="H2086" t="s">
        <v>95</v>
      </c>
      <c r="I2086" t="s">
        <v>3878</v>
      </c>
      <c r="J2086" t="s">
        <v>4562</v>
      </c>
      <c r="K2086" t="s">
        <v>95</v>
      </c>
      <c r="L2086" s="220">
        <v>45460.47761574074</v>
      </c>
    </row>
    <row r="2087" spans="1:12" x14ac:dyDescent="0.25">
      <c r="A2087">
        <v>4</v>
      </c>
      <c r="B2087" t="s">
        <v>4420</v>
      </c>
      <c r="C2087">
        <v>2011919</v>
      </c>
      <c r="D2087" t="s">
        <v>4561</v>
      </c>
      <c r="E2087" s="220">
        <v>43469.696527777778</v>
      </c>
      <c r="F2087" t="s">
        <v>75</v>
      </c>
      <c r="G2087" t="s">
        <v>3825</v>
      </c>
      <c r="H2087" t="s">
        <v>95</v>
      </c>
      <c r="I2087" t="s">
        <v>3878</v>
      </c>
      <c r="J2087" t="s">
        <v>4562</v>
      </c>
      <c r="K2087" t="s">
        <v>95</v>
      </c>
      <c r="L2087" s="220">
        <v>45460.47761574074</v>
      </c>
    </row>
    <row r="2088" spans="1:12" x14ac:dyDescent="0.25">
      <c r="A2088">
        <v>1</v>
      </c>
      <c r="B2088" t="s">
        <v>4399</v>
      </c>
      <c r="C2088">
        <v>2016084</v>
      </c>
      <c r="D2088" t="s">
        <v>3843</v>
      </c>
      <c r="E2088" s="220">
        <v>43474.497118055559</v>
      </c>
      <c r="F2088" t="s">
        <v>75</v>
      </c>
      <c r="G2088" t="s">
        <v>3825</v>
      </c>
      <c r="H2088" t="s">
        <v>3836</v>
      </c>
      <c r="I2088" t="s">
        <v>3844</v>
      </c>
      <c r="J2088" t="s">
        <v>5603</v>
      </c>
      <c r="K2088" t="s">
        <v>95</v>
      </c>
      <c r="L2088" s="220">
        <v>43475.319004629629</v>
      </c>
    </row>
    <row r="2089" spans="1:12" x14ac:dyDescent="0.25">
      <c r="A2089">
        <v>4</v>
      </c>
      <c r="B2089" t="s">
        <v>4365</v>
      </c>
      <c r="C2089">
        <v>2015866</v>
      </c>
      <c r="D2089" t="s">
        <v>5604</v>
      </c>
      <c r="E2089" s="220">
        <v>43473.377083333333</v>
      </c>
      <c r="F2089" t="s">
        <v>75</v>
      </c>
      <c r="G2089" t="s">
        <v>3825</v>
      </c>
      <c r="H2089" t="s">
        <v>3940</v>
      </c>
      <c r="I2089" t="s">
        <v>3870</v>
      </c>
      <c r="J2089" t="s">
        <v>4145</v>
      </c>
      <c r="K2089" t="s">
        <v>95</v>
      </c>
      <c r="L2089" s="220">
        <v>43475.693622685183</v>
      </c>
    </row>
    <row r="2090" spans="1:12" x14ac:dyDescent="0.25">
      <c r="A2090">
        <v>4</v>
      </c>
      <c r="B2090" t="s">
        <v>4749</v>
      </c>
      <c r="C2090">
        <v>2019584</v>
      </c>
      <c r="D2090" t="s">
        <v>4594</v>
      </c>
      <c r="E2090" s="220">
        <v>43475.574999999997</v>
      </c>
      <c r="F2090" t="s">
        <v>75</v>
      </c>
      <c r="G2090" t="s">
        <v>3825</v>
      </c>
      <c r="H2090" t="s">
        <v>95</v>
      </c>
      <c r="I2090" t="s">
        <v>3827</v>
      </c>
      <c r="J2090" t="s">
        <v>4595</v>
      </c>
      <c r="K2090" t="s">
        <v>95</v>
      </c>
      <c r="L2090" s="220">
        <v>43959.476666666669</v>
      </c>
    </row>
    <row r="2091" spans="1:12" x14ac:dyDescent="0.25">
      <c r="A2091">
        <v>1</v>
      </c>
      <c r="B2091" t="s">
        <v>5605</v>
      </c>
      <c r="C2091">
        <v>2017606</v>
      </c>
      <c r="D2091" t="s">
        <v>5606</v>
      </c>
      <c r="E2091" s="220">
        <v>43475.544224537036</v>
      </c>
      <c r="F2091" t="s">
        <v>75</v>
      </c>
      <c r="G2091" t="s">
        <v>3825</v>
      </c>
      <c r="H2091" t="s">
        <v>95</v>
      </c>
      <c r="I2091" t="s">
        <v>3994</v>
      </c>
      <c r="J2091" t="s">
        <v>4799</v>
      </c>
      <c r="K2091" t="s">
        <v>2585</v>
      </c>
      <c r="L2091" s="220">
        <v>43756.369502314818</v>
      </c>
    </row>
    <row r="2092" spans="1:12" x14ac:dyDescent="0.25">
      <c r="A2092">
        <v>4</v>
      </c>
      <c r="B2092" t="s">
        <v>4143</v>
      </c>
      <c r="C2092">
        <v>2019580</v>
      </c>
      <c r="D2092" t="s">
        <v>4594</v>
      </c>
      <c r="E2092" s="220">
        <v>43475.574999999997</v>
      </c>
      <c r="F2092" t="s">
        <v>75</v>
      </c>
      <c r="G2092" t="s">
        <v>3825</v>
      </c>
      <c r="H2092" t="s">
        <v>95</v>
      </c>
      <c r="I2092" t="s">
        <v>3827</v>
      </c>
      <c r="J2092" t="s">
        <v>4595</v>
      </c>
      <c r="K2092" t="s">
        <v>95</v>
      </c>
      <c r="L2092" s="220">
        <v>43959.476666666669</v>
      </c>
    </row>
    <row r="2093" spans="1:12" x14ac:dyDescent="0.25">
      <c r="A2093">
        <v>4</v>
      </c>
      <c r="B2093" t="s">
        <v>5238</v>
      </c>
      <c r="C2093">
        <v>2019581</v>
      </c>
      <c r="D2093" t="s">
        <v>4594</v>
      </c>
      <c r="E2093" s="220">
        <v>43475.574999999997</v>
      </c>
      <c r="F2093" t="s">
        <v>75</v>
      </c>
      <c r="G2093" t="s">
        <v>3825</v>
      </c>
      <c r="H2093" t="s">
        <v>95</v>
      </c>
      <c r="I2093" t="s">
        <v>3827</v>
      </c>
      <c r="J2093" t="s">
        <v>4595</v>
      </c>
      <c r="K2093" t="s">
        <v>95</v>
      </c>
      <c r="L2093" s="220">
        <v>43959.476666666669</v>
      </c>
    </row>
    <row r="2094" spans="1:12" x14ac:dyDescent="0.25">
      <c r="A2094">
        <v>4</v>
      </c>
      <c r="B2094" t="s">
        <v>5607</v>
      </c>
      <c r="C2094">
        <v>2019582</v>
      </c>
      <c r="D2094" t="s">
        <v>4594</v>
      </c>
      <c r="E2094" s="220">
        <v>43475.574999999997</v>
      </c>
      <c r="F2094" t="s">
        <v>75</v>
      </c>
      <c r="G2094" t="s">
        <v>3825</v>
      </c>
      <c r="H2094" t="s">
        <v>95</v>
      </c>
      <c r="I2094" t="s">
        <v>3827</v>
      </c>
      <c r="J2094" t="s">
        <v>4595</v>
      </c>
      <c r="K2094" t="s">
        <v>95</v>
      </c>
      <c r="L2094" s="220">
        <v>43959.476666666669</v>
      </c>
    </row>
    <row r="2095" spans="1:12" x14ac:dyDescent="0.25">
      <c r="A2095">
        <v>4</v>
      </c>
      <c r="B2095" t="s">
        <v>4261</v>
      </c>
      <c r="C2095">
        <v>2019583</v>
      </c>
      <c r="D2095" t="s">
        <v>4594</v>
      </c>
      <c r="E2095" s="220">
        <v>43475.574999999997</v>
      </c>
      <c r="F2095" t="s">
        <v>75</v>
      </c>
      <c r="G2095" t="s">
        <v>3825</v>
      </c>
      <c r="H2095" t="s">
        <v>95</v>
      </c>
      <c r="I2095" t="s">
        <v>3827</v>
      </c>
      <c r="J2095" t="s">
        <v>4595</v>
      </c>
      <c r="K2095" t="s">
        <v>95</v>
      </c>
      <c r="L2095" s="220">
        <v>43959.476666666669</v>
      </c>
    </row>
    <row r="2096" spans="1:12" x14ac:dyDescent="0.25">
      <c r="A2096">
        <v>4</v>
      </c>
      <c r="B2096" t="s">
        <v>4572</v>
      </c>
      <c r="C2096">
        <v>2019585</v>
      </c>
      <c r="D2096" t="s">
        <v>4594</v>
      </c>
      <c r="E2096" s="220">
        <v>43475.574999999997</v>
      </c>
      <c r="F2096" t="s">
        <v>75</v>
      </c>
      <c r="G2096" t="s">
        <v>3825</v>
      </c>
      <c r="H2096" t="s">
        <v>95</v>
      </c>
      <c r="I2096" t="s">
        <v>3827</v>
      </c>
      <c r="J2096" t="s">
        <v>4595</v>
      </c>
      <c r="K2096" t="s">
        <v>95</v>
      </c>
      <c r="L2096" s="220">
        <v>43959.476666666669</v>
      </c>
    </row>
    <row r="2097" spans="1:12" x14ac:dyDescent="0.25">
      <c r="A2097">
        <v>4</v>
      </c>
      <c r="B2097" t="s">
        <v>4138</v>
      </c>
      <c r="C2097">
        <v>2019586</v>
      </c>
      <c r="D2097" t="s">
        <v>4594</v>
      </c>
      <c r="E2097" s="220">
        <v>43475.574999999997</v>
      </c>
      <c r="F2097" t="s">
        <v>75</v>
      </c>
      <c r="G2097" t="s">
        <v>3825</v>
      </c>
      <c r="H2097" t="s">
        <v>95</v>
      </c>
      <c r="I2097" t="s">
        <v>3827</v>
      </c>
      <c r="J2097" t="s">
        <v>4595</v>
      </c>
      <c r="K2097" t="s">
        <v>95</v>
      </c>
      <c r="L2097" s="220">
        <v>43959.476666666669</v>
      </c>
    </row>
    <row r="2098" spans="1:12" x14ac:dyDescent="0.25">
      <c r="A2098">
        <v>4</v>
      </c>
      <c r="B2098" t="s">
        <v>5608</v>
      </c>
      <c r="C2098">
        <v>2019590</v>
      </c>
      <c r="D2098" t="s">
        <v>4594</v>
      </c>
      <c r="E2098" s="220">
        <v>43475.574999999997</v>
      </c>
      <c r="F2098" t="s">
        <v>75</v>
      </c>
      <c r="G2098" t="s">
        <v>3825</v>
      </c>
      <c r="H2098" t="s">
        <v>95</v>
      </c>
      <c r="I2098" t="s">
        <v>3827</v>
      </c>
      <c r="J2098" t="s">
        <v>4595</v>
      </c>
      <c r="K2098" t="s">
        <v>95</v>
      </c>
      <c r="L2098" s="220">
        <v>43959.476666666669</v>
      </c>
    </row>
    <row r="2099" spans="1:12" x14ac:dyDescent="0.25">
      <c r="A2099">
        <v>4</v>
      </c>
      <c r="B2099" t="s">
        <v>5609</v>
      </c>
      <c r="C2099">
        <v>2019587</v>
      </c>
      <c r="D2099" t="s">
        <v>4594</v>
      </c>
      <c r="E2099" s="220">
        <v>43475.574999999997</v>
      </c>
      <c r="F2099" t="s">
        <v>75</v>
      </c>
      <c r="G2099" t="s">
        <v>3825</v>
      </c>
      <c r="H2099" t="s">
        <v>95</v>
      </c>
      <c r="I2099" t="s">
        <v>3827</v>
      </c>
      <c r="J2099" t="s">
        <v>4595</v>
      </c>
      <c r="K2099" t="s">
        <v>95</v>
      </c>
      <c r="L2099" s="220">
        <v>43959.476666666669</v>
      </c>
    </row>
    <row r="2100" spans="1:12" x14ac:dyDescent="0.25">
      <c r="A2100">
        <v>4</v>
      </c>
      <c r="B2100" t="s">
        <v>4439</v>
      </c>
      <c r="C2100">
        <v>2019588</v>
      </c>
      <c r="D2100" t="s">
        <v>4594</v>
      </c>
      <c r="E2100" s="220">
        <v>43475.574999999997</v>
      </c>
      <c r="F2100" t="s">
        <v>75</v>
      </c>
      <c r="G2100" t="s">
        <v>3825</v>
      </c>
      <c r="H2100" t="s">
        <v>95</v>
      </c>
      <c r="I2100" t="s">
        <v>3827</v>
      </c>
      <c r="J2100" t="s">
        <v>4595</v>
      </c>
      <c r="K2100" t="s">
        <v>95</v>
      </c>
      <c r="L2100" s="220">
        <v>43959.476666666669</v>
      </c>
    </row>
    <row r="2101" spans="1:12" x14ac:dyDescent="0.25">
      <c r="A2101">
        <v>4</v>
      </c>
      <c r="B2101" t="s">
        <v>5610</v>
      </c>
      <c r="C2101">
        <v>2019589</v>
      </c>
      <c r="D2101" t="s">
        <v>4594</v>
      </c>
      <c r="E2101" s="220">
        <v>43475.574999999997</v>
      </c>
      <c r="F2101" t="s">
        <v>75</v>
      </c>
      <c r="G2101" t="s">
        <v>3825</v>
      </c>
      <c r="H2101" t="s">
        <v>95</v>
      </c>
      <c r="I2101" t="s">
        <v>3827</v>
      </c>
      <c r="J2101" t="s">
        <v>4595</v>
      </c>
      <c r="K2101" t="s">
        <v>95</v>
      </c>
      <c r="L2101" s="220">
        <v>43959.476666666669</v>
      </c>
    </row>
    <row r="2102" spans="1:12" x14ac:dyDescent="0.25">
      <c r="A2102">
        <v>4</v>
      </c>
      <c r="B2102" t="s">
        <v>3938</v>
      </c>
      <c r="C2102">
        <v>2019508</v>
      </c>
      <c r="D2102" t="s">
        <v>4594</v>
      </c>
      <c r="E2102" s="220">
        <v>43475.574999999997</v>
      </c>
      <c r="F2102" t="s">
        <v>75</v>
      </c>
      <c r="G2102" t="s">
        <v>3825</v>
      </c>
      <c r="H2102" t="s">
        <v>95</v>
      </c>
      <c r="I2102" t="s">
        <v>3827</v>
      </c>
      <c r="J2102" t="s">
        <v>4595</v>
      </c>
      <c r="K2102" t="s">
        <v>95</v>
      </c>
      <c r="L2102" s="220">
        <v>43959.476666666669</v>
      </c>
    </row>
    <row r="2103" spans="1:12" x14ac:dyDescent="0.25">
      <c r="A2103">
        <v>4</v>
      </c>
      <c r="B2103" t="s">
        <v>4750</v>
      </c>
      <c r="C2103">
        <v>2019509</v>
      </c>
      <c r="D2103" t="s">
        <v>4594</v>
      </c>
      <c r="E2103" s="220">
        <v>43475.574999999997</v>
      </c>
      <c r="F2103" t="s">
        <v>75</v>
      </c>
      <c r="G2103" t="s">
        <v>3825</v>
      </c>
      <c r="H2103" t="s">
        <v>95</v>
      </c>
      <c r="I2103" t="s">
        <v>3827</v>
      </c>
      <c r="J2103" t="s">
        <v>4595</v>
      </c>
      <c r="K2103" t="s">
        <v>95</v>
      </c>
      <c r="L2103" s="220">
        <v>43959.476666666669</v>
      </c>
    </row>
    <row r="2104" spans="1:12" x14ac:dyDescent="0.25">
      <c r="A2104">
        <v>4</v>
      </c>
      <c r="B2104" t="s">
        <v>5082</v>
      </c>
      <c r="C2104">
        <v>2019501</v>
      </c>
      <c r="D2104" t="s">
        <v>4594</v>
      </c>
      <c r="E2104" s="220">
        <v>43475.574999999997</v>
      </c>
      <c r="F2104" t="s">
        <v>75</v>
      </c>
      <c r="G2104" t="s">
        <v>3825</v>
      </c>
      <c r="H2104" t="s">
        <v>95</v>
      </c>
      <c r="I2104" t="s">
        <v>3827</v>
      </c>
      <c r="J2104" t="s">
        <v>4595</v>
      </c>
      <c r="K2104" t="s">
        <v>95</v>
      </c>
      <c r="L2104" s="220">
        <v>43959.476666666669</v>
      </c>
    </row>
    <row r="2105" spans="1:12" x14ac:dyDescent="0.25">
      <c r="A2105">
        <v>1</v>
      </c>
      <c r="B2105" t="s">
        <v>4623</v>
      </c>
      <c r="C2105">
        <v>2019497</v>
      </c>
      <c r="D2105" t="s">
        <v>5611</v>
      </c>
      <c r="E2105" s="220">
        <v>43475.556944444441</v>
      </c>
      <c r="F2105" t="s">
        <v>75</v>
      </c>
      <c r="G2105" t="s">
        <v>3825</v>
      </c>
      <c r="H2105" t="s">
        <v>3836</v>
      </c>
      <c r="I2105" t="s">
        <v>3857</v>
      </c>
      <c r="J2105" t="s">
        <v>4215</v>
      </c>
      <c r="K2105" t="s">
        <v>95</v>
      </c>
      <c r="L2105" s="220">
        <v>43607.640729166669</v>
      </c>
    </row>
    <row r="2106" spans="1:12" x14ac:dyDescent="0.25">
      <c r="A2106">
        <v>4</v>
      </c>
      <c r="B2106" t="s">
        <v>4685</v>
      </c>
      <c r="C2106">
        <v>2019499</v>
      </c>
      <c r="D2106" t="s">
        <v>4594</v>
      </c>
      <c r="E2106" s="220">
        <v>43475.574999999997</v>
      </c>
      <c r="F2106" t="s">
        <v>75</v>
      </c>
      <c r="G2106" t="s">
        <v>3825</v>
      </c>
      <c r="H2106" t="s">
        <v>95</v>
      </c>
      <c r="I2106" t="s">
        <v>3827</v>
      </c>
      <c r="J2106" t="s">
        <v>4595</v>
      </c>
      <c r="K2106" t="s">
        <v>95</v>
      </c>
      <c r="L2106" s="220">
        <v>43959.476666666669</v>
      </c>
    </row>
    <row r="2107" spans="1:12" x14ac:dyDescent="0.25">
      <c r="A2107">
        <v>4</v>
      </c>
      <c r="B2107" t="s">
        <v>4390</v>
      </c>
      <c r="C2107">
        <v>2019500</v>
      </c>
      <c r="D2107" t="s">
        <v>4594</v>
      </c>
      <c r="E2107" s="220">
        <v>43475.574999999997</v>
      </c>
      <c r="F2107" t="s">
        <v>75</v>
      </c>
      <c r="G2107" t="s">
        <v>3825</v>
      </c>
      <c r="H2107" t="s">
        <v>95</v>
      </c>
      <c r="I2107" t="s">
        <v>3827</v>
      </c>
      <c r="J2107" t="s">
        <v>4595</v>
      </c>
      <c r="K2107" t="s">
        <v>95</v>
      </c>
      <c r="L2107" s="220">
        <v>43959.476666666669</v>
      </c>
    </row>
    <row r="2108" spans="1:12" x14ac:dyDescent="0.25">
      <c r="A2108">
        <v>4</v>
      </c>
      <c r="B2108" t="s">
        <v>5317</v>
      </c>
      <c r="C2108">
        <v>2019502</v>
      </c>
      <c r="D2108" t="s">
        <v>4594</v>
      </c>
      <c r="E2108" s="220">
        <v>43475.574999999997</v>
      </c>
      <c r="F2108" t="s">
        <v>75</v>
      </c>
      <c r="G2108" t="s">
        <v>3825</v>
      </c>
      <c r="H2108" t="s">
        <v>95</v>
      </c>
      <c r="I2108" t="s">
        <v>3827</v>
      </c>
      <c r="J2108" t="s">
        <v>4595</v>
      </c>
      <c r="K2108" t="s">
        <v>95</v>
      </c>
      <c r="L2108" s="220">
        <v>43959.476666666669</v>
      </c>
    </row>
    <row r="2109" spans="1:12" x14ac:dyDescent="0.25">
      <c r="A2109">
        <v>4</v>
      </c>
      <c r="B2109" t="s">
        <v>4736</v>
      </c>
      <c r="C2109">
        <v>2019503</v>
      </c>
      <c r="D2109" t="s">
        <v>4594</v>
      </c>
      <c r="E2109" s="220">
        <v>43475.574999999997</v>
      </c>
      <c r="F2109" t="s">
        <v>75</v>
      </c>
      <c r="G2109" t="s">
        <v>3825</v>
      </c>
      <c r="H2109" t="s">
        <v>95</v>
      </c>
      <c r="I2109" t="s">
        <v>3827</v>
      </c>
      <c r="J2109" t="s">
        <v>4595</v>
      </c>
      <c r="K2109" t="s">
        <v>95</v>
      </c>
      <c r="L2109" s="220">
        <v>43959.476666666669</v>
      </c>
    </row>
    <row r="2110" spans="1:12" x14ac:dyDescent="0.25">
      <c r="A2110">
        <v>4</v>
      </c>
      <c r="B2110" t="s">
        <v>3941</v>
      </c>
      <c r="C2110">
        <v>2019504</v>
      </c>
      <c r="D2110" t="s">
        <v>4594</v>
      </c>
      <c r="E2110" s="220">
        <v>43475.574999999997</v>
      </c>
      <c r="F2110" t="s">
        <v>75</v>
      </c>
      <c r="G2110" t="s">
        <v>3825</v>
      </c>
      <c r="H2110" t="s">
        <v>95</v>
      </c>
      <c r="I2110" t="s">
        <v>3827</v>
      </c>
      <c r="J2110" t="s">
        <v>4595</v>
      </c>
      <c r="K2110" t="s">
        <v>95</v>
      </c>
      <c r="L2110" s="220">
        <v>43959.476666666669</v>
      </c>
    </row>
    <row r="2111" spans="1:12" x14ac:dyDescent="0.25">
      <c r="A2111">
        <v>4</v>
      </c>
      <c r="B2111" t="s">
        <v>3988</v>
      </c>
      <c r="C2111">
        <v>2019544</v>
      </c>
      <c r="D2111" t="s">
        <v>4594</v>
      </c>
      <c r="E2111" s="220">
        <v>43475.574999999997</v>
      </c>
      <c r="F2111" t="s">
        <v>75</v>
      </c>
      <c r="G2111" t="s">
        <v>3825</v>
      </c>
      <c r="H2111" t="s">
        <v>95</v>
      </c>
      <c r="I2111" t="s">
        <v>3827</v>
      </c>
      <c r="J2111" t="s">
        <v>4595</v>
      </c>
      <c r="K2111" t="s">
        <v>95</v>
      </c>
      <c r="L2111" s="220">
        <v>43959.476666666669</v>
      </c>
    </row>
    <row r="2112" spans="1:12" x14ac:dyDescent="0.25">
      <c r="A2112">
        <v>4</v>
      </c>
      <c r="B2112" t="s">
        <v>4657</v>
      </c>
      <c r="C2112">
        <v>2019505</v>
      </c>
      <c r="D2112" t="s">
        <v>4594</v>
      </c>
      <c r="E2112" s="220">
        <v>43475.574999999997</v>
      </c>
      <c r="F2112" t="s">
        <v>75</v>
      </c>
      <c r="G2112" t="s">
        <v>3825</v>
      </c>
      <c r="H2112" t="s">
        <v>95</v>
      </c>
      <c r="I2112" t="s">
        <v>3827</v>
      </c>
      <c r="J2112" t="s">
        <v>4595</v>
      </c>
      <c r="K2112" t="s">
        <v>95</v>
      </c>
      <c r="L2112" s="220">
        <v>43959.476666666669</v>
      </c>
    </row>
    <row r="2113" spans="1:12" x14ac:dyDescent="0.25">
      <c r="A2113">
        <v>4</v>
      </c>
      <c r="B2113" t="s">
        <v>4828</v>
      </c>
      <c r="C2113">
        <v>2019506</v>
      </c>
      <c r="D2113" t="s">
        <v>4594</v>
      </c>
      <c r="E2113" s="220">
        <v>43475.574999999997</v>
      </c>
      <c r="F2113" t="s">
        <v>75</v>
      </c>
      <c r="G2113" t="s">
        <v>3825</v>
      </c>
      <c r="H2113" t="s">
        <v>95</v>
      </c>
      <c r="I2113" t="s">
        <v>3827</v>
      </c>
      <c r="J2113" t="s">
        <v>4595</v>
      </c>
      <c r="K2113" t="s">
        <v>95</v>
      </c>
      <c r="L2113" s="220">
        <v>43959.476666666669</v>
      </c>
    </row>
    <row r="2114" spans="1:12" x14ac:dyDescent="0.25">
      <c r="A2114">
        <v>4</v>
      </c>
      <c r="B2114" t="s">
        <v>4315</v>
      </c>
      <c r="C2114">
        <v>2019507</v>
      </c>
      <c r="D2114" t="s">
        <v>4594</v>
      </c>
      <c r="E2114" s="220">
        <v>43475.574999999997</v>
      </c>
      <c r="F2114" t="s">
        <v>75</v>
      </c>
      <c r="G2114" t="s">
        <v>3825</v>
      </c>
      <c r="H2114" t="s">
        <v>95</v>
      </c>
      <c r="I2114" t="s">
        <v>3827</v>
      </c>
      <c r="J2114" t="s">
        <v>4595</v>
      </c>
      <c r="K2114" t="s">
        <v>95</v>
      </c>
      <c r="L2114" s="220">
        <v>43959.476666666669</v>
      </c>
    </row>
    <row r="2115" spans="1:12" x14ac:dyDescent="0.25">
      <c r="A2115">
        <v>4</v>
      </c>
      <c r="B2115" t="s">
        <v>4770</v>
      </c>
      <c r="C2115">
        <v>2019545</v>
      </c>
      <c r="D2115" t="s">
        <v>4594</v>
      </c>
      <c r="E2115" s="220">
        <v>43475.574999999997</v>
      </c>
      <c r="F2115" t="s">
        <v>75</v>
      </c>
      <c r="G2115" t="s">
        <v>3825</v>
      </c>
      <c r="H2115" t="s">
        <v>95</v>
      </c>
      <c r="I2115" t="s">
        <v>3827</v>
      </c>
      <c r="J2115" t="s">
        <v>4595</v>
      </c>
      <c r="K2115" t="s">
        <v>95</v>
      </c>
      <c r="L2115" s="220">
        <v>43959.476666666669</v>
      </c>
    </row>
    <row r="2116" spans="1:12" x14ac:dyDescent="0.25">
      <c r="A2116">
        <v>4</v>
      </c>
      <c r="B2116" t="s">
        <v>4771</v>
      </c>
      <c r="C2116">
        <v>2019546</v>
      </c>
      <c r="D2116" t="s">
        <v>4594</v>
      </c>
      <c r="E2116" s="220">
        <v>43475.574999999997</v>
      </c>
      <c r="F2116" t="s">
        <v>75</v>
      </c>
      <c r="G2116" t="s">
        <v>3825</v>
      </c>
      <c r="H2116" t="s">
        <v>95</v>
      </c>
      <c r="I2116" t="s">
        <v>3827</v>
      </c>
      <c r="J2116" t="s">
        <v>4595</v>
      </c>
      <c r="K2116" t="s">
        <v>95</v>
      </c>
      <c r="L2116" s="220">
        <v>43959.476666666669</v>
      </c>
    </row>
    <row r="2117" spans="1:12" x14ac:dyDescent="0.25">
      <c r="A2117">
        <v>4</v>
      </c>
      <c r="B2117" t="s">
        <v>3981</v>
      </c>
      <c r="C2117">
        <v>2019547</v>
      </c>
      <c r="D2117" t="s">
        <v>4594</v>
      </c>
      <c r="E2117" s="220">
        <v>43475.574999999997</v>
      </c>
      <c r="F2117" t="s">
        <v>75</v>
      </c>
      <c r="G2117" t="s">
        <v>3825</v>
      </c>
      <c r="H2117" t="s">
        <v>95</v>
      </c>
      <c r="I2117" t="s">
        <v>3827</v>
      </c>
      <c r="J2117" t="s">
        <v>4595</v>
      </c>
      <c r="K2117" t="s">
        <v>95</v>
      </c>
      <c r="L2117" s="220">
        <v>43959.476666666669</v>
      </c>
    </row>
    <row r="2118" spans="1:12" x14ac:dyDescent="0.25">
      <c r="A2118">
        <v>9</v>
      </c>
      <c r="B2118" t="s">
        <v>5612</v>
      </c>
      <c r="C2118">
        <v>2022764</v>
      </c>
      <c r="D2118" t="s">
        <v>5613</v>
      </c>
      <c r="E2118" s="220">
        <v>43481.615277777775</v>
      </c>
      <c r="F2118" t="s">
        <v>75</v>
      </c>
      <c r="G2118" t="s">
        <v>3825</v>
      </c>
      <c r="H2118" t="s">
        <v>4162</v>
      </c>
      <c r="I2118" t="s">
        <v>4260</v>
      </c>
      <c r="J2118" t="s">
        <v>4438</v>
      </c>
      <c r="K2118" t="s">
        <v>95</v>
      </c>
      <c r="L2118" s="220">
        <v>43721.718692129631</v>
      </c>
    </row>
    <row r="2119" spans="1:12" x14ac:dyDescent="0.25">
      <c r="A2119">
        <v>1</v>
      </c>
      <c r="B2119" t="s">
        <v>4809</v>
      </c>
      <c r="C2119">
        <v>2024790</v>
      </c>
      <c r="D2119" t="s">
        <v>5614</v>
      </c>
      <c r="E2119" s="220">
        <v>43487.699305555558</v>
      </c>
      <c r="F2119" t="s">
        <v>75</v>
      </c>
      <c r="G2119" t="s">
        <v>3825</v>
      </c>
      <c r="H2119" t="s">
        <v>4277</v>
      </c>
      <c r="I2119" t="s">
        <v>3994</v>
      </c>
      <c r="J2119" t="s">
        <v>4658</v>
      </c>
      <c r="K2119" t="s">
        <v>95</v>
      </c>
      <c r="L2119" s="220">
        <v>44550.312141203707</v>
      </c>
    </row>
    <row r="2120" spans="1:12" x14ac:dyDescent="0.25">
      <c r="A2120">
        <v>4</v>
      </c>
      <c r="B2120" t="s">
        <v>5615</v>
      </c>
      <c r="C2120">
        <v>2027422</v>
      </c>
      <c r="D2120" t="s">
        <v>5616</v>
      </c>
      <c r="E2120" s="220">
        <v>43494.65347222222</v>
      </c>
      <c r="F2120" t="s">
        <v>75</v>
      </c>
      <c r="G2120" t="s">
        <v>3825</v>
      </c>
      <c r="H2120" t="s">
        <v>95</v>
      </c>
      <c r="I2120" t="s">
        <v>4005</v>
      </c>
      <c r="J2120" t="s">
        <v>4419</v>
      </c>
      <c r="K2120" t="s">
        <v>95</v>
      </c>
      <c r="L2120" s="220">
        <v>43894.695590277777</v>
      </c>
    </row>
    <row r="2121" spans="1:12" x14ac:dyDescent="0.25">
      <c r="A2121">
        <v>4</v>
      </c>
      <c r="B2121" t="s">
        <v>4439</v>
      </c>
      <c r="C2121">
        <v>2025394</v>
      </c>
      <c r="D2121" t="s">
        <v>4642</v>
      </c>
      <c r="E2121" s="220">
        <v>43489.593055555553</v>
      </c>
      <c r="F2121" t="s">
        <v>75</v>
      </c>
      <c r="G2121" t="s">
        <v>3825</v>
      </c>
      <c r="H2121" t="s">
        <v>3940</v>
      </c>
      <c r="I2121" t="s">
        <v>3870</v>
      </c>
      <c r="J2121" t="s">
        <v>4355</v>
      </c>
      <c r="K2121" t="s">
        <v>95</v>
      </c>
      <c r="L2121" s="220">
        <v>43633.676458333335</v>
      </c>
    </row>
    <row r="2122" spans="1:12" x14ac:dyDescent="0.25">
      <c r="A2122">
        <v>4</v>
      </c>
      <c r="B2122" t="s">
        <v>5252</v>
      </c>
      <c r="C2122">
        <v>2027416</v>
      </c>
      <c r="D2122" t="s">
        <v>5616</v>
      </c>
      <c r="E2122" s="220">
        <v>43494.65347222222</v>
      </c>
      <c r="F2122" t="s">
        <v>75</v>
      </c>
      <c r="G2122" t="s">
        <v>3825</v>
      </c>
      <c r="H2122" t="s">
        <v>95</v>
      </c>
      <c r="I2122" t="s">
        <v>4005</v>
      </c>
      <c r="J2122" t="s">
        <v>4419</v>
      </c>
      <c r="K2122" t="s">
        <v>95</v>
      </c>
      <c r="L2122" s="220">
        <v>43894.695590277777</v>
      </c>
    </row>
    <row r="2123" spans="1:12" x14ac:dyDescent="0.25">
      <c r="A2123">
        <v>4</v>
      </c>
      <c r="B2123" t="s">
        <v>4756</v>
      </c>
      <c r="C2123">
        <v>2027417</v>
      </c>
      <c r="D2123" t="s">
        <v>5616</v>
      </c>
      <c r="E2123" s="220">
        <v>43494.65347222222</v>
      </c>
      <c r="F2123" t="s">
        <v>75</v>
      </c>
      <c r="G2123" t="s">
        <v>3825</v>
      </c>
      <c r="H2123" t="s">
        <v>95</v>
      </c>
      <c r="I2123" t="s">
        <v>4005</v>
      </c>
      <c r="J2123" t="s">
        <v>4419</v>
      </c>
      <c r="K2123" t="s">
        <v>95</v>
      </c>
      <c r="L2123" s="220">
        <v>43894.695590277777</v>
      </c>
    </row>
    <row r="2124" spans="1:12" x14ac:dyDescent="0.25">
      <c r="A2124">
        <v>4</v>
      </c>
      <c r="B2124" t="s">
        <v>5617</v>
      </c>
      <c r="C2124">
        <v>2027418</v>
      </c>
      <c r="D2124" t="s">
        <v>5616</v>
      </c>
      <c r="E2124" s="220">
        <v>43494.65347222222</v>
      </c>
      <c r="F2124" t="s">
        <v>75</v>
      </c>
      <c r="G2124" t="s">
        <v>3825</v>
      </c>
      <c r="H2124" t="s">
        <v>95</v>
      </c>
      <c r="I2124" t="s">
        <v>4005</v>
      </c>
      <c r="J2124" t="s">
        <v>4419</v>
      </c>
      <c r="K2124" t="s">
        <v>95</v>
      </c>
      <c r="L2124" s="220">
        <v>43894.695590277777</v>
      </c>
    </row>
    <row r="2125" spans="1:12" x14ac:dyDescent="0.25">
      <c r="A2125">
        <v>4</v>
      </c>
      <c r="B2125" t="s">
        <v>5618</v>
      </c>
      <c r="C2125">
        <v>2027419</v>
      </c>
      <c r="D2125" t="s">
        <v>5616</v>
      </c>
      <c r="E2125" s="220">
        <v>43494.65347222222</v>
      </c>
      <c r="F2125" t="s">
        <v>75</v>
      </c>
      <c r="G2125" t="s">
        <v>3825</v>
      </c>
      <c r="H2125" t="s">
        <v>95</v>
      </c>
      <c r="I2125" t="s">
        <v>4005</v>
      </c>
      <c r="J2125" t="s">
        <v>4419</v>
      </c>
      <c r="K2125" t="s">
        <v>95</v>
      </c>
      <c r="L2125" s="220">
        <v>43894.695590277777</v>
      </c>
    </row>
    <row r="2126" spans="1:12" x14ac:dyDescent="0.25">
      <c r="A2126">
        <v>4</v>
      </c>
      <c r="B2126" t="s">
        <v>4198</v>
      </c>
      <c r="C2126">
        <v>2027420</v>
      </c>
      <c r="D2126" t="s">
        <v>5616</v>
      </c>
      <c r="E2126" s="220">
        <v>43494.65347222222</v>
      </c>
      <c r="F2126" t="s">
        <v>75</v>
      </c>
      <c r="G2126" t="s">
        <v>3825</v>
      </c>
      <c r="H2126" t="s">
        <v>95</v>
      </c>
      <c r="I2126" t="s">
        <v>4005</v>
      </c>
      <c r="J2126" t="s">
        <v>4419</v>
      </c>
      <c r="K2126" t="s">
        <v>95</v>
      </c>
      <c r="L2126" s="220">
        <v>43894.695590277777</v>
      </c>
    </row>
    <row r="2127" spans="1:12" x14ac:dyDescent="0.25">
      <c r="A2127">
        <v>4</v>
      </c>
      <c r="B2127" t="s">
        <v>4879</v>
      </c>
      <c r="C2127">
        <v>2027421</v>
      </c>
      <c r="D2127" t="s">
        <v>5616</v>
      </c>
      <c r="E2127" s="220">
        <v>43494.65347222222</v>
      </c>
      <c r="F2127" t="s">
        <v>75</v>
      </c>
      <c r="G2127" t="s">
        <v>3825</v>
      </c>
      <c r="H2127" t="s">
        <v>95</v>
      </c>
      <c r="I2127" t="s">
        <v>4005</v>
      </c>
      <c r="J2127" t="s">
        <v>4419</v>
      </c>
      <c r="K2127" t="s">
        <v>95</v>
      </c>
      <c r="L2127" s="220">
        <v>43894.695590277777</v>
      </c>
    </row>
    <row r="2128" spans="1:12" x14ac:dyDescent="0.25">
      <c r="A2128">
        <v>4</v>
      </c>
      <c r="B2128" t="s">
        <v>5619</v>
      </c>
      <c r="C2128">
        <v>2027453</v>
      </c>
      <c r="D2128" t="s">
        <v>5616</v>
      </c>
      <c r="E2128" s="220">
        <v>43494.65347222222</v>
      </c>
      <c r="F2128" t="s">
        <v>75</v>
      </c>
      <c r="G2128" t="s">
        <v>3825</v>
      </c>
      <c r="H2128" t="s">
        <v>95</v>
      </c>
      <c r="I2128" t="s">
        <v>4005</v>
      </c>
      <c r="J2128" t="s">
        <v>4419</v>
      </c>
      <c r="K2128" t="s">
        <v>95</v>
      </c>
      <c r="L2128" s="220">
        <v>43894.695590277777</v>
      </c>
    </row>
    <row r="2129" spans="1:12" x14ac:dyDescent="0.25">
      <c r="A2129">
        <v>4</v>
      </c>
      <c r="B2129" t="s">
        <v>5620</v>
      </c>
      <c r="C2129">
        <v>2027448</v>
      </c>
      <c r="D2129" t="s">
        <v>5616</v>
      </c>
      <c r="E2129" s="220">
        <v>43494.65347222222</v>
      </c>
      <c r="F2129" t="s">
        <v>75</v>
      </c>
      <c r="G2129" t="s">
        <v>3825</v>
      </c>
      <c r="H2129" t="s">
        <v>95</v>
      </c>
      <c r="I2129" t="s">
        <v>4005</v>
      </c>
      <c r="J2129" t="s">
        <v>4419</v>
      </c>
      <c r="K2129" t="s">
        <v>95</v>
      </c>
      <c r="L2129" s="220">
        <v>43894.695590277777</v>
      </c>
    </row>
    <row r="2130" spans="1:12" x14ac:dyDescent="0.25">
      <c r="A2130">
        <v>4</v>
      </c>
      <c r="B2130" t="s">
        <v>5621</v>
      </c>
      <c r="C2130">
        <v>2027449</v>
      </c>
      <c r="D2130" t="s">
        <v>5616</v>
      </c>
      <c r="E2130" s="220">
        <v>43494.65347222222</v>
      </c>
      <c r="F2130" t="s">
        <v>75</v>
      </c>
      <c r="G2130" t="s">
        <v>3825</v>
      </c>
      <c r="H2130" t="s">
        <v>95</v>
      </c>
      <c r="I2130" t="s">
        <v>4005</v>
      </c>
      <c r="J2130" t="s">
        <v>4419</v>
      </c>
      <c r="K2130" t="s">
        <v>95</v>
      </c>
      <c r="L2130" s="220">
        <v>43894.695590277777</v>
      </c>
    </row>
    <row r="2131" spans="1:12" x14ac:dyDescent="0.25">
      <c r="A2131">
        <v>4</v>
      </c>
      <c r="B2131" t="s">
        <v>5444</v>
      </c>
      <c r="C2131">
        <v>2027450</v>
      </c>
      <c r="D2131" t="s">
        <v>5616</v>
      </c>
      <c r="E2131" s="220">
        <v>43494.65347222222</v>
      </c>
      <c r="F2131" t="s">
        <v>75</v>
      </c>
      <c r="G2131" t="s">
        <v>3825</v>
      </c>
      <c r="H2131" t="s">
        <v>95</v>
      </c>
      <c r="I2131" t="s">
        <v>4005</v>
      </c>
      <c r="J2131" t="s">
        <v>4419</v>
      </c>
      <c r="K2131" t="s">
        <v>95</v>
      </c>
      <c r="L2131" s="220">
        <v>43894.695590277777</v>
      </c>
    </row>
    <row r="2132" spans="1:12" x14ac:dyDescent="0.25">
      <c r="A2132">
        <v>4</v>
      </c>
      <c r="B2132" t="s">
        <v>5622</v>
      </c>
      <c r="C2132">
        <v>2027451</v>
      </c>
      <c r="D2132" t="s">
        <v>5616</v>
      </c>
      <c r="E2132" s="220">
        <v>43494.65347222222</v>
      </c>
      <c r="F2132" t="s">
        <v>75</v>
      </c>
      <c r="G2132" t="s">
        <v>3825</v>
      </c>
      <c r="H2132" t="s">
        <v>95</v>
      </c>
      <c r="I2132" t="s">
        <v>4005</v>
      </c>
      <c r="J2132" t="s">
        <v>4419</v>
      </c>
      <c r="K2132" t="s">
        <v>95</v>
      </c>
      <c r="L2132" s="220">
        <v>43894.695590277777</v>
      </c>
    </row>
    <row r="2133" spans="1:12" x14ac:dyDescent="0.25">
      <c r="A2133">
        <v>4</v>
      </c>
      <c r="B2133" t="s">
        <v>5623</v>
      </c>
      <c r="C2133">
        <v>2027452</v>
      </c>
      <c r="D2133" t="s">
        <v>5616</v>
      </c>
      <c r="E2133" s="220">
        <v>43494.65347222222</v>
      </c>
      <c r="F2133" t="s">
        <v>75</v>
      </c>
      <c r="G2133" t="s">
        <v>3825</v>
      </c>
      <c r="H2133" t="s">
        <v>95</v>
      </c>
      <c r="I2133" t="s">
        <v>4005</v>
      </c>
      <c r="J2133" t="s">
        <v>4419</v>
      </c>
      <c r="K2133" t="s">
        <v>95</v>
      </c>
      <c r="L2133" s="220">
        <v>43894.695590277777</v>
      </c>
    </row>
    <row r="2134" spans="1:12" x14ac:dyDescent="0.25">
      <c r="A2134">
        <v>4</v>
      </c>
      <c r="B2134" t="s">
        <v>5624</v>
      </c>
      <c r="C2134">
        <v>2027454</v>
      </c>
      <c r="D2134" t="s">
        <v>5616</v>
      </c>
      <c r="E2134" s="220">
        <v>43494.65347222222</v>
      </c>
      <c r="F2134" t="s">
        <v>75</v>
      </c>
      <c r="G2134" t="s">
        <v>3825</v>
      </c>
      <c r="H2134" t="s">
        <v>95</v>
      </c>
      <c r="I2134" t="s">
        <v>4005</v>
      </c>
      <c r="J2134" t="s">
        <v>4419</v>
      </c>
      <c r="K2134" t="s">
        <v>95</v>
      </c>
      <c r="L2134" s="220">
        <v>43894.695590277777</v>
      </c>
    </row>
    <row r="2135" spans="1:12" x14ac:dyDescent="0.25">
      <c r="A2135">
        <v>4</v>
      </c>
      <c r="B2135" t="s">
        <v>3922</v>
      </c>
      <c r="C2135">
        <v>2027455</v>
      </c>
      <c r="D2135" t="s">
        <v>5616</v>
      </c>
      <c r="E2135" s="220">
        <v>43494.65347222222</v>
      </c>
      <c r="F2135" t="s">
        <v>75</v>
      </c>
      <c r="G2135" t="s">
        <v>3825</v>
      </c>
      <c r="H2135" t="s">
        <v>95</v>
      </c>
      <c r="I2135" t="s">
        <v>4005</v>
      </c>
      <c r="J2135" t="s">
        <v>4419</v>
      </c>
      <c r="K2135" t="s">
        <v>95</v>
      </c>
      <c r="L2135" s="220">
        <v>43894.695590277777</v>
      </c>
    </row>
    <row r="2136" spans="1:12" x14ac:dyDescent="0.25">
      <c r="A2136">
        <v>4</v>
      </c>
      <c r="B2136" t="s">
        <v>5625</v>
      </c>
      <c r="C2136">
        <v>2027456</v>
      </c>
      <c r="D2136" t="s">
        <v>5616</v>
      </c>
      <c r="E2136" s="220">
        <v>43494.65347222222</v>
      </c>
      <c r="F2136" t="s">
        <v>75</v>
      </c>
      <c r="G2136" t="s">
        <v>3825</v>
      </c>
      <c r="H2136" t="s">
        <v>95</v>
      </c>
      <c r="I2136" t="s">
        <v>4005</v>
      </c>
      <c r="J2136" t="s">
        <v>4419</v>
      </c>
      <c r="K2136" t="s">
        <v>95</v>
      </c>
      <c r="L2136" s="220">
        <v>43894.695590277777</v>
      </c>
    </row>
    <row r="2137" spans="1:12" x14ac:dyDescent="0.25">
      <c r="A2137">
        <v>4</v>
      </c>
      <c r="B2137" t="s">
        <v>4581</v>
      </c>
      <c r="C2137">
        <v>2027457</v>
      </c>
      <c r="D2137" t="s">
        <v>5616</v>
      </c>
      <c r="E2137" s="220">
        <v>43494.65347222222</v>
      </c>
      <c r="F2137" t="s">
        <v>75</v>
      </c>
      <c r="G2137" t="s">
        <v>3825</v>
      </c>
      <c r="H2137" t="s">
        <v>95</v>
      </c>
      <c r="I2137" t="s">
        <v>4005</v>
      </c>
      <c r="J2137" t="s">
        <v>4419</v>
      </c>
      <c r="K2137" t="s">
        <v>95</v>
      </c>
      <c r="L2137" s="220">
        <v>43894.695590277777</v>
      </c>
    </row>
    <row r="2138" spans="1:12" x14ac:dyDescent="0.25">
      <c r="A2138">
        <v>4</v>
      </c>
      <c r="B2138" t="s">
        <v>5626</v>
      </c>
      <c r="C2138">
        <v>2027458</v>
      </c>
      <c r="D2138" t="s">
        <v>5616</v>
      </c>
      <c r="E2138" s="220">
        <v>43494.65347222222</v>
      </c>
      <c r="F2138" t="s">
        <v>75</v>
      </c>
      <c r="G2138" t="s">
        <v>3825</v>
      </c>
      <c r="H2138" t="s">
        <v>95</v>
      </c>
      <c r="I2138" t="s">
        <v>4005</v>
      </c>
      <c r="J2138" t="s">
        <v>4419</v>
      </c>
      <c r="K2138" t="s">
        <v>95</v>
      </c>
      <c r="L2138" s="220">
        <v>43894.695590277777</v>
      </c>
    </row>
    <row r="2139" spans="1:12" x14ac:dyDescent="0.25">
      <c r="A2139">
        <v>1</v>
      </c>
      <c r="B2139" t="s">
        <v>3919</v>
      </c>
      <c r="C2139">
        <v>2029130</v>
      </c>
      <c r="D2139" t="s">
        <v>4689</v>
      </c>
      <c r="E2139" s="220">
        <v>43496.627083333333</v>
      </c>
      <c r="F2139" t="s">
        <v>75</v>
      </c>
      <c r="G2139" t="s">
        <v>3825</v>
      </c>
      <c r="H2139" t="s">
        <v>3836</v>
      </c>
      <c r="I2139" t="s">
        <v>3861</v>
      </c>
      <c r="J2139" t="s">
        <v>3861</v>
      </c>
      <c r="K2139" t="s">
        <v>95</v>
      </c>
      <c r="L2139" s="220">
        <v>44979.464189814818</v>
      </c>
    </row>
    <row r="2140" spans="1:12" x14ac:dyDescent="0.25">
      <c r="A2140">
        <v>5</v>
      </c>
      <c r="B2140" t="s">
        <v>5627</v>
      </c>
      <c r="C2140">
        <v>2035871</v>
      </c>
      <c r="D2140" t="s">
        <v>5628</v>
      </c>
      <c r="E2140" s="220">
        <v>43508.809027777781</v>
      </c>
      <c r="F2140" t="s">
        <v>75</v>
      </c>
      <c r="G2140" t="s">
        <v>3825</v>
      </c>
      <c r="H2140" t="s">
        <v>3826</v>
      </c>
      <c r="I2140" t="s">
        <v>3861</v>
      </c>
      <c r="J2140" t="s">
        <v>3861</v>
      </c>
      <c r="K2140" t="s">
        <v>95</v>
      </c>
      <c r="L2140" s="220">
        <v>43679.477696759262</v>
      </c>
    </row>
    <row r="2141" spans="1:12" x14ac:dyDescent="0.25">
      <c r="A2141">
        <v>1</v>
      </c>
      <c r="B2141" t="s">
        <v>4760</v>
      </c>
      <c r="C2141">
        <v>2039222</v>
      </c>
      <c r="D2141" t="s">
        <v>5629</v>
      </c>
      <c r="E2141" s="220">
        <v>43517.69027777778</v>
      </c>
      <c r="F2141" t="s">
        <v>75</v>
      </c>
      <c r="G2141" t="s">
        <v>3825</v>
      </c>
      <c r="H2141" t="s">
        <v>3826</v>
      </c>
      <c r="I2141" t="s">
        <v>3909</v>
      </c>
      <c r="J2141" t="s">
        <v>3967</v>
      </c>
      <c r="K2141" t="s">
        <v>95</v>
      </c>
      <c r="L2141" s="220">
        <v>43559.412453703706</v>
      </c>
    </row>
    <row r="2142" spans="1:12" x14ac:dyDescent="0.25">
      <c r="A2142">
        <v>1</v>
      </c>
      <c r="B2142" t="s">
        <v>5133</v>
      </c>
      <c r="C2142">
        <v>2039929</v>
      </c>
      <c r="D2142" t="s">
        <v>3843</v>
      </c>
      <c r="E2142" s="220">
        <v>43521.362500000003</v>
      </c>
      <c r="F2142" t="s">
        <v>75</v>
      </c>
      <c r="G2142" t="s">
        <v>3825</v>
      </c>
      <c r="H2142" t="s">
        <v>3836</v>
      </c>
      <c r="I2142" t="s">
        <v>4260</v>
      </c>
      <c r="J2142" t="s">
        <v>3924</v>
      </c>
      <c r="K2142" t="s">
        <v>95</v>
      </c>
      <c r="L2142" s="220">
        <v>43658.653217592589</v>
      </c>
    </row>
    <row r="2143" spans="1:12" x14ac:dyDescent="0.25">
      <c r="A2143">
        <v>4</v>
      </c>
      <c r="B2143" t="s">
        <v>3859</v>
      </c>
      <c r="C2143">
        <v>2051367</v>
      </c>
      <c r="D2143" t="s">
        <v>5630</v>
      </c>
      <c r="E2143" s="220">
        <v>43535.604166666664</v>
      </c>
      <c r="F2143" t="s">
        <v>75</v>
      </c>
      <c r="G2143" t="s">
        <v>3825</v>
      </c>
      <c r="H2143" t="s">
        <v>3940</v>
      </c>
      <c r="I2143" t="s">
        <v>3870</v>
      </c>
      <c r="J2143" t="s">
        <v>4355</v>
      </c>
      <c r="K2143" t="s">
        <v>95</v>
      </c>
      <c r="L2143" s="220">
        <v>43636.656412037039</v>
      </c>
    </row>
    <row r="2144" spans="1:12" x14ac:dyDescent="0.25">
      <c r="A2144">
        <v>1</v>
      </c>
      <c r="B2144" t="s">
        <v>4186</v>
      </c>
      <c r="C2144">
        <v>2055889</v>
      </c>
      <c r="D2144" t="s">
        <v>4632</v>
      </c>
      <c r="E2144" s="220">
        <v>43551.647916666669</v>
      </c>
      <c r="F2144" t="s">
        <v>75</v>
      </c>
      <c r="G2144" t="s">
        <v>3825</v>
      </c>
      <c r="H2144" t="s">
        <v>3848</v>
      </c>
      <c r="I2144" t="s">
        <v>3861</v>
      </c>
      <c r="J2144" t="s">
        <v>3861</v>
      </c>
      <c r="K2144" t="s">
        <v>95</v>
      </c>
      <c r="L2144" s="220">
        <v>44455.429212962961</v>
      </c>
    </row>
    <row r="2145" spans="1:12" x14ac:dyDescent="0.25">
      <c r="A2145">
        <v>1</v>
      </c>
      <c r="B2145" t="s">
        <v>5013</v>
      </c>
      <c r="C2145">
        <v>2055907</v>
      </c>
      <c r="D2145" t="s">
        <v>3843</v>
      </c>
      <c r="E2145" s="220">
        <v>43551.659722222219</v>
      </c>
      <c r="F2145" t="s">
        <v>91</v>
      </c>
      <c r="G2145" t="s">
        <v>3825</v>
      </c>
      <c r="H2145" t="s">
        <v>3836</v>
      </c>
      <c r="I2145" t="s">
        <v>3924</v>
      </c>
      <c r="J2145" t="s">
        <v>4335</v>
      </c>
      <c r="K2145" t="s">
        <v>95</v>
      </c>
      <c r="L2145" s="220"/>
    </row>
    <row r="2146" spans="1:12" x14ac:dyDescent="0.25">
      <c r="A2146">
        <v>1</v>
      </c>
      <c r="B2146" t="s">
        <v>5013</v>
      </c>
      <c r="C2146">
        <v>2057218</v>
      </c>
      <c r="D2146" t="s">
        <v>3843</v>
      </c>
      <c r="E2146" s="220">
        <v>43553.668749999997</v>
      </c>
      <c r="F2146" t="s">
        <v>75</v>
      </c>
      <c r="G2146" t="s">
        <v>3825</v>
      </c>
      <c r="H2146" t="s">
        <v>3836</v>
      </c>
      <c r="I2146" t="s">
        <v>3844</v>
      </c>
      <c r="J2146" t="s">
        <v>5051</v>
      </c>
      <c r="K2146" t="s">
        <v>95</v>
      </c>
      <c r="L2146" s="220">
        <v>43557.307673611111</v>
      </c>
    </row>
    <row r="2147" spans="1:12" x14ac:dyDescent="0.25">
      <c r="A2147">
        <v>3</v>
      </c>
      <c r="B2147" t="s">
        <v>4154</v>
      </c>
      <c r="C2147">
        <v>2059870</v>
      </c>
      <c r="D2147" t="s">
        <v>4633</v>
      </c>
      <c r="E2147" s="220">
        <v>43557.349305555559</v>
      </c>
      <c r="F2147" t="s">
        <v>75</v>
      </c>
      <c r="G2147" t="s">
        <v>3825</v>
      </c>
      <c r="H2147" t="s">
        <v>3826</v>
      </c>
      <c r="I2147" t="s">
        <v>3832</v>
      </c>
      <c r="J2147" t="s">
        <v>3833</v>
      </c>
      <c r="K2147" t="s">
        <v>95</v>
      </c>
      <c r="L2147" s="220">
        <v>43571.503055555557</v>
      </c>
    </row>
    <row r="2148" spans="1:12" x14ac:dyDescent="0.25">
      <c r="A2148">
        <v>3</v>
      </c>
      <c r="B2148" t="s">
        <v>4068</v>
      </c>
      <c r="C2148">
        <v>2065925</v>
      </c>
      <c r="D2148" t="s">
        <v>4633</v>
      </c>
      <c r="E2148" s="220">
        <v>43573.347916666666</v>
      </c>
      <c r="F2148" t="s">
        <v>75</v>
      </c>
      <c r="G2148" t="s">
        <v>3825</v>
      </c>
      <c r="H2148" t="s">
        <v>3826</v>
      </c>
      <c r="I2148" t="s">
        <v>3832</v>
      </c>
      <c r="J2148" t="s">
        <v>3833</v>
      </c>
      <c r="K2148" t="s">
        <v>95</v>
      </c>
      <c r="L2148" s="220">
        <v>43621.332349537035</v>
      </c>
    </row>
    <row r="2149" spans="1:12" x14ac:dyDescent="0.25">
      <c r="A2149">
        <v>2</v>
      </c>
      <c r="B2149" t="s">
        <v>3918</v>
      </c>
      <c r="C2149">
        <v>2065836</v>
      </c>
      <c r="D2149" t="s">
        <v>3843</v>
      </c>
      <c r="E2149" s="220">
        <v>43572.604166666664</v>
      </c>
      <c r="F2149" t="s">
        <v>91</v>
      </c>
      <c r="G2149" t="s">
        <v>3825</v>
      </c>
      <c r="H2149" t="s">
        <v>3836</v>
      </c>
      <c r="I2149" t="s">
        <v>3924</v>
      </c>
      <c r="J2149" t="s">
        <v>4242</v>
      </c>
      <c r="K2149" t="s">
        <v>95</v>
      </c>
      <c r="L2149" s="220"/>
    </row>
    <row r="2150" spans="1:12" x14ac:dyDescent="0.25">
      <c r="A2150">
        <v>1</v>
      </c>
      <c r="B2150" t="s">
        <v>3903</v>
      </c>
      <c r="C2150">
        <v>2068309</v>
      </c>
      <c r="D2150" t="s">
        <v>3843</v>
      </c>
      <c r="E2150" s="220">
        <v>43580.345833333333</v>
      </c>
      <c r="F2150" t="s">
        <v>91</v>
      </c>
      <c r="G2150" t="s">
        <v>3825</v>
      </c>
      <c r="H2150" t="s">
        <v>3836</v>
      </c>
      <c r="I2150" t="s">
        <v>3924</v>
      </c>
      <c r="J2150" t="s">
        <v>4335</v>
      </c>
      <c r="K2150" t="s">
        <v>95</v>
      </c>
      <c r="L2150" s="220"/>
    </row>
    <row r="2151" spans="1:12" x14ac:dyDescent="0.25">
      <c r="A2151">
        <v>4</v>
      </c>
      <c r="B2151" t="s">
        <v>4732</v>
      </c>
      <c r="C2151">
        <v>2170125</v>
      </c>
      <c r="D2151" t="s">
        <v>5631</v>
      </c>
      <c r="E2151" s="220">
        <v>43833.615277777775</v>
      </c>
      <c r="F2151" t="s">
        <v>75</v>
      </c>
      <c r="G2151" t="s">
        <v>3825</v>
      </c>
      <c r="H2151" t="s">
        <v>3940</v>
      </c>
      <c r="I2151" t="s">
        <v>3870</v>
      </c>
      <c r="J2151" t="s">
        <v>4832</v>
      </c>
      <c r="K2151" t="s">
        <v>95</v>
      </c>
      <c r="L2151" s="220">
        <v>43836.682199074072</v>
      </c>
    </row>
    <row r="2152" spans="1:12" x14ac:dyDescent="0.25">
      <c r="A2152">
        <v>5</v>
      </c>
      <c r="B2152" t="s">
        <v>4220</v>
      </c>
      <c r="C2152">
        <v>2074681</v>
      </c>
      <c r="D2152" t="s">
        <v>5632</v>
      </c>
      <c r="E2152" s="220">
        <v>43592.363888888889</v>
      </c>
      <c r="F2152" t="s">
        <v>75</v>
      </c>
      <c r="G2152" t="s">
        <v>3825</v>
      </c>
      <c r="H2152" t="s">
        <v>3826</v>
      </c>
      <c r="I2152" t="s">
        <v>3870</v>
      </c>
      <c r="J2152" t="s">
        <v>4454</v>
      </c>
      <c r="K2152" t="s">
        <v>95</v>
      </c>
      <c r="L2152" s="220">
        <v>43614.492418981485</v>
      </c>
    </row>
    <row r="2153" spans="1:12" x14ac:dyDescent="0.25">
      <c r="A2153">
        <v>1</v>
      </c>
      <c r="B2153" t="s">
        <v>5633</v>
      </c>
      <c r="C2153">
        <v>2076581</v>
      </c>
      <c r="D2153" t="s">
        <v>3843</v>
      </c>
      <c r="E2153" s="220">
        <v>43598.613194444442</v>
      </c>
      <c r="F2153" t="s">
        <v>75</v>
      </c>
      <c r="G2153" t="s">
        <v>3825</v>
      </c>
      <c r="H2153" t="s">
        <v>3836</v>
      </c>
      <c r="I2153" t="s">
        <v>3832</v>
      </c>
      <c r="J2153" t="s">
        <v>3833</v>
      </c>
      <c r="K2153" t="s">
        <v>95</v>
      </c>
      <c r="L2153" s="220">
        <v>43599.340497685182</v>
      </c>
    </row>
    <row r="2154" spans="1:12" x14ac:dyDescent="0.25">
      <c r="A2154">
        <v>1</v>
      </c>
      <c r="B2154" t="s">
        <v>4787</v>
      </c>
      <c r="C2154">
        <v>2080635</v>
      </c>
      <c r="D2154" t="s">
        <v>5634</v>
      </c>
      <c r="E2154" s="220">
        <v>43615.359722222223</v>
      </c>
      <c r="F2154" t="s">
        <v>75</v>
      </c>
      <c r="G2154" t="s">
        <v>3825</v>
      </c>
      <c r="H2154" t="s">
        <v>3836</v>
      </c>
      <c r="I2154" t="s">
        <v>3924</v>
      </c>
      <c r="J2154" t="s">
        <v>3924</v>
      </c>
      <c r="K2154" t="s">
        <v>95</v>
      </c>
      <c r="L2154" s="220">
        <v>43628.658576388887</v>
      </c>
    </row>
    <row r="2155" spans="1:12" x14ac:dyDescent="0.25">
      <c r="A2155">
        <v>1</v>
      </c>
      <c r="B2155" t="s">
        <v>4051</v>
      </c>
      <c r="C2155">
        <v>2092458</v>
      </c>
      <c r="D2155" t="s">
        <v>5635</v>
      </c>
      <c r="E2155" s="220">
        <v>43628.675694444442</v>
      </c>
      <c r="F2155" t="s">
        <v>91</v>
      </c>
      <c r="G2155" t="s">
        <v>3825</v>
      </c>
      <c r="H2155" t="s">
        <v>3826</v>
      </c>
      <c r="I2155" t="s">
        <v>3924</v>
      </c>
      <c r="J2155" t="s">
        <v>4364</v>
      </c>
      <c r="K2155" t="s">
        <v>95</v>
      </c>
      <c r="L2155" s="220"/>
    </row>
    <row r="2156" spans="1:12" x14ac:dyDescent="0.25">
      <c r="A2156">
        <v>1</v>
      </c>
      <c r="B2156" t="s">
        <v>4898</v>
      </c>
      <c r="C2156">
        <v>2092489</v>
      </c>
      <c r="D2156" t="s">
        <v>3959</v>
      </c>
      <c r="E2156" s="220">
        <v>43628.731249999997</v>
      </c>
      <c r="F2156" t="s">
        <v>75</v>
      </c>
      <c r="G2156" t="s">
        <v>3825</v>
      </c>
      <c r="H2156" t="s">
        <v>3826</v>
      </c>
      <c r="I2156" t="s">
        <v>3924</v>
      </c>
      <c r="J2156" t="s">
        <v>4335</v>
      </c>
      <c r="K2156" t="s">
        <v>95</v>
      </c>
      <c r="L2156" s="220">
        <v>43644.585972222223</v>
      </c>
    </row>
    <row r="2157" spans="1:12" x14ac:dyDescent="0.25">
      <c r="A2157">
        <v>2</v>
      </c>
      <c r="B2157" t="s">
        <v>4267</v>
      </c>
      <c r="C2157">
        <v>2096396</v>
      </c>
      <c r="D2157" t="s">
        <v>5636</v>
      </c>
      <c r="E2157" s="220">
        <v>43642.631944444445</v>
      </c>
      <c r="F2157" t="s">
        <v>75</v>
      </c>
      <c r="G2157" t="s">
        <v>3825</v>
      </c>
      <c r="H2157" t="s">
        <v>3826</v>
      </c>
      <c r="I2157" t="s">
        <v>3870</v>
      </c>
      <c r="J2157" t="s">
        <v>4355</v>
      </c>
      <c r="K2157" t="s">
        <v>95</v>
      </c>
      <c r="L2157" s="220">
        <v>43643.400208333333</v>
      </c>
    </row>
    <row r="2158" spans="1:12" x14ac:dyDescent="0.25">
      <c r="A2158">
        <v>4</v>
      </c>
      <c r="B2158" t="s">
        <v>4401</v>
      </c>
      <c r="C2158">
        <v>2097803</v>
      </c>
      <c r="D2158" t="s">
        <v>5637</v>
      </c>
      <c r="E2158" s="220">
        <v>43644.584722222222</v>
      </c>
      <c r="F2158" t="s">
        <v>75</v>
      </c>
      <c r="G2158" t="s">
        <v>3825</v>
      </c>
      <c r="H2158" t="s">
        <v>3940</v>
      </c>
      <c r="I2158" t="s">
        <v>3870</v>
      </c>
      <c r="J2158" t="s">
        <v>4454</v>
      </c>
      <c r="K2158" t="s">
        <v>95</v>
      </c>
      <c r="L2158" s="220">
        <v>43705.632094907407</v>
      </c>
    </row>
    <row r="2159" spans="1:12" x14ac:dyDescent="0.25">
      <c r="A2159">
        <v>1</v>
      </c>
      <c r="B2159" t="s">
        <v>3891</v>
      </c>
      <c r="C2159">
        <v>2101772</v>
      </c>
      <c r="D2159" t="s">
        <v>5638</v>
      </c>
      <c r="E2159" s="220">
        <v>43651.690972222219</v>
      </c>
      <c r="F2159" t="s">
        <v>75</v>
      </c>
      <c r="G2159" t="s">
        <v>3825</v>
      </c>
      <c r="H2159" t="s">
        <v>95</v>
      </c>
      <c r="I2159" t="s">
        <v>4204</v>
      </c>
      <c r="J2159" t="s">
        <v>4239</v>
      </c>
      <c r="K2159" t="s">
        <v>95</v>
      </c>
      <c r="L2159" s="220">
        <v>43738.392245370371</v>
      </c>
    </row>
    <row r="2160" spans="1:12" x14ac:dyDescent="0.25">
      <c r="A2160">
        <v>1</v>
      </c>
      <c r="B2160" t="s">
        <v>4020</v>
      </c>
      <c r="C2160">
        <v>2105234</v>
      </c>
      <c r="D2160" t="s">
        <v>4407</v>
      </c>
      <c r="E2160" s="220">
        <v>43669.348611111112</v>
      </c>
      <c r="F2160" t="s">
        <v>75</v>
      </c>
      <c r="G2160" t="s">
        <v>3825</v>
      </c>
      <c r="H2160" t="s">
        <v>3826</v>
      </c>
      <c r="I2160" t="s">
        <v>4011</v>
      </c>
      <c r="J2160" t="s">
        <v>3890</v>
      </c>
      <c r="K2160" t="s">
        <v>95</v>
      </c>
      <c r="L2160" s="220">
        <v>44636.345983796295</v>
      </c>
    </row>
    <row r="2161" spans="1:12" x14ac:dyDescent="0.25">
      <c r="A2161">
        <v>1</v>
      </c>
      <c r="B2161" t="s">
        <v>5639</v>
      </c>
      <c r="C2161">
        <v>2105414</v>
      </c>
      <c r="D2161" t="s">
        <v>5640</v>
      </c>
      <c r="E2161" s="220">
        <v>43669.786111111112</v>
      </c>
      <c r="F2161" t="s">
        <v>75</v>
      </c>
      <c r="G2161" t="s">
        <v>3825</v>
      </c>
      <c r="H2161" t="s">
        <v>3836</v>
      </c>
      <c r="I2161" t="s">
        <v>4260</v>
      </c>
      <c r="J2161" t="s">
        <v>3924</v>
      </c>
      <c r="K2161" t="s">
        <v>95</v>
      </c>
      <c r="L2161" s="220">
        <v>43780.648125</v>
      </c>
    </row>
    <row r="2162" spans="1:12" x14ac:dyDescent="0.25">
      <c r="A2162">
        <v>1</v>
      </c>
      <c r="B2162" t="s">
        <v>4719</v>
      </c>
      <c r="C2162">
        <v>2109356</v>
      </c>
      <c r="D2162" t="s">
        <v>3843</v>
      </c>
      <c r="E2162" s="220">
        <v>43678.331944444442</v>
      </c>
      <c r="F2162" t="s">
        <v>75</v>
      </c>
      <c r="G2162" t="s">
        <v>3825</v>
      </c>
      <c r="H2162" t="s">
        <v>3836</v>
      </c>
      <c r="I2162" t="s">
        <v>4260</v>
      </c>
      <c r="J2162" t="s">
        <v>4759</v>
      </c>
      <c r="K2162" t="s">
        <v>95</v>
      </c>
      <c r="L2162" s="220">
        <v>43721.718576388892</v>
      </c>
    </row>
    <row r="2163" spans="1:12" x14ac:dyDescent="0.25">
      <c r="A2163">
        <v>4</v>
      </c>
      <c r="B2163" t="s">
        <v>4143</v>
      </c>
      <c r="C2163">
        <v>2109881</v>
      </c>
      <c r="D2163" t="s">
        <v>5641</v>
      </c>
      <c r="E2163" s="220">
        <v>43678.669444444444</v>
      </c>
      <c r="F2163" t="s">
        <v>75</v>
      </c>
      <c r="G2163" t="s">
        <v>3825</v>
      </c>
      <c r="H2163" t="s">
        <v>3836</v>
      </c>
      <c r="I2163" t="s">
        <v>3870</v>
      </c>
      <c r="J2163" t="s">
        <v>3960</v>
      </c>
      <c r="K2163" t="s">
        <v>95</v>
      </c>
      <c r="L2163" s="220">
        <v>44397.273136574076</v>
      </c>
    </row>
    <row r="2164" spans="1:12" x14ac:dyDescent="0.25">
      <c r="A2164">
        <v>1</v>
      </c>
      <c r="B2164" t="s">
        <v>5129</v>
      </c>
      <c r="C2164">
        <v>2109937</v>
      </c>
      <c r="D2164" t="s">
        <v>3843</v>
      </c>
      <c r="E2164" s="220">
        <v>43678.71597222222</v>
      </c>
      <c r="F2164" t="s">
        <v>75</v>
      </c>
      <c r="G2164" t="s">
        <v>3825</v>
      </c>
      <c r="H2164" t="s">
        <v>3836</v>
      </c>
      <c r="I2164" t="s">
        <v>4241</v>
      </c>
      <c r="J2164" t="s">
        <v>4364</v>
      </c>
      <c r="K2164" t="s">
        <v>95</v>
      </c>
      <c r="L2164" s="220">
        <v>43878.620266203703</v>
      </c>
    </row>
    <row r="2165" spans="1:12" x14ac:dyDescent="0.25">
      <c r="A2165">
        <v>5</v>
      </c>
      <c r="B2165" t="s">
        <v>4685</v>
      </c>
      <c r="C2165">
        <v>2111306</v>
      </c>
      <c r="D2165" t="s">
        <v>4642</v>
      </c>
      <c r="E2165" s="220">
        <v>43682.55972222222</v>
      </c>
      <c r="F2165" t="s">
        <v>75</v>
      </c>
      <c r="G2165" t="s">
        <v>3825</v>
      </c>
      <c r="H2165" t="s">
        <v>3940</v>
      </c>
      <c r="I2165" t="s">
        <v>3870</v>
      </c>
      <c r="J2165" t="s">
        <v>4355</v>
      </c>
      <c r="K2165" t="s">
        <v>95</v>
      </c>
      <c r="L2165" s="220">
        <v>44166.405231481483</v>
      </c>
    </row>
    <row r="2166" spans="1:12" x14ac:dyDescent="0.25">
      <c r="A2166">
        <v>4</v>
      </c>
      <c r="B2166" t="s">
        <v>4841</v>
      </c>
      <c r="C2166">
        <v>2111352</v>
      </c>
      <c r="D2166" t="s">
        <v>5642</v>
      </c>
      <c r="E2166" s="220">
        <v>43682.680555555555</v>
      </c>
      <c r="F2166" t="s">
        <v>75</v>
      </c>
      <c r="G2166" t="s">
        <v>3825</v>
      </c>
      <c r="H2166" t="s">
        <v>95</v>
      </c>
      <c r="I2166" t="s">
        <v>3870</v>
      </c>
      <c r="J2166" t="s">
        <v>4145</v>
      </c>
      <c r="K2166" t="s">
        <v>95</v>
      </c>
      <c r="L2166" s="220">
        <v>43812.479131944441</v>
      </c>
    </row>
    <row r="2167" spans="1:12" x14ac:dyDescent="0.25">
      <c r="A2167">
        <v>1</v>
      </c>
      <c r="B2167" t="s">
        <v>5298</v>
      </c>
      <c r="C2167">
        <v>2111361</v>
      </c>
      <c r="D2167" t="s">
        <v>4183</v>
      </c>
      <c r="E2167" s="220">
        <v>43682.703472222223</v>
      </c>
      <c r="F2167" t="s">
        <v>75</v>
      </c>
      <c r="G2167" t="s">
        <v>3825</v>
      </c>
      <c r="H2167" t="s">
        <v>3826</v>
      </c>
      <c r="I2167" t="s">
        <v>4000</v>
      </c>
      <c r="J2167" t="s">
        <v>4000</v>
      </c>
      <c r="K2167" t="s">
        <v>95</v>
      </c>
      <c r="L2167" s="220">
        <v>43698.40121527778</v>
      </c>
    </row>
    <row r="2168" spans="1:12" x14ac:dyDescent="0.25">
      <c r="A2168">
        <v>1</v>
      </c>
      <c r="B2168" t="s">
        <v>5643</v>
      </c>
      <c r="C2168">
        <v>2114736</v>
      </c>
      <c r="D2168" t="s">
        <v>3912</v>
      </c>
      <c r="E2168" s="220">
        <v>43692.597916666666</v>
      </c>
      <c r="F2168" t="s">
        <v>75</v>
      </c>
      <c r="G2168" t="s">
        <v>3825</v>
      </c>
      <c r="H2168" t="s">
        <v>3831</v>
      </c>
      <c r="I2168" t="s">
        <v>3994</v>
      </c>
      <c r="J2168" t="s">
        <v>5644</v>
      </c>
      <c r="K2168" t="s">
        <v>95</v>
      </c>
      <c r="L2168" s="220">
        <v>43696.59652777778</v>
      </c>
    </row>
    <row r="2169" spans="1:12" x14ac:dyDescent="0.25">
      <c r="A2169">
        <v>4</v>
      </c>
      <c r="B2169" t="s">
        <v>4828</v>
      </c>
      <c r="C2169">
        <v>2114743</v>
      </c>
      <c r="D2169" t="s">
        <v>5645</v>
      </c>
      <c r="E2169" s="220">
        <v>43692.563194444447</v>
      </c>
      <c r="F2169" t="s">
        <v>75</v>
      </c>
      <c r="G2169" t="s">
        <v>3825</v>
      </c>
      <c r="H2169" t="s">
        <v>3940</v>
      </c>
      <c r="I2169" t="s">
        <v>3870</v>
      </c>
      <c r="J2169" t="s">
        <v>4145</v>
      </c>
      <c r="K2169" t="s">
        <v>95</v>
      </c>
      <c r="L2169" s="220">
        <v>43803.454074074078</v>
      </c>
    </row>
    <row r="2170" spans="1:12" x14ac:dyDescent="0.25">
      <c r="A2170">
        <v>5</v>
      </c>
      <c r="B2170" t="s">
        <v>4252</v>
      </c>
      <c r="C2170">
        <v>2116100</v>
      </c>
      <c r="D2170" t="s">
        <v>5646</v>
      </c>
      <c r="E2170" s="220">
        <v>43697.722916666666</v>
      </c>
      <c r="F2170" t="s">
        <v>75</v>
      </c>
      <c r="G2170" t="s">
        <v>3825</v>
      </c>
      <c r="H2170" t="s">
        <v>3940</v>
      </c>
      <c r="I2170" t="s">
        <v>3870</v>
      </c>
      <c r="J2170" t="s">
        <v>4145</v>
      </c>
      <c r="K2170" t="s">
        <v>95</v>
      </c>
      <c r="L2170" s="220">
        <v>43787.521770833337</v>
      </c>
    </row>
    <row r="2171" spans="1:12" x14ac:dyDescent="0.25">
      <c r="A2171">
        <v>8</v>
      </c>
      <c r="B2171" t="s">
        <v>4101</v>
      </c>
      <c r="C2171">
        <v>2117311</v>
      </c>
      <c r="D2171" t="s">
        <v>4673</v>
      </c>
      <c r="E2171" s="220">
        <v>43703.34652777778</v>
      </c>
      <c r="F2171" t="s">
        <v>75</v>
      </c>
      <c r="G2171" t="s">
        <v>3825</v>
      </c>
      <c r="H2171" t="s">
        <v>4162</v>
      </c>
      <c r="I2171" t="s">
        <v>4582</v>
      </c>
      <c r="J2171" t="s">
        <v>4081</v>
      </c>
      <c r="K2171" t="s">
        <v>95</v>
      </c>
      <c r="L2171" s="220">
        <v>43704.357789351852</v>
      </c>
    </row>
    <row r="2172" spans="1:12" x14ac:dyDescent="0.25">
      <c r="A2172">
        <v>8</v>
      </c>
      <c r="B2172" t="s">
        <v>4291</v>
      </c>
      <c r="C2172">
        <v>2117314</v>
      </c>
      <c r="D2172" t="s">
        <v>4673</v>
      </c>
      <c r="E2172" s="220">
        <v>43703.347916666666</v>
      </c>
      <c r="F2172" t="s">
        <v>75</v>
      </c>
      <c r="G2172" t="s">
        <v>3825</v>
      </c>
      <c r="H2172" t="s">
        <v>4162</v>
      </c>
      <c r="I2172" t="s">
        <v>4582</v>
      </c>
      <c r="J2172" t="s">
        <v>4081</v>
      </c>
      <c r="K2172" t="s">
        <v>95</v>
      </c>
      <c r="L2172" s="220">
        <v>43704.349861111114</v>
      </c>
    </row>
    <row r="2173" spans="1:12" x14ac:dyDescent="0.25">
      <c r="A2173">
        <v>8</v>
      </c>
      <c r="B2173" t="s">
        <v>4598</v>
      </c>
      <c r="C2173">
        <v>2117321</v>
      </c>
      <c r="D2173" t="s">
        <v>4673</v>
      </c>
      <c r="E2173" s="220">
        <v>43703.363194444442</v>
      </c>
      <c r="F2173" t="s">
        <v>75</v>
      </c>
      <c r="G2173" t="s">
        <v>3825</v>
      </c>
      <c r="H2173" t="s">
        <v>4162</v>
      </c>
      <c r="I2173" t="s">
        <v>4582</v>
      </c>
      <c r="J2173" t="s">
        <v>4081</v>
      </c>
      <c r="K2173" t="s">
        <v>95</v>
      </c>
      <c r="L2173" s="220">
        <v>43704.363738425927</v>
      </c>
    </row>
    <row r="2174" spans="1:12" x14ac:dyDescent="0.25">
      <c r="A2174">
        <v>1</v>
      </c>
      <c r="B2174" t="s">
        <v>4770</v>
      </c>
      <c r="C2174">
        <v>2122036</v>
      </c>
      <c r="D2174" t="s">
        <v>3872</v>
      </c>
      <c r="E2174" s="220">
        <v>43711.581944444442</v>
      </c>
      <c r="F2174" t="s">
        <v>75</v>
      </c>
      <c r="G2174" t="s">
        <v>3825</v>
      </c>
      <c r="H2174" t="s">
        <v>3848</v>
      </c>
      <c r="I2174" t="s">
        <v>4011</v>
      </c>
      <c r="J2174" t="s">
        <v>4579</v>
      </c>
      <c r="K2174" t="s">
        <v>95</v>
      </c>
      <c r="L2174" s="220">
        <v>43713.381365740737</v>
      </c>
    </row>
    <row r="2175" spans="1:12" x14ac:dyDescent="0.25">
      <c r="A2175">
        <v>2</v>
      </c>
      <c r="B2175" t="s">
        <v>5647</v>
      </c>
      <c r="C2175">
        <v>2122731</v>
      </c>
      <c r="D2175" t="s">
        <v>5648</v>
      </c>
      <c r="E2175" s="220">
        <v>43712.410416666666</v>
      </c>
      <c r="F2175" t="s">
        <v>75</v>
      </c>
      <c r="G2175" t="s">
        <v>3825</v>
      </c>
      <c r="H2175" t="s">
        <v>3848</v>
      </c>
      <c r="I2175" t="s">
        <v>4635</v>
      </c>
      <c r="J2175" t="s">
        <v>3874</v>
      </c>
      <c r="K2175" t="s">
        <v>95</v>
      </c>
      <c r="L2175" s="220">
        <v>43720.314583333333</v>
      </c>
    </row>
    <row r="2176" spans="1:12" x14ac:dyDescent="0.25">
      <c r="A2176">
        <v>2</v>
      </c>
      <c r="B2176" t="s">
        <v>4318</v>
      </c>
      <c r="C2176">
        <v>2125892</v>
      </c>
      <c r="D2176" t="s">
        <v>3843</v>
      </c>
      <c r="E2176" s="220">
        <v>43719.321527777778</v>
      </c>
      <c r="F2176" t="s">
        <v>75</v>
      </c>
      <c r="G2176" t="s">
        <v>3825</v>
      </c>
      <c r="H2176" t="s">
        <v>3836</v>
      </c>
      <c r="I2176" t="s">
        <v>4260</v>
      </c>
      <c r="J2176" t="s">
        <v>4242</v>
      </c>
      <c r="K2176" t="s">
        <v>95</v>
      </c>
      <c r="L2176" s="220">
        <v>43908.364861111113</v>
      </c>
    </row>
    <row r="2177" spans="1:12" x14ac:dyDescent="0.25">
      <c r="A2177">
        <v>5</v>
      </c>
      <c r="B2177" t="s">
        <v>3981</v>
      </c>
      <c r="C2177">
        <v>2136391</v>
      </c>
      <c r="D2177" t="s">
        <v>3939</v>
      </c>
      <c r="E2177" s="220">
        <v>43747.55972222222</v>
      </c>
      <c r="F2177" t="s">
        <v>75</v>
      </c>
      <c r="G2177" t="s">
        <v>3825</v>
      </c>
      <c r="H2177" t="s">
        <v>3940</v>
      </c>
      <c r="I2177" t="s">
        <v>3870</v>
      </c>
      <c r="J2177" t="s">
        <v>4145</v>
      </c>
      <c r="K2177" t="s">
        <v>95</v>
      </c>
      <c r="L2177" s="220">
        <v>43977.595995370371</v>
      </c>
    </row>
    <row r="2178" spans="1:12" x14ac:dyDescent="0.25">
      <c r="A2178">
        <v>5</v>
      </c>
      <c r="B2178" t="s">
        <v>4104</v>
      </c>
      <c r="C2178">
        <v>2137891</v>
      </c>
      <c r="D2178" t="s">
        <v>4449</v>
      </c>
      <c r="E2178" s="220">
        <v>43755.659722222219</v>
      </c>
      <c r="F2178" t="s">
        <v>75</v>
      </c>
      <c r="G2178" t="s">
        <v>3825</v>
      </c>
      <c r="H2178" t="s">
        <v>3826</v>
      </c>
      <c r="I2178" t="s">
        <v>4000</v>
      </c>
      <c r="J2178" t="s">
        <v>4000</v>
      </c>
      <c r="K2178" t="s">
        <v>95</v>
      </c>
      <c r="L2178" s="220">
        <v>43756.40902777778</v>
      </c>
    </row>
    <row r="2179" spans="1:12" x14ac:dyDescent="0.25">
      <c r="A2179">
        <v>2</v>
      </c>
      <c r="B2179" t="s">
        <v>4266</v>
      </c>
      <c r="C2179">
        <v>2138542</v>
      </c>
      <c r="D2179" t="s">
        <v>5649</v>
      </c>
      <c r="E2179" s="220">
        <v>43759.754166666666</v>
      </c>
      <c r="F2179" t="s">
        <v>75</v>
      </c>
      <c r="G2179" t="s">
        <v>3825</v>
      </c>
      <c r="H2179" t="s">
        <v>3957</v>
      </c>
      <c r="I2179" t="s">
        <v>3889</v>
      </c>
      <c r="J2179" t="s">
        <v>4856</v>
      </c>
      <c r="K2179" t="s">
        <v>95</v>
      </c>
      <c r="L2179" s="220">
        <v>43861.73646990741</v>
      </c>
    </row>
    <row r="2180" spans="1:12" x14ac:dyDescent="0.25">
      <c r="A2180">
        <v>9</v>
      </c>
      <c r="B2180" t="s">
        <v>4703</v>
      </c>
      <c r="C2180">
        <v>2225075</v>
      </c>
      <c r="D2180" t="s">
        <v>4682</v>
      </c>
      <c r="E2180" s="220">
        <v>43970.640972222223</v>
      </c>
      <c r="F2180" t="s">
        <v>75</v>
      </c>
      <c r="G2180" t="s">
        <v>3825</v>
      </c>
      <c r="H2180" t="s">
        <v>4162</v>
      </c>
      <c r="I2180" t="s">
        <v>4260</v>
      </c>
      <c r="J2180" t="s">
        <v>4683</v>
      </c>
      <c r="K2180" t="s">
        <v>95</v>
      </c>
      <c r="L2180" s="220">
        <v>44042.611203703702</v>
      </c>
    </row>
    <row r="2181" spans="1:12" x14ac:dyDescent="0.25">
      <c r="A2181">
        <v>1</v>
      </c>
      <c r="B2181" t="s">
        <v>3879</v>
      </c>
      <c r="C2181">
        <v>2031957</v>
      </c>
      <c r="D2181" t="s">
        <v>5650</v>
      </c>
      <c r="E2181" s="220">
        <v>43501.339583333334</v>
      </c>
      <c r="F2181" t="s">
        <v>75</v>
      </c>
      <c r="G2181" t="s">
        <v>3825</v>
      </c>
      <c r="H2181" t="s">
        <v>3826</v>
      </c>
      <c r="I2181" t="s">
        <v>3909</v>
      </c>
      <c r="J2181" t="s">
        <v>3967</v>
      </c>
      <c r="K2181" t="s">
        <v>95</v>
      </c>
      <c r="L2181" s="220">
        <v>43922.592719907407</v>
      </c>
    </row>
    <row r="2182" spans="1:12" x14ac:dyDescent="0.25">
      <c r="A2182">
        <v>5</v>
      </c>
      <c r="B2182" t="s">
        <v>3871</v>
      </c>
      <c r="C2182">
        <v>2032680</v>
      </c>
      <c r="D2182" t="s">
        <v>5651</v>
      </c>
      <c r="E2182" s="220">
        <v>43501.711805555555</v>
      </c>
      <c r="F2182" t="s">
        <v>75</v>
      </c>
      <c r="G2182" t="s">
        <v>3825</v>
      </c>
      <c r="H2182" t="s">
        <v>3826</v>
      </c>
      <c r="I2182" t="s">
        <v>3870</v>
      </c>
      <c r="J2182" t="s">
        <v>4355</v>
      </c>
      <c r="K2182" t="s">
        <v>95</v>
      </c>
      <c r="L2182" s="220">
        <v>43564.664039351854</v>
      </c>
    </row>
    <row r="2183" spans="1:12" x14ac:dyDescent="0.25">
      <c r="A2183">
        <v>1</v>
      </c>
      <c r="B2183" t="s">
        <v>4795</v>
      </c>
      <c r="C2183">
        <v>2039674</v>
      </c>
      <c r="D2183" t="s">
        <v>5652</v>
      </c>
      <c r="E2183" s="220">
        <v>43519.507638888892</v>
      </c>
      <c r="F2183" t="s">
        <v>75</v>
      </c>
      <c r="G2183" t="s">
        <v>3825</v>
      </c>
      <c r="H2183" t="s">
        <v>3836</v>
      </c>
      <c r="I2183" t="s">
        <v>3861</v>
      </c>
      <c r="J2183" t="s">
        <v>4274</v>
      </c>
      <c r="K2183" t="s">
        <v>95</v>
      </c>
      <c r="L2183" s="220">
        <v>43819.665914351855</v>
      </c>
    </row>
    <row r="2184" spans="1:12" x14ac:dyDescent="0.25">
      <c r="A2184">
        <v>1</v>
      </c>
      <c r="B2184" t="s">
        <v>4699</v>
      </c>
      <c r="C2184">
        <v>2055890</v>
      </c>
      <c r="D2184" t="s">
        <v>4632</v>
      </c>
      <c r="E2184" s="220">
        <v>43551.647916666669</v>
      </c>
      <c r="F2184" t="s">
        <v>75</v>
      </c>
      <c r="G2184" t="s">
        <v>3825</v>
      </c>
      <c r="H2184" t="s">
        <v>3848</v>
      </c>
      <c r="I2184" t="s">
        <v>3861</v>
      </c>
      <c r="J2184" t="s">
        <v>3861</v>
      </c>
      <c r="K2184" t="s">
        <v>95</v>
      </c>
      <c r="L2184" s="220">
        <v>43573.567916666667</v>
      </c>
    </row>
    <row r="2185" spans="1:12" x14ac:dyDescent="0.25">
      <c r="A2185">
        <v>1</v>
      </c>
      <c r="B2185" t="s">
        <v>3887</v>
      </c>
      <c r="C2185">
        <v>2055897</v>
      </c>
      <c r="D2185" t="s">
        <v>4632</v>
      </c>
      <c r="E2185" s="220">
        <v>43551.649305555555</v>
      </c>
      <c r="F2185" t="s">
        <v>75</v>
      </c>
      <c r="G2185" t="s">
        <v>3825</v>
      </c>
      <c r="H2185" t="s">
        <v>3848</v>
      </c>
      <c r="I2185" t="s">
        <v>3861</v>
      </c>
      <c r="J2185" t="s">
        <v>3861</v>
      </c>
      <c r="K2185" t="s">
        <v>95</v>
      </c>
      <c r="L2185" s="220">
        <v>43573.567523148151</v>
      </c>
    </row>
    <row r="2186" spans="1:12" x14ac:dyDescent="0.25">
      <c r="A2186">
        <v>1</v>
      </c>
      <c r="B2186" t="s">
        <v>3855</v>
      </c>
      <c r="C2186">
        <v>2055893</v>
      </c>
      <c r="D2186" t="s">
        <v>4632</v>
      </c>
      <c r="E2186" s="220">
        <v>43551.648611111108</v>
      </c>
      <c r="F2186" t="s">
        <v>75</v>
      </c>
      <c r="G2186" t="s">
        <v>3825</v>
      </c>
      <c r="H2186" t="s">
        <v>3848</v>
      </c>
      <c r="I2186" t="s">
        <v>3861</v>
      </c>
      <c r="J2186" t="s">
        <v>3861</v>
      </c>
      <c r="K2186" t="s">
        <v>95</v>
      </c>
      <c r="L2186" s="220">
        <v>43573.567754629628</v>
      </c>
    </row>
    <row r="2187" spans="1:12" x14ac:dyDescent="0.25">
      <c r="A2187">
        <v>1</v>
      </c>
      <c r="B2187" t="s">
        <v>3891</v>
      </c>
      <c r="C2187">
        <v>2055895</v>
      </c>
      <c r="D2187" t="s">
        <v>4632</v>
      </c>
      <c r="E2187" s="220">
        <v>43551.648611111108</v>
      </c>
      <c r="F2187" t="s">
        <v>75</v>
      </c>
      <c r="G2187" t="s">
        <v>3825</v>
      </c>
      <c r="H2187" t="s">
        <v>3848</v>
      </c>
      <c r="I2187" t="s">
        <v>3861</v>
      </c>
      <c r="J2187" t="s">
        <v>3861</v>
      </c>
      <c r="K2187" t="s">
        <v>95</v>
      </c>
      <c r="L2187" s="220">
        <v>43573.567627314813</v>
      </c>
    </row>
    <row r="2188" spans="1:12" x14ac:dyDescent="0.25">
      <c r="A2188">
        <v>1</v>
      </c>
      <c r="B2188" t="s">
        <v>3929</v>
      </c>
      <c r="C2188">
        <v>2055891</v>
      </c>
      <c r="D2188" t="s">
        <v>4632</v>
      </c>
      <c r="E2188" s="220">
        <v>43551.647916666669</v>
      </c>
      <c r="F2188" t="s">
        <v>75</v>
      </c>
      <c r="G2188" t="s">
        <v>3825</v>
      </c>
      <c r="H2188" t="s">
        <v>3848</v>
      </c>
      <c r="I2188" t="s">
        <v>3861</v>
      </c>
      <c r="J2188" t="s">
        <v>3861</v>
      </c>
      <c r="K2188" t="s">
        <v>95</v>
      </c>
      <c r="L2188" s="220">
        <v>44455.429097222222</v>
      </c>
    </row>
    <row r="2189" spans="1:12" x14ac:dyDescent="0.25">
      <c r="A2189">
        <v>1</v>
      </c>
      <c r="B2189" t="s">
        <v>4207</v>
      </c>
      <c r="C2189">
        <v>2055894</v>
      </c>
      <c r="D2189" t="s">
        <v>4632</v>
      </c>
      <c r="E2189" s="220">
        <v>43551.648611111108</v>
      </c>
      <c r="F2189" t="s">
        <v>75</v>
      </c>
      <c r="G2189" t="s">
        <v>3825</v>
      </c>
      <c r="H2189" t="s">
        <v>3848</v>
      </c>
      <c r="I2189" t="s">
        <v>3861</v>
      </c>
      <c r="J2189" t="s">
        <v>3861</v>
      </c>
      <c r="K2189" t="s">
        <v>95</v>
      </c>
      <c r="L2189" s="220">
        <v>43573.567685185182</v>
      </c>
    </row>
    <row r="2190" spans="1:12" x14ac:dyDescent="0.25">
      <c r="A2190">
        <v>1</v>
      </c>
      <c r="B2190" t="s">
        <v>4282</v>
      </c>
      <c r="C2190">
        <v>2067460</v>
      </c>
      <c r="D2190" t="s">
        <v>3843</v>
      </c>
      <c r="E2190" s="220">
        <v>43577.668749999997</v>
      </c>
      <c r="F2190" t="s">
        <v>91</v>
      </c>
      <c r="G2190" t="s">
        <v>3825</v>
      </c>
      <c r="H2190" t="s">
        <v>3836</v>
      </c>
      <c r="I2190" t="s">
        <v>3924</v>
      </c>
      <c r="J2190" t="s">
        <v>4335</v>
      </c>
      <c r="K2190" t="s">
        <v>95</v>
      </c>
      <c r="L2190" s="220"/>
    </row>
    <row r="2191" spans="1:12" x14ac:dyDescent="0.25">
      <c r="A2191">
        <v>1</v>
      </c>
      <c r="B2191" t="s">
        <v>4806</v>
      </c>
      <c r="C2191">
        <v>2070163</v>
      </c>
      <c r="D2191" t="s">
        <v>4632</v>
      </c>
      <c r="E2191" s="220">
        <v>43584.648611111108</v>
      </c>
      <c r="F2191" t="s">
        <v>75</v>
      </c>
      <c r="G2191" t="s">
        <v>3825</v>
      </c>
      <c r="H2191" t="s">
        <v>3848</v>
      </c>
      <c r="I2191" t="s">
        <v>3861</v>
      </c>
      <c r="J2191" t="s">
        <v>3861</v>
      </c>
      <c r="K2191" t="s">
        <v>95</v>
      </c>
      <c r="L2191" s="220">
        <v>43592.633125</v>
      </c>
    </row>
    <row r="2192" spans="1:12" x14ac:dyDescent="0.25">
      <c r="A2192">
        <v>1</v>
      </c>
      <c r="B2192" t="s">
        <v>3974</v>
      </c>
      <c r="C2192">
        <v>2077941</v>
      </c>
      <c r="D2192" t="s">
        <v>5653</v>
      </c>
      <c r="E2192" s="220">
        <v>43605.720833333333</v>
      </c>
      <c r="F2192" t="s">
        <v>75</v>
      </c>
      <c r="G2192" t="s">
        <v>3825</v>
      </c>
      <c r="H2192" t="s">
        <v>3836</v>
      </c>
      <c r="I2192" t="s">
        <v>3861</v>
      </c>
      <c r="J2192" t="s">
        <v>3861</v>
      </c>
      <c r="K2192" t="s">
        <v>95</v>
      </c>
      <c r="L2192" s="220">
        <v>43608.60125</v>
      </c>
    </row>
    <row r="2193" spans="1:12" x14ac:dyDescent="0.25">
      <c r="A2193">
        <v>5</v>
      </c>
      <c r="B2193" t="s">
        <v>4383</v>
      </c>
      <c r="C2193">
        <v>2189929</v>
      </c>
      <c r="D2193" t="s">
        <v>5654</v>
      </c>
      <c r="E2193" s="220">
        <v>43885.722916666666</v>
      </c>
      <c r="F2193" t="s">
        <v>75</v>
      </c>
      <c r="G2193" t="s">
        <v>3825</v>
      </c>
      <c r="H2193" t="s">
        <v>4289</v>
      </c>
      <c r="I2193" t="s">
        <v>4409</v>
      </c>
      <c r="J2193" t="s">
        <v>4260</v>
      </c>
      <c r="K2193" t="s">
        <v>95</v>
      </c>
      <c r="L2193" s="220">
        <v>44804.709861111114</v>
      </c>
    </row>
    <row r="2194" spans="1:12" x14ac:dyDescent="0.25">
      <c r="A2194">
        <v>4</v>
      </c>
      <c r="B2194" t="s">
        <v>4007</v>
      </c>
      <c r="C2194">
        <v>2097008</v>
      </c>
      <c r="D2194" t="s">
        <v>5655</v>
      </c>
      <c r="E2194" s="220">
        <v>43643.569444444445</v>
      </c>
      <c r="F2194" t="s">
        <v>75</v>
      </c>
      <c r="G2194" t="s">
        <v>3825</v>
      </c>
      <c r="H2194" t="s">
        <v>3826</v>
      </c>
      <c r="I2194" t="s">
        <v>3870</v>
      </c>
      <c r="J2194" t="s">
        <v>4454</v>
      </c>
      <c r="K2194" t="s">
        <v>95</v>
      </c>
      <c r="L2194" s="220">
        <v>43787.520590277774</v>
      </c>
    </row>
    <row r="2195" spans="1:12" x14ac:dyDescent="0.25">
      <c r="A2195">
        <v>1</v>
      </c>
      <c r="B2195" t="s">
        <v>4021</v>
      </c>
      <c r="C2195">
        <v>2102385</v>
      </c>
      <c r="D2195" t="s">
        <v>5319</v>
      </c>
      <c r="E2195" s="220">
        <v>43655.665277777778</v>
      </c>
      <c r="F2195" t="s">
        <v>75</v>
      </c>
      <c r="G2195" t="s">
        <v>3825</v>
      </c>
      <c r="H2195" t="s">
        <v>3836</v>
      </c>
      <c r="I2195" t="s">
        <v>3861</v>
      </c>
      <c r="J2195" t="s">
        <v>3861</v>
      </c>
      <c r="K2195" t="s">
        <v>95</v>
      </c>
      <c r="L2195" s="220">
        <v>43704.625358796293</v>
      </c>
    </row>
    <row r="2196" spans="1:12" x14ac:dyDescent="0.25">
      <c r="A2196">
        <v>1</v>
      </c>
      <c r="B2196" t="s">
        <v>4110</v>
      </c>
      <c r="C2196">
        <v>2103043</v>
      </c>
      <c r="D2196" t="s">
        <v>3843</v>
      </c>
      <c r="E2196" s="220">
        <v>43658.736805555556</v>
      </c>
      <c r="F2196" t="s">
        <v>75</v>
      </c>
      <c r="G2196" t="s">
        <v>3825</v>
      </c>
      <c r="H2196" t="s">
        <v>3836</v>
      </c>
      <c r="I2196" t="s">
        <v>3827</v>
      </c>
      <c r="J2196" t="s">
        <v>4276</v>
      </c>
      <c r="K2196" t="s">
        <v>95</v>
      </c>
      <c r="L2196" s="220">
        <v>43677.683449074073</v>
      </c>
    </row>
    <row r="2197" spans="1:12" x14ac:dyDescent="0.25">
      <c r="A2197">
        <v>5</v>
      </c>
      <c r="B2197" t="s">
        <v>3974</v>
      </c>
      <c r="C2197">
        <v>2109366</v>
      </c>
      <c r="D2197" t="s">
        <v>4180</v>
      </c>
      <c r="E2197" s="220">
        <v>43678.378472222219</v>
      </c>
      <c r="F2197" t="s">
        <v>75</v>
      </c>
      <c r="G2197" t="s">
        <v>3825</v>
      </c>
      <c r="H2197" t="s">
        <v>3836</v>
      </c>
      <c r="I2197" t="s">
        <v>4005</v>
      </c>
      <c r="J2197" t="s">
        <v>4664</v>
      </c>
      <c r="K2197" t="s">
        <v>95</v>
      </c>
      <c r="L2197" s="220">
        <v>44011.515902777777</v>
      </c>
    </row>
    <row r="2198" spans="1:12" x14ac:dyDescent="0.25">
      <c r="A2198">
        <v>1</v>
      </c>
      <c r="B2198" t="s">
        <v>4298</v>
      </c>
      <c r="C2198">
        <v>2126457</v>
      </c>
      <c r="D2198" t="s">
        <v>3843</v>
      </c>
      <c r="E2198" s="220">
        <v>43721.754861111112</v>
      </c>
      <c r="F2198" t="s">
        <v>75</v>
      </c>
      <c r="G2198" t="s">
        <v>3825</v>
      </c>
      <c r="H2198" t="s">
        <v>3836</v>
      </c>
      <c r="I2198" t="s">
        <v>4041</v>
      </c>
      <c r="J2198" t="s">
        <v>4042</v>
      </c>
      <c r="K2198" t="s">
        <v>95</v>
      </c>
      <c r="L2198" s="220">
        <v>43997.66747685185</v>
      </c>
    </row>
    <row r="2199" spans="1:12" x14ac:dyDescent="0.25">
      <c r="A2199">
        <v>4</v>
      </c>
      <c r="B2199" t="s">
        <v>4405</v>
      </c>
      <c r="C2199">
        <v>2128654</v>
      </c>
      <c r="D2199" t="s">
        <v>5656</v>
      </c>
      <c r="E2199" s="220">
        <v>43732.717361111114</v>
      </c>
      <c r="F2199" t="s">
        <v>75</v>
      </c>
      <c r="G2199" t="s">
        <v>3825</v>
      </c>
      <c r="H2199" t="s">
        <v>3940</v>
      </c>
      <c r="I2199" t="s">
        <v>3870</v>
      </c>
      <c r="J2199" t="s">
        <v>3960</v>
      </c>
      <c r="K2199" t="s">
        <v>95</v>
      </c>
      <c r="L2199" s="220">
        <v>43812.478310185186</v>
      </c>
    </row>
    <row r="2200" spans="1:12" x14ac:dyDescent="0.25">
      <c r="A2200">
        <v>3</v>
      </c>
      <c r="B2200" t="s">
        <v>5657</v>
      </c>
      <c r="C2200">
        <v>2129077</v>
      </c>
      <c r="D2200" t="s">
        <v>5658</v>
      </c>
      <c r="E2200" s="220">
        <v>43733.511805555558</v>
      </c>
      <c r="F2200" t="s">
        <v>75</v>
      </c>
      <c r="G2200" t="s">
        <v>3825</v>
      </c>
      <c r="H2200" t="s">
        <v>3848</v>
      </c>
      <c r="I2200" t="s">
        <v>4005</v>
      </c>
      <c r="J2200" t="s">
        <v>4039</v>
      </c>
      <c r="K2200" t="s">
        <v>95</v>
      </c>
      <c r="L2200" s="220">
        <v>43733.515324074076</v>
      </c>
    </row>
    <row r="2201" spans="1:12" x14ac:dyDescent="0.25">
      <c r="A2201">
        <v>5</v>
      </c>
      <c r="B2201" t="s">
        <v>4769</v>
      </c>
      <c r="C2201">
        <v>2136403</v>
      </c>
      <c r="D2201" t="s">
        <v>5659</v>
      </c>
      <c r="E2201" s="220">
        <v>43747.691666666666</v>
      </c>
      <c r="F2201" t="s">
        <v>75</v>
      </c>
      <c r="G2201" t="s">
        <v>3825</v>
      </c>
      <c r="H2201" t="s">
        <v>3940</v>
      </c>
      <c r="I2201" t="s">
        <v>3870</v>
      </c>
      <c r="J2201" t="s">
        <v>3870</v>
      </c>
      <c r="K2201" t="s">
        <v>95</v>
      </c>
      <c r="L2201" s="220">
        <v>43847.426319444443</v>
      </c>
    </row>
    <row r="2202" spans="1:12" x14ac:dyDescent="0.25">
      <c r="A2202">
        <v>4</v>
      </c>
      <c r="B2202" t="s">
        <v>4372</v>
      </c>
      <c r="C2202">
        <v>2225131</v>
      </c>
      <c r="D2202" t="s">
        <v>3939</v>
      </c>
      <c r="E2202" s="220">
        <v>43970.741666666669</v>
      </c>
      <c r="F2202" t="s">
        <v>75</v>
      </c>
      <c r="G2202" t="s">
        <v>3825</v>
      </c>
      <c r="H2202" t="s">
        <v>3940</v>
      </c>
      <c r="I2202" t="s">
        <v>3870</v>
      </c>
      <c r="J2202" t="s">
        <v>4145</v>
      </c>
      <c r="K2202" t="s">
        <v>95</v>
      </c>
      <c r="L2202" s="220">
        <v>43977.622002314813</v>
      </c>
    </row>
    <row r="2203" spans="1:12" x14ac:dyDescent="0.25">
      <c r="A2203">
        <v>9</v>
      </c>
      <c r="B2203" t="s">
        <v>5660</v>
      </c>
      <c r="C2203">
        <v>2225076</v>
      </c>
      <c r="D2203" t="s">
        <v>4682</v>
      </c>
      <c r="E2203" s="220">
        <v>43970.640972222223</v>
      </c>
      <c r="F2203" t="s">
        <v>75</v>
      </c>
      <c r="G2203" t="s">
        <v>3825</v>
      </c>
      <c r="H2203" t="s">
        <v>4162</v>
      </c>
      <c r="I2203" t="s">
        <v>4260</v>
      </c>
      <c r="J2203" t="s">
        <v>4683</v>
      </c>
      <c r="K2203" t="s">
        <v>95</v>
      </c>
      <c r="L2203" s="220">
        <v>44042.611226851855</v>
      </c>
    </row>
    <row r="2204" spans="1:12" x14ac:dyDescent="0.25">
      <c r="A2204">
        <v>5</v>
      </c>
      <c r="B2204" t="s">
        <v>5661</v>
      </c>
      <c r="C2204">
        <v>2141848</v>
      </c>
      <c r="D2204" t="s">
        <v>4075</v>
      </c>
      <c r="E2204" s="220">
        <v>43763.412499999999</v>
      </c>
      <c r="F2204" t="s">
        <v>75</v>
      </c>
      <c r="G2204" t="s">
        <v>3825</v>
      </c>
      <c r="H2204" t="s">
        <v>205</v>
      </c>
      <c r="I2204" t="s">
        <v>4080</v>
      </c>
      <c r="J2204" t="s">
        <v>3854</v>
      </c>
      <c r="K2204" t="s">
        <v>95</v>
      </c>
      <c r="L2204" s="220">
        <v>43921.533032407409</v>
      </c>
    </row>
    <row r="2205" spans="1:12" x14ac:dyDescent="0.25">
      <c r="A2205">
        <v>5</v>
      </c>
      <c r="B2205" t="s">
        <v>4004</v>
      </c>
      <c r="C2205">
        <v>2143596</v>
      </c>
      <c r="D2205" t="s">
        <v>5662</v>
      </c>
      <c r="E2205" s="220">
        <v>43767.742361111108</v>
      </c>
      <c r="F2205" t="s">
        <v>75</v>
      </c>
      <c r="G2205" t="s">
        <v>3825</v>
      </c>
      <c r="H2205" t="s">
        <v>3836</v>
      </c>
      <c r="I2205" t="s">
        <v>3870</v>
      </c>
      <c r="J2205" t="s">
        <v>3960</v>
      </c>
      <c r="K2205" t="s">
        <v>95</v>
      </c>
      <c r="L2205" s="220">
        <v>44155.568981481483</v>
      </c>
    </row>
    <row r="2206" spans="1:12" x14ac:dyDescent="0.25">
      <c r="A2206">
        <v>1</v>
      </c>
      <c r="B2206" t="s">
        <v>4816</v>
      </c>
      <c r="C2206">
        <v>2144959</v>
      </c>
      <c r="D2206" t="s">
        <v>3843</v>
      </c>
      <c r="E2206" s="220">
        <v>43769.574305555558</v>
      </c>
      <c r="F2206" t="s">
        <v>75</v>
      </c>
      <c r="G2206" t="s">
        <v>3825</v>
      </c>
      <c r="H2206" t="s">
        <v>3836</v>
      </c>
      <c r="I2206" t="s">
        <v>4204</v>
      </c>
      <c r="J2206" t="s">
        <v>4239</v>
      </c>
      <c r="K2206" t="s">
        <v>2585</v>
      </c>
      <c r="L2206" s="220">
        <v>43972.569687499999</v>
      </c>
    </row>
    <row r="2207" spans="1:12" x14ac:dyDescent="0.25">
      <c r="A2207">
        <v>4</v>
      </c>
      <c r="B2207" t="s">
        <v>5663</v>
      </c>
      <c r="C2207">
        <v>2145573</v>
      </c>
      <c r="D2207" t="s">
        <v>3872</v>
      </c>
      <c r="E2207" s="220">
        <v>43770.490972222222</v>
      </c>
      <c r="F2207" t="s">
        <v>75</v>
      </c>
      <c r="G2207" t="s">
        <v>3825</v>
      </c>
      <c r="H2207" t="s">
        <v>3848</v>
      </c>
      <c r="I2207" t="s">
        <v>4080</v>
      </c>
      <c r="J2207" t="s">
        <v>3854</v>
      </c>
      <c r="K2207" t="s">
        <v>95</v>
      </c>
      <c r="L2207" s="220">
        <v>43969.545949074076</v>
      </c>
    </row>
    <row r="2208" spans="1:12" x14ac:dyDescent="0.25">
      <c r="A2208">
        <v>4</v>
      </c>
      <c r="B2208" t="s">
        <v>5664</v>
      </c>
      <c r="C2208">
        <v>2145576</v>
      </c>
      <c r="D2208" t="s">
        <v>3872</v>
      </c>
      <c r="E2208" s="220">
        <v>43770.495833333334</v>
      </c>
      <c r="F2208" t="s">
        <v>75</v>
      </c>
      <c r="G2208" t="s">
        <v>3825</v>
      </c>
      <c r="H2208" t="s">
        <v>3848</v>
      </c>
      <c r="I2208" t="s">
        <v>4080</v>
      </c>
      <c r="J2208" t="s">
        <v>3854</v>
      </c>
      <c r="K2208" t="s">
        <v>95</v>
      </c>
      <c r="L2208" s="220">
        <v>43970.599502314813</v>
      </c>
    </row>
    <row r="2209" spans="1:12" x14ac:dyDescent="0.25">
      <c r="A2209">
        <v>4</v>
      </c>
      <c r="B2209" t="s">
        <v>5665</v>
      </c>
      <c r="C2209">
        <v>2145577</v>
      </c>
      <c r="D2209" t="s">
        <v>3872</v>
      </c>
      <c r="E2209" s="220">
        <v>43770.496527777781</v>
      </c>
      <c r="F2209" t="s">
        <v>75</v>
      </c>
      <c r="G2209" t="s">
        <v>3825</v>
      </c>
      <c r="H2209" t="s">
        <v>3848</v>
      </c>
      <c r="I2209" t="s">
        <v>4080</v>
      </c>
      <c r="J2209" t="s">
        <v>3854</v>
      </c>
      <c r="K2209" t="s">
        <v>95</v>
      </c>
      <c r="L2209" s="220">
        <v>43986.55128472222</v>
      </c>
    </row>
    <row r="2210" spans="1:12" x14ac:dyDescent="0.25">
      <c r="A2210">
        <v>4</v>
      </c>
      <c r="B2210" t="s">
        <v>4383</v>
      </c>
      <c r="C2210">
        <v>2146753</v>
      </c>
      <c r="D2210" t="s">
        <v>5666</v>
      </c>
      <c r="E2210" s="220">
        <v>43773.54791666667</v>
      </c>
      <c r="F2210" t="s">
        <v>75</v>
      </c>
      <c r="G2210" t="s">
        <v>3825</v>
      </c>
      <c r="H2210" t="s">
        <v>3940</v>
      </c>
      <c r="I2210" t="s">
        <v>3870</v>
      </c>
      <c r="J2210" t="s">
        <v>4145</v>
      </c>
      <c r="K2210" t="s">
        <v>95</v>
      </c>
      <c r="L2210" s="220">
        <v>43812.477175925924</v>
      </c>
    </row>
    <row r="2211" spans="1:12" x14ac:dyDescent="0.25">
      <c r="A2211">
        <v>1</v>
      </c>
      <c r="B2211" t="s">
        <v>5316</v>
      </c>
      <c r="C2211">
        <v>2152804</v>
      </c>
      <c r="D2211" t="s">
        <v>3843</v>
      </c>
      <c r="E2211" s="220">
        <v>43784.685416666667</v>
      </c>
      <c r="F2211" t="s">
        <v>75</v>
      </c>
      <c r="G2211" t="s">
        <v>3825</v>
      </c>
      <c r="H2211" t="s">
        <v>3836</v>
      </c>
      <c r="I2211" t="s">
        <v>3885</v>
      </c>
      <c r="J2211" t="s">
        <v>3885</v>
      </c>
      <c r="K2211" t="s">
        <v>95</v>
      </c>
      <c r="L2211" s="220">
        <v>43789.339583333334</v>
      </c>
    </row>
    <row r="2212" spans="1:12" x14ac:dyDescent="0.25">
      <c r="A2212">
        <v>1</v>
      </c>
      <c r="B2212" t="s">
        <v>5667</v>
      </c>
      <c r="C2212">
        <v>2154673</v>
      </c>
      <c r="D2212" t="s">
        <v>5668</v>
      </c>
      <c r="E2212" s="220">
        <v>43791.823611111111</v>
      </c>
      <c r="F2212" t="s">
        <v>75</v>
      </c>
      <c r="G2212" t="s">
        <v>3825</v>
      </c>
      <c r="H2212" t="s">
        <v>3836</v>
      </c>
      <c r="I2212" t="s">
        <v>4260</v>
      </c>
      <c r="J2212" t="s">
        <v>4242</v>
      </c>
      <c r="K2212" t="s">
        <v>95</v>
      </c>
      <c r="L2212" s="220">
        <v>43802.630150462966</v>
      </c>
    </row>
    <row r="2213" spans="1:12" x14ac:dyDescent="0.25">
      <c r="A2213">
        <v>3</v>
      </c>
      <c r="B2213" t="s">
        <v>5109</v>
      </c>
      <c r="C2213">
        <v>2158180</v>
      </c>
      <c r="D2213" t="s">
        <v>5669</v>
      </c>
      <c r="E2213" s="220">
        <v>43801.645833333336</v>
      </c>
      <c r="F2213" t="s">
        <v>75</v>
      </c>
      <c r="G2213" t="s">
        <v>3825</v>
      </c>
      <c r="H2213" t="s">
        <v>3848</v>
      </c>
      <c r="I2213" t="s">
        <v>3870</v>
      </c>
      <c r="J2213" t="s">
        <v>4355</v>
      </c>
      <c r="K2213" t="s">
        <v>95</v>
      </c>
      <c r="L2213" s="220">
        <v>43803.469247685185</v>
      </c>
    </row>
    <row r="2214" spans="1:12" x14ac:dyDescent="0.25">
      <c r="A2214">
        <v>2</v>
      </c>
      <c r="B2214" t="s">
        <v>4227</v>
      </c>
      <c r="C2214">
        <v>2161546</v>
      </c>
      <c r="D2214" t="s">
        <v>3866</v>
      </c>
      <c r="E2214" s="220">
        <v>43808.679861111108</v>
      </c>
      <c r="F2214" t="s">
        <v>75</v>
      </c>
      <c r="G2214" t="s">
        <v>3825</v>
      </c>
      <c r="H2214" t="s">
        <v>3836</v>
      </c>
      <c r="I2214" t="s">
        <v>3857</v>
      </c>
      <c r="J2214" t="s">
        <v>4215</v>
      </c>
      <c r="K2214" t="s">
        <v>95</v>
      </c>
      <c r="L2214" s="220">
        <v>43984.655671296299</v>
      </c>
    </row>
    <row r="2215" spans="1:12" x14ac:dyDescent="0.25">
      <c r="A2215">
        <v>1</v>
      </c>
      <c r="B2215" t="s">
        <v>4547</v>
      </c>
      <c r="C2215">
        <v>2246672</v>
      </c>
      <c r="D2215" t="s">
        <v>5670</v>
      </c>
      <c r="E2215" s="220">
        <v>44026.631944444445</v>
      </c>
      <c r="F2215" t="s">
        <v>75</v>
      </c>
      <c r="G2215" t="s">
        <v>3825</v>
      </c>
      <c r="H2215" t="s">
        <v>3826</v>
      </c>
      <c r="I2215" t="s">
        <v>3832</v>
      </c>
      <c r="J2215" t="s">
        <v>3833</v>
      </c>
      <c r="K2215" t="s">
        <v>95</v>
      </c>
      <c r="L2215" s="220">
        <v>44032.339502314811</v>
      </c>
    </row>
    <row r="2216" spans="1:12" x14ac:dyDescent="0.25">
      <c r="A2216">
        <v>4</v>
      </c>
      <c r="B2216" t="s">
        <v>4771</v>
      </c>
      <c r="C2216">
        <v>2185292</v>
      </c>
      <c r="D2216" t="s">
        <v>4452</v>
      </c>
      <c r="E2216" s="220">
        <v>43867.667361111111</v>
      </c>
      <c r="F2216" t="s">
        <v>75</v>
      </c>
      <c r="G2216" t="s">
        <v>3825</v>
      </c>
      <c r="H2216" t="s">
        <v>3940</v>
      </c>
      <c r="I2216" t="s">
        <v>3870</v>
      </c>
      <c r="J2216" t="s">
        <v>3870</v>
      </c>
      <c r="K2216" t="s">
        <v>95</v>
      </c>
      <c r="L2216" s="220">
        <v>43970.452604166669</v>
      </c>
    </row>
    <row r="2217" spans="1:12" x14ac:dyDescent="0.25">
      <c r="A2217">
        <v>1</v>
      </c>
      <c r="B2217" t="s">
        <v>4074</v>
      </c>
      <c r="C2217">
        <v>2185472</v>
      </c>
      <c r="D2217" t="s">
        <v>5671</v>
      </c>
      <c r="E2217" s="220">
        <v>43868.536111111112</v>
      </c>
      <c r="F2217" t="s">
        <v>75</v>
      </c>
      <c r="G2217" t="s">
        <v>3825</v>
      </c>
      <c r="H2217" t="s">
        <v>3836</v>
      </c>
      <c r="I2217" t="s">
        <v>3861</v>
      </c>
      <c r="J2217" t="s">
        <v>3861</v>
      </c>
      <c r="K2217" t="s">
        <v>95</v>
      </c>
      <c r="L2217" s="220">
        <v>43927.554074074076</v>
      </c>
    </row>
    <row r="2218" spans="1:12" x14ac:dyDescent="0.25">
      <c r="A2218">
        <v>2</v>
      </c>
      <c r="B2218" t="s">
        <v>5439</v>
      </c>
      <c r="C2218">
        <v>2186050</v>
      </c>
      <c r="D2218" t="s">
        <v>5672</v>
      </c>
      <c r="E2218" s="220">
        <v>43868.49722222222</v>
      </c>
      <c r="F2218" t="s">
        <v>75</v>
      </c>
      <c r="G2218" t="s">
        <v>3825</v>
      </c>
      <c r="H2218" t="s">
        <v>3826</v>
      </c>
      <c r="I2218" t="s">
        <v>3870</v>
      </c>
      <c r="J2218" t="s">
        <v>4145</v>
      </c>
      <c r="K2218" t="s">
        <v>95</v>
      </c>
      <c r="L2218" s="220">
        <v>43871.666076388887</v>
      </c>
    </row>
    <row r="2219" spans="1:12" x14ac:dyDescent="0.25">
      <c r="A2219">
        <v>5</v>
      </c>
      <c r="B2219" t="s">
        <v>4898</v>
      </c>
      <c r="C2219">
        <v>2258117</v>
      </c>
      <c r="D2219" t="s">
        <v>5673</v>
      </c>
      <c r="E2219" s="220">
        <v>44055.594444444447</v>
      </c>
      <c r="F2219" t="s">
        <v>75</v>
      </c>
      <c r="G2219" t="s">
        <v>3825</v>
      </c>
      <c r="H2219" t="s">
        <v>3826</v>
      </c>
      <c r="I2219" t="s">
        <v>3870</v>
      </c>
      <c r="J2219" t="s">
        <v>4355</v>
      </c>
      <c r="K2219" t="s">
        <v>95</v>
      </c>
      <c r="L2219" s="220">
        <v>44084.415277777778</v>
      </c>
    </row>
    <row r="2220" spans="1:12" x14ac:dyDescent="0.25">
      <c r="A2220">
        <v>2</v>
      </c>
      <c r="B2220" t="s">
        <v>4874</v>
      </c>
      <c r="C2220">
        <v>2224991</v>
      </c>
      <c r="D2220" t="s">
        <v>3939</v>
      </c>
      <c r="E2220" s="220">
        <v>43970.517361111109</v>
      </c>
      <c r="F2220" t="s">
        <v>75</v>
      </c>
      <c r="G2220" t="s">
        <v>3825</v>
      </c>
      <c r="H2220" t="s">
        <v>3940</v>
      </c>
      <c r="I2220" t="s">
        <v>3853</v>
      </c>
      <c r="J2220" t="s">
        <v>3928</v>
      </c>
      <c r="K2220" t="s">
        <v>95</v>
      </c>
      <c r="L2220" s="220">
        <v>44124.457361111112</v>
      </c>
    </row>
    <row r="2221" spans="1:12" x14ac:dyDescent="0.25">
      <c r="A2221">
        <v>4</v>
      </c>
      <c r="B2221" t="s">
        <v>3842</v>
      </c>
      <c r="C2221">
        <v>2192857</v>
      </c>
      <c r="D2221" t="s">
        <v>5674</v>
      </c>
      <c r="E2221" s="220">
        <v>43889.69027777778</v>
      </c>
      <c r="F2221" t="s">
        <v>75</v>
      </c>
      <c r="G2221" t="s">
        <v>3825</v>
      </c>
      <c r="H2221" t="s">
        <v>3826</v>
      </c>
      <c r="I2221" t="s">
        <v>3870</v>
      </c>
      <c r="J2221" t="s">
        <v>3960</v>
      </c>
      <c r="K2221" t="s">
        <v>95</v>
      </c>
      <c r="L2221" s="220">
        <v>44090.342361111114</v>
      </c>
    </row>
    <row r="2222" spans="1:12" x14ac:dyDescent="0.25">
      <c r="A2222">
        <v>5</v>
      </c>
      <c r="B2222" t="s">
        <v>3899</v>
      </c>
      <c r="C2222">
        <v>2195567</v>
      </c>
      <c r="D2222" t="s">
        <v>4741</v>
      </c>
      <c r="E2222" s="220">
        <v>43893.637499999997</v>
      </c>
      <c r="F2222" t="s">
        <v>75</v>
      </c>
      <c r="G2222" t="s">
        <v>3825</v>
      </c>
      <c r="H2222" t="s">
        <v>3940</v>
      </c>
      <c r="I2222" t="s">
        <v>3870</v>
      </c>
      <c r="J2222" t="s">
        <v>4145</v>
      </c>
      <c r="K2222" t="s">
        <v>95</v>
      </c>
      <c r="L2222" s="220">
        <v>43922.614502314813</v>
      </c>
    </row>
    <row r="2223" spans="1:12" x14ac:dyDescent="0.25">
      <c r="A2223">
        <v>4</v>
      </c>
      <c r="B2223" t="s">
        <v>5396</v>
      </c>
      <c r="C2223">
        <v>2196125</v>
      </c>
      <c r="D2223" t="s">
        <v>3939</v>
      </c>
      <c r="E2223" s="220">
        <v>43894.538888888892</v>
      </c>
      <c r="F2223" t="s">
        <v>75</v>
      </c>
      <c r="G2223" t="s">
        <v>3825</v>
      </c>
      <c r="H2223" t="s">
        <v>3940</v>
      </c>
      <c r="I2223" t="s">
        <v>3870</v>
      </c>
      <c r="J2223" t="s">
        <v>4355</v>
      </c>
      <c r="K2223" t="s">
        <v>95</v>
      </c>
      <c r="L2223" s="220">
        <v>43895.389780092592</v>
      </c>
    </row>
    <row r="2224" spans="1:12" x14ac:dyDescent="0.25">
      <c r="A2224">
        <v>4</v>
      </c>
      <c r="B2224" t="s">
        <v>4063</v>
      </c>
      <c r="C2224">
        <v>2197324</v>
      </c>
      <c r="D2224" t="s">
        <v>5675</v>
      </c>
      <c r="E2224" s="220">
        <v>43896.67083333333</v>
      </c>
      <c r="F2224" t="s">
        <v>75</v>
      </c>
      <c r="G2224" t="s">
        <v>3825</v>
      </c>
      <c r="H2224" t="s">
        <v>3940</v>
      </c>
      <c r="I2224" t="s">
        <v>3870</v>
      </c>
      <c r="J2224" t="s">
        <v>4145</v>
      </c>
      <c r="K2224" t="s">
        <v>95</v>
      </c>
      <c r="L2224" s="220">
        <v>43922.618090277778</v>
      </c>
    </row>
    <row r="2225" spans="1:12" x14ac:dyDescent="0.25">
      <c r="A2225">
        <v>1</v>
      </c>
      <c r="B2225" t="s">
        <v>4323</v>
      </c>
      <c r="C2225">
        <v>2236930</v>
      </c>
      <c r="D2225" t="s">
        <v>3824</v>
      </c>
      <c r="E2225" s="220">
        <v>44001.363888888889</v>
      </c>
      <c r="F2225" t="s">
        <v>75</v>
      </c>
      <c r="G2225" t="s">
        <v>3825</v>
      </c>
      <c r="H2225" t="s">
        <v>3826</v>
      </c>
      <c r="I2225" t="s">
        <v>3853</v>
      </c>
      <c r="J2225" t="s">
        <v>3853</v>
      </c>
      <c r="K2225" t="s">
        <v>95</v>
      </c>
      <c r="L2225" s="220">
        <v>44417.611817129633</v>
      </c>
    </row>
    <row r="2226" spans="1:12" x14ac:dyDescent="0.25">
      <c r="A2226">
        <v>1</v>
      </c>
      <c r="B2226" t="s">
        <v>4806</v>
      </c>
      <c r="C2226">
        <v>2238860</v>
      </c>
      <c r="D2226" t="s">
        <v>5319</v>
      </c>
      <c r="E2226" s="220">
        <v>44008.638888888891</v>
      </c>
      <c r="F2226" t="s">
        <v>75</v>
      </c>
      <c r="G2226" t="s">
        <v>3825</v>
      </c>
      <c r="H2226" t="s">
        <v>3836</v>
      </c>
      <c r="I2226" t="s">
        <v>3861</v>
      </c>
      <c r="J2226" t="s">
        <v>3861</v>
      </c>
      <c r="K2226" t="s">
        <v>95</v>
      </c>
      <c r="L2226" s="220">
        <v>44020.553067129629</v>
      </c>
    </row>
    <row r="2227" spans="1:12" x14ac:dyDescent="0.25">
      <c r="A2227">
        <v>2</v>
      </c>
      <c r="B2227" t="s">
        <v>3976</v>
      </c>
      <c r="C2227">
        <v>2246043</v>
      </c>
      <c r="D2227" t="s">
        <v>3851</v>
      </c>
      <c r="E2227" s="220">
        <v>44025.395138888889</v>
      </c>
      <c r="F2227" t="s">
        <v>75</v>
      </c>
      <c r="G2227" t="s">
        <v>3825</v>
      </c>
      <c r="H2227" t="s">
        <v>3852</v>
      </c>
      <c r="I2227" t="s">
        <v>3832</v>
      </c>
      <c r="J2227" t="s">
        <v>3833</v>
      </c>
      <c r="K2227" t="s">
        <v>95</v>
      </c>
      <c r="L2227" s="220">
        <v>44027.34611111111</v>
      </c>
    </row>
    <row r="2228" spans="1:12" x14ac:dyDescent="0.25">
      <c r="A2228">
        <v>1</v>
      </c>
      <c r="B2228" t="s">
        <v>4810</v>
      </c>
      <c r="C2228">
        <v>2248036</v>
      </c>
      <c r="D2228" t="s">
        <v>3843</v>
      </c>
      <c r="E2228" s="220">
        <v>44032.450694444444</v>
      </c>
      <c r="F2228" t="s">
        <v>75</v>
      </c>
      <c r="G2228" t="s">
        <v>3825</v>
      </c>
      <c r="H2228" t="s">
        <v>3836</v>
      </c>
      <c r="I2228" t="s">
        <v>3827</v>
      </c>
      <c r="J2228" t="s">
        <v>3828</v>
      </c>
      <c r="K2228" t="s">
        <v>95</v>
      </c>
      <c r="L2228" s="220">
        <v>44032.652777777781</v>
      </c>
    </row>
    <row r="2229" spans="1:12" x14ac:dyDescent="0.25">
      <c r="A2229">
        <v>2</v>
      </c>
      <c r="B2229" t="s">
        <v>4945</v>
      </c>
      <c r="C2229">
        <v>2248059</v>
      </c>
      <c r="D2229" t="s">
        <v>5676</v>
      </c>
      <c r="E2229" s="220">
        <v>44032.490972222222</v>
      </c>
      <c r="F2229" t="s">
        <v>75</v>
      </c>
      <c r="G2229" t="s">
        <v>3825</v>
      </c>
      <c r="H2229" t="s">
        <v>3836</v>
      </c>
      <c r="I2229" t="s">
        <v>3870</v>
      </c>
      <c r="J2229" t="s">
        <v>4355</v>
      </c>
      <c r="K2229" t="s">
        <v>95</v>
      </c>
      <c r="L2229" s="220">
        <v>44418.561921296299</v>
      </c>
    </row>
    <row r="2230" spans="1:12" x14ac:dyDescent="0.25">
      <c r="A2230">
        <v>1</v>
      </c>
      <c r="B2230" t="s">
        <v>4040</v>
      </c>
      <c r="C2230">
        <v>2256060</v>
      </c>
      <c r="D2230" t="s">
        <v>3843</v>
      </c>
      <c r="E2230" s="220">
        <v>44048.654166666667</v>
      </c>
      <c r="F2230" t="s">
        <v>75</v>
      </c>
      <c r="G2230" t="s">
        <v>3825</v>
      </c>
      <c r="H2230" t="s">
        <v>3836</v>
      </c>
      <c r="I2230" t="s">
        <v>4041</v>
      </c>
      <c r="J2230" t="s">
        <v>4042</v>
      </c>
      <c r="K2230" t="s">
        <v>95</v>
      </c>
      <c r="L2230" s="220">
        <v>45047.530925925923</v>
      </c>
    </row>
    <row r="2231" spans="1:12" x14ac:dyDescent="0.25">
      <c r="A2231">
        <v>1</v>
      </c>
      <c r="B2231" t="s">
        <v>5012</v>
      </c>
      <c r="C2231">
        <v>2285202</v>
      </c>
      <c r="D2231" t="s">
        <v>5677</v>
      </c>
      <c r="E2231" s="220">
        <v>44090.64166666667</v>
      </c>
      <c r="F2231" t="s">
        <v>75</v>
      </c>
      <c r="G2231" t="s">
        <v>3825</v>
      </c>
      <c r="H2231" t="s">
        <v>3831</v>
      </c>
      <c r="I2231" t="s">
        <v>3878</v>
      </c>
      <c r="J2231" t="s">
        <v>4630</v>
      </c>
      <c r="K2231" t="s">
        <v>95</v>
      </c>
      <c r="L2231" s="220">
        <v>45020.455185185187</v>
      </c>
    </row>
    <row r="2232" spans="1:12" x14ac:dyDescent="0.25">
      <c r="A2232">
        <v>1</v>
      </c>
      <c r="B2232" t="s">
        <v>3973</v>
      </c>
      <c r="C2232">
        <v>2285823</v>
      </c>
      <c r="D2232" t="s">
        <v>5678</v>
      </c>
      <c r="E2232" s="220">
        <v>44095.701388888891</v>
      </c>
      <c r="F2232" t="s">
        <v>75</v>
      </c>
      <c r="G2232" t="s">
        <v>3825</v>
      </c>
      <c r="H2232" t="s">
        <v>3836</v>
      </c>
      <c r="I2232" t="s">
        <v>3832</v>
      </c>
      <c r="J2232" t="s">
        <v>3833</v>
      </c>
      <c r="K2232" t="s">
        <v>95</v>
      </c>
      <c r="L2232" s="220">
        <v>45331.531909722224</v>
      </c>
    </row>
    <row r="2233" spans="1:12" x14ac:dyDescent="0.25">
      <c r="A2233">
        <v>1</v>
      </c>
      <c r="B2233" t="s">
        <v>5003</v>
      </c>
      <c r="C2233">
        <v>2288251</v>
      </c>
      <c r="D2233" t="s">
        <v>3843</v>
      </c>
      <c r="E2233" s="220">
        <v>44103.800694444442</v>
      </c>
      <c r="F2233" t="s">
        <v>75</v>
      </c>
      <c r="G2233" t="s">
        <v>3825</v>
      </c>
      <c r="H2233" t="s">
        <v>3836</v>
      </c>
      <c r="I2233" t="s">
        <v>4260</v>
      </c>
      <c r="J2233" t="s">
        <v>4260</v>
      </c>
      <c r="K2233" t="s">
        <v>95</v>
      </c>
      <c r="L2233" s="220">
        <v>44117.568402777775</v>
      </c>
    </row>
    <row r="2234" spans="1:12" x14ac:dyDescent="0.25">
      <c r="A2234">
        <v>4</v>
      </c>
      <c r="B2234" t="s">
        <v>3941</v>
      </c>
      <c r="C2234">
        <v>2291522</v>
      </c>
      <c r="D2234" t="s">
        <v>5679</v>
      </c>
      <c r="E2234" s="220">
        <v>44109.444444444445</v>
      </c>
      <c r="F2234" t="s">
        <v>75</v>
      </c>
      <c r="G2234" t="s">
        <v>3825</v>
      </c>
      <c r="H2234" t="s">
        <v>3940</v>
      </c>
      <c r="I2234" t="s">
        <v>3870</v>
      </c>
      <c r="J2234" t="s">
        <v>4355</v>
      </c>
      <c r="K2234" t="s">
        <v>95</v>
      </c>
      <c r="L2234" s="220">
        <v>44249.486851851849</v>
      </c>
    </row>
    <row r="2235" spans="1:12" x14ac:dyDescent="0.25">
      <c r="A2235">
        <v>1</v>
      </c>
      <c r="B2235" t="s">
        <v>4060</v>
      </c>
      <c r="C2235">
        <v>2292691</v>
      </c>
      <c r="D2235" t="s">
        <v>5680</v>
      </c>
      <c r="E2235" s="220">
        <v>44111.393055555556</v>
      </c>
      <c r="F2235" t="s">
        <v>75</v>
      </c>
      <c r="G2235" t="s">
        <v>3825</v>
      </c>
      <c r="H2235" t="s">
        <v>3836</v>
      </c>
      <c r="I2235" t="s">
        <v>3857</v>
      </c>
      <c r="J2235" t="s">
        <v>4229</v>
      </c>
      <c r="K2235" t="s">
        <v>95</v>
      </c>
      <c r="L2235" s="220">
        <v>44441.502060185187</v>
      </c>
    </row>
    <row r="2236" spans="1:12" x14ac:dyDescent="0.25">
      <c r="A2236">
        <v>4.2</v>
      </c>
      <c r="B2236" t="s">
        <v>4955</v>
      </c>
      <c r="C2236">
        <v>2293497</v>
      </c>
      <c r="D2236" t="s">
        <v>4086</v>
      </c>
      <c r="E2236" s="220">
        <v>44116.629166666666</v>
      </c>
      <c r="F2236" t="s">
        <v>75</v>
      </c>
      <c r="G2236" t="s">
        <v>3825</v>
      </c>
      <c r="H2236" t="s">
        <v>3826</v>
      </c>
      <c r="I2236" t="s">
        <v>4312</v>
      </c>
      <c r="J2236" t="s">
        <v>5681</v>
      </c>
      <c r="K2236" t="s">
        <v>95</v>
      </c>
      <c r="L2236" s="220">
        <v>44260.286053240743</v>
      </c>
    </row>
    <row r="2237" spans="1:12" x14ac:dyDescent="0.25">
      <c r="A2237">
        <v>2</v>
      </c>
      <c r="B2237" t="s">
        <v>4712</v>
      </c>
      <c r="C2237">
        <v>2293526</v>
      </c>
      <c r="D2237" t="s">
        <v>3843</v>
      </c>
      <c r="E2237" s="220">
        <v>44116.695833333331</v>
      </c>
      <c r="F2237" t="s">
        <v>75</v>
      </c>
      <c r="G2237" t="s">
        <v>3825</v>
      </c>
      <c r="H2237" t="s">
        <v>3836</v>
      </c>
      <c r="I2237" t="s">
        <v>4260</v>
      </c>
      <c r="J2237" t="s">
        <v>4242</v>
      </c>
      <c r="K2237" t="s">
        <v>95</v>
      </c>
      <c r="L2237" s="220">
        <v>44244.662418981483</v>
      </c>
    </row>
    <row r="2238" spans="1:12" x14ac:dyDescent="0.25">
      <c r="A2238">
        <v>2</v>
      </c>
      <c r="B2238" t="s">
        <v>4769</v>
      </c>
      <c r="C2238">
        <v>2296148</v>
      </c>
      <c r="D2238" t="s">
        <v>3939</v>
      </c>
      <c r="E2238" s="220">
        <v>44125.791666666664</v>
      </c>
      <c r="F2238" t="s">
        <v>75</v>
      </c>
      <c r="G2238" t="s">
        <v>3825</v>
      </c>
      <c r="H2238" t="s">
        <v>3940</v>
      </c>
      <c r="I2238" t="s">
        <v>3832</v>
      </c>
      <c r="J2238" t="s">
        <v>3833</v>
      </c>
      <c r="K2238" t="s">
        <v>95</v>
      </c>
      <c r="L2238" s="220">
        <v>44134.376111111109</v>
      </c>
    </row>
    <row r="2239" spans="1:12" x14ac:dyDescent="0.25">
      <c r="A2239">
        <v>5</v>
      </c>
      <c r="B2239" t="s">
        <v>5682</v>
      </c>
      <c r="C2239">
        <v>2310802</v>
      </c>
      <c r="D2239" t="s">
        <v>3843</v>
      </c>
      <c r="E2239" s="220">
        <v>44144.678472222222</v>
      </c>
      <c r="F2239" t="s">
        <v>75</v>
      </c>
      <c r="G2239" t="s">
        <v>3825</v>
      </c>
      <c r="H2239" t="s">
        <v>3836</v>
      </c>
      <c r="I2239" t="s">
        <v>4041</v>
      </c>
      <c r="J2239" t="s">
        <v>4042</v>
      </c>
      <c r="K2239" t="s">
        <v>95</v>
      </c>
      <c r="L2239" s="220">
        <v>44182.684606481482</v>
      </c>
    </row>
    <row r="2240" spans="1:12" x14ac:dyDescent="0.25">
      <c r="A2240">
        <v>4</v>
      </c>
      <c r="B2240" t="s">
        <v>4063</v>
      </c>
      <c r="C2240">
        <v>2310801</v>
      </c>
      <c r="D2240" t="s">
        <v>5683</v>
      </c>
      <c r="E2240" s="220">
        <v>44144.678472222222</v>
      </c>
      <c r="F2240" t="s">
        <v>91</v>
      </c>
      <c r="G2240" t="s">
        <v>3825</v>
      </c>
      <c r="H2240" t="s">
        <v>3836</v>
      </c>
      <c r="I2240" t="s">
        <v>3870</v>
      </c>
      <c r="J2240" t="s">
        <v>3870</v>
      </c>
      <c r="K2240" t="s">
        <v>95</v>
      </c>
      <c r="L2240" s="220">
        <v>44306.289467592593</v>
      </c>
    </row>
    <row r="2241" spans="1:12" x14ac:dyDescent="0.25">
      <c r="A2241">
        <v>4</v>
      </c>
      <c r="B2241" t="s">
        <v>5014</v>
      </c>
      <c r="C2241">
        <v>2322650</v>
      </c>
      <c r="D2241" t="s">
        <v>5684</v>
      </c>
      <c r="E2241" s="220">
        <v>44168.740277777775</v>
      </c>
      <c r="F2241" t="s">
        <v>75</v>
      </c>
      <c r="G2241" t="s">
        <v>3825</v>
      </c>
      <c r="H2241" t="s">
        <v>3940</v>
      </c>
      <c r="I2241" t="s">
        <v>3870</v>
      </c>
      <c r="J2241" t="s">
        <v>4145</v>
      </c>
      <c r="K2241" t="s">
        <v>95</v>
      </c>
      <c r="L2241" s="220">
        <v>44256.620578703703</v>
      </c>
    </row>
    <row r="2242" spans="1:12" x14ac:dyDescent="0.25">
      <c r="A2242">
        <v>4</v>
      </c>
      <c r="B2242" t="s">
        <v>4361</v>
      </c>
      <c r="C2242">
        <v>2324670</v>
      </c>
      <c r="D2242" t="s">
        <v>5685</v>
      </c>
      <c r="E2242" s="220">
        <v>44179.706944444442</v>
      </c>
      <c r="F2242" t="s">
        <v>75</v>
      </c>
      <c r="G2242" t="s">
        <v>3825</v>
      </c>
      <c r="H2242" t="s">
        <v>3940</v>
      </c>
      <c r="I2242" t="s">
        <v>3870</v>
      </c>
      <c r="J2242" t="s">
        <v>4145</v>
      </c>
      <c r="K2242" t="s">
        <v>95</v>
      </c>
      <c r="L2242" s="220">
        <v>44193.327685185184</v>
      </c>
    </row>
    <row r="2243" spans="1:12" x14ac:dyDescent="0.25">
      <c r="A2243">
        <v>4</v>
      </c>
      <c r="B2243" t="s">
        <v>5686</v>
      </c>
      <c r="C2243">
        <v>2327906</v>
      </c>
      <c r="D2243" t="s">
        <v>5687</v>
      </c>
      <c r="E2243" s="220">
        <v>44182.716666666667</v>
      </c>
      <c r="F2243" t="s">
        <v>75</v>
      </c>
      <c r="G2243" t="s">
        <v>3825</v>
      </c>
      <c r="H2243" t="s">
        <v>3836</v>
      </c>
      <c r="I2243" t="s">
        <v>3870</v>
      </c>
      <c r="J2243" t="s">
        <v>3870</v>
      </c>
      <c r="K2243" t="s">
        <v>95</v>
      </c>
      <c r="L2243" s="220">
        <v>44193.330335648148</v>
      </c>
    </row>
    <row r="2244" spans="1:12" x14ac:dyDescent="0.25">
      <c r="A2244">
        <v>2</v>
      </c>
      <c r="B2244" t="s">
        <v>4087</v>
      </c>
      <c r="C2244">
        <v>2342433</v>
      </c>
      <c r="D2244" t="s">
        <v>5688</v>
      </c>
      <c r="E2244" s="220">
        <v>44222.313194444447</v>
      </c>
      <c r="F2244" t="s">
        <v>75</v>
      </c>
      <c r="G2244" t="s">
        <v>3825</v>
      </c>
      <c r="H2244" t="s">
        <v>3826</v>
      </c>
      <c r="I2244" t="s">
        <v>3870</v>
      </c>
      <c r="J2244" t="s">
        <v>3870</v>
      </c>
      <c r="K2244" t="s">
        <v>95</v>
      </c>
      <c r="L2244" s="220">
        <v>44995.495335648149</v>
      </c>
    </row>
    <row r="2245" spans="1:12" x14ac:dyDescent="0.25">
      <c r="A2245">
        <v>4</v>
      </c>
      <c r="B2245" t="s">
        <v>5689</v>
      </c>
      <c r="C2245">
        <v>2342343</v>
      </c>
      <c r="D2245" t="s">
        <v>5690</v>
      </c>
      <c r="E2245" s="220">
        <v>44221.570833333331</v>
      </c>
      <c r="F2245" t="s">
        <v>75</v>
      </c>
      <c r="G2245" t="s">
        <v>3825</v>
      </c>
      <c r="H2245" t="s">
        <v>3940</v>
      </c>
      <c r="I2245" t="s">
        <v>3870</v>
      </c>
      <c r="J2245" t="s">
        <v>4355</v>
      </c>
      <c r="K2245" t="s">
        <v>95</v>
      </c>
      <c r="L2245" s="220">
        <v>44369.290185185186</v>
      </c>
    </row>
    <row r="2246" spans="1:12" x14ac:dyDescent="0.25">
      <c r="A2246">
        <v>1</v>
      </c>
      <c r="B2246" t="s">
        <v>5691</v>
      </c>
      <c r="C2246">
        <v>2141865</v>
      </c>
      <c r="D2246" t="s">
        <v>4180</v>
      </c>
      <c r="E2246" s="220">
        <v>43763.456250000003</v>
      </c>
      <c r="F2246" t="s">
        <v>75</v>
      </c>
      <c r="G2246" t="s">
        <v>3825</v>
      </c>
      <c r="H2246" t="s">
        <v>3848</v>
      </c>
      <c r="I2246" t="s">
        <v>3832</v>
      </c>
      <c r="J2246" t="s">
        <v>3833</v>
      </c>
      <c r="K2246" t="s">
        <v>95</v>
      </c>
      <c r="L2246" s="220">
        <v>43763.658680555556</v>
      </c>
    </row>
    <row r="2247" spans="1:12" x14ac:dyDescent="0.25">
      <c r="A2247">
        <v>2</v>
      </c>
      <c r="B2247" t="s">
        <v>4352</v>
      </c>
      <c r="C2247">
        <v>2143529</v>
      </c>
      <c r="D2247" t="s">
        <v>3843</v>
      </c>
      <c r="E2247" s="220">
        <v>43767.633333333331</v>
      </c>
      <c r="F2247" t="s">
        <v>75</v>
      </c>
      <c r="G2247" t="s">
        <v>3825</v>
      </c>
      <c r="H2247" t="s">
        <v>3836</v>
      </c>
      <c r="I2247" t="s">
        <v>4582</v>
      </c>
      <c r="J2247" t="s">
        <v>5692</v>
      </c>
      <c r="K2247" t="s">
        <v>95</v>
      </c>
      <c r="L2247" s="220">
        <v>43903.378750000003</v>
      </c>
    </row>
    <row r="2248" spans="1:12" x14ac:dyDescent="0.25">
      <c r="A2248">
        <v>2</v>
      </c>
      <c r="B2248" t="s">
        <v>3961</v>
      </c>
      <c r="C2248">
        <v>2147261</v>
      </c>
      <c r="D2248" t="s">
        <v>4075</v>
      </c>
      <c r="E2248" s="220">
        <v>43774.654861111114</v>
      </c>
      <c r="F2248" t="s">
        <v>75</v>
      </c>
      <c r="G2248" t="s">
        <v>3825</v>
      </c>
      <c r="H2248" t="s">
        <v>3852</v>
      </c>
      <c r="I2248" t="s">
        <v>4013</v>
      </c>
      <c r="J2248" t="s">
        <v>3854</v>
      </c>
      <c r="K2248" t="s">
        <v>95</v>
      </c>
      <c r="L2248" s="220">
        <v>44879.418680555558</v>
      </c>
    </row>
    <row r="2249" spans="1:12" x14ac:dyDescent="0.25">
      <c r="A2249">
        <v>2</v>
      </c>
      <c r="B2249" t="s">
        <v>5625</v>
      </c>
      <c r="C2249">
        <v>2154323</v>
      </c>
      <c r="D2249" t="s">
        <v>3939</v>
      </c>
      <c r="E2249" s="220">
        <v>43790.493750000001</v>
      </c>
      <c r="F2249" t="s">
        <v>75</v>
      </c>
      <c r="G2249" t="s">
        <v>3825</v>
      </c>
      <c r="H2249" t="s">
        <v>3940</v>
      </c>
      <c r="I2249" t="s">
        <v>3861</v>
      </c>
      <c r="J2249" t="s">
        <v>3861</v>
      </c>
      <c r="K2249" t="s">
        <v>95</v>
      </c>
      <c r="L2249" s="220">
        <v>43859.637499999997</v>
      </c>
    </row>
    <row r="2250" spans="1:12" x14ac:dyDescent="0.25">
      <c r="A2250">
        <v>1</v>
      </c>
      <c r="B2250" t="s">
        <v>5693</v>
      </c>
      <c r="C2250">
        <v>2159196</v>
      </c>
      <c r="D2250" t="s">
        <v>3872</v>
      </c>
      <c r="E2250" s="220">
        <v>43802.9</v>
      </c>
      <c r="F2250" t="s">
        <v>75</v>
      </c>
      <c r="G2250" t="s">
        <v>3825</v>
      </c>
      <c r="H2250" t="s">
        <v>3848</v>
      </c>
      <c r="I2250" t="s">
        <v>4080</v>
      </c>
      <c r="J2250" t="s">
        <v>3910</v>
      </c>
      <c r="K2250" t="s">
        <v>95</v>
      </c>
      <c r="L2250" s="220">
        <v>43803.295358796298</v>
      </c>
    </row>
    <row r="2251" spans="1:12" x14ac:dyDescent="0.25">
      <c r="A2251">
        <v>5</v>
      </c>
      <c r="B2251" t="s">
        <v>4218</v>
      </c>
      <c r="C2251">
        <v>2161836</v>
      </c>
      <c r="D2251" t="s">
        <v>5694</v>
      </c>
      <c r="E2251" s="220">
        <v>43809.643055555556</v>
      </c>
      <c r="F2251" t="s">
        <v>75</v>
      </c>
      <c r="G2251" t="s">
        <v>3825</v>
      </c>
      <c r="H2251" t="s">
        <v>3940</v>
      </c>
      <c r="I2251" t="s">
        <v>3870</v>
      </c>
      <c r="J2251" t="s">
        <v>4454</v>
      </c>
      <c r="K2251" t="s">
        <v>95</v>
      </c>
      <c r="L2251" s="220">
        <v>43880.435046296298</v>
      </c>
    </row>
    <row r="2252" spans="1:12" x14ac:dyDescent="0.25">
      <c r="A2252">
        <v>1</v>
      </c>
      <c r="B2252" t="s">
        <v>4721</v>
      </c>
      <c r="C2252">
        <v>2168566</v>
      </c>
      <c r="D2252" t="s">
        <v>5695</v>
      </c>
      <c r="E2252" s="220">
        <v>43832.531944444447</v>
      </c>
      <c r="F2252" t="s">
        <v>75</v>
      </c>
      <c r="G2252" t="s">
        <v>3825</v>
      </c>
      <c r="H2252" t="s">
        <v>3836</v>
      </c>
      <c r="I2252" t="s">
        <v>4260</v>
      </c>
      <c r="J2252" t="s">
        <v>4172</v>
      </c>
      <c r="K2252" t="s">
        <v>95</v>
      </c>
      <c r="L2252" s="220">
        <v>44438.630474537036</v>
      </c>
    </row>
    <row r="2253" spans="1:12" x14ac:dyDescent="0.25">
      <c r="A2253">
        <v>1</v>
      </c>
      <c r="B2253" t="s">
        <v>4332</v>
      </c>
      <c r="C2253">
        <v>2171547</v>
      </c>
      <c r="D2253" t="s">
        <v>3843</v>
      </c>
      <c r="E2253" s="220">
        <v>43836.636111111111</v>
      </c>
      <c r="F2253" t="s">
        <v>75</v>
      </c>
      <c r="G2253" t="s">
        <v>3825</v>
      </c>
      <c r="H2253" t="s">
        <v>3836</v>
      </c>
      <c r="I2253" t="s">
        <v>3878</v>
      </c>
      <c r="J2253" t="s">
        <v>3878</v>
      </c>
      <c r="K2253" t="s">
        <v>95</v>
      </c>
      <c r="L2253" s="220">
        <v>43837.644513888888</v>
      </c>
    </row>
    <row r="2254" spans="1:12" x14ac:dyDescent="0.25">
      <c r="A2254">
        <v>2</v>
      </c>
      <c r="B2254" t="s">
        <v>4885</v>
      </c>
      <c r="C2254">
        <v>2172370</v>
      </c>
      <c r="D2254" t="s">
        <v>4633</v>
      </c>
      <c r="E2254" s="220">
        <v>43839.709027777775</v>
      </c>
      <c r="F2254" t="s">
        <v>91</v>
      </c>
      <c r="G2254" t="s">
        <v>3825</v>
      </c>
      <c r="H2254" t="s">
        <v>3826</v>
      </c>
      <c r="I2254" t="s">
        <v>3832</v>
      </c>
      <c r="J2254" t="s">
        <v>3833</v>
      </c>
      <c r="K2254" t="s">
        <v>95</v>
      </c>
      <c r="L2254" s="220">
        <v>43859.621701388889</v>
      </c>
    </row>
    <row r="2255" spans="1:12" x14ac:dyDescent="0.25">
      <c r="A2255">
        <v>2</v>
      </c>
      <c r="B2255" t="s">
        <v>5696</v>
      </c>
      <c r="C2255">
        <v>2172779</v>
      </c>
      <c r="D2255" t="s">
        <v>5697</v>
      </c>
      <c r="E2255" s="220">
        <v>43842.602083333331</v>
      </c>
      <c r="F2255" t="s">
        <v>75</v>
      </c>
      <c r="G2255" t="s">
        <v>3825</v>
      </c>
      <c r="H2255" t="s">
        <v>3826</v>
      </c>
      <c r="I2255" t="s">
        <v>3870</v>
      </c>
      <c r="J2255" t="s">
        <v>3960</v>
      </c>
      <c r="K2255" t="s">
        <v>95</v>
      </c>
      <c r="L2255" s="220">
        <v>43847.457442129627</v>
      </c>
    </row>
    <row r="2256" spans="1:12" x14ac:dyDescent="0.25">
      <c r="A2256">
        <v>2</v>
      </c>
      <c r="B2256" t="s">
        <v>4580</v>
      </c>
      <c r="C2256">
        <v>2172995</v>
      </c>
      <c r="D2256" t="s">
        <v>3939</v>
      </c>
      <c r="E2256" s="220">
        <v>43839.634722222225</v>
      </c>
      <c r="F2256" t="s">
        <v>75</v>
      </c>
      <c r="G2256" t="s">
        <v>3825</v>
      </c>
      <c r="H2256" t="s">
        <v>3940</v>
      </c>
      <c r="I2256" t="s">
        <v>3844</v>
      </c>
      <c r="J2256" t="s">
        <v>3845</v>
      </c>
      <c r="K2256" t="s">
        <v>95</v>
      </c>
      <c r="L2256" s="220">
        <v>43846.320370370369</v>
      </c>
    </row>
    <row r="2257" spans="1:12" x14ac:dyDescent="0.25">
      <c r="A2257">
        <v>4</v>
      </c>
      <c r="B2257" t="s">
        <v>4685</v>
      </c>
      <c r="C2257">
        <v>2192508</v>
      </c>
      <c r="D2257" t="s">
        <v>4767</v>
      </c>
      <c r="E2257" s="220">
        <v>43838.488888888889</v>
      </c>
      <c r="F2257" t="s">
        <v>75</v>
      </c>
      <c r="G2257" t="s">
        <v>3825</v>
      </c>
      <c r="H2257" t="s">
        <v>95</v>
      </c>
      <c r="I2257" t="s">
        <v>3827</v>
      </c>
      <c r="J2257" t="s">
        <v>4595</v>
      </c>
      <c r="K2257" t="s">
        <v>95</v>
      </c>
      <c r="L2257" s="220">
        <v>44236.443425925929</v>
      </c>
    </row>
    <row r="2258" spans="1:12" x14ac:dyDescent="0.25">
      <c r="A2258">
        <v>4</v>
      </c>
      <c r="B2258" t="s">
        <v>4390</v>
      </c>
      <c r="C2258">
        <v>2192509</v>
      </c>
      <c r="D2258" t="s">
        <v>4767</v>
      </c>
      <c r="E2258" s="220">
        <v>43838.488888888889</v>
      </c>
      <c r="F2258" t="s">
        <v>75</v>
      </c>
      <c r="G2258" t="s">
        <v>3825</v>
      </c>
      <c r="H2258" t="s">
        <v>95</v>
      </c>
      <c r="I2258" t="s">
        <v>3827</v>
      </c>
      <c r="J2258" t="s">
        <v>4595</v>
      </c>
      <c r="K2258" t="s">
        <v>95</v>
      </c>
      <c r="L2258" s="220">
        <v>44236.443425925929</v>
      </c>
    </row>
    <row r="2259" spans="1:12" x14ac:dyDescent="0.25">
      <c r="A2259">
        <v>4</v>
      </c>
      <c r="B2259" t="s">
        <v>5082</v>
      </c>
      <c r="C2259">
        <v>2192510</v>
      </c>
      <c r="D2259" t="s">
        <v>4767</v>
      </c>
      <c r="E2259" s="220">
        <v>43838.488888888889</v>
      </c>
      <c r="F2259" t="s">
        <v>75</v>
      </c>
      <c r="G2259" t="s">
        <v>3825</v>
      </c>
      <c r="H2259" t="s">
        <v>95</v>
      </c>
      <c r="I2259" t="s">
        <v>3827</v>
      </c>
      <c r="J2259" t="s">
        <v>4595</v>
      </c>
      <c r="K2259" t="s">
        <v>95</v>
      </c>
      <c r="L2259" s="220">
        <v>44236.443425925929</v>
      </c>
    </row>
    <row r="2260" spans="1:12" x14ac:dyDescent="0.25">
      <c r="A2260">
        <v>4</v>
      </c>
      <c r="B2260" t="s">
        <v>5317</v>
      </c>
      <c r="C2260">
        <v>2192511</v>
      </c>
      <c r="D2260" t="s">
        <v>4767</v>
      </c>
      <c r="E2260" s="220">
        <v>43838.488888888889</v>
      </c>
      <c r="F2260" t="s">
        <v>75</v>
      </c>
      <c r="G2260" t="s">
        <v>3825</v>
      </c>
      <c r="H2260" t="s">
        <v>95</v>
      </c>
      <c r="I2260" t="s">
        <v>3827</v>
      </c>
      <c r="J2260" t="s">
        <v>4595</v>
      </c>
      <c r="K2260" t="s">
        <v>95</v>
      </c>
      <c r="L2260" s="220">
        <v>44236.443425925929</v>
      </c>
    </row>
    <row r="2261" spans="1:12" x14ac:dyDescent="0.25">
      <c r="A2261">
        <v>4</v>
      </c>
      <c r="B2261" t="s">
        <v>4736</v>
      </c>
      <c r="C2261">
        <v>2192512</v>
      </c>
      <c r="D2261" t="s">
        <v>4767</v>
      </c>
      <c r="E2261" s="220">
        <v>43838.488888888889</v>
      </c>
      <c r="F2261" t="s">
        <v>75</v>
      </c>
      <c r="G2261" t="s">
        <v>3825</v>
      </c>
      <c r="H2261" t="s">
        <v>95</v>
      </c>
      <c r="I2261" t="s">
        <v>3827</v>
      </c>
      <c r="J2261" t="s">
        <v>4595</v>
      </c>
      <c r="K2261" t="s">
        <v>95</v>
      </c>
      <c r="L2261" s="220">
        <v>44236.443425925929</v>
      </c>
    </row>
    <row r="2262" spans="1:12" x14ac:dyDescent="0.25">
      <c r="A2262">
        <v>4</v>
      </c>
      <c r="B2262" t="s">
        <v>3941</v>
      </c>
      <c r="C2262">
        <v>2192513</v>
      </c>
      <c r="D2262" t="s">
        <v>4767</v>
      </c>
      <c r="E2262" s="220">
        <v>43838.488888888889</v>
      </c>
      <c r="F2262" t="s">
        <v>75</v>
      </c>
      <c r="G2262" t="s">
        <v>3825</v>
      </c>
      <c r="H2262" t="s">
        <v>95</v>
      </c>
      <c r="I2262" t="s">
        <v>3827</v>
      </c>
      <c r="J2262" t="s">
        <v>4595</v>
      </c>
      <c r="K2262" t="s">
        <v>95</v>
      </c>
      <c r="L2262" s="220">
        <v>44236.443425925929</v>
      </c>
    </row>
    <row r="2263" spans="1:12" x14ac:dyDescent="0.25">
      <c r="A2263">
        <v>4</v>
      </c>
      <c r="B2263" t="s">
        <v>4657</v>
      </c>
      <c r="C2263">
        <v>2192514</v>
      </c>
      <c r="D2263" t="s">
        <v>4767</v>
      </c>
      <c r="E2263" s="220">
        <v>43838.488888888889</v>
      </c>
      <c r="F2263" t="s">
        <v>75</v>
      </c>
      <c r="G2263" t="s">
        <v>3825</v>
      </c>
      <c r="H2263" t="s">
        <v>95</v>
      </c>
      <c r="I2263" t="s">
        <v>3827</v>
      </c>
      <c r="J2263" t="s">
        <v>4595</v>
      </c>
      <c r="K2263" t="s">
        <v>95</v>
      </c>
      <c r="L2263" s="220">
        <v>44236.443425925929</v>
      </c>
    </row>
    <row r="2264" spans="1:12" x14ac:dyDescent="0.25">
      <c r="A2264">
        <v>4</v>
      </c>
      <c r="B2264" t="s">
        <v>4828</v>
      </c>
      <c r="C2264">
        <v>2192515</v>
      </c>
      <c r="D2264" t="s">
        <v>4767</v>
      </c>
      <c r="E2264" s="220">
        <v>43838.488888888889</v>
      </c>
      <c r="F2264" t="s">
        <v>75</v>
      </c>
      <c r="G2264" t="s">
        <v>3825</v>
      </c>
      <c r="H2264" t="s">
        <v>95</v>
      </c>
      <c r="I2264" t="s">
        <v>3827</v>
      </c>
      <c r="J2264" t="s">
        <v>4595</v>
      </c>
      <c r="K2264" t="s">
        <v>95</v>
      </c>
      <c r="L2264" s="220">
        <v>44236.443425925929</v>
      </c>
    </row>
    <row r="2265" spans="1:12" x14ac:dyDescent="0.25">
      <c r="A2265">
        <v>4</v>
      </c>
      <c r="B2265" t="s">
        <v>4315</v>
      </c>
      <c r="C2265">
        <v>2192516</v>
      </c>
      <c r="D2265" t="s">
        <v>4767</v>
      </c>
      <c r="E2265" s="220">
        <v>43838.488888888889</v>
      </c>
      <c r="F2265" t="s">
        <v>75</v>
      </c>
      <c r="G2265" t="s">
        <v>3825</v>
      </c>
      <c r="H2265" t="s">
        <v>95</v>
      </c>
      <c r="I2265" t="s">
        <v>3827</v>
      </c>
      <c r="J2265" t="s">
        <v>4595</v>
      </c>
      <c r="K2265" t="s">
        <v>95</v>
      </c>
      <c r="L2265" s="220">
        <v>44236.443425925929</v>
      </c>
    </row>
    <row r="2266" spans="1:12" x14ac:dyDescent="0.25">
      <c r="A2266">
        <v>4</v>
      </c>
      <c r="B2266" t="s">
        <v>3938</v>
      </c>
      <c r="C2266">
        <v>2192517</v>
      </c>
      <c r="D2266" t="s">
        <v>4767</v>
      </c>
      <c r="E2266" s="220">
        <v>43838.488888888889</v>
      </c>
      <c r="F2266" t="s">
        <v>75</v>
      </c>
      <c r="G2266" t="s">
        <v>3825</v>
      </c>
      <c r="H2266" t="s">
        <v>95</v>
      </c>
      <c r="I2266" t="s">
        <v>3827</v>
      </c>
      <c r="J2266" t="s">
        <v>4595</v>
      </c>
      <c r="K2266" t="s">
        <v>95</v>
      </c>
      <c r="L2266" s="220">
        <v>44236.443425925929</v>
      </c>
    </row>
    <row r="2267" spans="1:12" x14ac:dyDescent="0.25">
      <c r="A2267">
        <v>4</v>
      </c>
      <c r="B2267" t="s">
        <v>4750</v>
      </c>
      <c r="C2267">
        <v>2192518</v>
      </c>
      <c r="D2267" t="s">
        <v>4767</v>
      </c>
      <c r="E2267" s="220">
        <v>43838.488888888889</v>
      </c>
      <c r="F2267" t="s">
        <v>75</v>
      </c>
      <c r="G2267" t="s">
        <v>3825</v>
      </c>
      <c r="H2267" t="s">
        <v>95</v>
      </c>
      <c r="I2267" t="s">
        <v>3827</v>
      </c>
      <c r="J2267" t="s">
        <v>4595</v>
      </c>
      <c r="K2267" t="s">
        <v>95</v>
      </c>
      <c r="L2267" s="220">
        <v>44236.443425925929</v>
      </c>
    </row>
    <row r="2268" spans="1:12" x14ac:dyDescent="0.25">
      <c r="A2268">
        <v>4</v>
      </c>
      <c r="B2268" t="s">
        <v>4232</v>
      </c>
      <c r="C2268">
        <v>2192522</v>
      </c>
      <c r="D2268" t="s">
        <v>4767</v>
      </c>
      <c r="E2268" s="220">
        <v>43838.488888888889</v>
      </c>
      <c r="F2268" t="s">
        <v>75</v>
      </c>
      <c r="G2268" t="s">
        <v>3825</v>
      </c>
      <c r="H2268" t="s">
        <v>95</v>
      </c>
      <c r="I2268" t="s">
        <v>3827</v>
      </c>
      <c r="J2268" t="s">
        <v>4595</v>
      </c>
      <c r="K2268" t="s">
        <v>95</v>
      </c>
      <c r="L2268" s="220">
        <v>44236.443425925929</v>
      </c>
    </row>
    <row r="2269" spans="1:12" x14ac:dyDescent="0.25">
      <c r="A2269">
        <v>4</v>
      </c>
      <c r="B2269" t="s">
        <v>4797</v>
      </c>
      <c r="C2269">
        <v>2192523</v>
      </c>
      <c r="D2269" t="s">
        <v>4767</v>
      </c>
      <c r="E2269" s="220">
        <v>43838.488888888889</v>
      </c>
      <c r="F2269" t="s">
        <v>75</v>
      </c>
      <c r="G2269" t="s">
        <v>3825</v>
      </c>
      <c r="H2269" t="s">
        <v>95</v>
      </c>
      <c r="I2269" t="s">
        <v>3827</v>
      </c>
      <c r="J2269" t="s">
        <v>4595</v>
      </c>
      <c r="K2269" t="s">
        <v>95</v>
      </c>
      <c r="L2269" s="220">
        <v>44236.443425925929</v>
      </c>
    </row>
    <row r="2270" spans="1:12" x14ac:dyDescent="0.25">
      <c r="A2270">
        <v>4</v>
      </c>
      <c r="B2270" t="s">
        <v>4876</v>
      </c>
      <c r="C2270">
        <v>2192524</v>
      </c>
      <c r="D2270" t="s">
        <v>4767</v>
      </c>
      <c r="E2270" s="220">
        <v>43838.488888888889</v>
      </c>
      <c r="F2270" t="s">
        <v>75</v>
      </c>
      <c r="G2270" t="s">
        <v>3825</v>
      </c>
      <c r="H2270" t="s">
        <v>95</v>
      </c>
      <c r="I2270" t="s">
        <v>3827</v>
      </c>
      <c r="J2270" t="s">
        <v>4595</v>
      </c>
      <c r="K2270" t="s">
        <v>95</v>
      </c>
      <c r="L2270" s="220">
        <v>44236.443425925929</v>
      </c>
    </row>
    <row r="2271" spans="1:12" x14ac:dyDescent="0.25">
      <c r="A2271">
        <v>4</v>
      </c>
      <c r="B2271" t="s">
        <v>5698</v>
      </c>
      <c r="C2271">
        <v>2192525</v>
      </c>
      <c r="D2271" t="s">
        <v>4767</v>
      </c>
      <c r="E2271" s="220">
        <v>43838.488888888889</v>
      </c>
      <c r="F2271" t="s">
        <v>75</v>
      </c>
      <c r="G2271" t="s">
        <v>3825</v>
      </c>
      <c r="H2271" t="s">
        <v>95</v>
      </c>
      <c r="I2271" t="s">
        <v>3827</v>
      </c>
      <c r="J2271" t="s">
        <v>4595</v>
      </c>
      <c r="K2271" t="s">
        <v>95</v>
      </c>
      <c r="L2271" s="220">
        <v>44236.443425925929</v>
      </c>
    </row>
    <row r="2272" spans="1:12" x14ac:dyDescent="0.25">
      <c r="A2272">
        <v>4</v>
      </c>
      <c r="B2272" t="s">
        <v>5316</v>
      </c>
      <c r="C2272">
        <v>2192526</v>
      </c>
      <c r="D2272" t="s">
        <v>4767</v>
      </c>
      <c r="E2272" s="220">
        <v>43838.488888888889</v>
      </c>
      <c r="F2272" t="s">
        <v>75</v>
      </c>
      <c r="G2272" t="s">
        <v>3825</v>
      </c>
      <c r="H2272" t="s">
        <v>95</v>
      </c>
      <c r="I2272" t="s">
        <v>3827</v>
      </c>
      <c r="J2272" t="s">
        <v>4595</v>
      </c>
      <c r="K2272" t="s">
        <v>95</v>
      </c>
      <c r="L2272" s="220">
        <v>44236.443425925929</v>
      </c>
    </row>
    <row r="2273" spans="1:12" x14ac:dyDescent="0.25">
      <c r="A2273">
        <v>2</v>
      </c>
      <c r="B2273" t="s">
        <v>5620</v>
      </c>
      <c r="C2273">
        <v>2199462</v>
      </c>
      <c r="D2273" t="s">
        <v>5699</v>
      </c>
      <c r="E2273" s="220">
        <v>43909.418749999997</v>
      </c>
      <c r="F2273" t="s">
        <v>75</v>
      </c>
      <c r="G2273" t="s">
        <v>3825</v>
      </c>
      <c r="H2273" t="s">
        <v>3940</v>
      </c>
      <c r="I2273" t="s">
        <v>4582</v>
      </c>
      <c r="J2273" t="s">
        <v>5311</v>
      </c>
      <c r="K2273" t="s">
        <v>95</v>
      </c>
      <c r="L2273" s="220">
        <v>43914.520509259259</v>
      </c>
    </row>
    <row r="2274" spans="1:12" x14ac:dyDescent="0.25">
      <c r="A2274">
        <v>9</v>
      </c>
      <c r="B2274" t="s">
        <v>5700</v>
      </c>
      <c r="C2274">
        <v>2201357</v>
      </c>
      <c r="D2274" t="s">
        <v>5701</v>
      </c>
      <c r="E2274" s="220">
        <v>43916.603472222225</v>
      </c>
      <c r="F2274" t="s">
        <v>75</v>
      </c>
      <c r="G2274" t="s">
        <v>3825</v>
      </c>
      <c r="H2274" t="s">
        <v>5056</v>
      </c>
      <c r="I2274" t="s">
        <v>4908</v>
      </c>
      <c r="J2274" t="s">
        <v>4438</v>
      </c>
      <c r="K2274" t="s">
        <v>95</v>
      </c>
      <c r="L2274" s="220">
        <v>44923.672500000001</v>
      </c>
    </row>
    <row r="2275" spans="1:12" x14ac:dyDescent="0.25">
      <c r="A2275">
        <v>4</v>
      </c>
      <c r="B2275" t="s">
        <v>3859</v>
      </c>
      <c r="C2275">
        <v>2202110</v>
      </c>
      <c r="D2275" t="s">
        <v>3939</v>
      </c>
      <c r="E2275" s="220">
        <v>43917.902083333334</v>
      </c>
      <c r="F2275" t="s">
        <v>75</v>
      </c>
      <c r="G2275" t="s">
        <v>3825</v>
      </c>
      <c r="H2275" t="s">
        <v>3940</v>
      </c>
      <c r="I2275" t="s">
        <v>3870</v>
      </c>
      <c r="J2275" t="s">
        <v>4355</v>
      </c>
      <c r="K2275" t="s">
        <v>95</v>
      </c>
      <c r="L2275" s="220">
        <v>44014.398553240739</v>
      </c>
    </row>
    <row r="2276" spans="1:12" x14ac:dyDescent="0.25">
      <c r="A2276">
        <v>1</v>
      </c>
      <c r="B2276" t="s">
        <v>4002</v>
      </c>
      <c r="C2276">
        <v>2225446</v>
      </c>
      <c r="D2276" t="s">
        <v>4407</v>
      </c>
      <c r="E2276" s="220">
        <v>43972.728472222225</v>
      </c>
      <c r="F2276" t="s">
        <v>75</v>
      </c>
      <c r="G2276" t="s">
        <v>3825</v>
      </c>
      <c r="H2276" t="s">
        <v>3826</v>
      </c>
      <c r="I2276" t="s">
        <v>3832</v>
      </c>
      <c r="J2276" t="s">
        <v>3833</v>
      </c>
      <c r="K2276" t="s">
        <v>95</v>
      </c>
      <c r="L2276" s="220">
        <v>44580.520231481481</v>
      </c>
    </row>
    <row r="2277" spans="1:12" x14ac:dyDescent="0.25">
      <c r="A2277">
        <v>3</v>
      </c>
      <c r="B2277" t="s">
        <v>4584</v>
      </c>
      <c r="C2277">
        <v>2246679</v>
      </c>
      <c r="D2277" t="s">
        <v>5702</v>
      </c>
      <c r="E2277" s="220">
        <v>44026.629861111112</v>
      </c>
      <c r="F2277" t="s">
        <v>75</v>
      </c>
      <c r="G2277" t="s">
        <v>3825</v>
      </c>
      <c r="H2277" t="s">
        <v>3836</v>
      </c>
      <c r="I2277" t="s">
        <v>3870</v>
      </c>
      <c r="J2277" t="s">
        <v>4832</v>
      </c>
      <c r="K2277" t="s">
        <v>95</v>
      </c>
      <c r="L2277" s="220">
        <v>44747.346261574072</v>
      </c>
    </row>
    <row r="2278" spans="1:12" x14ac:dyDescent="0.25">
      <c r="A2278">
        <v>1</v>
      </c>
      <c r="B2278" t="s">
        <v>3914</v>
      </c>
      <c r="C2278">
        <v>2233579</v>
      </c>
      <c r="D2278" t="s">
        <v>3851</v>
      </c>
      <c r="E2278" s="220">
        <v>43987.402083333334</v>
      </c>
      <c r="F2278" t="s">
        <v>75</v>
      </c>
      <c r="G2278" t="s">
        <v>3825</v>
      </c>
      <c r="H2278" t="s">
        <v>3852</v>
      </c>
      <c r="I2278" t="s">
        <v>3853</v>
      </c>
      <c r="J2278" t="s">
        <v>3928</v>
      </c>
      <c r="K2278" t="s">
        <v>95</v>
      </c>
      <c r="L2278" s="220">
        <v>44069.690613425926</v>
      </c>
    </row>
    <row r="2279" spans="1:12" x14ac:dyDescent="0.25">
      <c r="A2279">
        <v>3</v>
      </c>
      <c r="B2279" t="s">
        <v>4685</v>
      </c>
      <c r="C2279">
        <v>2258692</v>
      </c>
      <c r="D2279" t="s">
        <v>4737</v>
      </c>
      <c r="E2279" s="220">
        <v>44057.468055555553</v>
      </c>
      <c r="F2279" t="s">
        <v>75</v>
      </c>
      <c r="G2279" t="s">
        <v>3825</v>
      </c>
      <c r="H2279" t="s">
        <v>3826</v>
      </c>
      <c r="I2279" t="s">
        <v>4687</v>
      </c>
      <c r="J2279" t="s">
        <v>3833</v>
      </c>
      <c r="K2279" t="s">
        <v>95</v>
      </c>
      <c r="L2279" s="220">
        <v>44313.386111111111</v>
      </c>
    </row>
    <row r="2280" spans="1:12" x14ac:dyDescent="0.25">
      <c r="A2280">
        <v>3</v>
      </c>
      <c r="B2280" t="s">
        <v>4390</v>
      </c>
      <c r="C2280">
        <v>2258693</v>
      </c>
      <c r="D2280" t="s">
        <v>4737</v>
      </c>
      <c r="E2280" s="220">
        <v>44057.470138888886</v>
      </c>
      <c r="F2280" t="s">
        <v>75</v>
      </c>
      <c r="G2280" t="s">
        <v>3825</v>
      </c>
      <c r="H2280" t="s">
        <v>3826</v>
      </c>
      <c r="I2280" t="s">
        <v>4687</v>
      </c>
      <c r="J2280" t="s">
        <v>3833</v>
      </c>
      <c r="K2280" t="s">
        <v>95</v>
      </c>
      <c r="L2280" s="220">
        <v>44504.487500000003</v>
      </c>
    </row>
    <row r="2281" spans="1:12" x14ac:dyDescent="0.25">
      <c r="A2281">
        <v>4</v>
      </c>
      <c r="B2281" t="s">
        <v>5703</v>
      </c>
      <c r="C2281">
        <v>2237482</v>
      </c>
      <c r="D2281" t="s">
        <v>5704</v>
      </c>
      <c r="E2281" s="220">
        <v>44005.525694444441</v>
      </c>
      <c r="F2281" t="s">
        <v>75</v>
      </c>
      <c r="G2281" t="s">
        <v>3825</v>
      </c>
      <c r="H2281" t="s">
        <v>3940</v>
      </c>
      <c r="I2281" t="s">
        <v>3870</v>
      </c>
      <c r="J2281" t="s">
        <v>4355</v>
      </c>
      <c r="K2281" t="s">
        <v>95</v>
      </c>
      <c r="L2281" s="220">
        <v>44050.433368055557</v>
      </c>
    </row>
    <row r="2282" spans="1:12" x14ac:dyDescent="0.25">
      <c r="A2282">
        <v>1</v>
      </c>
      <c r="B2282" t="s">
        <v>4253</v>
      </c>
      <c r="C2282">
        <v>2245415</v>
      </c>
      <c r="D2282" t="s">
        <v>3843</v>
      </c>
      <c r="E2282" s="220">
        <v>44021.56527777778</v>
      </c>
      <c r="F2282" t="s">
        <v>75</v>
      </c>
      <c r="G2282" t="s">
        <v>3825</v>
      </c>
      <c r="H2282" t="s">
        <v>3836</v>
      </c>
      <c r="I2282" t="s">
        <v>3844</v>
      </c>
      <c r="J2282" t="s">
        <v>4694</v>
      </c>
      <c r="K2282" t="s">
        <v>95</v>
      </c>
      <c r="L2282" s="220">
        <v>44025.666863425926</v>
      </c>
    </row>
    <row r="2283" spans="1:12" x14ac:dyDescent="0.25">
      <c r="A2283">
        <v>4.2</v>
      </c>
      <c r="B2283" t="s">
        <v>4056</v>
      </c>
      <c r="C2283">
        <v>2247085</v>
      </c>
      <c r="D2283" t="s">
        <v>4086</v>
      </c>
      <c r="E2283" s="220">
        <v>44028.372916666667</v>
      </c>
      <c r="F2283" t="s">
        <v>75</v>
      </c>
      <c r="G2283" t="s">
        <v>3825</v>
      </c>
      <c r="H2283" t="s">
        <v>3826</v>
      </c>
      <c r="I2283" t="s">
        <v>4312</v>
      </c>
      <c r="J2283" t="s">
        <v>4312</v>
      </c>
      <c r="K2283" t="s">
        <v>95</v>
      </c>
      <c r="L2283" s="220">
        <v>44139.284143518518</v>
      </c>
    </row>
    <row r="2284" spans="1:12" x14ac:dyDescent="0.25">
      <c r="A2284">
        <v>4</v>
      </c>
      <c r="B2284" t="s">
        <v>4365</v>
      </c>
      <c r="C2284">
        <v>2247511</v>
      </c>
      <c r="D2284" t="s">
        <v>5705</v>
      </c>
      <c r="E2284" s="220">
        <v>44029.554166666669</v>
      </c>
      <c r="F2284" t="s">
        <v>75</v>
      </c>
      <c r="G2284" t="s">
        <v>3825</v>
      </c>
      <c r="H2284" t="s">
        <v>3836</v>
      </c>
      <c r="I2284" t="s">
        <v>3870</v>
      </c>
      <c r="J2284" t="s">
        <v>4145</v>
      </c>
      <c r="K2284" t="s">
        <v>95</v>
      </c>
      <c r="L2284" s="220">
        <v>44256.609212962961</v>
      </c>
    </row>
    <row r="2285" spans="1:12" x14ac:dyDescent="0.25">
      <c r="A2285">
        <v>1</v>
      </c>
      <c r="B2285" t="s">
        <v>4675</v>
      </c>
      <c r="C2285">
        <v>2247454</v>
      </c>
      <c r="D2285" t="s">
        <v>5706</v>
      </c>
      <c r="E2285" s="220">
        <v>44029.536111111112</v>
      </c>
      <c r="F2285" t="s">
        <v>75</v>
      </c>
      <c r="G2285" t="s">
        <v>3825</v>
      </c>
      <c r="H2285" t="s">
        <v>3836</v>
      </c>
      <c r="I2285" t="s">
        <v>3827</v>
      </c>
      <c r="J2285" t="s">
        <v>3828</v>
      </c>
      <c r="K2285" t="s">
        <v>95</v>
      </c>
      <c r="L2285" s="220">
        <v>44029.563622685186</v>
      </c>
    </row>
    <row r="2286" spans="1:12" x14ac:dyDescent="0.25">
      <c r="A2286">
        <v>1</v>
      </c>
      <c r="B2286" t="s">
        <v>3900</v>
      </c>
      <c r="C2286">
        <v>2248014</v>
      </c>
      <c r="D2286" t="s">
        <v>3843</v>
      </c>
      <c r="E2286" s="220">
        <v>44032.442361111112</v>
      </c>
      <c r="F2286" t="s">
        <v>75</v>
      </c>
      <c r="G2286" t="s">
        <v>3825</v>
      </c>
      <c r="H2286" t="s">
        <v>3836</v>
      </c>
      <c r="I2286" t="s">
        <v>3827</v>
      </c>
      <c r="J2286" t="s">
        <v>3828</v>
      </c>
      <c r="K2286" t="s">
        <v>95</v>
      </c>
      <c r="L2286" s="220">
        <v>44113.642604166664</v>
      </c>
    </row>
    <row r="2287" spans="1:12" x14ac:dyDescent="0.25">
      <c r="A2287">
        <v>1</v>
      </c>
      <c r="B2287" t="s">
        <v>4899</v>
      </c>
      <c r="C2287">
        <v>2248027</v>
      </c>
      <c r="D2287" t="s">
        <v>3843</v>
      </c>
      <c r="E2287" s="220">
        <v>44032.446527777778</v>
      </c>
      <c r="F2287" t="s">
        <v>75</v>
      </c>
      <c r="G2287" t="s">
        <v>3825</v>
      </c>
      <c r="H2287" t="s">
        <v>3836</v>
      </c>
      <c r="I2287" t="s">
        <v>3827</v>
      </c>
      <c r="J2287" t="s">
        <v>3828</v>
      </c>
      <c r="K2287" t="s">
        <v>95</v>
      </c>
      <c r="L2287" s="220">
        <v>44169.493391203701</v>
      </c>
    </row>
    <row r="2288" spans="1:12" x14ac:dyDescent="0.25">
      <c r="A2288">
        <v>1</v>
      </c>
      <c r="B2288" t="s">
        <v>4577</v>
      </c>
      <c r="C2288">
        <v>2248033</v>
      </c>
      <c r="D2288" t="s">
        <v>3843</v>
      </c>
      <c r="E2288" s="220">
        <v>44032.45</v>
      </c>
      <c r="F2288" t="s">
        <v>75</v>
      </c>
      <c r="G2288" t="s">
        <v>3825</v>
      </c>
      <c r="H2288" t="s">
        <v>3836</v>
      </c>
      <c r="I2288" t="s">
        <v>3827</v>
      </c>
      <c r="J2288" t="s">
        <v>3828</v>
      </c>
      <c r="K2288" t="s">
        <v>95</v>
      </c>
      <c r="L2288" s="220">
        <v>44176.406944444447</v>
      </c>
    </row>
    <row r="2289" spans="1:12" x14ac:dyDescent="0.25">
      <c r="A2289">
        <v>1</v>
      </c>
      <c r="B2289" t="s">
        <v>4051</v>
      </c>
      <c r="C2289">
        <v>2248034</v>
      </c>
      <c r="D2289" t="s">
        <v>3843</v>
      </c>
      <c r="E2289" s="220">
        <v>44032.45</v>
      </c>
      <c r="F2289" t="s">
        <v>75</v>
      </c>
      <c r="G2289" t="s">
        <v>3825</v>
      </c>
      <c r="H2289" t="s">
        <v>3836</v>
      </c>
      <c r="I2289" t="s">
        <v>3827</v>
      </c>
      <c r="J2289" t="s">
        <v>3828</v>
      </c>
      <c r="K2289" t="s">
        <v>95</v>
      </c>
      <c r="L2289" s="220">
        <v>44039.377453703702</v>
      </c>
    </row>
    <row r="2290" spans="1:12" x14ac:dyDescent="0.25">
      <c r="A2290">
        <v>1</v>
      </c>
      <c r="B2290" t="s">
        <v>3917</v>
      </c>
      <c r="C2290">
        <v>2248035</v>
      </c>
      <c r="D2290" t="s">
        <v>3843</v>
      </c>
      <c r="E2290" s="220">
        <v>44032.450694444444</v>
      </c>
      <c r="F2290" t="s">
        <v>75</v>
      </c>
      <c r="G2290" t="s">
        <v>3825</v>
      </c>
      <c r="H2290" t="s">
        <v>3836</v>
      </c>
      <c r="I2290" t="s">
        <v>3827</v>
      </c>
      <c r="J2290" t="s">
        <v>3828</v>
      </c>
      <c r="K2290" t="s">
        <v>95</v>
      </c>
      <c r="L2290" s="220">
        <v>44032.652777777781</v>
      </c>
    </row>
    <row r="2291" spans="1:12" x14ac:dyDescent="0.25">
      <c r="A2291">
        <v>1</v>
      </c>
      <c r="B2291" t="s">
        <v>4898</v>
      </c>
      <c r="C2291">
        <v>2248028</v>
      </c>
      <c r="D2291" t="s">
        <v>3843</v>
      </c>
      <c r="E2291" s="220">
        <v>44032.447916666664</v>
      </c>
      <c r="F2291" t="s">
        <v>75</v>
      </c>
      <c r="G2291" t="s">
        <v>3825</v>
      </c>
      <c r="H2291" t="s">
        <v>3836</v>
      </c>
      <c r="I2291" t="s">
        <v>3827</v>
      </c>
      <c r="J2291" t="s">
        <v>3828</v>
      </c>
      <c r="K2291" t="s">
        <v>95</v>
      </c>
      <c r="L2291" s="220">
        <v>44222.507430555554</v>
      </c>
    </row>
    <row r="2292" spans="1:12" x14ac:dyDescent="0.25">
      <c r="A2292">
        <v>1</v>
      </c>
      <c r="B2292" t="s">
        <v>4650</v>
      </c>
      <c r="C2292">
        <v>2248031</v>
      </c>
      <c r="D2292" t="s">
        <v>3843</v>
      </c>
      <c r="E2292" s="220">
        <v>44032.449305555558</v>
      </c>
      <c r="F2292" t="s">
        <v>75</v>
      </c>
      <c r="G2292" t="s">
        <v>3825</v>
      </c>
      <c r="H2292" t="s">
        <v>3836</v>
      </c>
      <c r="I2292" t="s">
        <v>3827</v>
      </c>
      <c r="J2292" t="s">
        <v>3828</v>
      </c>
      <c r="K2292" t="s">
        <v>95</v>
      </c>
      <c r="L2292" s="220">
        <v>44169.663206018522</v>
      </c>
    </row>
    <row r="2293" spans="1:12" x14ac:dyDescent="0.25">
      <c r="A2293">
        <v>1</v>
      </c>
      <c r="B2293" t="s">
        <v>3916</v>
      </c>
      <c r="C2293">
        <v>2248032</v>
      </c>
      <c r="D2293" t="s">
        <v>3843</v>
      </c>
      <c r="E2293" s="220">
        <v>44032.449305555558</v>
      </c>
      <c r="F2293" t="s">
        <v>75</v>
      </c>
      <c r="G2293" t="s">
        <v>3825</v>
      </c>
      <c r="H2293" t="s">
        <v>3836</v>
      </c>
      <c r="I2293" t="s">
        <v>3827</v>
      </c>
      <c r="J2293" t="s">
        <v>3828</v>
      </c>
      <c r="K2293" t="s">
        <v>95</v>
      </c>
      <c r="L2293" s="220">
        <v>44256.457766203705</v>
      </c>
    </row>
    <row r="2294" spans="1:12" x14ac:dyDescent="0.25">
      <c r="A2294">
        <v>1</v>
      </c>
      <c r="B2294" t="s">
        <v>4814</v>
      </c>
      <c r="C2294">
        <v>2248041</v>
      </c>
      <c r="D2294" t="s">
        <v>3843</v>
      </c>
      <c r="E2294" s="220">
        <v>44032.451388888891</v>
      </c>
      <c r="F2294" t="s">
        <v>75</v>
      </c>
      <c r="G2294" t="s">
        <v>3825</v>
      </c>
      <c r="H2294" t="s">
        <v>3836</v>
      </c>
      <c r="I2294" t="s">
        <v>3827</v>
      </c>
      <c r="J2294" t="s">
        <v>3828</v>
      </c>
      <c r="K2294" t="s">
        <v>95</v>
      </c>
      <c r="L2294" s="220">
        <v>44187.566689814812</v>
      </c>
    </row>
    <row r="2295" spans="1:12" x14ac:dyDescent="0.25">
      <c r="A2295">
        <v>1</v>
      </c>
      <c r="B2295" t="s">
        <v>4043</v>
      </c>
      <c r="C2295">
        <v>2258031</v>
      </c>
      <c r="D2295" t="s">
        <v>3843</v>
      </c>
      <c r="E2295" s="220">
        <v>44055.438888888886</v>
      </c>
      <c r="F2295" t="s">
        <v>75</v>
      </c>
      <c r="G2295" t="s">
        <v>3825</v>
      </c>
      <c r="H2295" t="s">
        <v>3836</v>
      </c>
      <c r="I2295" t="s">
        <v>3827</v>
      </c>
      <c r="J2295" t="s">
        <v>4725</v>
      </c>
      <c r="K2295" t="s">
        <v>95</v>
      </c>
      <c r="L2295" s="220">
        <v>44055.647800925923</v>
      </c>
    </row>
    <row r="2296" spans="1:12" x14ac:dyDescent="0.25">
      <c r="A2296">
        <v>3</v>
      </c>
      <c r="B2296" t="s">
        <v>5082</v>
      </c>
      <c r="C2296">
        <v>2258694</v>
      </c>
      <c r="D2296" t="s">
        <v>4737</v>
      </c>
      <c r="E2296" s="220">
        <v>44057.47152777778</v>
      </c>
      <c r="F2296" t="s">
        <v>75</v>
      </c>
      <c r="G2296" t="s">
        <v>3825</v>
      </c>
      <c r="H2296" t="s">
        <v>3826</v>
      </c>
      <c r="I2296" t="s">
        <v>4687</v>
      </c>
      <c r="J2296" t="s">
        <v>3833</v>
      </c>
      <c r="K2296" t="s">
        <v>95</v>
      </c>
      <c r="L2296" s="220">
        <v>44421.445833333331</v>
      </c>
    </row>
    <row r="2297" spans="1:12" x14ac:dyDescent="0.25">
      <c r="A2297">
        <v>4</v>
      </c>
      <c r="B2297" t="s">
        <v>5241</v>
      </c>
      <c r="C2297">
        <v>2274600</v>
      </c>
      <c r="D2297" t="s">
        <v>5707</v>
      </c>
      <c r="E2297" s="220">
        <v>44070.68472222222</v>
      </c>
      <c r="F2297" t="s">
        <v>75</v>
      </c>
      <c r="G2297" t="s">
        <v>3825</v>
      </c>
      <c r="H2297" t="s">
        <v>3940</v>
      </c>
      <c r="I2297" t="s">
        <v>3870</v>
      </c>
      <c r="J2297" t="s">
        <v>4145</v>
      </c>
      <c r="K2297" t="s">
        <v>95</v>
      </c>
      <c r="L2297" s="220">
        <v>44291.284363425926</v>
      </c>
    </row>
    <row r="2298" spans="1:12" x14ac:dyDescent="0.25">
      <c r="A2298">
        <v>1</v>
      </c>
      <c r="B2298" t="s">
        <v>3855</v>
      </c>
      <c r="C2298">
        <v>2274559</v>
      </c>
      <c r="D2298" t="s">
        <v>3843</v>
      </c>
      <c r="E2298" s="220">
        <v>44070.535416666666</v>
      </c>
      <c r="F2298" t="s">
        <v>75</v>
      </c>
      <c r="G2298" t="s">
        <v>3825</v>
      </c>
      <c r="H2298" t="s">
        <v>3836</v>
      </c>
      <c r="I2298" t="s">
        <v>3827</v>
      </c>
      <c r="J2298" t="s">
        <v>5708</v>
      </c>
      <c r="K2298" t="s">
        <v>95</v>
      </c>
      <c r="L2298" s="220">
        <v>44071.654918981483</v>
      </c>
    </row>
    <row r="2299" spans="1:12" x14ac:dyDescent="0.25">
      <c r="A2299">
        <v>4</v>
      </c>
      <c r="B2299" t="s">
        <v>3958</v>
      </c>
      <c r="C2299">
        <v>2310795</v>
      </c>
      <c r="D2299" t="s">
        <v>5683</v>
      </c>
      <c r="E2299" s="220">
        <v>44144.678472222222</v>
      </c>
      <c r="F2299" t="s">
        <v>75</v>
      </c>
      <c r="G2299" t="s">
        <v>3825</v>
      </c>
      <c r="H2299" t="s">
        <v>3836</v>
      </c>
      <c r="I2299" t="s">
        <v>3870</v>
      </c>
      <c r="J2299" t="s">
        <v>3870</v>
      </c>
      <c r="K2299" t="s">
        <v>95</v>
      </c>
      <c r="L2299" s="220">
        <v>44384.295486111114</v>
      </c>
    </row>
    <row r="2300" spans="1:12" x14ac:dyDescent="0.25">
      <c r="A2300">
        <v>2</v>
      </c>
      <c r="B2300" t="s">
        <v>4618</v>
      </c>
      <c r="C2300">
        <v>2312135</v>
      </c>
      <c r="D2300" t="s">
        <v>3939</v>
      </c>
      <c r="E2300" s="220">
        <v>44147.736805555556</v>
      </c>
      <c r="F2300" t="s">
        <v>75</v>
      </c>
      <c r="G2300" t="s">
        <v>3825</v>
      </c>
      <c r="H2300" t="s">
        <v>3940</v>
      </c>
      <c r="I2300" t="s">
        <v>3832</v>
      </c>
      <c r="J2300" t="s">
        <v>3833</v>
      </c>
      <c r="K2300" t="s">
        <v>95</v>
      </c>
      <c r="L2300" s="220">
        <v>44174.675300925926</v>
      </c>
    </row>
    <row r="2301" spans="1:12" x14ac:dyDescent="0.25">
      <c r="A2301">
        <v>1</v>
      </c>
      <c r="B2301" t="s">
        <v>5709</v>
      </c>
      <c r="C2301">
        <v>2313428</v>
      </c>
      <c r="D2301" t="s">
        <v>3843</v>
      </c>
      <c r="E2301" s="220">
        <v>44155.395138888889</v>
      </c>
      <c r="F2301" t="s">
        <v>75</v>
      </c>
      <c r="G2301" t="s">
        <v>3825</v>
      </c>
      <c r="H2301" t="s">
        <v>3836</v>
      </c>
      <c r="I2301" t="s">
        <v>4260</v>
      </c>
      <c r="J2301" t="s">
        <v>4779</v>
      </c>
      <c r="K2301" t="s">
        <v>95</v>
      </c>
      <c r="L2301" s="220">
        <v>44173.64565972222</v>
      </c>
    </row>
    <row r="2302" spans="1:12" x14ac:dyDescent="0.25">
      <c r="A2302">
        <v>2</v>
      </c>
      <c r="B2302" t="s">
        <v>4448</v>
      </c>
      <c r="C2302">
        <v>2320666</v>
      </c>
      <c r="D2302" t="s">
        <v>5710</v>
      </c>
      <c r="E2302" s="220">
        <v>44166.636111111111</v>
      </c>
      <c r="F2302" t="s">
        <v>75</v>
      </c>
      <c r="G2302" t="s">
        <v>3825</v>
      </c>
      <c r="H2302" t="s">
        <v>3831</v>
      </c>
      <c r="I2302" t="s">
        <v>4000</v>
      </c>
      <c r="J2302" t="s">
        <v>4000</v>
      </c>
      <c r="K2302" t="s">
        <v>95</v>
      </c>
      <c r="L2302" s="220">
        <v>44208.448229166665</v>
      </c>
    </row>
    <row r="2303" spans="1:12" x14ac:dyDescent="0.25">
      <c r="A2303">
        <v>5</v>
      </c>
      <c r="B2303" t="s">
        <v>4665</v>
      </c>
      <c r="C2303">
        <v>2341070</v>
      </c>
      <c r="D2303" t="s">
        <v>5679</v>
      </c>
      <c r="E2303" s="220">
        <v>44215.619444444441</v>
      </c>
      <c r="F2303" t="s">
        <v>75</v>
      </c>
      <c r="G2303" t="s">
        <v>3825</v>
      </c>
      <c r="H2303" t="s">
        <v>3940</v>
      </c>
      <c r="I2303" t="s">
        <v>3870</v>
      </c>
      <c r="J2303" t="s">
        <v>4355</v>
      </c>
      <c r="K2303" t="s">
        <v>95</v>
      </c>
      <c r="L2303" s="220">
        <v>44231.419050925928</v>
      </c>
    </row>
    <row r="2304" spans="1:12" x14ac:dyDescent="0.25">
      <c r="A2304">
        <v>1</v>
      </c>
      <c r="B2304" t="s">
        <v>3891</v>
      </c>
      <c r="C2304">
        <v>2350318</v>
      </c>
      <c r="D2304" t="s">
        <v>3912</v>
      </c>
      <c r="E2304" s="220">
        <v>44230.621527777781</v>
      </c>
      <c r="F2304" t="s">
        <v>75</v>
      </c>
      <c r="G2304" t="s">
        <v>3825</v>
      </c>
      <c r="H2304" t="s">
        <v>3831</v>
      </c>
      <c r="I2304" t="s">
        <v>3878</v>
      </c>
      <c r="J2304" t="s">
        <v>3878</v>
      </c>
      <c r="K2304" t="s">
        <v>95</v>
      </c>
      <c r="L2304" s="220">
        <v>44525.632245370369</v>
      </c>
    </row>
    <row r="2305" spans="1:12" x14ac:dyDescent="0.25">
      <c r="A2305">
        <v>4</v>
      </c>
      <c r="B2305" t="s">
        <v>4110</v>
      </c>
      <c r="C2305">
        <v>2350357</v>
      </c>
      <c r="D2305" t="s">
        <v>5711</v>
      </c>
      <c r="E2305" s="220">
        <v>44230.63958333333</v>
      </c>
      <c r="F2305" t="s">
        <v>75</v>
      </c>
      <c r="G2305" t="s">
        <v>3825</v>
      </c>
      <c r="H2305" t="s">
        <v>3836</v>
      </c>
      <c r="I2305" t="s">
        <v>3870</v>
      </c>
      <c r="J2305" t="s">
        <v>4355</v>
      </c>
      <c r="K2305" t="s">
        <v>95</v>
      </c>
      <c r="L2305" s="220">
        <v>44280.292916666665</v>
      </c>
    </row>
    <row r="2306" spans="1:12" x14ac:dyDescent="0.25">
      <c r="A2306">
        <v>4</v>
      </c>
      <c r="B2306" t="s">
        <v>4899</v>
      </c>
      <c r="C2306">
        <v>2372123</v>
      </c>
      <c r="D2306" t="s">
        <v>4798</v>
      </c>
      <c r="E2306" s="220">
        <v>44236.481249999997</v>
      </c>
      <c r="F2306" t="s">
        <v>75</v>
      </c>
      <c r="G2306" t="s">
        <v>3825</v>
      </c>
      <c r="H2306" t="s">
        <v>95</v>
      </c>
      <c r="I2306" t="s">
        <v>3827</v>
      </c>
      <c r="J2306" t="s">
        <v>4799</v>
      </c>
      <c r="K2306" t="s">
        <v>95</v>
      </c>
      <c r="L2306" s="220">
        <v>44565.642002314817</v>
      </c>
    </row>
    <row r="2307" spans="1:12" x14ac:dyDescent="0.25">
      <c r="A2307">
        <v>4</v>
      </c>
      <c r="B2307" t="s">
        <v>3971</v>
      </c>
      <c r="C2307">
        <v>2354496</v>
      </c>
      <c r="D2307" t="s">
        <v>5712</v>
      </c>
      <c r="E2307" s="220">
        <v>44235.588888888888</v>
      </c>
      <c r="F2307" t="s">
        <v>75</v>
      </c>
      <c r="G2307" t="s">
        <v>3825</v>
      </c>
      <c r="H2307" t="s">
        <v>3836</v>
      </c>
      <c r="I2307" t="s">
        <v>3870</v>
      </c>
      <c r="J2307" t="s">
        <v>4355</v>
      </c>
      <c r="K2307" t="s">
        <v>95</v>
      </c>
      <c r="L2307" s="220">
        <v>44379.29414351852</v>
      </c>
    </row>
    <row r="2308" spans="1:12" x14ac:dyDescent="0.25">
      <c r="A2308">
        <v>4</v>
      </c>
      <c r="B2308" t="s">
        <v>4624</v>
      </c>
      <c r="C2308">
        <v>2367873</v>
      </c>
      <c r="D2308" t="s">
        <v>4798</v>
      </c>
      <c r="E2308" s="220">
        <v>44236.481249999997</v>
      </c>
      <c r="F2308" t="s">
        <v>75</v>
      </c>
      <c r="G2308" t="s">
        <v>3825</v>
      </c>
      <c r="H2308" t="s">
        <v>3848</v>
      </c>
      <c r="I2308" t="s">
        <v>3827</v>
      </c>
      <c r="J2308" t="s">
        <v>4799</v>
      </c>
      <c r="K2308" t="s">
        <v>95</v>
      </c>
      <c r="L2308" s="220">
        <v>44565.642002314817</v>
      </c>
    </row>
    <row r="2309" spans="1:12" x14ac:dyDescent="0.25">
      <c r="A2309">
        <v>4</v>
      </c>
      <c r="B2309" t="s">
        <v>4958</v>
      </c>
      <c r="C2309">
        <v>2372118</v>
      </c>
      <c r="D2309" t="s">
        <v>4798</v>
      </c>
      <c r="E2309" s="220">
        <v>44236.481249999997</v>
      </c>
      <c r="F2309" t="s">
        <v>75</v>
      </c>
      <c r="G2309" t="s">
        <v>3825</v>
      </c>
      <c r="H2309" t="s">
        <v>95</v>
      </c>
      <c r="I2309" t="s">
        <v>3827</v>
      </c>
      <c r="J2309" t="s">
        <v>4799</v>
      </c>
      <c r="K2309" t="s">
        <v>95</v>
      </c>
      <c r="L2309" s="220">
        <v>44565.642002314817</v>
      </c>
    </row>
    <row r="2310" spans="1:12" x14ac:dyDescent="0.25">
      <c r="A2310">
        <v>4</v>
      </c>
      <c r="B2310" t="s">
        <v>3915</v>
      </c>
      <c r="C2310">
        <v>2372119</v>
      </c>
      <c r="D2310" t="s">
        <v>4798</v>
      </c>
      <c r="E2310" s="220">
        <v>44236.481249999997</v>
      </c>
      <c r="F2310" t="s">
        <v>75</v>
      </c>
      <c r="G2310" t="s">
        <v>3825</v>
      </c>
      <c r="H2310" t="s">
        <v>95</v>
      </c>
      <c r="I2310" t="s">
        <v>3827</v>
      </c>
      <c r="J2310" t="s">
        <v>4799</v>
      </c>
      <c r="K2310" t="s">
        <v>95</v>
      </c>
      <c r="L2310" s="220">
        <v>44565.642002314817</v>
      </c>
    </row>
    <row r="2311" spans="1:12" x14ac:dyDescent="0.25">
      <c r="A2311">
        <v>4</v>
      </c>
      <c r="B2311" t="s">
        <v>5122</v>
      </c>
      <c r="C2311">
        <v>2372120</v>
      </c>
      <c r="D2311" t="s">
        <v>4798</v>
      </c>
      <c r="E2311" s="220">
        <v>44236.481249999997</v>
      </c>
      <c r="F2311" t="s">
        <v>75</v>
      </c>
      <c r="G2311" t="s">
        <v>3825</v>
      </c>
      <c r="H2311" t="s">
        <v>95</v>
      </c>
      <c r="I2311" t="s">
        <v>3827</v>
      </c>
      <c r="J2311" t="s">
        <v>4799</v>
      </c>
      <c r="K2311" t="s">
        <v>95</v>
      </c>
      <c r="L2311" s="220">
        <v>44565.642002314817</v>
      </c>
    </row>
    <row r="2312" spans="1:12" x14ac:dyDescent="0.25">
      <c r="A2312">
        <v>4</v>
      </c>
      <c r="B2312" t="s">
        <v>4169</v>
      </c>
      <c r="C2312">
        <v>2372121</v>
      </c>
      <c r="D2312" t="s">
        <v>4798</v>
      </c>
      <c r="E2312" s="220">
        <v>44236.481249999997</v>
      </c>
      <c r="F2312" t="s">
        <v>75</v>
      </c>
      <c r="G2312" t="s">
        <v>3825</v>
      </c>
      <c r="H2312" t="s">
        <v>95</v>
      </c>
      <c r="I2312" t="s">
        <v>3827</v>
      </c>
      <c r="J2312" t="s">
        <v>4799</v>
      </c>
      <c r="K2312" t="s">
        <v>95</v>
      </c>
      <c r="L2312" s="220">
        <v>44565.642002314817</v>
      </c>
    </row>
    <row r="2313" spans="1:12" x14ac:dyDescent="0.25">
      <c r="A2313">
        <v>4</v>
      </c>
      <c r="B2313" t="s">
        <v>3969</v>
      </c>
      <c r="C2313">
        <v>2372122</v>
      </c>
      <c r="D2313" t="s">
        <v>4798</v>
      </c>
      <c r="E2313" s="220">
        <v>44236.481249999997</v>
      </c>
      <c r="F2313" t="s">
        <v>75</v>
      </c>
      <c r="G2313" t="s">
        <v>3825</v>
      </c>
      <c r="H2313" t="s">
        <v>95</v>
      </c>
      <c r="I2313" t="s">
        <v>3827</v>
      </c>
      <c r="J2313" t="s">
        <v>4799</v>
      </c>
      <c r="K2313" t="s">
        <v>95</v>
      </c>
      <c r="L2313" s="220">
        <v>44565.642002314817</v>
      </c>
    </row>
    <row r="2314" spans="1:12" x14ac:dyDescent="0.25">
      <c r="A2314">
        <v>4</v>
      </c>
      <c r="B2314" t="s">
        <v>4207</v>
      </c>
      <c r="C2314">
        <v>2372040</v>
      </c>
      <c r="D2314" t="s">
        <v>4798</v>
      </c>
      <c r="E2314" s="220">
        <v>44236.481249999997</v>
      </c>
      <c r="F2314" t="s">
        <v>75</v>
      </c>
      <c r="G2314" t="s">
        <v>3825</v>
      </c>
      <c r="H2314" t="s">
        <v>95</v>
      </c>
      <c r="I2314" t="s">
        <v>3827</v>
      </c>
      <c r="J2314" t="s">
        <v>4799</v>
      </c>
      <c r="K2314" t="s">
        <v>95</v>
      </c>
      <c r="L2314" s="220">
        <v>44565.642002314817</v>
      </c>
    </row>
    <row r="2315" spans="1:12" x14ac:dyDescent="0.25">
      <c r="A2315">
        <v>4</v>
      </c>
      <c r="B2315" t="s">
        <v>5014</v>
      </c>
      <c r="C2315">
        <v>2372124</v>
      </c>
      <c r="D2315" t="s">
        <v>4798</v>
      </c>
      <c r="E2315" s="220">
        <v>44236.481249999997</v>
      </c>
      <c r="F2315" t="s">
        <v>75</v>
      </c>
      <c r="G2315" t="s">
        <v>3825</v>
      </c>
      <c r="H2315" t="s">
        <v>95</v>
      </c>
      <c r="I2315" t="s">
        <v>3827</v>
      </c>
      <c r="J2315" t="s">
        <v>4799</v>
      </c>
      <c r="K2315" t="s">
        <v>95</v>
      </c>
      <c r="L2315" s="220">
        <v>44565.642002314817</v>
      </c>
    </row>
    <row r="2316" spans="1:12" x14ac:dyDescent="0.25">
      <c r="A2316">
        <v>4</v>
      </c>
      <c r="B2316" t="s">
        <v>4898</v>
      </c>
      <c r="C2316">
        <v>2372125</v>
      </c>
      <c r="D2316" t="s">
        <v>4798</v>
      </c>
      <c r="E2316" s="220">
        <v>44236.481249999997</v>
      </c>
      <c r="F2316" t="s">
        <v>75</v>
      </c>
      <c r="G2316" t="s">
        <v>3825</v>
      </c>
      <c r="H2316" t="s">
        <v>95</v>
      </c>
      <c r="I2316" t="s">
        <v>3827</v>
      </c>
      <c r="J2316" t="s">
        <v>4799</v>
      </c>
      <c r="K2316" t="s">
        <v>95</v>
      </c>
      <c r="L2316" s="220">
        <v>44565.642002314817</v>
      </c>
    </row>
    <row r="2317" spans="1:12" x14ac:dyDescent="0.25">
      <c r="A2317">
        <v>4</v>
      </c>
      <c r="B2317" t="s">
        <v>4365</v>
      </c>
      <c r="C2317">
        <v>2372126</v>
      </c>
      <c r="D2317" t="s">
        <v>4798</v>
      </c>
      <c r="E2317" s="220">
        <v>44236.481249999997</v>
      </c>
      <c r="F2317" t="s">
        <v>75</v>
      </c>
      <c r="G2317" t="s">
        <v>3825</v>
      </c>
      <c r="H2317" t="s">
        <v>95</v>
      </c>
      <c r="I2317" t="s">
        <v>3827</v>
      </c>
      <c r="J2317" t="s">
        <v>4799</v>
      </c>
      <c r="K2317" t="s">
        <v>95</v>
      </c>
      <c r="L2317" s="220">
        <v>44565.642002314817</v>
      </c>
    </row>
    <row r="2318" spans="1:12" x14ac:dyDescent="0.25">
      <c r="A2318">
        <v>4</v>
      </c>
      <c r="B2318" t="s">
        <v>3855</v>
      </c>
      <c r="C2318">
        <v>2372041</v>
      </c>
      <c r="D2318" t="s">
        <v>4798</v>
      </c>
      <c r="E2318" s="220">
        <v>44236.481249999997</v>
      </c>
      <c r="F2318" t="s">
        <v>75</v>
      </c>
      <c r="G2318" t="s">
        <v>3825</v>
      </c>
      <c r="H2318" t="s">
        <v>95</v>
      </c>
      <c r="I2318" t="s">
        <v>3827</v>
      </c>
      <c r="J2318" t="s">
        <v>4799</v>
      </c>
      <c r="K2318" t="s">
        <v>95</v>
      </c>
      <c r="L2318" s="220">
        <v>44565.642002314817</v>
      </c>
    </row>
    <row r="2319" spans="1:12" x14ac:dyDescent="0.25">
      <c r="A2319">
        <v>4</v>
      </c>
      <c r="B2319" t="s">
        <v>3893</v>
      </c>
      <c r="C2319">
        <v>2372042</v>
      </c>
      <c r="D2319" t="s">
        <v>4798</v>
      </c>
      <c r="E2319" s="220">
        <v>44236.481249999997</v>
      </c>
      <c r="F2319" t="s">
        <v>75</v>
      </c>
      <c r="G2319" t="s">
        <v>3825</v>
      </c>
      <c r="H2319" t="s">
        <v>95</v>
      </c>
      <c r="I2319" t="s">
        <v>3827</v>
      </c>
      <c r="J2319" t="s">
        <v>4799</v>
      </c>
      <c r="K2319" t="s">
        <v>95</v>
      </c>
      <c r="L2319" s="220">
        <v>44565.642002314817</v>
      </c>
    </row>
    <row r="2320" spans="1:12" x14ac:dyDescent="0.25">
      <c r="A2320">
        <v>4</v>
      </c>
      <c r="B2320" t="s">
        <v>3929</v>
      </c>
      <c r="C2320">
        <v>2372043</v>
      </c>
      <c r="D2320" t="s">
        <v>4798</v>
      </c>
      <c r="E2320" s="220">
        <v>44236.481249999997</v>
      </c>
      <c r="F2320" t="s">
        <v>75</v>
      </c>
      <c r="G2320" t="s">
        <v>3825</v>
      </c>
      <c r="H2320" t="s">
        <v>95</v>
      </c>
      <c r="I2320" t="s">
        <v>3827</v>
      </c>
      <c r="J2320" t="s">
        <v>4799</v>
      </c>
      <c r="K2320" t="s">
        <v>95</v>
      </c>
      <c r="L2320" s="220">
        <v>44565.642002314817</v>
      </c>
    </row>
    <row r="2321" spans="1:12" x14ac:dyDescent="0.25">
      <c r="A2321">
        <v>4</v>
      </c>
      <c r="B2321" t="s">
        <v>4699</v>
      </c>
      <c r="C2321">
        <v>2372044</v>
      </c>
      <c r="D2321" t="s">
        <v>4798</v>
      </c>
      <c r="E2321" s="220">
        <v>44236.481249999997</v>
      </c>
      <c r="F2321" t="s">
        <v>75</v>
      </c>
      <c r="G2321" t="s">
        <v>3825</v>
      </c>
      <c r="H2321" t="s">
        <v>95</v>
      </c>
      <c r="I2321" t="s">
        <v>3827</v>
      </c>
      <c r="J2321" t="s">
        <v>4799</v>
      </c>
      <c r="K2321" t="s">
        <v>95</v>
      </c>
      <c r="L2321" s="220">
        <v>44565.642002314817</v>
      </c>
    </row>
    <row r="2322" spans="1:12" x14ac:dyDescent="0.25">
      <c r="A2322">
        <v>4</v>
      </c>
      <c r="B2322" t="s">
        <v>4186</v>
      </c>
      <c r="C2322">
        <v>2372045</v>
      </c>
      <c r="D2322" t="s">
        <v>4798</v>
      </c>
      <c r="E2322" s="220">
        <v>44236.481249999997</v>
      </c>
      <c r="F2322" t="s">
        <v>75</v>
      </c>
      <c r="G2322" t="s">
        <v>3825</v>
      </c>
      <c r="H2322" t="s">
        <v>95</v>
      </c>
      <c r="I2322" t="s">
        <v>3827</v>
      </c>
      <c r="J2322" t="s">
        <v>4799</v>
      </c>
      <c r="K2322" t="s">
        <v>95</v>
      </c>
      <c r="L2322" s="220">
        <v>44565.642002314817</v>
      </c>
    </row>
    <row r="2323" spans="1:12" x14ac:dyDescent="0.25">
      <c r="A2323">
        <v>4</v>
      </c>
      <c r="B2323" t="s">
        <v>4347</v>
      </c>
      <c r="C2323">
        <v>2372046</v>
      </c>
      <c r="D2323" t="s">
        <v>4798</v>
      </c>
      <c r="E2323" s="220">
        <v>44236.481249999997</v>
      </c>
      <c r="F2323" t="s">
        <v>75</v>
      </c>
      <c r="G2323" t="s">
        <v>3825</v>
      </c>
      <c r="H2323" t="s">
        <v>95</v>
      </c>
      <c r="I2323" t="s">
        <v>3827</v>
      </c>
      <c r="J2323" t="s">
        <v>4799</v>
      </c>
      <c r="K2323" t="s">
        <v>95</v>
      </c>
      <c r="L2323" s="220">
        <v>44565.642002314817</v>
      </c>
    </row>
    <row r="2324" spans="1:12" x14ac:dyDescent="0.25">
      <c r="A2324">
        <v>1</v>
      </c>
      <c r="B2324" t="s">
        <v>3900</v>
      </c>
      <c r="C2324">
        <v>2380594</v>
      </c>
      <c r="D2324" t="s">
        <v>3843</v>
      </c>
      <c r="E2324" s="220">
        <v>44257.482638888891</v>
      </c>
      <c r="F2324" t="s">
        <v>75</v>
      </c>
      <c r="G2324" t="s">
        <v>3825</v>
      </c>
      <c r="H2324" t="s">
        <v>3836</v>
      </c>
      <c r="I2324" t="s">
        <v>4409</v>
      </c>
      <c r="J2324" t="s">
        <v>5713</v>
      </c>
      <c r="K2324" t="s">
        <v>95</v>
      </c>
      <c r="L2324" s="220">
        <v>44661.652314814812</v>
      </c>
    </row>
    <row r="2325" spans="1:12" x14ac:dyDescent="0.25">
      <c r="A2325">
        <v>4.2</v>
      </c>
      <c r="B2325" t="s">
        <v>3970</v>
      </c>
      <c r="C2325">
        <v>2382499</v>
      </c>
      <c r="D2325" t="s">
        <v>4086</v>
      </c>
      <c r="E2325" s="220">
        <v>44265.630555555559</v>
      </c>
      <c r="F2325" t="s">
        <v>75</v>
      </c>
      <c r="G2325" t="s">
        <v>3825</v>
      </c>
      <c r="H2325" t="s">
        <v>3826</v>
      </c>
      <c r="I2325" t="s">
        <v>4312</v>
      </c>
      <c r="J2325" t="s">
        <v>4939</v>
      </c>
      <c r="K2325" t="s">
        <v>95</v>
      </c>
      <c r="L2325" s="220">
        <v>44455.626840277779</v>
      </c>
    </row>
    <row r="2326" spans="1:12" x14ac:dyDescent="0.25">
      <c r="A2326">
        <v>2</v>
      </c>
      <c r="B2326" t="s">
        <v>3974</v>
      </c>
      <c r="C2326">
        <v>2383803</v>
      </c>
      <c r="D2326" t="s">
        <v>4824</v>
      </c>
      <c r="E2326" s="220">
        <v>44272.679861111108</v>
      </c>
      <c r="F2326" t="s">
        <v>75</v>
      </c>
      <c r="G2326" t="s">
        <v>3825</v>
      </c>
      <c r="H2326" t="s">
        <v>3940</v>
      </c>
      <c r="I2326" t="s">
        <v>4000</v>
      </c>
      <c r="J2326" t="s">
        <v>5714</v>
      </c>
      <c r="K2326" t="s">
        <v>95</v>
      </c>
      <c r="L2326" s="220">
        <v>44294.411307870374</v>
      </c>
    </row>
    <row r="2327" spans="1:12" x14ac:dyDescent="0.25">
      <c r="A2327">
        <v>1</v>
      </c>
      <c r="B2327" t="s">
        <v>3834</v>
      </c>
      <c r="C2327">
        <v>2385061</v>
      </c>
      <c r="D2327" t="s">
        <v>3843</v>
      </c>
      <c r="E2327" s="220">
        <v>44279.538194444445</v>
      </c>
      <c r="F2327" t="s">
        <v>75</v>
      </c>
      <c r="G2327" t="s">
        <v>3825</v>
      </c>
      <c r="H2327" t="s">
        <v>3836</v>
      </c>
      <c r="I2327" t="s">
        <v>3827</v>
      </c>
      <c r="J2327" t="s">
        <v>4098</v>
      </c>
      <c r="K2327" t="s">
        <v>95</v>
      </c>
      <c r="L2327" s="220">
        <v>44280.365601851852</v>
      </c>
    </row>
    <row r="2328" spans="1:12" x14ac:dyDescent="0.25">
      <c r="A2328">
        <v>1</v>
      </c>
      <c r="B2328" t="s">
        <v>5715</v>
      </c>
      <c r="C2328">
        <v>2385795</v>
      </c>
      <c r="D2328" t="s">
        <v>3843</v>
      </c>
      <c r="E2328" s="220">
        <v>44280.677777777775</v>
      </c>
      <c r="F2328" t="s">
        <v>75</v>
      </c>
      <c r="G2328" t="s">
        <v>3825</v>
      </c>
      <c r="H2328" t="s">
        <v>3836</v>
      </c>
      <c r="I2328" t="s">
        <v>4260</v>
      </c>
      <c r="J2328" t="s">
        <v>5716</v>
      </c>
      <c r="K2328" t="s">
        <v>95</v>
      </c>
      <c r="L2328" s="220">
        <v>44551.674363425926</v>
      </c>
    </row>
    <row r="2329" spans="1:12" x14ac:dyDescent="0.25">
      <c r="A2329">
        <v>2</v>
      </c>
      <c r="B2329" t="s">
        <v>5717</v>
      </c>
      <c r="C2329">
        <v>2400548</v>
      </c>
      <c r="D2329" t="s">
        <v>5718</v>
      </c>
      <c r="E2329" s="220">
        <v>44298.518750000003</v>
      </c>
      <c r="F2329" t="s">
        <v>75</v>
      </c>
      <c r="G2329" t="s">
        <v>3825</v>
      </c>
      <c r="H2329" t="s">
        <v>3836</v>
      </c>
      <c r="I2329" t="s">
        <v>4260</v>
      </c>
      <c r="J2329" t="s">
        <v>4779</v>
      </c>
      <c r="K2329" t="s">
        <v>95</v>
      </c>
      <c r="L2329" s="220">
        <v>45288.443055555559</v>
      </c>
    </row>
    <row r="2330" spans="1:12" x14ac:dyDescent="0.25">
      <c r="A2330">
        <v>5</v>
      </c>
      <c r="B2330" t="s">
        <v>3974</v>
      </c>
      <c r="C2330">
        <v>2401956</v>
      </c>
      <c r="D2330" t="s">
        <v>5719</v>
      </c>
      <c r="E2330" s="220">
        <v>44305.573611111111</v>
      </c>
      <c r="F2330" t="s">
        <v>75</v>
      </c>
      <c r="G2330" t="s">
        <v>3825</v>
      </c>
      <c r="H2330" t="s">
        <v>205</v>
      </c>
      <c r="I2330" t="s">
        <v>4652</v>
      </c>
      <c r="J2330" t="s">
        <v>5139</v>
      </c>
      <c r="K2330" t="s">
        <v>95</v>
      </c>
      <c r="L2330" s="220">
        <v>44410.423171296294</v>
      </c>
    </row>
    <row r="2331" spans="1:12" x14ac:dyDescent="0.25">
      <c r="A2331">
        <v>5</v>
      </c>
      <c r="B2331" t="s">
        <v>3859</v>
      </c>
      <c r="C2331">
        <v>2401957</v>
      </c>
      <c r="D2331" t="s">
        <v>5719</v>
      </c>
      <c r="E2331" s="220">
        <v>44305.574305555558</v>
      </c>
      <c r="F2331" t="s">
        <v>75</v>
      </c>
      <c r="G2331" t="s">
        <v>3825</v>
      </c>
      <c r="H2331" t="s">
        <v>205</v>
      </c>
      <c r="I2331" t="s">
        <v>4652</v>
      </c>
      <c r="J2331" t="s">
        <v>5139</v>
      </c>
      <c r="K2331" t="s">
        <v>95</v>
      </c>
      <c r="L2331" s="220">
        <v>44431.625787037039</v>
      </c>
    </row>
    <row r="2332" spans="1:12" x14ac:dyDescent="0.25">
      <c r="A2332">
        <v>5</v>
      </c>
      <c r="B2332" t="s">
        <v>5323</v>
      </c>
      <c r="C2332">
        <v>2401958</v>
      </c>
      <c r="D2332" t="s">
        <v>5719</v>
      </c>
      <c r="E2332" s="220">
        <v>44305.574305555558</v>
      </c>
      <c r="F2332" t="s">
        <v>75</v>
      </c>
      <c r="G2332" t="s">
        <v>3825</v>
      </c>
      <c r="H2332" t="s">
        <v>205</v>
      </c>
      <c r="I2332" t="s">
        <v>4652</v>
      </c>
      <c r="J2332" t="s">
        <v>5139</v>
      </c>
      <c r="K2332" t="s">
        <v>95</v>
      </c>
      <c r="L2332" s="220">
        <v>44699.365497685183</v>
      </c>
    </row>
    <row r="2333" spans="1:12" x14ac:dyDescent="0.25">
      <c r="A2333">
        <v>5</v>
      </c>
      <c r="B2333" t="s">
        <v>4572</v>
      </c>
      <c r="C2333">
        <v>2401960</v>
      </c>
      <c r="D2333" t="s">
        <v>5719</v>
      </c>
      <c r="E2333" s="220">
        <v>44305.575694444444</v>
      </c>
      <c r="F2333" t="s">
        <v>75</v>
      </c>
      <c r="G2333" t="s">
        <v>3825</v>
      </c>
      <c r="H2333" t="s">
        <v>205</v>
      </c>
      <c r="I2333" t="s">
        <v>4652</v>
      </c>
      <c r="J2333" t="s">
        <v>5139</v>
      </c>
      <c r="K2333" t="s">
        <v>95</v>
      </c>
      <c r="L2333" s="220">
        <v>44379.498240740744</v>
      </c>
    </row>
    <row r="2334" spans="1:12" x14ac:dyDescent="0.25">
      <c r="A2334">
        <v>1</v>
      </c>
      <c r="B2334" t="s">
        <v>3871</v>
      </c>
      <c r="C2334">
        <v>2405177</v>
      </c>
      <c r="D2334" t="s">
        <v>3843</v>
      </c>
      <c r="E2334" s="220">
        <v>44313.683333333334</v>
      </c>
      <c r="F2334" t="s">
        <v>75</v>
      </c>
      <c r="G2334" t="s">
        <v>3825</v>
      </c>
      <c r="H2334" t="s">
        <v>3836</v>
      </c>
      <c r="I2334" t="s">
        <v>3832</v>
      </c>
      <c r="J2334" t="s">
        <v>4827</v>
      </c>
      <c r="K2334" t="s">
        <v>95</v>
      </c>
      <c r="L2334" s="220">
        <v>44930.673750000002</v>
      </c>
    </row>
    <row r="2335" spans="1:12" x14ac:dyDescent="0.25">
      <c r="A2335">
        <v>3</v>
      </c>
      <c r="B2335" t="s">
        <v>4891</v>
      </c>
      <c r="C2335">
        <v>2410972</v>
      </c>
      <c r="D2335" t="s">
        <v>5720</v>
      </c>
      <c r="E2335" s="220">
        <v>44323.583333333336</v>
      </c>
      <c r="F2335" t="s">
        <v>75</v>
      </c>
      <c r="G2335" t="s">
        <v>3825</v>
      </c>
      <c r="H2335" t="s">
        <v>5721</v>
      </c>
      <c r="I2335" t="s">
        <v>4851</v>
      </c>
      <c r="J2335" t="s">
        <v>4982</v>
      </c>
      <c r="K2335" t="s">
        <v>95</v>
      </c>
      <c r="L2335" s="220">
        <v>44341.60833333333</v>
      </c>
    </row>
    <row r="2336" spans="1:12" x14ac:dyDescent="0.25">
      <c r="A2336">
        <v>5</v>
      </c>
      <c r="B2336" t="s">
        <v>4280</v>
      </c>
      <c r="C2336">
        <v>2467375</v>
      </c>
      <c r="D2336" t="s">
        <v>5722</v>
      </c>
      <c r="E2336" s="220">
        <v>44393.477083333331</v>
      </c>
      <c r="F2336" t="s">
        <v>75</v>
      </c>
      <c r="G2336" t="s">
        <v>3825</v>
      </c>
      <c r="H2336" t="s">
        <v>3826</v>
      </c>
      <c r="I2336" t="s">
        <v>3870</v>
      </c>
      <c r="J2336" t="s">
        <v>4145</v>
      </c>
      <c r="K2336" t="s">
        <v>95</v>
      </c>
      <c r="L2336" s="220">
        <v>44397.281458333331</v>
      </c>
    </row>
    <row r="2337" spans="1:12" x14ac:dyDescent="0.25">
      <c r="A2337">
        <v>4</v>
      </c>
      <c r="B2337" t="s">
        <v>4372</v>
      </c>
      <c r="C2337">
        <v>2418503</v>
      </c>
      <c r="D2337" t="s">
        <v>3939</v>
      </c>
      <c r="E2337" s="220">
        <v>44328.447916666664</v>
      </c>
      <c r="F2337" t="s">
        <v>75</v>
      </c>
      <c r="G2337" t="s">
        <v>3825</v>
      </c>
      <c r="H2337" t="s">
        <v>3940</v>
      </c>
      <c r="I2337" t="s">
        <v>3870</v>
      </c>
      <c r="J2337" t="s">
        <v>4145</v>
      </c>
      <c r="K2337" t="s">
        <v>95</v>
      </c>
      <c r="L2337" s="220">
        <v>44329.299675925926</v>
      </c>
    </row>
    <row r="2338" spans="1:12" x14ac:dyDescent="0.25">
      <c r="A2338">
        <v>5</v>
      </c>
      <c r="B2338" t="s">
        <v>4712</v>
      </c>
      <c r="C2338">
        <v>2421638</v>
      </c>
      <c r="D2338" t="s">
        <v>5723</v>
      </c>
      <c r="E2338" s="220">
        <v>44334.45416666667</v>
      </c>
      <c r="F2338" t="s">
        <v>75</v>
      </c>
      <c r="G2338" t="s">
        <v>3825</v>
      </c>
      <c r="H2338" t="s">
        <v>3836</v>
      </c>
      <c r="I2338" t="s">
        <v>4260</v>
      </c>
      <c r="J2338" t="s">
        <v>4242</v>
      </c>
      <c r="K2338" t="s">
        <v>95</v>
      </c>
      <c r="L2338" s="220">
        <v>44438.585150462961</v>
      </c>
    </row>
    <row r="2339" spans="1:12" x14ac:dyDescent="0.25">
      <c r="A2339">
        <v>4</v>
      </c>
      <c r="B2339" t="s">
        <v>4097</v>
      </c>
      <c r="C2339">
        <v>2438267</v>
      </c>
      <c r="D2339" t="s">
        <v>5724</v>
      </c>
      <c r="E2339" s="220">
        <v>44362.486805555556</v>
      </c>
      <c r="F2339" t="s">
        <v>75</v>
      </c>
      <c r="G2339" t="s">
        <v>3825</v>
      </c>
      <c r="H2339" t="s">
        <v>3940</v>
      </c>
      <c r="I2339" t="s">
        <v>3870</v>
      </c>
      <c r="J2339" t="s">
        <v>4145</v>
      </c>
      <c r="K2339" t="s">
        <v>95</v>
      </c>
      <c r="L2339" s="220">
        <v>44427.283506944441</v>
      </c>
    </row>
    <row r="2340" spans="1:12" x14ac:dyDescent="0.25">
      <c r="A2340">
        <v>5</v>
      </c>
      <c r="B2340" t="s">
        <v>4362</v>
      </c>
      <c r="C2340">
        <v>2443232</v>
      </c>
      <c r="D2340" t="s">
        <v>3843</v>
      </c>
      <c r="E2340" s="220">
        <v>44376.543055555558</v>
      </c>
      <c r="F2340" t="s">
        <v>75</v>
      </c>
      <c r="G2340" t="s">
        <v>3825</v>
      </c>
      <c r="H2340" t="s">
        <v>3836</v>
      </c>
      <c r="I2340" t="s">
        <v>3827</v>
      </c>
      <c r="J2340" t="s">
        <v>5725</v>
      </c>
      <c r="K2340" t="s">
        <v>95</v>
      </c>
      <c r="L2340" s="220">
        <v>44767.679201388892</v>
      </c>
    </row>
    <row r="2341" spans="1:12" x14ac:dyDescent="0.25">
      <c r="A2341">
        <v>4</v>
      </c>
      <c r="B2341" t="s">
        <v>5095</v>
      </c>
      <c r="C2341">
        <v>2465679</v>
      </c>
      <c r="D2341" t="s">
        <v>4833</v>
      </c>
      <c r="E2341" s="220">
        <v>44391.543749999997</v>
      </c>
      <c r="F2341" t="s">
        <v>75</v>
      </c>
      <c r="G2341" t="s">
        <v>3825</v>
      </c>
      <c r="H2341" t="s">
        <v>3826</v>
      </c>
      <c r="I2341" t="s">
        <v>3870</v>
      </c>
      <c r="J2341" t="s">
        <v>4832</v>
      </c>
      <c r="K2341" t="s">
        <v>95</v>
      </c>
      <c r="L2341" s="220">
        <v>44560.320057870369</v>
      </c>
    </row>
    <row r="2342" spans="1:12" x14ac:dyDescent="0.25">
      <c r="A2342">
        <v>1</v>
      </c>
      <c r="B2342" t="s">
        <v>4361</v>
      </c>
      <c r="C2342">
        <v>2470641</v>
      </c>
      <c r="D2342" t="s">
        <v>3912</v>
      </c>
      <c r="E2342" s="220">
        <v>44406.688888888886</v>
      </c>
      <c r="F2342" t="s">
        <v>75</v>
      </c>
      <c r="G2342" t="s">
        <v>3825</v>
      </c>
      <c r="H2342" t="s">
        <v>3831</v>
      </c>
      <c r="I2342" t="s">
        <v>3832</v>
      </c>
      <c r="J2342" t="s">
        <v>5726</v>
      </c>
      <c r="K2342" t="s">
        <v>95</v>
      </c>
      <c r="L2342" s="220">
        <v>44473.409166666665</v>
      </c>
    </row>
    <row r="2343" spans="1:12" x14ac:dyDescent="0.25">
      <c r="A2343">
        <v>2</v>
      </c>
      <c r="B2343" t="s">
        <v>4298</v>
      </c>
      <c r="C2343">
        <v>2471516</v>
      </c>
      <c r="D2343" t="s">
        <v>5727</v>
      </c>
      <c r="E2343" s="220">
        <v>44407.774305555555</v>
      </c>
      <c r="F2343" t="s">
        <v>75</v>
      </c>
      <c r="G2343" t="s">
        <v>3825</v>
      </c>
      <c r="H2343" t="s">
        <v>3826</v>
      </c>
      <c r="I2343" t="s">
        <v>4312</v>
      </c>
      <c r="J2343" t="s">
        <v>4939</v>
      </c>
      <c r="K2343" t="s">
        <v>95</v>
      </c>
      <c r="L2343" s="220">
        <v>44433.585324074076</v>
      </c>
    </row>
    <row r="2344" spans="1:12" x14ac:dyDescent="0.25">
      <c r="A2344">
        <v>5</v>
      </c>
      <c r="B2344" t="s">
        <v>4087</v>
      </c>
      <c r="C2344">
        <v>2581090</v>
      </c>
      <c r="D2344" t="s">
        <v>4866</v>
      </c>
      <c r="E2344" s="220">
        <v>44463.477083333331</v>
      </c>
      <c r="F2344" t="s">
        <v>91</v>
      </c>
      <c r="G2344" t="s">
        <v>4414</v>
      </c>
      <c r="H2344" t="s">
        <v>123</v>
      </c>
      <c r="I2344" t="s">
        <v>4851</v>
      </c>
      <c r="J2344" t="s">
        <v>4846</v>
      </c>
      <c r="K2344" t="s">
        <v>95</v>
      </c>
      <c r="L2344" s="220">
        <v>44740.588078703702</v>
      </c>
    </row>
    <row r="2345" spans="1:12" x14ac:dyDescent="0.25">
      <c r="A2345">
        <v>2</v>
      </c>
      <c r="B2345" t="s">
        <v>4945</v>
      </c>
      <c r="C2345">
        <v>2575496</v>
      </c>
      <c r="D2345" t="s">
        <v>5728</v>
      </c>
      <c r="E2345" s="220">
        <v>44446.293055555558</v>
      </c>
      <c r="F2345" t="s">
        <v>75</v>
      </c>
      <c r="G2345" t="s">
        <v>3825</v>
      </c>
      <c r="H2345" t="s">
        <v>3940</v>
      </c>
      <c r="I2345" t="s">
        <v>3870</v>
      </c>
      <c r="J2345" t="s">
        <v>4832</v>
      </c>
      <c r="K2345" t="s">
        <v>95</v>
      </c>
      <c r="L2345" s="220">
        <v>44518.417245370372</v>
      </c>
    </row>
    <row r="2346" spans="1:12" x14ac:dyDescent="0.25">
      <c r="A2346">
        <v>2</v>
      </c>
      <c r="B2346" t="s">
        <v>5667</v>
      </c>
      <c r="C2346">
        <v>2576730</v>
      </c>
      <c r="D2346" t="s">
        <v>3843</v>
      </c>
      <c r="E2346" s="220">
        <v>44448.347222222219</v>
      </c>
      <c r="F2346" t="s">
        <v>75</v>
      </c>
      <c r="G2346" t="s">
        <v>3825</v>
      </c>
      <c r="H2346" t="s">
        <v>3836</v>
      </c>
      <c r="I2346" t="s">
        <v>4260</v>
      </c>
      <c r="J2346" t="s">
        <v>4335</v>
      </c>
      <c r="K2346" t="s">
        <v>95</v>
      </c>
      <c r="L2346" s="220">
        <v>44571.851423611108</v>
      </c>
    </row>
    <row r="2347" spans="1:12" x14ac:dyDescent="0.25">
      <c r="A2347">
        <v>1</v>
      </c>
      <c r="B2347" t="s">
        <v>3834</v>
      </c>
      <c r="C2347">
        <v>2576631</v>
      </c>
      <c r="D2347" t="s">
        <v>3843</v>
      </c>
      <c r="E2347" s="220">
        <v>44447.518055555556</v>
      </c>
      <c r="F2347" t="s">
        <v>75</v>
      </c>
      <c r="G2347" t="s">
        <v>3825</v>
      </c>
      <c r="H2347" t="s">
        <v>3836</v>
      </c>
      <c r="I2347" t="s">
        <v>3870</v>
      </c>
      <c r="J2347" t="s">
        <v>4832</v>
      </c>
      <c r="K2347" t="s">
        <v>95</v>
      </c>
      <c r="L2347" s="220">
        <v>44873.256377314814</v>
      </c>
    </row>
    <row r="2348" spans="1:12" x14ac:dyDescent="0.25">
      <c r="A2348">
        <v>4.0999999999999996</v>
      </c>
      <c r="B2348" t="s">
        <v>3834</v>
      </c>
      <c r="C2348">
        <v>2576632</v>
      </c>
      <c r="D2348" t="s">
        <v>5729</v>
      </c>
      <c r="E2348" s="220">
        <v>44447.526388888888</v>
      </c>
      <c r="F2348" t="s">
        <v>75</v>
      </c>
      <c r="G2348" t="s">
        <v>3825</v>
      </c>
      <c r="H2348" t="s">
        <v>3836</v>
      </c>
      <c r="I2348" t="s">
        <v>3870</v>
      </c>
      <c r="J2348" t="s">
        <v>4832</v>
      </c>
      <c r="K2348" t="s">
        <v>95</v>
      </c>
      <c r="L2348" s="220">
        <v>44518.417731481481</v>
      </c>
    </row>
    <row r="2349" spans="1:12" x14ac:dyDescent="0.25">
      <c r="A2349">
        <v>4</v>
      </c>
      <c r="B2349" t="s">
        <v>3919</v>
      </c>
      <c r="C2349">
        <v>2577289</v>
      </c>
      <c r="D2349" t="s">
        <v>5730</v>
      </c>
      <c r="E2349" s="220">
        <v>44449.583333333336</v>
      </c>
      <c r="F2349" t="s">
        <v>75</v>
      </c>
      <c r="G2349" t="s">
        <v>3825</v>
      </c>
      <c r="H2349" t="s">
        <v>3957</v>
      </c>
      <c r="I2349" t="s">
        <v>3870</v>
      </c>
      <c r="J2349" t="s">
        <v>4863</v>
      </c>
      <c r="K2349" t="s">
        <v>95</v>
      </c>
      <c r="L2349" s="220">
        <v>44747.35355324074</v>
      </c>
    </row>
    <row r="2350" spans="1:12" x14ac:dyDescent="0.25">
      <c r="A2350">
        <v>4</v>
      </c>
      <c r="B2350" t="s">
        <v>5474</v>
      </c>
      <c r="C2350">
        <v>2577837</v>
      </c>
      <c r="D2350" t="s">
        <v>5731</v>
      </c>
      <c r="E2350" s="220">
        <v>44452.572916666664</v>
      </c>
      <c r="F2350" t="s">
        <v>75</v>
      </c>
      <c r="G2350" t="s">
        <v>3825</v>
      </c>
      <c r="H2350" t="s">
        <v>3826</v>
      </c>
      <c r="I2350" t="s">
        <v>3870</v>
      </c>
      <c r="J2350" t="s">
        <v>4145</v>
      </c>
      <c r="K2350" t="s">
        <v>95</v>
      </c>
      <c r="L2350" s="220">
        <v>44455.276145833333</v>
      </c>
    </row>
    <row r="2351" spans="1:12" x14ac:dyDescent="0.25">
      <c r="A2351">
        <v>1</v>
      </c>
      <c r="B2351" t="s">
        <v>3891</v>
      </c>
      <c r="C2351">
        <v>2616411</v>
      </c>
      <c r="D2351" t="s">
        <v>5598</v>
      </c>
      <c r="E2351" s="220">
        <v>44482.662499999999</v>
      </c>
      <c r="F2351" t="s">
        <v>75</v>
      </c>
      <c r="G2351" t="s">
        <v>3825</v>
      </c>
      <c r="H2351" t="s">
        <v>3836</v>
      </c>
      <c r="I2351" t="s">
        <v>3861</v>
      </c>
      <c r="J2351" t="s">
        <v>4890</v>
      </c>
      <c r="K2351" t="s">
        <v>95</v>
      </c>
      <c r="L2351" s="220">
        <v>44571.658495370371</v>
      </c>
    </row>
    <row r="2352" spans="1:12" x14ac:dyDescent="0.25">
      <c r="A2352">
        <v>5</v>
      </c>
      <c r="B2352" t="s">
        <v>3855</v>
      </c>
      <c r="C2352">
        <v>2616799</v>
      </c>
      <c r="D2352" t="s">
        <v>5732</v>
      </c>
      <c r="E2352" s="220">
        <v>44484.539583333331</v>
      </c>
      <c r="F2352" t="s">
        <v>75</v>
      </c>
      <c r="G2352" t="s">
        <v>3825</v>
      </c>
      <c r="H2352" t="s">
        <v>3836</v>
      </c>
      <c r="I2352" t="s">
        <v>3870</v>
      </c>
      <c r="J2352" t="s">
        <v>4355</v>
      </c>
      <c r="K2352" t="s">
        <v>95</v>
      </c>
      <c r="L2352" s="220">
        <v>44802.428923611114</v>
      </c>
    </row>
    <row r="2353" spans="1:12" x14ac:dyDescent="0.25">
      <c r="A2353">
        <v>5</v>
      </c>
      <c r="B2353" t="s">
        <v>3891</v>
      </c>
      <c r="C2353">
        <v>2617756</v>
      </c>
      <c r="D2353" t="s">
        <v>4948</v>
      </c>
      <c r="E2353" s="220">
        <v>44488.423611111109</v>
      </c>
      <c r="F2353" t="s">
        <v>91</v>
      </c>
      <c r="G2353" t="s">
        <v>4414</v>
      </c>
      <c r="H2353" t="s">
        <v>174</v>
      </c>
      <c r="I2353" t="s">
        <v>4409</v>
      </c>
      <c r="J2353" t="s">
        <v>4846</v>
      </c>
      <c r="K2353" t="s">
        <v>95</v>
      </c>
      <c r="L2353" s="220">
        <v>44645.543749999997</v>
      </c>
    </row>
    <row r="2354" spans="1:12" x14ac:dyDescent="0.25">
      <c r="A2354">
        <v>4</v>
      </c>
      <c r="B2354" t="s">
        <v>3926</v>
      </c>
      <c r="C2354">
        <v>2930236</v>
      </c>
      <c r="D2354" t="s">
        <v>5733</v>
      </c>
      <c r="E2354" s="220">
        <v>44692.686805555553</v>
      </c>
      <c r="F2354" t="s">
        <v>75</v>
      </c>
      <c r="G2354" t="s">
        <v>3825</v>
      </c>
      <c r="H2354" t="s">
        <v>3826</v>
      </c>
      <c r="I2354" t="s">
        <v>3870</v>
      </c>
      <c r="J2354" t="s">
        <v>3960</v>
      </c>
      <c r="K2354" t="s">
        <v>95</v>
      </c>
      <c r="L2354" s="220">
        <v>44820.405636574076</v>
      </c>
    </row>
    <row r="2355" spans="1:12" x14ac:dyDescent="0.25">
      <c r="A2355">
        <v>4</v>
      </c>
      <c r="B2355" t="s">
        <v>4167</v>
      </c>
      <c r="C2355">
        <v>2930237</v>
      </c>
      <c r="D2355" t="s">
        <v>4839</v>
      </c>
      <c r="E2355" s="220">
        <v>44692.690972222219</v>
      </c>
      <c r="F2355" t="s">
        <v>75</v>
      </c>
      <c r="G2355" t="s">
        <v>3825</v>
      </c>
      <c r="H2355" t="s">
        <v>3940</v>
      </c>
      <c r="I2355" t="s">
        <v>3870</v>
      </c>
      <c r="J2355" t="s">
        <v>3960</v>
      </c>
      <c r="K2355" t="s">
        <v>95</v>
      </c>
      <c r="L2355" s="220">
        <v>44820.405335648145</v>
      </c>
    </row>
    <row r="2356" spans="1:12" x14ac:dyDescent="0.25">
      <c r="A2356">
        <v>4</v>
      </c>
      <c r="B2356" t="s">
        <v>4329</v>
      </c>
      <c r="C2356">
        <v>2930193</v>
      </c>
      <c r="D2356" t="s">
        <v>4862</v>
      </c>
      <c r="E2356" s="220">
        <v>44692.433333333334</v>
      </c>
      <c r="F2356" t="s">
        <v>75</v>
      </c>
      <c r="G2356" t="s">
        <v>3825</v>
      </c>
      <c r="H2356" t="s">
        <v>3957</v>
      </c>
      <c r="I2356" t="s">
        <v>3870</v>
      </c>
      <c r="J2356" t="s">
        <v>4863</v>
      </c>
      <c r="K2356" t="s">
        <v>95</v>
      </c>
      <c r="L2356" s="220">
        <v>44841.625520833331</v>
      </c>
    </row>
    <row r="2357" spans="1:12" x14ac:dyDescent="0.25">
      <c r="A2357">
        <v>2</v>
      </c>
      <c r="B2357" t="s">
        <v>5734</v>
      </c>
      <c r="C2357">
        <v>2631282</v>
      </c>
      <c r="D2357" t="s">
        <v>4413</v>
      </c>
      <c r="E2357" s="220">
        <v>44502.438194444447</v>
      </c>
      <c r="F2357" t="s">
        <v>75</v>
      </c>
      <c r="G2357" t="s">
        <v>4414</v>
      </c>
      <c r="H2357" t="s">
        <v>169</v>
      </c>
      <c r="I2357" t="s">
        <v>4409</v>
      </c>
      <c r="J2357" t="s">
        <v>4846</v>
      </c>
      <c r="K2357" t="s">
        <v>95</v>
      </c>
      <c r="L2357" s="220">
        <v>44517.718564814815</v>
      </c>
    </row>
    <row r="2358" spans="1:12" x14ac:dyDescent="0.25">
      <c r="A2358">
        <v>4</v>
      </c>
      <c r="B2358" t="s">
        <v>3887</v>
      </c>
      <c r="C2358">
        <v>2649001</v>
      </c>
      <c r="D2358" t="s">
        <v>5735</v>
      </c>
      <c r="E2358" s="220">
        <v>44522.468055555553</v>
      </c>
      <c r="F2358" t="s">
        <v>75</v>
      </c>
      <c r="G2358" t="s">
        <v>3825</v>
      </c>
      <c r="H2358" t="s">
        <v>3940</v>
      </c>
      <c r="I2358" t="s">
        <v>3870</v>
      </c>
      <c r="J2358" t="s">
        <v>4145</v>
      </c>
      <c r="K2358" t="s">
        <v>95</v>
      </c>
      <c r="L2358" s="220">
        <v>44691.396932870368</v>
      </c>
    </row>
    <row r="2359" spans="1:12" x14ac:dyDescent="0.25">
      <c r="A2359">
        <v>4</v>
      </c>
      <c r="B2359" t="s">
        <v>4160</v>
      </c>
      <c r="C2359">
        <v>2651424</v>
      </c>
      <c r="D2359" t="s">
        <v>4402</v>
      </c>
      <c r="E2359" s="220">
        <v>44529.533333333333</v>
      </c>
      <c r="F2359" t="s">
        <v>75</v>
      </c>
      <c r="G2359" t="s">
        <v>3825</v>
      </c>
      <c r="H2359" t="s">
        <v>3940</v>
      </c>
      <c r="I2359" t="s">
        <v>3870</v>
      </c>
      <c r="J2359" t="s">
        <v>4902</v>
      </c>
      <c r="K2359" t="s">
        <v>95</v>
      </c>
      <c r="L2359" s="220">
        <v>44532.531041666669</v>
      </c>
    </row>
    <row r="2360" spans="1:12" x14ac:dyDescent="0.25">
      <c r="A2360">
        <v>5</v>
      </c>
      <c r="B2360" t="s">
        <v>4240</v>
      </c>
      <c r="C2360">
        <v>2654604</v>
      </c>
      <c r="D2360" t="s">
        <v>3843</v>
      </c>
      <c r="E2360" s="220">
        <v>44532.677777777775</v>
      </c>
      <c r="F2360" t="s">
        <v>75</v>
      </c>
      <c r="G2360" t="s">
        <v>3825</v>
      </c>
      <c r="H2360" t="s">
        <v>3836</v>
      </c>
      <c r="I2360" t="s">
        <v>4241</v>
      </c>
      <c r="J2360" t="s">
        <v>4759</v>
      </c>
      <c r="K2360" t="s">
        <v>95</v>
      </c>
      <c r="L2360" s="220">
        <v>44837.564884259256</v>
      </c>
    </row>
    <row r="2361" spans="1:12" x14ac:dyDescent="0.25">
      <c r="A2361">
        <v>5</v>
      </c>
      <c r="B2361" t="s">
        <v>4765</v>
      </c>
      <c r="C2361">
        <v>2656450</v>
      </c>
      <c r="D2361" t="s">
        <v>5736</v>
      </c>
      <c r="E2361" s="220">
        <v>44536.487500000003</v>
      </c>
      <c r="F2361" t="s">
        <v>75</v>
      </c>
      <c r="G2361" t="s">
        <v>3825</v>
      </c>
      <c r="H2361" t="s">
        <v>3836</v>
      </c>
      <c r="I2361" t="s">
        <v>4241</v>
      </c>
      <c r="J2361" t="s">
        <v>4364</v>
      </c>
      <c r="K2361" t="s">
        <v>95</v>
      </c>
      <c r="L2361" s="220">
        <v>44804.707754629628</v>
      </c>
    </row>
    <row r="2362" spans="1:12" x14ac:dyDescent="0.25">
      <c r="A2362">
        <v>2</v>
      </c>
      <c r="B2362" t="s">
        <v>5737</v>
      </c>
      <c r="C2362">
        <v>2667974</v>
      </c>
      <c r="D2362" t="s">
        <v>4413</v>
      </c>
      <c r="E2362" s="220">
        <v>44543.415972222225</v>
      </c>
      <c r="F2362" t="s">
        <v>75</v>
      </c>
      <c r="G2362" t="s">
        <v>4414</v>
      </c>
      <c r="H2362" t="s">
        <v>169</v>
      </c>
      <c r="I2362" t="s">
        <v>4260</v>
      </c>
      <c r="J2362" t="s">
        <v>4779</v>
      </c>
      <c r="K2362" t="s">
        <v>95</v>
      </c>
      <c r="L2362" s="220">
        <v>44602.499826388892</v>
      </c>
    </row>
    <row r="2363" spans="1:12" x14ac:dyDescent="0.25">
      <c r="A2363">
        <v>4</v>
      </c>
      <c r="B2363" t="s">
        <v>4052</v>
      </c>
      <c r="C2363">
        <v>2680581</v>
      </c>
      <c r="D2363" t="s">
        <v>5738</v>
      </c>
      <c r="E2363" s="220">
        <v>44550.606944444444</v>
      </c>
      <c r="F2363" t="s">
        <v>75</v>
      </c>
      <c r="G2363" t="s">
        <v>3825</v>
      </c>
      <c r="H2363" t="s">
        <v>3836</v>
      </c>
      <c r="I2363" t="s">
        <v>3870</v>
      </c>
      <c r="J2363" t="s">
        <v>4922</v>
      </c>
      <c r="K2363" t="s">
        <v>95</v>
      </c>
      <c r="L2363" s="220">
        <v>44661.725763888891</v>
      </c>
    </row>
    <row r="2364" spans="1:12" x14ac:dyDescent="0.25">
      <c r="A2364">
        <v>1</v>
      </c>
      <c r="B2364" t="s">
        <v>5739</v>
      </c>
      <c r="C2364">
        <v>2890105</v>
      </c>
      <c r="D2364" t="s">
        <v>4948</v>
      </c>
      <c r="E2364" s="220">
        <v>44643.561805555553</v>
      </c>
      <c r="F2364" t="s">
        <v>91</v>
      </c>
      <c r="G2364" t="s">
        <v>4414</v>
      </c>
      <c r="H2364" t="s">
        <v>174</v>
      </c>
      <c r="I2364" t="s">
        <v>5167</v>
      </c>
      <c r="J2364" t="s">
        <v>4846</v>
      </c>
      <c r="K2364" t="s">
        <v>95</v>
      </c>
      <c r="L2364" s="220">
        <v>44792.670844907407</v>
      </c>
    </row>
    <row r="2365" spans="1:12" x14ac:dyDescent="0.25">
      <c r="A2365">
        <v>2</v>
      </c>
      <c r="B2365" t="s">
        <v>4308</v>
      </c>
      <c r="C2365">
        <v>2687477</v>
      </c>
      <c r="D2365" t="s">
        <v>4413</v>
      </c>
      <c r="E2365" s="220">
        <v>44559.6875</v>
      </c>
      <c r="F2365" t="s">
        <v>75</v>
      </c>
      <c r="G2365" t="s">
        <v>4414</v>
      </c>
      <c r="H2365" t="s">
        <v>169</v>
      </c>
      <c r="I2365" t="s">
        <v>3861</v>
      </c>
      <c r="J2365" t="s">
        <v>5740</v>
      </c>
      <c r="K2365" t="s">
        <v>95</v>
      </c>
      <c r="L2365" s="220">
        <v>44741.334560185183</v>
      </c>
    </row>
    <row r="2366" spans="1:12" x14ac:dyDescent="0.25">
      <c r="A2366">
        <v>2</v>
      </c>
      <c r="B2366" t="s">
        <v>5741</v>
      </c>
      <c r="C2366">
        <v>2691189</v>
      </c>
      <c r="D2366" t="s">
        <v>5742</v>
      </c>
      <c r="E2366" s="220">
        <v>44564.65902777778</v>
      </c>
      <c r="F2366" t="s">
        <v>75</v>
      </c>
      <c r="G2366" t="s">
        <v>4414</v>
      </c>
      <c r="H2366" t="s">
        <v>278</v>
      </c>
      <c r="I2366" t="s">
        <v>4652</v>
      </c>
      <c r="J2366" t="s">
        <v>4846</v>
      </c>
      <c r="K2366" t="s">
        <v>95</v>
      </c>
      <c r="L2366" s="220">
        <v>44582.324999999997</v>
      </c>
    </row>
    <row r="2367" spans="1:12" x14ac:dyDescent="0.25">
      <c r="A2367">
        <v>4.2</v>
      </c>
      <c r="B2367" t="s">
        <v>5743</v>
      </c>
      <c r="C2367">
        <v>2696827</v>
      </c>
      <c r="D2367" t="s">
        <v>5744</v>
      </c>
      <c r="E2367" s="220">
        <v>44565.647222222222</v>
      </c>
      <c r="F2367" t="s">
        <v>91</v>
      </c>
      <c r="G2367" t="s">
        <v>3825</v>
      </c>
      <c r="H2367" t="s">
        <v>3826</v>
      </c>
      <c r="I2367" t="s">
        <v>3870</v>
      </c>
      <c r="J2367" t="s">
        <v>4145</v>
      </c>
      <c r="K2367" t="s">
        <v>95</v>
      </c>
      <c r="L2367" s="220">
        <v>45064.497106481482</v>
      </c>
    </row>
    <row r="2368" spans="1:12" x14ac:dyDescent="0.25">
      <c r="A2368">
        <v>5</v>
      </c>
      <c r="B2368" t="s">
        <v>4090</v>
      </c>
      <c r="C2368">
        <v>2376601</v>
      </c>
      <c r="D2368" t="s">
        <v>4183</v>
      </c>
      <c r="E2368" s="220">
        <v>44252.701388888891</v>
      </c>
      <c r="F2368" t="s">
        <v>75</v>
      </c>
      <c r="G2368" t="s">
        <v>3825</v>
      </c>
      <c r="H2368" t="s">
        <v>3826</v>
      </c>
      <c r="I2368" t="s">
        <v>4000</v>
      </c>
      <c r="J2368" t="s">
        <v>4000</v>
      </c>
      <c r="K2368" t="s">
        <v>95</v>
      </c>
      <c r="L2368" s="220">
        <v>45246.425694444442</v>
      </c>
    </row>
    <row r="2369" spans="1:12" x14ac:dyDescent="0.25">
      <c r="A2369">
        <v>5</v>
      </c>
      <c r="B2369" t="s">
        <v>5745</v>
      </c>
      <c r="C2369">
        <v>2382507</v>
      </c>
      <c r="D2369" t="s">
        <v>3843</v>
      </c>
      <c r="E2369" s="220">
        <v>44265.668749999997</v>
      </c>
      <c r="F2369" t="s">
        <v>75</v>
      </c>
      <c r="G2369" t="s">
        <v>3825</v>
      </c>
      <c r="H2369" t="s">
        <v>3836</v>
      </c>
      <c r="I2369" t="s">
        <v>4260</v>
      </c>
      <c r="J2369" t="s">
        <v>5713</v>
      </c>
      <c r="K2369" t="s">
        <v>95</v>
      </c>
      <c r="L2369" s="220">
        <v>44832.597071759257</v>
      </c>
    </row>
    <row r="2370" spans="1:12" x14ac:dyDescent="0.25">
      <c r="A2370">
        <v>1</v>
      </c>
      <c r="B2370" t="s">
        <v>4300</v>
      </c>
      <c r="C2370">
        <v>2393101</v>
      </c>
      <c r="D2370" t="s">
        <v>5746</v>
      </c>
      <c r="E2370" s="220">
        <v>44281.645833333336</v>
      </c>
      <c r="F2370" t="s">
        <v>75</v>
      </c>
      <c r="G2370" t="s">
        <v>3825</v>
      </c>
      <c r="H2370" t="s">
        <v>3826</v>
      </c>
      <c r="I2370" t="s">
        <v>3994</v>
      </c>
      <c r="J2370" t="s">
        <v>5747</v>
      </c>
      <c r="K2370" t="s">
        <v>95</v>
      </c>
      <c r="L2370" s="220">
        <v>44288.398773148147</v>
      </c>
    </row>
    <row r="2371" spans="1:12" x14ac:dyDescent="0.25">
      <c r="A2371">
        <v>1</v>
      </c>
      <c r="B2371" t="s">
        <v>3916</v>
      </c>
      <c r="C2371">
        <v>2395039</v>
      </c>
      <c r="D2371" t="s">
        <v>3843</v>
      </c>
      <c r="E2371" s="220">
        <v>44286.71875</v>
      </c>
      <c r="F2371" t="s">
        <v>75</v>
      </c>
      <c r="G2371" t="s">
        <v>3825</v>
      </c>
      <c r="H2371" t="s">
        <v>3836</v>
      </c>
      <c r="I2371" t="s">
        <v>3878</v>
      </c>
      <c r="J2371" t="s">
        <v>4847</v>
      </c>
      <c r="K2371" t="s">
        <v>95</v>
      </c>
      <c r="L2371" s="220">
        <v>44363.334050925929</v>
      </c>
    </row>
    <row r="2372" spans="1:12" x14ac:dyDescent="0.25">
      <c r="A2372">
        <v>5</v>
      </c>
      <c r="B2372" t="s">
        <v>4766</v>
      </c>
      <c r="C2372">
        <v>2401955</v>
      </c>
      <c r="D2372" t="s">
        <v>5719</v>
      </c>
      <c r="E2372" s="220">
        <v>44305.568055555559</v>
      </c>
      <c r="F2372" t="s">
        <v>75</v>
      </c>
      <c r="G2372" t="s">
        <v>3825</v>
      </c>
      <c r="H2372" t="s">
        <v>205</v>
      </c>
      <c r="I2372" t="s">
        <v>4652</v>
      </c>
      <c r="J2372" t="s">
        <v>5139</v>
      </c>
      <c r="K2372" t="s">
        <v>95</v>
      </c>
      <c r="L2372" s="220">
        <v>44392.369108796294</v>
      </c>
    </row>
    <row r="2373" spans="1:12" x14ac:dyDescent="0.25">
      <c r="A2373">
        <v>5</v>
      </c>
      <c r="B2373" t="s">
        <v>4610</v>
      </c>
      <c r="C2373">
        <v>2401959</v>
      </c>
      <c r="D2373" t="s">
        <v>5719</v>
      </c>
      <c r="E2373" s="220">
        <v>44305.574999999997</v>
      </c>
      <c r="F2373" t="s">
        <v>75</v>
      </c>
      <c r="G2373" t="s">
        <v>3825</v>
      </c>
      <c r="H2373" t="s">
        <v>205</v>
      </c>
      <c r="I2373" t="s">
        <v>4652</v>
      </c>
      <c r="J2373" t="s">
        <v>5139</v>
      </c>
      <c r="K2373" t="s">
        <v>95</v>
      </c>
      <c r="L2373" s="220">
        <v>44431.623981481483</v>
      </c>
    </row>
    <row r="2374" spans="1:12" x14ac:dyDescent="0.25">
      <c r="A2374">
        <v>5</v>
      </c>
      <c r="B2374" t="s">
        <v>3908</v>
      </c>
      <c r="C2374">
        <v>2401961</v>
      </c>
      <c r="D2374" t="s">
        <v>5719</v>
      </c>
      <c r="E2374" s="220">
        <v>44305.57708333333</v>
      </c>
      <c r="F2374" t="s">
        <v>75</v>
      </c>
      <c r="G2374" t="s">
        <v>3825</v>
      </c>
      <c r="H2374" t="s">
        <v>205</v>
      </c>
      <c r="I2374" t="s">
        <v>4652</v>
      </c>
      <c r="J2374" t="s">
        <v>5139</v>
      </c>
      <c r="K2374" t="s">
        <v>95</v>
      </c>
      <c r="L2374" s="220">
        <v>44392.366493055553</v>
      </c>
    </row>
    <row r="2375" spans="1:12" x14ac:dyDescent="0.25">
      <c r="A2375">
        <v>5</v>
      </c>
      <c r="B2375" t="s">
        <v>4684</v>
      </c>
      <c r="C2375">
        <v>2407000</v>
      </c>
      <c r="D2375" t="s">
        <v>3843</v>
      </c>
      <c r="E2375" s="220">
        <v>44318.482638888891</v>
      </c>
      <c r="F2375" t="s">
        <v>75</v>
      </c>
      <c r="G2375" t="s">
        <v>3825</v>
      </c>
      <c r="H2375" t="s">
        <v>3836</v>
      </c>
      <c r="I2375" t="s">
        <v>4260</v>
      </c>
      <c r="J2375" t="s">
        <v>5716</v>
      </c>
      <c r="K2375" t="s">
        <v>95</v>
      </c>
      <c r="L2375" s="220">
        <v>45222.968831018516</v>
      </c>
    </row>
    <row r="2376" spans="1:12" x14ac:dyDescent="0.25">
      <c r="A2376">
        <v>1</v>
      </c>
      <c r="B2376" t="s">
        <v>4329</v>
      </c>
      <c r="C2376">
        <v>2423170</v>
      </c>
      <c r="D2376" t="s">
        <v>5748</v>
      </c>
      <c r="E2376" s="220">
        <v>44340.706250000003</v>
      </c>
      <c r="F2376" t="s">
        <v>75</v>
      </c>
      <c r="G2376" t="s">
        <v>3825</v>
      </c>
      <c r="H2376" t="s">
        <v>3836</v>
      </c>
      <c r="I2376" t="s">
        <v>3857</v>
      </c>
      <c r="J2376" t="s">
        <v>4957</v>
      </c>
      <c r="K2376" t="s">
        <v>95</v>
      </c>
      <c r="L2376" s="220">
        <v>45058.644444444442</v>
      </c>
    </row>
    <row r="2377" spans="1:12" x14ac:dyDescent="0.25">
      <c r="A2377">
        <v>4</v>
      </c>
      <c r="B2377" t="s">
        <v>4657</v>
      </c>
      <c r="C2377">
        <v>2438280</v>
      </c>
      <c r="D2377" t="s">
        <v>4452</v>
      </c>
      <c r="E2377" s="220">
        <v>44362.604166666664</v>
      </c>
      <c r="F2377" t="s">
        <v>75</v>
      </c>
      <c r="G2377" t="s">
        <v>3825</v>
      </c>
      <c r="H2377" t="s">
        <v>3940</v>
      </c>
      <c r="I2377" t="s">
        <v>3870</v>
      </c>
      <c r="J2377" t="s">
        <v>4355</v>
      </c>
      <c r="K2377" t="s">
        <v>95</v>
      </c>
      <c r="L2377" s="220">
        <v>44369.291666666664</v>
      </c>
    </row>
    <row r="2378" spans="1:12" x14ac:dyDescent="0.25">
      <c r="A2378">
        <v>4</v>
      </c>
      <c r="B2378" t="s">
        <v>4787</v>
      </c>
      <c r="C2378">
        <v>2445124</v>
      </c>
      <c r="D2378" t="s">
        <v>5749</v>
      </c>
      <c r="E2378" s="220">
        <v>44377.536111111112</v>
      </c>
      <c r="F2378" t="s">
        <v>75</v>
      </c>
      <c r="G2378" t="s">
        <v>3825</v>
      </c>
      <c r="H2378" t="s">
        <v>3826</v>
      </c>
      <c r="I2378" t="s">
        <v>3870</v>
      </c>
      <c r="J2378" t="s">
        <v>4355</v>
      </c>
      <c r="K2378" t="s">
        <v>95</v>
      </c>
      <c r="L2378" s="220">
        <v>44379.297789351855</v>
      </c>
    </row>
    <row r="2379" spans="1:12" x14ac:dyDescent="0.25">
      <c r="A2379">
        <v>4.0999999999999996</v>
      </c>
      <c r="B2379" t="s">
        <v>4616</v>
      </c>
      <c r="C2379">
        <v>2445127</v>
      </c>
      <c r="D2379" t="s">
        <v>5750</v>
      </c>
      <c r="E2379" s="220">
        <v>44378.427777777775</v>
      </c>
      <c r="F2379" t="s">
        <v>75</v>
      </c>
      <c r="G2379" t="s">
        <v>3825</v>
      </c>
      <c r="H2379" t="s">
        <v>3826</v>
      </c>
      <c r="I2379" t="s">
        <v>3870</v>
      </c>
      <c r="J2379" t="s">
        <v>4355</v>
      </c>
      <c r="K2379" t="s">
        <v>95</v>
      </c>
      <c r="L2379" s="220">
        <v>44722.366226851853</v>
      </c>
    </row>
    <row r="2380" spans="1:12" x14ac:dyDescent="0.25">
      <c r="A2380">
        <v>4</v>
      </c>
      <c r="B2380" t="s">
        <v>4804</v>
      </c>
      <c r="C2380">
        <v>2464169</v>
      </c>
      <c r="D2380" t="s">
        <v>5751</v>
      </c>
      <c r="E2380" s="220">
        <v>44385.624305555553</v>
      </c>
      <c r="F2380" t="s">
        <v>75</v>
      </c>
      <c r="G2380" t="s">
        <v>3825</v>
      </c>
      <c r="H2380" t="s">
        <v>3836</v>
      </c>
      <c r="I2380" t="s">
        <v>3870</v>
      </c>
      <c r="J2380" t="s">
        <v>4145</v>
      </c>
      <c r="K2380" t="s">
        <v>95</v>
      </c>
      <c r="L2380" s="220">
        <v>44386.336064814815</v>
      </c>
    </row>
    <row r="2381" spans="1:12" x14ac:dyDescent="0.25">
      <c r="A2381">
        <v>4</v>
      </c>
      <c r="B2381" t="s">
        <v>4958</v>
      </c>
      <c r="C2381">
        <v>2571234</v>
      </c>
      <c r="D2381" t="s">
        <v>3939</v>
      </c>
      <c r="E2381" s="220">
        <v>44439.535416666666</v>
      </c>
      <c r="F2381" t="s">
        <v>75</v>
      </c>
      <c r="G2381" t="s">
        <v>3825</v>
      </c>
      <c r="H2381" t="s">
        <v>3940</v>
      </c>
      <c r="I2381" t="s">
        <v>3870</v>
      </c>
      <c r="J2381" t="s">
        <v>4902</v>
      </c>
      <c r="K2381" t="s">
        <v>95</v>
      </c>
      <c r="L2381" s="220">
        <v>44442.429652777777</v>
      </c>
    </row>
    <row r="2382" spans="1:12" x14ac:dyDescent="0.25">
      <c r="A2382">
        <v>1</v>
      </c>
      <c r="B2382" t="s">
        <v>4671</v>
      </c>
      <c r="C2382">
        <v>2575860</v>
      </c>
      <c r="D2382" t="s">
        <v>3843</v>
      </c>
      <c r="E2382" s="220">
        <v>44446.441666666666</v>
      </c>
      <c r="F2382" t="s">
        <v>75</v>
      </c>
      <c r="G2382" t="s">
        <v>3825</v>
      </c>
      <c r="H2382" t="s">
        <v>3836</v>
      </c>
      <c r="I2382" t="s">
        <v>4409</v>
      </c>
      <c r="J2382" t="s">
        <v>4335</v>
      </c>
      <c r="K2382" t="s">
        <v>95</v>
      </c>
      <c r="L2382" s="220">
        <v>44449.464085648149</v>
      </c>
    </row>
    <row r="2383" spans="1:12" x14ac:dyDescent="0.25">
      <c r="A2383">
        <v>1</v>
      </c>
      <c r="B2383" t="s">
        <v>4323</v>
      </c>
      <c r="C2383">
        <v>2575861</v>
      </c>
      <c r="D2383" t="s">
        <v>3843</v>
      </c>
      <c r="E2383" s="220">
        <v>44446.443055555559</v>
      </c>
      <c r="F2383" t="s">
        <v>75</v>
      </c>
      <c r="G2383" t="s">
        <v>3825</v>
      </c>
      <c r="H2383" t="s">
        <v>3836</v>
      </c>
      <c r="I2383" t="s">
        <v>4409</v>
      </c>
      <c r="J2383" t="s">
        <v>4335</v>
      </c>
      <c r="K2383" t="s">
        <v>95</v>
      </c>
      <c r="L2383" s="220">
        <v>44449.464074074072</v>
      </c>
    </row>
    <row r="2384" spans="1:12" x14ac:dyDescent="0.25">
      <c r="A2384">
        <v>5</v>
      </c>
      <c r="B2384" t="s">
        <v>4052</v>
      </c>
      <c r="C2384">
        <v>2615506</v>
      </c>
      <c r="D2384" t="s">
        <v>5752</v>
      </c>
      <c r="E2384" s="220">
        <v>44477.718055555553</v>
      </c>
      <c r="F2384" t="s">
        <v>75</v>
      </c>
      <c r="G2384" t="s">
        <v>4414</v>
      </c>
      <c r="H2384" t="s">
        <v>123</v>
      </c>
      <c r="I2384" t="s">
        <v>4854</v>
      </c>
      <c r="J2384" t="s">
        <v>4846</v>
      </c>
      <c r="K2384" t="s">
        <v>95</v>
      </c>
      <c r="L2384" s="220">
        <v>44586.618252314816</v>
      </c>
    </row>
    <row r="2385" spans="1:12" x14ac:dyDescent="0.25">
      <c r="A2385">
        <v>5</v>
      </c>
      <c r="B2385" t="s">
        <v>3970</v>
      </c>
      <c r="C2385">
        <v>2615491</v>
      </c>
      <c r="D2385" t="s">
        <v>5753</v>
      </c>
      <c r="E2385" s="220">
        <v>44477.669444444444</v>
      </c>
      <c r="F2385" t="s">
        <v>126</v>
      </c>
      <c r="G2385" t="s">
        <v>3825</v>
      </c>
      <c r="H2385" t="s">
        <v>3836</v>
      </c>
      <c r="I2385" t="s">
        <v>4409</v>
      </c>
      <c r="J2385" t="s">
        <v>4335</v>
      </c>
      <c r="K2385" t="s">
        <v>95</v>
      </c>
      <c r="L2385" s="220"/>
    </row>
    <row r="2386" spans="1:12" x14ac:dyDescent="0.25">
      <c r="A2386">
        <v>5</v>
      </c>
      <c r="B2386" t="s">
        <v>5660</v>
      </c>
      <c r="C2386">
        <v>2615483</v>
      </c>
      <c r="D2386" t="s">
        <v>3843</v>
      </c>
      <c r="E2386" s="220">
        <v>44477.65625</v>
      </c>
      <c r="F2386" t="s">
        <v>75</v>
      </c>
      <c r="G2386" t="s">
        <v>3825</v>
      </c>
      <c r="H2386" t="s">
        <v>3836</v>
      </c>
      <c r="I2386" t="s">
        <v>4260</v>
      </c>
      <c r="J2386" t="s">
        <v>4364</v>
      </c>
      <c r="K2386" t="s">
        <v>95</v>
      </c>
      <c r="L2386" s="220">
        <v>44846.683819444443</v>
      </c>
    </row>
    <row r="2387" spans="1:12" x14ac:dyDescent="0.25">
      <c r="A2387">
        <v>2</v>
      </c>
      <c r="B2387" t="s">
        <v>4043</v>
      </c>
      <c r="C2387">
        <v>2616804</v>
      </c>
      <c r="D2387" t="s">
        <v>4844</v>
      </c>
      <c r="E2387" s="220">
        <v>44484.638194444444</v>
      </c>
      <c r="F2387" t="s">
        <v>75</v>
      </c>
      <c r="G2387" t="s">
        <v>4414</v>
      </c>
      <c r="H2387" t="s">
        <v>169</v>
      </c>
      <c r="I2387" t="s">
        <v>4652</v>
      </c>
      <c r="J2387" t="s">
        <v>4846</v>
      </c>
      <c r="K2387" t="s">
        <v>95</v>
      </c>
      <c r="L2387" s="220">
        <v>44557.394699074073</v>
      </c>
    </row>
    <row r="2388" spans="1:12" x14ac:dyDescent="0.25">
      <c r="A2388">
        <v>2</v>
      </c>
      <c r="B2388" t="s">
        <v>3895</v>
      </c>
      <c r="C2388">
        <v>2616811</v>
      </c>
      <c r="D2388" t="s">
        <v>5754</v>
      </c>
      <c r="E2388" s="220">
        <v>44484.671527777777</v>
      </c>
      <c r="F2388" t="s">
        <v>75</v>
      </c>
      <c r="G2388" t="s">
        <v>4414</v>
      </c>
      <c r="H2388" t="s">
        <v>278</v>
      </c>
      <c r="I2388" t="s">
        <v>4652</v>
      </c>
      <c r="J2388" t="s">
        <v>4846</v>
      </c>
      <c r="K2388" t="s">
        <v>95</v>
      </c>
      <c r="L2388" s="220">
        <v>44515.386805555558</v>
      </c>
    </row>
    <row r="2389" spans="1:12" x14ac:dyDescent="0.25">
      <c r="A2389">
        <v>9</v>
      </c>
      <c r="B2389" t="s">
        <v>5755</v>
      </c>
      <c r="C2389">
        <v>2623609</v>
      </c>
      <c r="D2389" t="s">
        <v>5756</v>
      </c>
      <c r="E2389" s="220">
        <v>44494.935416666667</v>
      </c>
      <c r="F2389" t="s">
        <v>126</v>
      </c>
      <c r="G2389" t="s">
        <v>3825</v>
      </c>
      <c r="H2389" t="s">
        <v>4162</v>
      </c>
      <c r="I2389" t="s">
        <v>5757</v>
      </c>
      <c r="J2389" t="s">
        <v>4836</v>
      </c>
      <c r="K2389" t="s">
        <v>95</v>
      </c>
      <c r="L2389" s="220"/>
    </row>
    <row r="2390" spans="1:12" x14ac:dyDescent="0.25">
      <c r="A2390">
        <v>1</v>
      </c>
      <c r="B2390" t="s">
        <v>4554</v>
      </c>
      <c r="C2390">
        <v>2624910</v>
      </c>
      <c r="D2390" t="s">
        <v>5233</v>
      </c>
      <c r="E2390" s="220">
        <v>44496.67291666667</v>
      </c>
      <c r="F2390" t="s">
        <v>75</v>
      </c>
      <c r="G2390" t="s">
        <v>3825</v>
      </c>
      <c r="H2390" t="s">
        <v>3836</v>
      </c>
      <c r="I2390" t="s">
        <v>3878</v>
      </c>
      <c r="J2390" t="s">
        <v>4847</v>
      </c>
      <c r="K2390" t="s">
        <v>95</v>
      </c>
      <c r="L2390" s="220">
        <v>44992.681354166663</v>
      </c>
    </row>
    <row r="2391" spans="1:12" x14ac:dyDescent="0.25">
      <c r="A2391">
        <v>5</v>
      </c>
      <c r="B2391" t="s">
        <v>3902</v>
      </c>
      <c r="C2391">
        <v>2631411</v>
      </c>
      <c r="D2391" t="s">
        <v>5758</v>
      </c>
      <c r="E2391" s="220">
        <v>44502.44027777778</v>
      </c>
      <c r="F2391" t="s">
        <v>75</v>
      </c>
      <c r="G2391" t="s">
        <v>3825</v>
      </c>
      <c r="H2391" t="s">
        <v>3940</v>
      </c>
      <c r="I2391" t="s">
        <v>3870</v>
      </c>
      <c r="J2391" t="s">
        <v>4832</v>
      </c>
      <c r="K2391" t="s">
        <v>95</v>
      </c>
      <c r="L2391" s="220">
        <v>44627.501284722224</v>
      </c>
    </row>
    <row r="2392" spans="1:12" x14ac:dyDescent="0.25">
      <c r="A2392">
        <v>5</v>
      </c>
      <c r="B2392" t="s">
        <v>5759</v>
      </c>
      <c r="C2392">
        <v>2631344</v>
      </c>
      <c r="D2392" t="s">
        <v>4861</v>
      </c>
      <c r="E2392" s="220">
        <v>44502.474999999999</v>
      </c>
      <c r="F2392" t="s">
        <v>75</v>
      </c>
      <c r="G2392" t="s">
        <v>4414</v>
      </c>
      <c r="H2392" t="s">
        <v>141</v>
      </c>
      <c r="I2392" t="s">
        <v>4652</v>
      </c>
      <c r="J2392" t="s">
        <v>4846</v>
      </c>
      <c r="K2392" t="s">
        <v>95</v>
      </c>
      <c r="L2392" s="220">
        <v>44544.358935185184</v>
      </c>
    </row>
    <row r="2393" spans="1:12" x14ac:dyDescent="0.25">
      <c r="A2393">
        <v>5</v>
      </c>
      <c r="B2393" t="s">
        <v>5760</v>
      </c>
      <c r="C2393">
        <v>2631349</v>
      </c>
      <c r="D2393" t="s">
        <v>4861</v>
      </c>
      <c r="E2393" s="220">
        <v>44502.493055555555</v>
      </c>
      <c r="F2393" t="s">
        <v>75</v>
      </c>
      <c r="G2393" t="s">
        <v>4414</v>
      </c>
      <c r="H2393" t="s">
        <v>141</v>
      </c>
      <c r="I2393" t="s">
        <v>4652</v>
      </c>
      <c r="J2393" t="s">
        <v>4846</v>
      </c>
      <c r="K2393" t="s">
        <v>95</v>
      </c>
      <c r="L2393" s="220">
        <v>44509.635428240741</v>
      </c>
    </row>
    <row r="2394" spans="1:12" x14ac:dyDescent="0.25">
      <c r="A2394">
        <v>4</v>
      </c>
      <c r="B2394" t="s">
        <v>4177</v>
      </c>
      <c r="C2394">
        <v>2633350</v>
      </c>
      <c r="D2394" t="s">
        <v>4862</v>
      </c>
      <c r="E2394" s="220">
        <v>44505.585416666669</v>
      </c>
      <c r="F2394" t="s">
        <v>75</v>
      </c>
      <c r="G2394" t="s">
        <v>3825</v>
      </c>
      <c r="H2394" t="s">
        <v>3957</v>
      </c>
      <c r="I2394" t="s">
        <v>3870</v>
      </c>
      <c r="J2394" t="s">
        <v>4863</v>
      </c>
      <c r="K2394" t="s">
        <v>95</v>
      </c>
      <c r="L2394" s="220">
        <v>44677.375763888886</v>
      </c>
    </row>
    <row r="2395" spans="1:12" x14ac:dyDescent="0.25">
      <c r="A2395">
        <v>2</v>
      </c>
      <c r="B2395" t="s">
        <v>3823</v>
      </c>
      <c r="C2395">
        <v>2635969</v>
      </c>
      <c r="D2395" t="s">
        <v>4413</v>
      </c>
      <c r="E2395" s="220">
        <v>44508.539583333331</v>
      </c>
      <c r="F2395" t="s">
        <v>75</v>
      </c>
      <c r="G2395" t="s">
        <v>4414</v>
      </c>
      <c r="H2395" t="s">
        <v>169</v>
      </c>
      <c r="I2395" t="s">
        <v>4829</v>
      </c>
      <c r="J2395" t="s">
        <v>4846</v>
      </c>
      <c r="K2395" t="s">
        <v>95</v>
      </c>
      <c r="L2395" s="220">
        <v>44546.585115740738</v>
      </c>
    </row>
    <row r="2396" spans="1:12" x14ac:dyDescent="0.25">
      <c r="A2396">
        <v>5</v>
      </c>
      <c r="B2396" t="s">
        <v>4797</v>
      </c>
      <c r="C2396">
        <v>2644708</v>
      </c>
      <c r="D2396" t="s">
        <v>5761</v>
      </c>
      <c r="E2396" s="220">
        <v>44511.609027777777</v>
      </c>
      <c r="F2396" t="s">
        <v>75</v>
      </c>
      <c r="G2396" t="s">
        <v>4414</v>
      </c>
      <c r="H2396" t="s">
        <v>123</v>
      </c>
      <c r="I2396" t="s">
        <v>4829</v>
      </c>
      <c r="J2396" t="s">
        <v>4864</v>
      </c>
      <c r="K2396" t="s">
        <v>95</v>
      </c>
      <c r="L2396" s="220">
        <v>44515.371666666666</v>
      </c>
    </row>
    <row r="2397" spans="1:12" x14ac:dyDescent="0.25">
      <c r="A2397">
        <v>2</v>
      </c>
      <c r="B2397" t="s">
        <v>4972</v>
      </c>
      <c r="C2397">
        <v>2645568</v>
      </c>
      <c r="D2397" t="s">
        <v>4910</v>
      </c>
      <c r="E2397" s="220">
        <v>44516.445833333331</v>
      </c>
      <c r="F2397" t="s">
        <v>75</v>
      </c>
      <c r="G2397" t="s">
        <v>4414</v>
      </c>
      <c r="H2397" t="s">
        <v>278</v>
      </c>
      <c r="I2397" t="s">
        <v>4867</v>
      </c>
      <c r="J2397" t="s">
        <v>4846</v>
      </c>
      <c r="K2397" t="s">
        <v>95</v>
      </c>
      <c r="L2397" s="220">
        <v>44788.651099537034</v>
      </c>
    </row>
    <row r="2398" spans="1:12" x14ac:dyDescent="0.25">
      <c r="A2398">
        <v>2</v>
      </c>
      <c r="B2398" t="s">
        <v>3865</v>
      </c>
      <c r="C2398">
        <v>2645925</v>
      </c>
      <c r="D2398" t="s">
        <v>5762</v>
      </c>
      <c r="E2398" s="220">
        <v>44516.640277777777</v>
      </c>
      <c r="F2398" t="s">
        <v>75</v>
      </c>
      <c r="G2398" t="s">
        <v>3825</v>
      </c>
      <c r="H2398" t="s">
        <v>3957</v>
      </c>
      <c r="I2398" t="s">
        <v>4829</v>
      </c>
      <c r="J2398" t="s">
        <v>5144</v>
      </c>
      <c r="K2398" t="s">
        <v>95</v>
      </c>
      <c r="L2398" s="220">
        <v>44516.662488425929</v>
      </c>
    </row>
    <row r="2399" spans="1:12" x14ac:dyDescent="0.25">
      <c r="A2399">
        <v>2</v>
      </c>
      <c r="B2399" t="s">
        <v>5474</v>
      </c>
      <c r="C2399">
        <v>2645926</v>
      </c>
      <c r="D2399" t="s">
        <v>5762</v>
      </c>
      <c r="E2399" s="220">
        <v>44516.644444444442</v>
      </c>
      <c r="F2399" t="s">
        <v>75</v>
      </c>
      <c r="G2399" t="s">
        <v>3825</v>
      </c>
      <c r="H2399" t="s">
        <v>3957</v>
      </c>
      <c r="I2399" t="s">
        <v>4829</v>
      </c>
      <c r="J2399" t="s">
        <v>5144</v>
      </c>
      <c r="K2399" t="s">
        <v>95</v>
      </c>
      <c r="L2399" s="220">
        <v>44516.661956018521</v>
      </c>
    </row>
    <row r="2400" spans="1:12" x14ac:dyDescent="0.25">
      <c r="A2400">
        <v>2</v>
      </c>
      <c r="B2400" t="s">
        <v>5228</v>
      </c>
      <c r="C2400">
        <v>2645932</v>
      </c>
      <c r="D2400" t="s">
        <v>5762</v>
      </c>
      <c r="E2400" s="220">
        <v>44516.654861111114</v>
      </c>
      <c r="F2400" t="s">
        <v>75</v>
      </c>
      <c r="G2400" t="s">
        <v>3825</v>
      </c>
      <c r="H2400" t="s">
        <v>3957</v>
      </c>
      <c r="I2400" t="s">
        <v>4829</v>
      </c>
      <c r="J2400" t="s">
        <v>5144</v>
      </c>
      <c r="K2400" t="s">
        <v>95</v>
      </c>
      <c r="L2400" s="220">
        <v>44516.661736111113</v>
      </c>
    </row>
    <row r="2401" spans="1:12" x14ac:dyDescent="0.25">
      <c r="A2401">
        <v>2</v>
      </c>
      <c r="B2401" t="s">
        <v>4232</v>
      </c>
      <c r="C2401">
        <v>2645929</v>
      </c>
      <c r="D2401" t="s">
        <v>5763</v>
      </c>
      <c r="E2401" s="220">
        <v>44516.645833333336</v>
      </c>
      <c r="F2401" t="s">
        <v>75</v>
      </c>
      <c r="G2401" t="s">
        <v>4414</v>
      </c>
      <c r="H2401" t="s">
        <v>169</v>
      </c>
      <c r="I2401" t="s">
        <v>4829</v>
      </c>
      <c r="J2401" t="s">
        <v>5438</v>
      </c>
      <c r="K2401" t="s">
        <v>95</v>
      </c>
      <c r="L2401" s="220">
        <v>44517.551493055558</v>
      </c>
    </row>
    <row r="2402" spans="1:12" x14ac:dyDescent="0.25">
      <c r="A2402">
        <v>1</v>
      </c>
      <c r="B2402" t="s">
        <v>4076</v>
      </c>
      <c r="C2402">
        <v>2647268</v>
      </c>
      <c r="D2402" t="s">
        <v>3843</v>
      </c>
      <c r="E2402" s="220">
        <v>44519.616666666669</v>
      </c>
      <c r="F2402" t="s">
        <v>75</v>
      </c>
      <c r="G2402" t="s">
        <v>3825</v>
      </c>
      <c r="H2402" t="s">
        <v>3836</v>
      </c>
      <c r="I2402" t="s">
        <v>3844</v>
      </c>
      <c r="J2402" t="s">
        <v>4904</v>
      </c>
      <c r="K2402" t="s">
        <v>95</v>
      </c>
      <c r="L2402" s="220">
        <v>44531.572916666664</v>
      </c>
    </row>
    <row r="2403" spans="1:12" x14ac:dyDescent="0.25">
      <c r="A2403">
        <v>5</v>
      </c>
      <c r="B2403" t="s">
        <v>5764</v>
      </c>
      <c r="C2403">
        <v>2947987</v>
      </c>
      <c r="D2403" t="s">
        <v>4871</v>
      </c>
      <c r="E2403" s="220">
        <v>44733.53402777778</v>
      </c>
      <c r="F2403" t="s">
        <v>75</v>
      </c>
      <c r="G2403" t="s">
        <v>4414</v>
      </c>
      <c r="H2403" t="s">
        <v>81</v>
      </c>
      <c r="I2403" t="s">
        <v>4872</v>
      </c>
      <c r="J2403" t="s">
        <v>4846</v>
      </c>
      <c r="K2403" t="s">
        <v>95</v>
      </c>
      <c r="L2403" s="220">
        <v>44967.462546296294</v>
      </c>
    </row>
    <row r="2404" spans="1:12" x14ac:dyDescent="0.25">
      <c r="A2404">
        <v>5</v>
      </c>
      <c r="B2404" t="s">
        <v>4060</v>
      </c>
      <c r="C2404">
        <v>2673005</v>
      </c>
      <c r="D2404" t="s">
        <v>4948</v>
      </c>
      <c r="E2404" s="220">
        <v>44546.426388888889</v>
      </c>
      <c r="F2404" t="s">
        <v>75</v>
      </c>
      <c r="G2404" t="s">
        <v>4414</v>
      </c>
      <c r="H2404" t="s">
        <v>174</v>
      </c>
      <c r="I2404" t="s">
        <v>4854</v>
      </c>
      <c r="J2404" t="s">
        <v>4846</v>
      </c>
      <c r="K2404" t="s">
        <v>95</v>
      </c>
      <c r="L2404" s="220">
        <v>44721.545277777775</v>
      </c>
    </row>
    <row r="2405" spans="1:12" x14ac:dyDescent="0.25">
      <c r="A2405">
        <v>5</v>
      </c>
      <c r="B2405" t="s">
        <v>4359</v>
      </c>
      <c r="C2405">
        <v>2680538</v>
      </c>
      <c r="D2405" t="s">
        <v>4871</v>
      </c>
      <c r="E2405" s="220">
        <v>44550.541666666664</v>
      </c>
      <c r="F2405" t="s">
        <v>75</v>
      </c>
      <c r="G2405" t="s">
        <v>4414</v>
      </c>
      <c r="H2405" t="s">
        <v>81</v>
      </c>
      <c r="I2405" t="s">
        <v>4829</v>
      </c>
      <c r="J2405" t="s">
        <v>4846</v>
      </c>
      <c r="K2405" t="s">
        <v>95</v>
      </c>
      <c r="L2405" s="220">
        <v>45013.570833333331</v>
      </c>
    </row>
    <row r="2406" spans="1:12" x14ac:dyDescent="0.25">
      <c r="A2406">
        <v>4</v>
      </c>
      <c r="B2406" t="s">
        <v>5743</v>
      </c>
      <c r="C2406">
        <v>2696829</v>
      </c>
      <c r="D2406" t="s">
        <v>5765</v>
      </c>
      <c r="E2406" s="220">
        <v>44565.65</v>
      </c>
      <c r="F2406" t="s">
        <v>75</v>
      </c>
      <c r="G2406" t="s">
        <v>3825</v>
      </c>
      <c r="H2406" t="s">
        <v>3826</v>
      </c>
      <c r="I2406" t="s">
        <v>3870</v>
      </c>
      <c r="J2406" t="s">
        <v>4145</v>
      </c>
      <c r="K2406" t="s">
        <v>95</v>
      </c>
      <c r="L2406" s="220">
        <v>44585.391875000001</v>
      </c>
    </row>
    <row r="2407" spans="1:12" x14ac:dyDescent="0.25">
      <c r="A2407">
        <v>4</v>
      </c>
      <c r="B2407" t="s">
        <v>4271</v>
      </c>
      <c r="C2407">
        <v>2711524</v>
      </c>
      <c r="D2407" t="s">
        <v>5766</v>
      </c>
      <c r="E2407" s="220">
        <v>44566.511111111111</v>
      </c>
      <c r="F2407" t="s">
        <v>75</v>
      </c>
      <c r="G2407" t="s">
        <v>3825</v>
      </c>
      <c r="H2407" t="s">
        <v>3826</v>
      </c>
      <c r="I2407" t="s">
        <v>3870</v>
      </c>
      <c r="J2407" t="s">
        <v>4145</v>
      </c>
      <c r="K2407" t="s">
        <v>95</v>
      </c>
      <c r="L2407" s="220">
        <v>44661.726238425923</v>
      </c>
    </row>
    <row r="2408" spans="1:12" x14ac:dyDescent="0.25">
      <c r="A2408">
        <v>2</v>
      </c>
      <c r="B2408" t="s">
        <v>5767</v>
      </c>
      <c r="C2408">
        <v>2715992</v>
      </c>
      <c r="D2408" t="s">
        <v>3851</v>
      </c>
      <c r="E2408" s="220">
        <v>44567.585416666669</v>
      </c>
      <c r="F2408" t="s">
        <v>75</v>
      </c>
      <c r="G2408" t="s">
        <v>3825</v>
      </c>
      <c r="H2408" t="s">
        <v>3852</v>
      </c>
      <c r="I2408" t="s">
        <v>4635</v>
      </c>
      <c r="J2408" t="s">
        <v>4846</v>
      </c>
      <c r="K2408" t="s">
        <v>95</v>
      </c>
      <c r="L2408" s="220">
        <v>44789.630543981482</v>
      </c>
    </row>
    <row r="2409" spans="1:12" x14ac:dyDescent="0.25">
      <c r="A2409">
        <v>2</v>
      </c>
      <c r="B2409" t="s">
        <v>5768</v>
      </c>
      <c r="C2409">
        <v>2717334</v>
      </c>
      <c r="D2409" t="s">
        <v>4413</v>
      </c>
      <c r="E2409" s="220">
        <v>44571.673611111109</v>
      </c>
      <c r="F2409" t="s">
        <v>75</v>
      </c>
      <c r="G2409" t="s">
        <v>4414</v>
      </c>
      <c r="H2409" t="s">
        <v>169</v>
      </c>
      <c r="I2409" t="s">
        <v>4260</v>
      </c>
      <c r="J2409" t="s">
        <v>4779</v>
      </c>
      <c r="K2409" t="s">
        <v>95</v>
      </c>
      <c r="L2409" s="220">
        <v>44602.499386574076</v>
      </c>
    </row>
    <row r="2410" spans="1:12" x14ac:dyDescent="0.25">
      <c r="A2410">
        <v>2</v>
      </c>
      <c r="B2410" t="s">
        <v>4209</v>
      </c>
      <c r="C2410">
        <v>2803159</v>
      </c>
      <c r="D2410" t="s">
        <v>4413</v>
      </c>
      <c r="E2410" s="220">
        <v>44608.597222222219</v>
      </c>
      <c r="F2410" t="s">
        <v>91</v>
      </c>
      <c r="G2410" t="s">
        <v>4414</v>
      </c>
      <c r="H2410" t="s">
        <v>169</v>
      </c>
      <c r="I2410" t="s">
        <v>4854</v>
      </c>
      <c r="J2410" t="s">
        <v>4846</v>
      </c>
      <c r="K2410" t="s">
        <v>95</v>
      </c>
      <c r="L2410" s="220">
        <v>44880.533437500002</v>
      </c>
    </row>
    <row r="2411" spans="1:12" x14ac:dyDescent="0.25">
      <c r="A2411">
        <v>2</v>
      </c>
      <c r="B2411" t="s">
        <v>4593</v>
      </c>
      <c r="C2411">
        <v>2803194</v>
      </c>
      <c r="D2411" t="s">
        <v>3912</v>
      </c>
      <c r="E2411" s="220">
        <v>44608.652777777781</v>
      </c>
      <c r="F2411" t="s">
        <v>126</v>
      </c>
      <c r="G2411" t="s">
        <v>3825</v>
      </c>
      <c r="H2411" t="s">
        <v>3831</v>
      </c>
      <c r="I2411" t="s">
        <v>4000</v>
      </c>
      <c r="J2411" t="s">
        <v>5054</v>
      </c>
      <c r="K2411" t="s">
        <v>95</v>
      </c>
      <c r="L2411" s="220"/>
    </row>
    <row r="2412" spans="1:12" x14ac:dyDescent="0.25">
      <c r="A2412">
        <v>1</v>
      </c>
      <c r="B2412" t="s">
        <v>4343</v>
      </c>
      <c r="C2412">
        <v>2804009</v>
      </c>
      <c r="D2412" t="s">
        <v>3824</v>
      </c>
      <c r="E2412" s="220">
        <v>44611.590277777781</v>
      </c>
      <c r="F2412" t="s">
        <v>75</v>
      </c>
      <c r="G2412" t="s">
        <v>3825</v>
      </c>
      <c r="H2412" t="s">
        <v>3826</v>
      </c>
      <c r="I2412" t="s">
        <v>3844</v>
      </c>
      <c r="J2412" t="s">
        <v>5769</v>
      </c>
      <c r="K2412" t="s">
        <v>95</v>
      </c>
      <c r="L2412" s="220">
        <v>44620.55972222222</v>
      </c>
    </row>
    <row r="2413" spans="1:12" x14ac:dyDescent="0.25">
      <c r="A2413">
        <v>2</v>
      </c>
      <c r="B2413" t="s">
        <v>4115</v>
      </c>
      <c r="C2413">
        <v>2802875</v>
      </c>
      <c r="D2413" t="s">
        <v>3872</v>
      </c>
      <c r="E2413" s="220">
        <v>44607.518055555556</v>
      </c>
      <c r="F2413" t="s">
        <v>75</v>
      </c>
      <c r="G2413" t="s">
        <v>3825</v>
      </c>
      <c r="H2413" t="s">
        <v>3848</v>
      </c>
      <c r="I2413" t="s">
        <v>4949</v>
      </c>
      <c r="J2413" t="s">
        <v>4897</v>
      </c>
      <c r="K2413" t="s">
        <v>95</v>
      </c>
      <c r="L2413" s="220">
        <v>44669.691493055558</v>
      </c>
    </row>
    <row r="2414" spans="1:12" x14ac:dyDescent="0.25">
      <c r="A2414">
        <v>5</v>
      </c>
      <c r="B2414" t="s">
        <v>3974</v>
      </c>
      <c r="C2414">
        <v>2736741</v>
      </c>
      <c r="D2414" t="s">
        <v>4866</v>
      </c>
      <c r="E2414" s="220">
        <v>44585.691666666666</v>
      </c>
      <c r="F2414" t="s">
        <v>75</v>
      </c>
      <c r="G2414" t="s">
        <v>4414</v>
      </c>
      <c r="H2414" t="s">
        <v>123</v>
      </c>
      <c r="I2414" t="s">
        <v>4854</v>
      </c>
      <c r="J2414" t="s">
        <v>5770</v>
      </c>
      <c r="K2414" t="s">
        <v>95</v>
      </c>
      <c r="L2414" s="220">
        <v>44599.463194444441</v>
      </c>
    </row>
    <row r="2415" spans="1:12" x14ac:dyDescent="0.25">
      <c r="A2415">
        <v>1</v>
      </c>
      <c r="B2415" t="s">
        <v>5771</v>
      </c>
      <c r="C2415">
        <v>2740892</v>
      </c>
      <c r="D2415" t="s">
        <v>3843</v>
      </c>
      <c r="E2415" s="220">
        <v>44593.412499999999</v>
      </c>
      <c r="F2415" t="s">
        <v>75</v>
      </c>
      <c r="G2415" t="s">
        <v>3825</v>
      </c>
      <c r="H2415" t="s">
        <v>3836</v>
      </c>
      <c r="I2415" t="s">
        <v>3885</v>
      </c>
      <c r="J2415" t="s">
        <v>3886</v>
      </c>
      <c r="K2415" t="s">
        <v>95</v>
      </c>
      <c r="L2415" s="220">
        <v>44594.346585648149</v>
      </c>
    </row>
    <row r="2416" spans="1:12" x14ac:dyDescent="0.25">
      <c r="A2416">
        <v>4.0999999999999996</v>
      </c>
      <c r="B2416" t="s">
        <v>4193</v>
      </c>
      <c r="C2416">
        <v>2789059</v>
      </c>
      <c r="D2416" t="s">
        <v>4798</v>
      </c>
      <c r="E2416" s="220">
        <v>44594.633333333331</v>
      </c>
      <c r="F2416" t="s">
        <v>75</v>
      </c>
      <c r="G2416" t="s">
        <v>3825</v>
      </c>
      <c r="H2416" t="s">
        <v>95</v>
      </c>
      <c r="I2416" t="s">
        <v>3827</v>
      </c>
      <c r="J2416" t="s">
        <v>5772</v>
      </c>
      <c r="K2416" t="s">
        <v>95</v>
      </c>
      <c r="L2416" s="220">
        <v>45386.359780092593</v>
      </c>
    </row>
    <row r="2417" spans="1:12" x14ac:dyDescent="0.25">
      <c r="A2417">
        <v>2</v>
      </c>
      <c r="B2417" t="s">
        <v>4634</v>
      </c>
      <c r="C2417">
        <v>2717298</v>
      </c>
      <c r="D2417" t="s">
        <v>4413</v>
      </c>
      <c r="E2417" s="220">
        <v>44571.582638888889</v>
      </c>
      <c r="F2417" t="s">
        <v>75</v>
      </c>
      <c r="G2417" t="s">
        <v>4414</v>
      </c>
      <c r="H2417" t="s">
        <v>169</v>
      </c>
      <c r="I2417" t="s">
        <v>4635</v>
      </c>
      <c r="J2417" t="s">
        <v>4846</v>
      </c>
      <c r="K2417" t="s">
        <v>95</v>
      </c>
      <c r="L2417" s="220">
        <v>44613.478587962964</v>
      </c>
    </row>
    <row r="2418" spans="1:12" x14ac:dyDescent="0.25">
      <c r="A2418">
        <v>1</v>
      </c>
      <c r="B2418" t="s">
        <v>4817</v>
      </c>
      <c r="C2418">
        <v>2717576</v>
      </c>
      <c r="D2418" t="s">
        <v>3912</v>
      </c>
      <c r="E2418" s="220">
        <v>44572.703472222223</v>
      </c>
      <c r="F2418" t="s">
        <v>75</v>
      </c>
      <c r="G2418" t="s">
        <v>3825</v>
      </c>
      <c r="H2418" t="s">
        <v>3831</v>
      </c>
      <c r="I2418" t="s">
        <v>3832</v>
      </c>
      <c r="J2418" t="s">
        <v>4199</v>
      </c>
      <c r="K2418" t="s">
        <v>95</v>
      </c>
      <c r="L2418" s="220">
        <v>44574.456597222219</v>
      </c>
    </row>
    <row r="2419" spans="1:12" x14ac:dyDescent="0.25">
      <c r="A2419">
        <v>4</v>
      </c>
      <c r="B2419" t="s">
        <v>4898</v>
      </c>
      <c r="C2419">
        <v>2718225</v>
      </c>
      <c r="D2419" t="s">
        <v>4452</v>
      </c>
      <c r="E2419" s="220">
        <v>44574.538194444445</v>
      </c>
      <c r="F2419" t="s">
        <v>75</v>
      </c>
      <c r="G2419" t="s">
        <v>3825</v>
      </c>
      <c r="H2419" t="s">
        <v>3940</v>
      </c>
      <c r="I2419" t="s">
        <v>3870</v>
      </c>
      <c r="J2419" t="s">
        <v>4145</v>
      </c>
      <c r="K2419" t="s">
        <v>95</v>
      </c>
      <c r="L2419" s="220">
        <v>44585.395798611113</v>
      </c>
    </row>
    <row r="2420" spans="1:12" x14ac:dyDescent="0.25">
      <c r="A2420">
        <v>1</v>
      </c>
      <c r="B2420" t="s">
        <v>3891</v>
      </c>
      <c r="C2420">
        <v>2803956</v>
      </c>
      <c r="D2420" t="s">
        <v>3824</v>
      </c>
      <c r="E2420" s="220">
        <v>44610.965277777781</v>
      </c>
      <c r="F2420" t="s">
        <v>75</v>
      </c>
      <c r="G2420" t="s">
        <v>3825</v>
      </c>
      <c r="H2420" t="s">
        <v>3826</v>
      </c>
      <c r="I2420" t="s">
        <v>3844</v>
      </c>
      <c r="J2420" t="s">
        <v>5769</v>
      </c>
      <c r="K2420" t="s">
        <v>95</v>
      </c>
      <c r="L2420" s="220">
        <v>44620.555185185185</v>
      </c>
    </row>
    <row r="2421" spans="1:12" x14ac:dyDescent="0.25">
      <c r="A2421">
        <v>1</v>
      </c>
      <c r="B2421" t="s">
        <v>4580</v>
      </c>
      <c r="C2421">
        <v>2802832</v>
      </c>
      <c r="D2421" t="s">
        <v>3824</v>
      </c>
      <c r="E2421" s="220">
        <v>44607.388888888891</v>
      </c>
      <c r="F2421" t="s">
        <v>75</v>
      </c>
      <c r="G2421" t="s">
        <v>3825</v>
      </c>
      <c r="H2421" t="s">
        <v>3826</v>
      </c>
      <c r="I2421" t="s">
        <v>3844</v>
      </c>
      <c r="J2421" t="s">
        <v>5769</v>
      </c>
      <c r="K2421" t="s">
        <v>95</v>
      </c>
      <c r="L2421" s="220">
        <v>44620.561145833337</v>
      </c>
    </row>
    <row r="2422" spans="1:12" x14ac:dyDescent="0.25">
      <c r="A2422">
        <v>2</v>
      </c>
      <c r="B2422" t="s">
        <v>4383</v>
      </c>
      <c r="C2422">
        <v>2736989</v>
      </c>
      <c r="D2422" t="s">
        <v>4413</v>
      </c>
      <c r="E2422" s="220">
        <v>44586.449305555558</v>
      </c>
      <c r="F2422" t="s">
        <v>75</v>
      </c>
      <c r="G2422" t="s">
        <v>4414</v>
      </c>
      <c r="H2422" t="s">
        <v>169</v>
      </c>
      <c r="I2422" t="s">
        <v>4687</v>
      </c>
      <c r="J2422" t="s">
        <v>4846</v>
      </c>
      <c r="K2422" t="s">
        <v>95</v>
      </c>
      <c r="L2422" s="220">
        <v>44589.336550925924</v>
      </c>
    </row>
    <row r="2423" spans="1:12" x14ac:dyDescent="0.25">
      <c r="A2423">
        <v>2</v>
      </c>
      <c r="B2423" t="s">
        <v>4321</v>
      </c>
      <c r="C2423">
        <v>2738828</v>
      </c>
      <c r="D2423" t="s">
        <v>5773</v>
      </c>
      <c r="E2423" s="220">
        <v>44588.686805555553</v>
      </c>
      <c r="F2423" t="s">
        <v>75</v>
      </c>
      <c r="G2423" t="s">
        <v>3825</v>
      </c>
      <c r="H2423" t="s">
        <v>3826</v>
      </c>
      <c r="I2423" t="s">
        <v>3870</v>
      </c>
      <c r="J2423" t="s">
        <v>4832</v>
      </c>
      <c r="K2423" t="s">
        <v>95</v>
      </c>
      <c r="L2423" s="220">
        <v>44593.574467592596</v>
      </c>
    </row>
    <row r="2424" spans="1:12" x14ac:dyDescent="0.25">
      <c r="A2424">
        <v>1</v>
      </c>
      <c r="B2424" t="s">
        <v>3918</v>
      </c>
      <c r="C2424">
        <v>2763482</v>
      </c>
      <c r="D2424" t="s">
        <v>5774</v>
      </c>
      <c r="E2424" s="220">
        <v>44593.709027777775</v>
      </c>
      <c r="F2424" t="s">
        <v>75</v>
      </c>
      <c r="G2424" t="s">
        <v>3825</v>
      </c>
      <c r="H2424" t="s">
        <v>3836</v>
      </c>
      <c r="I2424" t="s">
        <v>4409</v>
      </c>
      <c r="J2424" t="s">
        <v>4364</v>
      </c>
      <c r="K2424" t="s">
        <v>95</v>
      </c>
      <c r="L2424" s="220">
        <v>44628.425300925926</v>
      </c>
    </row>
    <row r="2425" spans="1:12" x14ac:dyDescent="0.25">
      <c r="A2425">
        <v>4.0999999999999996</v>
      </c>
      <c r="B2425" t="s">
        <v>3902</v>
      </c>
      <c r="C2425">
        <v>2789046</v>
      </c>
      <c r="D2425" t="s">
        <v>4798</v>
      </c>
      <c r="E2425" s="220">
        <v>44594.633333333331</v>
      </c>
      <c r="F2425" t="s">
        <v>75</v>
      </c>
      <c r="G2425" t="s">
        <v>3825</v>
      </c>
      <c r="H2425" t="s">
        <v>95</v>
      </c>
      <c r="I2425" t="s">
        <v>3827</v>
      </c>
      <c r="J2425" t="s">
        <v>5772</v>
      </c>
      <c r="K2425" t="s">
        <v>95</v>
      </c>
      <c r="L2425" s="220">
        <v>45386.359780092593</v>
      </c>
    </row>
    <row r="2426" spans="1:12" x14ac:dyDescent="0.25">
      <c r="A2426">
        <v>4.0999999999999996</v>
      </c>
      <c r="B2426" t="s">
        <v>4115</v>
      </c>
      <c r="C2426">
        <v>2789047</v>
      </c>
      <c r="D2426" t="s">
        <v>4798</v>
      </c>
      <c r="E2426" s="220">
        <v>44594.633333333331</v>
      </c>
      <c r="F2426" t="s">
        <v>75</v>
      </c>
      <c r="G2426" t="s">
        <v>3825</v>
      </c>
      <c r="H2426" t="s">
        <v>95</v>
      </c>
      <c r="I2426" t="s">
        <v>3827</v>
      </c>
      <c r="J2426" t="s">
        <v>5772</v>
      </c>
      <c r="K2426" t="s">
        <v>95</v>
      </c>
      <c r="L2426" s="220">
        <v>45386.359780092593</v>
      </c>
    </row>
    <row r="2427" spans="1:12" x14ac:dyDescent="0.25">
      <c r="A2427">
        <v>4.0999999999999996</v>
      </c>
      <c r="B2427" t="s">
        <v>4087</v>
      </c>
      <c r="C2427">
        <v>2789048</v>
      </c>
      <c r="D2427" t="s">
        <v>4798</v>
      </c>
      <c r="E2427" s="220">
        <v>44594.633333333331</v>
      </c>
      <c r="F2427" t="s">
        <v>75</v>
      </c>
      <c r="G2427" t="s">
        <v>3825</v>
      </c>
      <c r="H2427" t="s">
        <v>95</v>
      </c>
      <c r="I2427" t="s">
        <v>3827</v>
      </c>
      <c r="J2427" t="s">
        <v>5772</v>
      </c>
      <c r="K2427" t="s">
        <v>95</v>
      </c>
      <c r="L2427" s="220">
        <v>45386.359780092593</v>
      </c>
    </row>
    <row r="2428" spans="1:12" x14ac:dyDescent="0.25">
      <c r="A2428">
        <v>4.0999999999999996</v>
      </c>
      <c r="B2428" t="s">
        <v>4321</v>
      </c>
      <c r="C2428">
        <v>2789049</v>
      </c>
      <c r="D2428" t="s">
        <v>4798</v>
      </c>
      <c r="E2428" s="220">
        <v>44594.633333333331</v>
      </c>
      <c r="F2428" t="s">
        <v>75</v>
      </c>
      <c r="G2428" t="s">
        <v>3825</v>
      </c>
      <c r="H2428" t="s">
        <v>95</v>
      </c>
      <c r="I2428" t="s">
        <v>3827</v>
      </c>
      <c r="J2428" t="s">
        <v>5772</v>
      </c>
      <c r="K2428" t="s">
        <v>95</v>
      </c>
      <c r="L2428" s="220">
        <v>45386.359780092593</v>
      </c>
    </row>
    <row r="2429" spans="1:12" x14ac:dyDescent="0.25">
      <c r="A2429">
        <v>4.0999999999999996</v>
      </c>
      <c r="B2429" t="s">
        <v>4361</v>
      </c>
      <c r="C2429">
        <v>2789050</v>
      </c>
      <c r="D2429" t="s">
        <v>4798</v>
      </c>
      <c r="E2429" s="220">
        <v>44594.633333333331</v>
      </c>
      <c r="F2429" t="s">
        <v>75</v>
      </c>
      <c r="G2429" t="s">
        <v>3825</v>
      </c>
      <c r="H2429" t="s">
        <v>95</v>
      </c>
      <c r="I2429" t="s">
        <v>3827</v>
      </c>
      <c r="J2429" t="s">
        <v>5772</v>
      </c>
      <c r="K2429" t="s">
        <v>95</v>
      </c>
      <c r="L2429" s="220">
        <v>45386.359780092593</v>
      </c>
    </row>
    <row r="2430" spans="1:12" x14ac:dyDescent="0.25">
      <c r="A2430">
        <v>4.0999999999999996</v>
      </c>
      <c r="B2430" t="s">
        <v>4177</v>
      </c>
      <c r="C2430">
        <v>2789051</v>
      </c>
      <c r="D2430" t="s">
        <v>4798</v>
      </c>
      <c r="E2430" s="220">
        <v>44594.633333333331</v>
      </c>
      <c r="F2430" t="s">
        <v>75</v>
      </c>
      <c r="G2430" t="s">
        <v>3825</v>
      </c>
      <c r="H2430" t="s">
        <v>95</v>
      </c>
      <c r="I2430" t="s">
        <v>3827</v>
      </c>
      <c r="J2430" t="s">
        <v>5772</v>
      </c>
      <c r="K2430" t="s">
        <v>95</v>
      </c>
      <c r="L2430" s="220">
        <v>45386.359780092593</v>
      </c>
    </row>
    <row r="2431" spans="1:12" x14ac:dyDescent="0.25">
      <c r="A2431">
        <v>4.0999999999999996</v>
      </c>
      <c r="B2431" t="s">
        <v>4227</v>
      </c>
      <c r="C2431">
        <v>2789052</v>
      </c>
      <c r="D2431" t="s">
        <v>4798</v>
      </c>
      <c r="E2431" s="220">
        <v>44594.633333333331</v>
      </c>
      <c r="F2431" t="s">
        <v>75</v>
      </c>
      <c r="G2431" t="s">
        <v>3825</v>
      </c>
      <c r="H2431" t="s">
        <v>95</v>
      </c>
      <c r="I2431" t="s">
        <v>3827</v>
      </c>
      <c r="J2431" t="s">
        <v>5772</v>
      </c>
      <c r="K2431" t="s">
        <v>95</v>
      </c>
      <c r="L2431" s="220">
        <v>45386.359780092593</v>
      </c>
    </row>
    <row r="2432" spans="1:12" x14ac:dyDescent="0.25">
      <c r="A2432">
        <v>4.0999999999999996</v>
      </c>
      <c r="B2432" t="s">
        <v>4554</v>
      </c>
      <c r="C2432">
        <v>2789053</v>
      </c>
      <c r="D2432" t="s">
        <v>4798</v>
      </c>
      <c r="E2432" s="220">
        <v>44594.633333333331</v>
      </c>
      <c r="F2432" t="s">
        <v>75</v>
      </c>
      <c r="G2432" t="s">
        <v>3825</v>
      </c>
      <c r="H2432" t="s">
        <v>95</v>
      </c>
      <c r="I2432" t="s">
        <v>3827</v>
      </c>
      <c r="J2432" t="s">
        <v>5772</v>
      </c>
      <c r="K2432" t="s">
        <v>95</v>
      </c>
      <c r="L2432" s="220">
        <v>45386.359780092593</v>
      </c>
    </row>
    <row r="2433" spans="1:12" x14ac:dyDescent="0.25">
      <c r="A2433">
        <v>4.0999999999999996</v>
      </c>
      <c r="B2433" t="s">
        <v>4074</v>
      </c>
      <c r="C2433">
        <v>2789054</v>
      </c>
      <c r="D2433" t="s">
        <v>4798</v>
      </c>
      <c r="E2433" s="220">
        <v>44594.633333333331</v>
      </c>
      <c r="F2433" t="s">
        <v>75</v>
      </c>
      <c r="G2433" t="s">
        <v>3825</v>
      </c>
      <c r="H2433" t="s">
        <v>95</v>
      </c>
      <c r="I2433" t="s">
        <v>3827</v>
      </c>
      <c r="J2433" t="s">
        <v>5772</v>
      </c>
      <c r="K2433" t="s">
        <v>95</v>
      </c>
      <c r="L2433" s="220">
        <v>45386.359780092593</v>
      </c>
    </row>
    <row r="2434" spans="1:12" x14ac:dyDescent="0.25">
      <c r="A2434">
        <v>4.0999999999999996</v>
      </c>
      <c r="B2434" t="s">
        <v>4105</v>
      </c>
      <c r="C2434">
        <v>2789055</v>
      </c>
      <c r="D2434" t="s">
        <v>4798</v>
      </c>
      <c r="E2434" s="220">
        <v>44594.633333333331</v>
      </c>
      <c r="F2434" t="s">
        <v>75</v>
      </c>
      <c r="G2434" t="s">
        <v>3825</v>
      </c>
      <c r="H2434" t="s">
        <v>95</v>
      </c>
      <c r="I2434" t="s">
        <v>3827</v>
      </c>
      <c r="J2434" t="s">
        <v>5772</v>
      </c>
      <c r="K2434" t="s">
        <v>95</v>
      </c>
      <c r="L2434" s="220">
        <v>45386.359780092593</v>
      </c>
    </row>
    <row r="2435" spans="1:12" x14ac:dyDescent="0.25">
      <c r="A2435">
        <v>4.0999999999999996</v>
      </c>
      <c r="B2435" t="s">
        <v>4808</v>
      </c>
      <c r="C2435">
        <v>2789056</v>
      </c>
      <c r="D2435" t="s">
        <v>4798</v>
      </c>
      <c r="E2435" s="220">
        <v>44594.633333333331</v>
      </c>
      <c r="F2435" t="s">
        <v>75</v>
      </c>
      <c r="G2435" t="s">
        <v>3825</v>
      </c>
      <c r="H2435" t="s">
        <v>95</v>
      </c>
      <c r="I2435" t="s">
        <v>3827</v>
      </c>
      <c r="J2435" t="s">
        <v>5772</v>
      </c>
      <c r="K2435" t="s">
        <v>95</v>
      </c>
      <c r="L2435" s="220">
        <v>45386.359780092593</v>
      </c>
    </row>
    <row r="2436" spans="1:12" x14ac:dyDescent="0.25">
      <c r="A2436">
        <v>4.0999999999999996</v>
      </c>
      <c r="B2436" t="s">
        <v>3834</v>
      </c>
      <c r="C2436">
        <v>2789057</v>
      </c>
      <c r="D2436" t="s">
        <v>4798</v>
      </c>
      <c r="E2436" s="220">
        <v>44594.633333333331</v>
      </c>
      <c r="F2436" t="s">
        <v>75</v>
      </c>
      <c r="G2436" t="s">
        <v>3825</v>
      </c>
      <c r="H2436" t="s">
        <v>95</v>
      </c>
      <c r="I2436" t="s">
        <v>3827</v>
      </c>
      <c r="J2436" t="s">
        <v>5772</v>
      </c>
      <c r="K2436" t="s">
        <v>95</v>
      </c>
      <c r="L2436" s="220">
        <v>45386.359780092593</v>
      </c>
    </row>
    <row r="2437" spans="1:12" x14ac:dyDescent="0.25">
      <c r="A2437">
        <v>4.0999999999999996</v>
      </c>
      <c r="B2437" t="s">
        <v>4266</v>
      </c>
      <c r="C2437">
        <v>2789058</v>
      </c>
      <c r="D2437" t="s">
        <v>4798</v>
      </c>
      <c r="E2437" s="220">
        <v>44594.633333333331</v>
      </c>
      <c r="F2437" t="s">
        <v>75</v>
      </c>
      <c r="G2437" t="s">
        <v>3825</v>
      </c>
      <c r="H2437" t="s">
        <v>95</v>
      </c>
      <c r="I2437" t="s">
        <v>3827</v>
      </c>
      <c r="J2437" t="s">
        <v>5772</v>
      </c>
      <c r="K2437" t="s">
        <v>95</v>
      </c>
      <c r="L2437" s="220">
        <v>45386.359780092593</v>
      </c>
    </row>
    <row r="2438" spans="1:12" x14ac:dyDescent="0.25">
      <c r="A2438">
        <v>4.0999999999999996</v>
      </c>
      <c r="B2438" t="s">
        <v>4052</v>
      </c>
      <c r="C2438">
        <v>2789060</v>
      </c>
      <c r="D2438" t="s">
        <v>4798</v>
      </c>
      <c r="E2438" s="220">
        <v>44594.633333333331</v>
      </c>
      <c r="F2438" t="s">
        <v>75</v>
      </c>
      <c r="G2438" t="s">
        <v>3825</v>
      </c>
      <c r="H2438" t="s">
        <v>95</v>
      </c>
      <c r="I2438" t="s">
        <v>3827</v>
      </c>
      <c r="J2438" t="s">
        <v>5772</v>
      </c>
      <c r="K2438" t="s">
        <v>95</v>
      </c>
      <c r="L2438" s="220">
        <v>45386.359780092593</v>
      </c>
    </row>
    <row r="2439" spans="1:12" x14ac:dyDescent="0.25">
      <c r="A2439">
        <v>4.0999999999999996</v>
      </c>
      <c r="B2439" t="s">
        <v>3992</v>
      </c>
      <c r="C2439">
        <v>2789064</v>
      </c>
      <c r="D2439" t="s">
        <v>4798</v>
      </c>
      <c r="E2439" s="220">
        <v>44594.633333333331</v>
      </c>
      <c r="F2439" t="s">
        <v>75</v>
      </c>
      <c r="G2439" t="s">
        <v>3825</v>
      </c>
      <c r="H2439" t="s">
        <v>95</v>
      </c>
      <c r="I2439" t="s">
        <v>3827</v>
      </c>
      <c r="J2439" t="s">
        <v>5772</v>
      </c>
      <c r="K2439" t="s">
        <v>95</v>
      </c>
      <c r="L2439" s="220">
        <v>45386.359780092593</v>
      </c>
    </row>
    <row r="2440" spans="1:12" x14ac:dyDescent="0.25">
      <c r="A2440">
        <v>4.0999999999999996</v>
      </c>
      <c r="B2440" t="s">
        <v>3899</v>
      </c>
      <c r="C2440">
        <v>2789061</v>
      </c>
      <c r="D2440" t="s">
        <v>4798</v>
      </c>
      <c r="E2440" s="220">
        <v>44594.633333333331</v>
      </c>
      <c r="F2440" t="s">
        <v>75</v>
      </c>
      <c r="G2440" t="s">
        <v>3825</v>
      </c>
      <c r="H2440" t="s">
        <v>95</v>
      </c>
      <c r="I2440" t="s">
        <v>3827</v>
      </c>
      <c r="J2440" t="s">
        <v>5772</v>
      </c>
      <c r="K2440" t="s">
        <v>95</v>
      </c>
      <c r="L2440" s="220">
        <v>45386.359780092593</v>
      </c>
    </row>
    <row r="2441" spans="1:12" x14ac:dyDescent="0.25">
      <c r="A2441">
        <v>4.0999999999999996</v>
      </c>
      <c r="B2441" t="s">
        <v>4209</v>
      </c>
      <c r="C2441">
        <v>2789062</v>
      </c>
      <c r="D2441" t="s">
        <v>4798</v>
      </c>
      <c r="E2441" s="220">
        <v>44594.633333333331</v>
      </c>
      <c r="F2441" t="s">
        <v>75</v>
      </c>
      <c r="G2441" t="s">
        <v>3825</v>
      </c>
      <c r="H2441" t="s">
        <v>95</v>
      </c>
      <c r="I2441" t="s">
        <v>3827</v>
      </c>
      <c r="J2441" t="s">
        <v>5772</v>
      </c>
      <c r="K2441" t="s">
        <v>95</v>
      </c>
      <c r="L2441" s="220">
        <v>45386.359780092593</v>
      </c>
    </row>
    <row r="2442" spans="1:12" x14ac:dyDescent="0.25">
      <c r="A2442">
        <v>4.0999999999999996</v>
      </c>
      <c r="B2442" t="s">
        <v>4282</v>
      </c>
      <c r="C2442">
        <v>2789063</v>
      </c>
      <c r="D2442" t="s">
        <v>4798</v>
      </c>
      <c r="E2442" s="220">
        <v>44594.633333333331</v>
      </c>
      <c r="F2442" t="s">
        <v>75</v>
      </c>
      <c r="G2442" t="s">
        <v>3825</v>
      </c>
      <c r="H2442" t="s">
        <v>95</v>
      </c>
      <c r="I2442" t="s">
        <v>3827</v>
      </c>
      <c r="J2442" t="s">
        <v>5772</v>
      </c>
      <c r="K2442" t="s">
        <v>95</v>
      </c>
      <c r="L2442" s="220">
        <v>45386.359780092593</v>
      </c>
    </row>
    <row r="2443" spans="1:12" x14ac:dyDescent="0.25">
      <c r="A2443">
        <v>4.0999999999999996</v>
      </c>
      <c r="B2443" t="s">
        <v>3871</v>
      </c>
      <c r="C2443">
        <v>2789065</v>
      </c>
      <c r="D2443" t="s">
        <v>4798</v>
      </c>
      <c r="E2443" s="220">
        <v>44594.633333333331</v>
      </c>
      <c r="F2443" t="s">
        <v>75</v>
      </c>
      <c r="G2443" t="s">
        <v>3825</v>
      </c>
      <c r="H2443" t="s">
        <v>95</v>
      </c>
      <c r="I2443" t="s">
        <v>3827</v>
      </c>
      <c r="J2443" t="s">
        <v>5772</v>
      </c>
      <c r="K2443" t="s">
        <v>95</v>
      </c>
      <c r="L2443" s="220">
        <v>45386.359780092593</v>
      </c>
    </row>
    <row r="2444" spans="1:12" x14ac:dyDescent="0.25">
      <c r="A2444">
        <v>4.0999999999999996</v>
      </c>
      <c r="B2444" t="s">
        <v>3903</v>
      </c>
      <c r="C2444">
        <v>2789066</v>
      </c>
      <c r="D2444" t="s">
        <v>4798</v>
      </c>
      <c r="E2444" s="220">
        <v>44594.633333333331</v>
      </c>
      <c r="F2444" t="s">
        <v>75</v>
      </c>
      <c r="G2444" t="s">
        <v>3825</v>
      </c>
      <c r="H2444" t="s">
        <v>95</v>
      </c>
      <c r="I2444" t="s">
        <v>3827</v>
      </c>
      <c r="J2444" t="s">
        <v>5772</v>
      </c>
      <c r="K2444" t="s">
        <v>95</v>
      </c>
      <c r="L2444" s="220">
        <v>45386.359780092593</v>
      </c>
    </row>
    <row r="2445" spans="1:12" x14ac:dyDescent="0.25">
      <c r="A2445">
        <v>4.0999999999999996</v>
      </c>
      <c r="B2445" t="s">
        <v>3904</v>
      </c>
      <c r="C2445">
        <v>2789067</v>
      </c>
      <c r="D2445" t="s">
        <v>4798</v>
      </c>
      <c r="E2445" s="220">
        <v>44594.633333333331</v>
      </c>
      <c r="F2445" t="s">
        <v>75</v>
      </c>
      <c r="G2445" t="s">
        <v>3825</v>
      </c>
      <c r="H2445" t="s">
        <v>95</v>
      </c>
      <c r="I2445" t="s">
        <v>3827</v>
      </c>
      <c r="J2445" t="s">
        <v>5772</v>
      </c>
      <c r="K2445" t="s">
        <v>95</v>
      </c>
      <c r="L2445" s="220">
        <v>45386.359780092593</v>
      </c>
    </row>
    <row r="2446" spans="1:12" x14ac:dyDescent="0.25">
      <c r="A2446">
        <v>4.0999999999999996</v>
      </c>
      <c r="B2446" t="s">
        <v>4063</v>
      </c>
      <c r="C2446">
        <v>2789068</v>
      </c>
      <c r="D2446" t="s">
        <v>4798</v>
      </c>
      <c r="E2446" s="220">
        <v>44594.633333333331</v>
      </c>
      <c r="F2446" t="s">
        <v>75</v>
      </c>
      <c r="G2446" t="s">
        <v>3825</v>
      </c>
      <c r="H2446" t="s">
        <v>95</v>
      </c>
      <c r="I2446" t="s">
        <v>3827</v>
      </c>
      <c r="J2446" t="s">
        <v>5772</v>
      </c>
      <c r="K2446" t="s">
        <v>95</v>
      </c>
      <c r="L2446" s="220">
        <v>45386.359780092593</v>
      </c>
    </row>
    <row r="2447" spans="1:12" x14ac:dyDescent="0.25">
      <c r="A2447">
        <v>4.0999999999999996</v>
      </c>
      <c r="B2447" t="s">
        <v>5012</v>
      </c>
      <c r="C2447">
        <v>2789069</v>
      </c>
      <c r="D2447" t="s">
        <v>4798</v>
      </c>
      <c r="E2447" s="220">
        <v>44594.633333333331</v>
      </c>
      <c r="F2447" t="s">
        <v>75</v>
      </c>
      <c r="G2447" t="s">
        <v>3825</v>
      </c>
      <c r="H2447" t="s">
        <v>95</v>
      </c>
      <c r="I2447" t="s">
        <v>3827</v>
      </c>
      <c r="J2447" t="s">
        <v>5772</v>
      </c>
      <c r="K2447" t="s">
        <v>95</v>
      </c>
      <c r="L2447" s="220">
        <v>45386.359780092593</v>
      </c>
    </row>
    <row r="2448" spans="1:12" x14ac:dyDescent="0.25">
      <c r="A2448">
        <v>4.0999999999999996</v>
      </c>
      <c r="B2448" t="s">
        <v>4332</v>
      </c>
      <c r="C2448">
        <v>2789070</v>
      </c>
      <c r="D2448" t="s">
        <v>4798</v>
      </c>
      <c r="E2448" s="220">
        <v>44594.633333333331</v>
      </c>
      <c r="F2448" t="s">
        <v>75</v>
      </c>
      <c r="G2448" t="s">
        <v>3825</v>
      </c>
      <c r="H2448" t="s">
        <v>95</v>
      </c>
      <c r="I2448" t="s">
        <v>3827</v>
      </c>
      <c r="J2448" t="s">
        <v>5772</v>
      </c>
      <c r="K2448" t="s">
        <v>95</v>
      </c>
      <c r="L2448" s="220">
        <v>45386.359780092593</v>
      </c>
    </row>
    <row r="2449" spans="1:12" x14ac:dyDescent="0.25">
      <c r="A2449">
        <v>4.0999999999999996</v>
      </c>
      <c r="B2449" t="s">
        <v>3823</v>
      </c>
      <c r="C2449">
        <v>2789074</v>
      </c>
      <c r="D2449" t="s">
        <v>4798</v>
      </c>
      <c r="E2449" s="220">
        <v>44594.633333333331</v>
      </c>
      <c r="F2449" t="s">
        <v>75</v>
      </c>
      <c r="G2449" t="s">
        <v>3825</v>
      </c>
      <c r="H2449" t="s">
        <v>95</v>
      </c>
      <c r="I2449" t="s">
        <v>3827</v>
      </c>
      <c r="J2449" t="s">
        <v>5772</v>
      </c>
      <c r="K2449" t="s">
        <v>95</v>
      </c>
      <c r="L2449" s="220">
        <v>45386.359780092593</v>
      </c>
    </row>
    <row r="2450" spans="1:12" x14ac:dyDescent="0.25">
      <c r="A2450">
        <v>4.0999999999999996</v>
      </c>
      <c r="B2450" t="s">
        <v>4034</v>
      </c>
      <c r="C2450">
        <v>2789071</v>
      </c>
      <c r="D2450" t="s">
        <v>4798</v>
      </c>
      <c r="E2450" s="220">
        <v>44594.633333333331</v>
      </c>
      <c r="F2450" t="s">
        <v>75</v>
      </c>
      <c r="G2450" t="s">
        <v>3825</v>
      </c>
      <c r="H2450" t="s">
        <v>95</v>
      </c>
      <c r="I2450" t="s">
        <v>3827</v>
      </c>
      <c r="J2450" t="s">
        <v>5772</v>
      </c>
      <c r="K2450" t="s">
        <v>95</v>
      </c>
      <c r="L2450" s="220">
        <v>45386.359780092593</v>
      </c>
    </row>
    <row r="2451" spans="1:12" x14ac:dyDescent="0.25">
      <c r="A2451">
        <v>4.0999999999999996</v>
      </c>
      <c r="B2451" t="s">
        <v>4150</v>
      </c>
      <c r="C2451">
        <v>2789072</v>
      </c>
      <c r="D2451" t="s">
        <v>4798</v>
      </c>
      <c r="E2451" s="220">
        <v>44594.633333333331</v>
      </c>
      <c r="F2451" t="s">
        <v>75</v>
      </c>
      <c r="G2451" t="s">
        <v>3825</v>
      </c>
      <c r="H2451" t="s">
        <v>95</v>
      </c>
      <c r="I2451" t="s">
        <v>3827</v>
      </c>
      <c r="J2451" t="s">
        <v>5772</v>
      </c>
      <c r="K2451" t="s">
        <v>95</v>
      </c>
      <c r="L2451" s="220">
        <v>45386.359780092593</v>
      </c>
    </row>
    <row r="2452" spans="1:12" x14ac:dyDescent="0.25">
      <c r="A2452">
        <v>4.0999999999999996</v>
      </c>
      <c r="B2452" t="s">
        <v>4874</v>
      </c>
      <c r="C2452">
        <v>2789073</v>
      </c>
      <c r="D2452" t="s">
        <v>4798</v>
      </c>
      <c r="E2452" s="220">
        <v>44594.633333333331</v>
      </c>
      <c r="F2452" t="s">
        <v>75</v>
      </c>
      <c r="G2452" t="s">
        <v>3825</v>
      </c>
      <c r="H2452" t="s">
        <v>95</v>
      </c>
      <c r="I2452" t="s">
        <v>3827</v>
      </c>
      <c r="J2452" t="s">
        <v>5772</v>
      </c>
      <c r="K2452" t="s">
        <v>95</v>
      </c>
      <c r="L2452" s="220">
        <v>45386.359780092593</v>
      </c>
    </row>
    <row r="2453" spans="1:12" x14ac:dyDescent="0.25">
      <c r="A2453">
        <v>4.0999999999999996</v>
      </c>
      <c r="B2453" t="s">
        <v>5013</v>
      </c>
      <c r="C2453">
        <v>2789075</v>
      </c>
      <c r="D2453" t="s">
        <v>4798</v>
      </c>
      <c r="E2453" s="220">
        <v>44594.633333333331</v>
      </c>
      <c r="F2453" t="s">
        <v>75</v>
      </c>
      <c r="G2453" t="s">
        <v>3825</v>
      </c>
      <c r="H2453" t="s">
        <v>95</v>
      </c>
      <c r="I2453" t="s">
        <v>3827</v>
      </c>
      <c r="J2453" t="s">
        <v>5772</v>
      </c>
      <c r="K2453" t="s">
        <v>95</v>
      </c>
      <c r="L2453" s="220">
        <v>45386.359780092593</v>
      </c>
    </row>
    <row r="2454" spans="1:12" x14ac:dyDescent="0.25">
      <c r="A2454">
        <v>4.0999999999999996</v>
      </c>
      <c r="B2454" t="s">
        <v>3846</v>
      </c>
      <c r="C2454">
        <v>2789076</v>
      </c>
      <c r="D2454" t="s">
        <v>4798</v>
      </c>
      <c r="E2454" s="220">
        <v>44594.633333333331</v>
      </c>
      <c r="F2454" t="s">
        <v>75</v>
      </c>
      <c r="G2454" t="s">
        <v>3825</v>
      </c>
      <c r="H2454" t="s">
        <v>95</v>
      </c>
      <c r="I2454" t="s">
        <v>3827</v>
      </c>
      <c r="J2454" t="s">
        <v>5772</v>
      </c>
      <c r="K2454" t="s">
        <v>95</v>
      </c>
      <c r="L2454" s="220">
        <v>45386.359780092593</v>
      </c>
    </row>
    <row r="2455" spans="1:12" x14ac:dyDescent="0.25">
      <c r="A2455">
        <v>4.0999999999999996</v>
      </c>
      <c r="B2455" t="s">
        <v>4097</v>
      </c>
      <c r="C2455">
        <v>2789077</v>
      </c>
      <c r="D2455" t="s">
        <v>4798</v>
      </c>
      <c r="E2455" s="220">
        <v>44594.633333333331</v>
      </c>
      <c r="F2455" t="s">
        <v>75</v>
      </c>
      <c r="G2455" t="s">
        <v>3825</v>
      </c>
      <c r="H2455" t="s">
        <v>95</v>
      </c>
      <c r="I2455" t="s">
        <v>3827</v>
      </c>
      <c r="J2455" t="s">
        <v>5772</v>
      </c>
      <c r="K2455" t="s">
        <v>95</v>
      </c>
      <c r="L2455" s="220">
        <v>45386.359780092593</v>
      </c>
    </row>
    <row r="2456" spans="1:12" x14ac:dyDescent="0.25">
      <c r="A2456">
        <v>4.0999999999999996</v>
      </c>
      <c r="B2456" t="s">
        <v>3970</v>
      </c>
      <c r="C2456">
        <v>2789078</v>
      </c>
      <c r="D2456" t="s">
        <v>4798</v>
      </c>
      <c r="E2456" s="220">
        <v>44594.633333333331</v>
      </c>
      <c r="F2456" t="s">
        <v>75</v>
      </c>
      <c r="G2456" t="s">
        <v>3825</v>
      </c>
      <c r="H2456" t="s">
        <v>95</v>
      </c>
      <c r="I2456" t="s">
        <v>3827</v>
      </c>
      <c r="J2456" t="s">
        <v>5772</v>
      </c>
      <c r="K2456" t="s">
        <v>95</v>
      </c>
      <c r="L2456" s="220">
        <v>45386.359780092593</v>
      </c>
    </row>
    <row r="2457" spans="1:12" x14ac:dyDescent="0.25">
      <c r="A2457">
        <v>4.0999999999999996</v>
      </c>
      <c r="B2457" t="s">
        <v>4314</v>
      </c>
      <c r="C2457">
        <v>2789079</v>
      </c>
      <c r="D2457" t="s">
        <v>4798</v>
      </c>
      <c r="E2457" s="220">
        <v>44594.633333333331</v>
      </c>
      <c r="F2457" t="s">
        <v>75</v>
      </c>
      <c r="G2457" t="s">
        <v>3825</v>
      </c>
      <c r="H2457" t="s">
        <v>95</v>
      </c>
      <c r="I2457" t="s">
        <v>3827</v>
      </c>
      <c r="J2457" t="s">
        <v>5772</v>
      </c>
      <c r="K2457" t="s">
        <v>95</v>
      </c>
      <c r="L2457" s="220">
        <v>45386.359780092593</v>
      </c>
    </row>
    <row r="2458" spans="1:12" x14ac:dyDescent="0.25">
      <c r="A2458">
        <v>4.0999999999999996</v>
      </c>
      <c r="B2458" t="s">
        <v>3900</v>
      </c>
      <c r="C2458">
        <v>2789080</v>
      </c>
      <c r="D2458" t="s">
        <v>4798</v>
      </c>
      <c r="E2458" s="220">
        <v>44594.633333333331</v>
      </c>
      <c r="F2458" t="s">
        <v>75</v>
      </c>
      <c r="G2458" t="s">
        <v>3825</v>
      </c>
      <c r="H2458" t="s">
        <v>95</v>
      </c>
      <c r="I2458" t="s">
        <v>3827</v>
      </c>
      <c r="J2458" t="s">
        <v>5772</v>
      </c>
      <c r="K2458" t="s">
        <v>95</v>
      </c>
      <c r="L2458" s="220">
        <v>45386.359780092593</v>
      </c>
    </row>
    <row r="2459" spans="1:12" x14ac:dyDescent="0.25">
      <c r="A2459">
        <v>4.0999999999999996</v>
      </c>
      <c r="B2459" t="s">
        <v>4671</v>
      </c>
      <c r="C2459">
        <v>2789084</v>
      </c>
      <c r="D2459" t="s">
        <v>4798</v>
      </c>
      <c r="E2459" s="220">
        <v>44594.633333333331</v>
      </c>
      <c r="F2459" t="s">
        <v>75</v>
      </c>
      <c r="G2459" t="s">
        <v>3825</v>
      </c>
      <c r="H2459" t="s">
        <v>95</v>
      </c>
      <c r="I2459" t="s">
        <v>3827</v>
      </c>
      <c r="J2459" t="s">
        <v>5772</v>
      </c>
      <c r="K2459" t="s">
        <v>95</v>
      </c>
      <c r="L2459" s="220">
        <v>45386.359780092593</v>
      </c>
    </row>
    <row r="2460" spans="1:12" x14ac:dyDescent="0.25">
      <c r="A2460">
        <v>4.0999999999999996</v>
      </c>
      <c r="B2460" t="s">
        <v>3911</v>
      </c>
      <c r="C2460">
        <v>2789081</v>
      </c>
      <c r="D2460" t="s">
        <v>4798</v>
      </c>
      <c r="E2460" s="220">
        <v>44594.633333333331</v>
      </c>
      <c r="F2460" t="s">
        <v>75</v>
      </c>
      <c r="G2460" t="s">
        <v>3825</v>
      </c>
      <c r="H2460" t="s">
        <v>95</v>
      </c>
      <c r="I2460" t="s">
        <v>3827</v>
      </c>
      <c r="J2460" t="s">
        <v>5772</v>
      </c>
      <c r="K2460" t="s">
        <v>95</v>
      </c>
      <c r="L2460" s="220">
        <v>45386.359780092593</v>
      </c>
    </row>
    <row r="2461" spans="1:12" x14ac:dyDescent="0.25">
      <c r="A2461">
        <v>4.0999999999999996</v>
      </c>
      <c r="B2461" t="s">
        <v>4370</v>
      </c>
      <c r="C2461">
        <v>2789082</v>
      </c>
      <c r="D2461" t="s">
        <v>4798</v>
      </c>
      <c r="E2461" s="220">
        <v>44594.633333333331</v>
      </c>
      <c r="F2461" t="s">
        <v>75</v>
      </c>
      <c r="G2461" t="s">
        <v>3825</v>
      </c>
      <c r="H2461" t="s">
        <v>95</v>
      </c>
      <c r="I2461" t="s">
        <v>3827</v>
      </c>
      <c r="J2461" t="s">
        <v>5772</v>
      </c>
      <c r="K2461" t="s">
        <v>95</v>
      </c>
      <c r="L2461" s="220">
        <v>45386.359780092593</v>
      </c>
    </row>
    <row r="2462" spans="1:12" x14ac:dyDescent="0.25">
      <c r="A2462">
        <v>4.0999999999999996</v>
      </c>
      <c r="B2462" t="s">
        <v>3914</v>
      </c>
      <c r="C2462">
        <v>2789083</v>
      </c>
      <c r="D2462" t="s">
        <v>4798</v>
      </c>
      <c r="E2462" s="220">
        <v>44594.633333333331</v>
      </c>
      <c r="F2462" t="s">
        <v>75</v>
      </c>
      <c r="G2462" t="s">
        <v>3825</v>
      </c>
      <c r="H2462" t="s">
        <v>95</v>
      </c>
      <c r="I2462" t="s">
        <v>3827</v>
      </c>
      <c r="J2462" t="s">
        <v>5772</v>
      </c>
      <c r="K2462" t="s">
        <v>95</v>
      </c>
      <c r="L2462" s="220">
        <v>45386.359780092593</v>
      </c>
    </row>
    <row r="2463" spans="1:12" x14ac:dyDescent="0.25">
      <c r="A2463">
        <v>4.0999999999999996</v>
      </c>
      <c r="B2463" t="s">
        <v>3971</v>
      </c>
      <c r="C2463">
        <v>2789085</v>
      </c>
      <c r="D2463" t="s">
        <v>4798</v>
      </c>
      <c r="E2463" s="220">
        <v>44594.633333333331</v>
      </c>
      <c r="F2463" t="s">
        <v>75</v>
      </c>
      <c r="G2463" t="s">
        <v>3825</v>
      </c>
      <c r="H2463" t="s">
        <v>95</v>
      </c>
      <c r="I2463" t="s">
        <v>3827</v>
      </c>
      <c r="J2463" t="s">
        <v>5772</v>
      </c>
      <c r="K2463" t="s">
        <v>95</v>
      </c>
      <c r="L2463" s="220">
        <v>45386.359780092593</v>
      </c>
    </row>
    <row r="2464" spans="1:12" x14ac:dyDescent="0.25">
      <c r="A2464">
        <v>4.0999999999999996</v>
      </c>
      <c r="B2464" t="s">
        <v>4179</v>
      </c>
      <c r="C2464">
        <v>2789086</v>
      </c>
      <c r="D2464" t="s">
        <v>4798</v>
      </c>
      <c r="E2464" s="220">
        <v>44594.633333333331</v>
      </c>
      <c r="F2464" t="s">
        <v>75</v>
      </c>
      <c r="G2464" t="s">
        <v>3825</v>
      </c>
      <c r="H2464" t="s">
        <v>95</v>
      </c>
      <c r="I2464" t="s">
        <v>3827</v>
      </c>
      <c r="J2464" t="s">
        <v>5772</v>
      </c>
      <c r="K2464" t="s">
        <v>95</v>
      </c>
      <c r="L2464" s="220">
        <v>45386.359780092593</v>
      </c>
    </row>
    <row r="2465" spans="1:12" x14ac:dyDescent="0.25">
      <c r="A2465">
        <v>4.0999999999999996</v>
      </c>
      <c r="B2465" t="s">
        <v>3877</v>
      </c>
      <c r="C2465">
        <v>2789087</v>
      </c>
      <c r="D2465" t="s">
        <v>4798</v>
      </c>
      <c r="E2465" s="220">
        <v>44594.633333333331</v>
      </c>
      <c r="F2465" t="s">
        <v>75</v>
      </c>
      <c r="G2465" t="s">
        <v>3825</v>
      </c>
      <c r="H2465" t="s">
        <v>95</v>
      </c>
      <c r="I2465" t="s">
        <v>3827</v>
      </c>
      <c r="J2465" t="s">
        <v>5772</v>
      </c>
      <c r="K2465" t="s">
        <v>95</v>
      </c>
      <c r="L2465" s="220">
        <v>45386.359780092593</v>
      </c>
    </row>
    <row r="2466" spans="1:12" x14ac:dyDescent="0.25">
      <c r="A2466">
        <v>4.0999999999999996</v>
      </c>
      <c r="B2466" t="s">
        <v>4787</v>
      </c>
      <c r="C2466">
        <v>2789088</v>
      </c>
      <c r="D2466" t="s">
        <v>4798</v>
      </c>
      <c r="E2466" s="220">
        <v>44594.633333333331</v>
      </c>
      <c r="F2466" t="s">
        <v>75</v>
      </c>
      <c r="G2466" t="s">
        <v>3825</v>
      </c>
      <c r="H2466" t="s">
        <v>95</v>
      </c>
      <c r="I2466" t="s">
        <v>3827</v>
      </c>
      <c r="J2466" t="s">
        <v>5772</v>
      </c>
      <c r="K2466" t="s">
        <v>95</v>
      </c>
      <c r="L2466" s="220">
        <v>45386.359780092593</v>
      </c>
    </row>
    <row r="2467" spans="1:12" x14ac:dyDescent="0.25">
      <c r="A2467">
        <v>4.0999999999999996</v>
      </c>
      <c r="B2467" t="s">
        <v>4817</v>
      </c>
      <c r="C2467">
        <v>2789089</v>
      </c>
      <c r="D2467" t="s">
        <v>4798</v>
      </c>
      <c r="E2467" s="220">
        <v>44594.633333333331</v>
      </c>
      <c r="F2467" t="s">
        <v>75</v>
      </c>
      <c r="G2467" t="s">
        <v>3825</v>
      </c>
      <c r="H2467" t="s">
        <v>95</v>
      </c>
      <c r="I2467" t="s">
        <v>3827</v>
      </c>
      <c r="J2467" t="s">
        <v>5772</v>
      </c>
      <c r="K2467" t="s">
        <v>95</v>
      </c>
      <c r="L2467" s="220">
        <v>45386.359780092593</v>
      </c>
    </row>
    <row r="2468" spans="1:12" x14ac:dyDescent="0.25">
      <c r="A2468">
        <v>4.0999999999999996</v>
      </c>
      <c r="B2468" t="s">
        <v>4396</v>
      </c>
      <c r="C2468">
        <v>2789130</v>
      </c>
      <c r="D2468" t="s">
        <v>4798</v>
      </c>
      <c r="E2468" s="220">
        <v>44594.633333333331</v>
      </c>
      <c r="F2468" t="s">
        <v>75</v>
      </c>
      <c r="G2468" t="s">
        <v>3825</v>
      </c>
      <c r="H2468" t="s">
        <v>95</v>
      </c>
      <c r="I2468" t="s">
        <v>3827</v>
      </c>
      <c r="J2468" t="s">
        <v>5772</v>
      </c>
      <c r="K2468" t="s">
        <v>95</v>
      </c>
      <c r="L2468" s="220">
        <v>45386.359780092593</v>
      </c>
    </row>
    <row r="2469" spans="1:12" x14ac:dyDescent="0.25">
      <c r="A2469">
        <v>4.0999999999999996</v>
      </c>
      <c r="B2469" t="s">
        <v>4813</v>
      </c>
      <c r="C2469">
        <v>2789127</v>
      </c>
      <c r="D2469" t="s">
        <v>4798</v>
      </c>
      <c r="E2469" s="220">
        <v>44594.633333333331</v>
      </c>
      <c r="F2469" t="s">
        <v>75</v>
      </c>
      <c r="G2469" t="s">
        <v>3825</v>
      </c>
      <c r="H2469" t="s">
        <v>95</v>
      </c>
      <c r="I2469" t="s">
        <v>3827</v>
      </c>
      <c r="J2469" t="s">
        <v>5772</v>
      </c>
      <c r="K2469" t="s">
        <v>95</v>
      </c>
      <c r="L2469" s="220">
        <v>45386.359780092593</v>
      </c>
    </row>
    <row r="2470" spans="1:12" x14ac:dyDescent="0.25">
      <c r="A2470">
        <v>4.0999999999999996</v>
      </c>
      <c r="B2470" t="s">
        <v>4675</v>
      </c>
      <c r="C2470">
        <v>2789128</v>
      </c>
      <c r="D2470" t="s">
        <v>4798</v>
      </c>
      <c r="E2470" s="220">
        <v>44594.633333333331</v>
      </c>
      <c r="F2470" t="s">
        <v>75</v>
      </c>
      <c r="G2470" t="s">
        <v>3825</v>
      </c>
      <c r="H2470" t="s">
        <v>95</v>
      </c>
      <c r="I2470" t="s">
        <v>3827</v>
      </c>
      <c r="J2470" t="s">
        <v>5772</v>
      </c>
      <c r="K2470" t="s">
        <v>95</v>
      </c>
      <c r="L2470" s="220">
        <v>45386.359780092593</v>
      </c>
    </row>
    <row r="2471" spans="1:12" x14ac:dyDescent="0.25">
      <c r="A2471">
        <v>4.0999999999999996</v>
      </c>
      <c r="B2471" t="s">
        <v>4814</v>
      </c>
      <c r="C2471">
        <v>2789129</v>
      </c>
      <c r="D2471" t="s">
        <v>4798</v>
      </c>
      <c r="E2471" s="220">
        <v>44594.633333333331</v>
      </c>
      <c r="F2471" t="s">
        <v>75</v>
      </c>
      <c r="G2471" t="s">
        <v>3825</v>
      </c>
      <c r="H2471" t="s">
        <v>95</v>
      </c>
      <c r="I2471" t="s">
        <v>3827</v>
      </c>
      <c r="J2471" t="s">
        <v>5772</v>
      </c>
      <c r="K2471" t="s">
        <v>95</v>
      </c>
      <c r="L2471" s="220">
        <v>45386.359780092593</v>
      </c>
    </row>
    <row r="2472" spans="1:12" x14ac:dyDescent="0.25">
      <c r="A2472">
        <v>4.0999999999999996</v>
      </c>
      <c r="B2472" t="s">
        <v>4336</v>
      </c>
      <c r="C2472">
        <v>2789131</v>
      </c>
      <c r="D2472" t="s">
        <v>4798</v>
      </c>
      <c r="E2472" s="220">
        <v>44594.633333333331</v>
      </c>
      <c r="F2472" t="s">
        <v>75</v>
      </c>
      <c r="G2472" t="s">
        <v>3825</v>
      </c>
      <c r="H2472" t="s">
        <v>95</v>
      </c>
      <c r="I2472" t="s">
        <v>3827</v>
      </c>
      <c r="J2472" t="s">
        <v>5772</v>
      </c>
      <c r="K2472" t="s">
        <v>95</v>
      </c>
      <c r="L2472" s="220">
        <v>45386.359780092593</v>
      </c>
    </row>
    <row r="2473" spans="1:12" x14ac:dyDescent="0.25">
      <c r="A2473">
        <v>4.0999999999999996</v>
      </c>
      <c r="B2473" t="s">
        <v>4236</v>
      </c>
      <c r="C2473">
        <v>2789132</v>
      </c>
      <c r="D2473" t="s">
        <v>4798</v>
      </c>
      <c r="E2473" s="220">
        <v>44594.633333333331</v>
      </c>
      <c r="F2473" t="s">
        <v>75</v>
      </c>
      <c r="G2473" t="s">
        <v>3825</v>
      </c>
      <c r="H2473" t="s">
        <v>95</v>
      </c>
      <c r="I2473" t="s">
        <v>3827</v>
      </c>
      <c r="J2473" t="s">
        <v>5772</v>
      </c>
      <c r="K2473" t="s">
        <v>95</v>
      </c>
      <c r="L2473" s="220">
        <v>45386.359780092593</v>
      </c>
    </row>
    <row r="2474" spans="1:12" x14ac:dyDescent="0.25">
      <c r="A2474">
        <v>4.0999999999999996</v>
      </c>
      <c r="B2474" t="s">
        <v>4040</v>
      </c>
      <c r="C2474">
        <v>2789133</v>
      </c>
      <c r="D2474" t="s">
        <v>4798</v>
      </c>
      <c r="E2474" s="220">
        <v>44594.633333333331</v>
      </c>
      <c r="F2474" t="s">
        <v>75</v>
      </c>
      <c r="G2474" t="s">
        <v>3825</v>
      </c>
      <c r="H2474" t="s">
        <v>95</v>
      </c>
      <c r="I2474" t="s">
        <v>3827</v>
      </c>
      <c r="J2474" t="s">
        <v>5772</v>
      </c>
      <c r="K2474" t="s">
        <v>95</v>
      </c>
      <c r="L2474" s="220">
        <v>45386.359780092593</v>
      </c>
    </row>
    <row r="2475" spans="1:12" x14ac:dyDescent="0.25">
      <c r="A2475">
        <v>4.0999999999999996</v>
      </c>
      <c r="B2475" t="s">
        <v>4412</v>
      </c>
      <c r="C2475">
        <v>2789134</v>
      </c>
      <c r="D2475" t="s">
        <v>4798</v>
      </c>
      <c r="E2475" s="220">
        <v>44594.633333333331</v>
      </c>
      <c r="F2475" t="s">
        <v>75</v>
      </c>
      <c r="G2475" t="s">
        <v>3825</v>
      </c>
      <c r="H2475" t="s">
        <v>95</v>
      </c>
      <c r="I2475" t="s">
        <v>3827</v>
      </c>
      <c r="J2475" t="s">
        <v>5772</v>
      </c>
      <c r="K2475" t="s">
        <v>95</v>
      </c>
      <c r="L2475" s="220">
        <v>45386.359780092593</v>
      </c>
    </row>
    <row r="2476" spans="1:12" x14ac:dyDescent="0.25">
      <c r="A2476">
        <v>4.0999999999999996</v>
      </c>
      <c r="B2476" t="s">
        <v>4815</v>
      </c>
      <c r="C2476">
        <v>2789135</v>
      </c>
      <c r="D2476" t="s">
        <v>4798</v>
      </c>
      <c r="E2476" s="220">
        <v>44594.633333333331</v>
      </c>
      <c r="F2476" t="s">
        <v>75</v>
      </c>
      <c r="G2476" t="s">
        <v>3825</v>
      </c>
      <c r="H2476" t="s">
        <v>95</v>
      </c>
      <c r="I2476" t="s">
        <v>3827</v>
      </c>
      <c r="J2476" t="s">
        <v>5772</v>
      </c>
      <c r="K2476" t="s">
        <v>95</v>
      </c>
      <c r="L2476" s="220">
        <v>45386.359780092593</v>
      </c>
    </row>
    <row r="2477" spans="1:12" x14ac:dyDescent="0.25">
      <c r="A2477">
        <v>4</v>
      </c>
      <c r="B2477" t="s">
        <v>4718</v>
      </c>
      <c r="C2477">
        <v>2794003</v>
      </c>
      <c r="D2477" t="s">
        <v>5775</v>
      </c>
      <c r="E2477" s="220">
        <v>44595.750694444447</v>
      </c>
      <c r="F2477" t="s">
        <v>75</v>
      </c>
      <c r="G2477" t="s">
        <v>3825</v>
      </c>
      <c r="H2477" t="s">
        <v>3836</v>
      </c>
      <c r="I2477" t="s">
        <v>3870</v>
      </c>
      <c r="J2477" t="s">
        <v>4832</v>
      </c>
      <c r="K2477" t="s">
        <v>95</v>
      </c>
      <c r="L2477" s="220">
        <v>44764.334189814814</v>
      </c>
    </row>
    <row r="2478" spans="1:12" x14ac:dyDescent="0.25">
      <c r="A2478">
        <v>2</v>
      </c>
      <c r="B2478" t="s">
        <v>5776</v>
      </c>
      <c r="C2478">
        <v>2793855</v>
      </c>
      <c r="D2478" t="s">
        <v>5777</v>
      </c>
      <c r="E2478" s="220">
        <v>44595.582638888889</v>
      </c>
      <c r="F2478" t="s">
        <v>75</v>
      </c>
      <c r="G2478" t="s">
        <v>4414</v>
      </c>
      <c r="H2478" t="s">
        <v>5070</v>
      </c>
      <c r="I2478" t="s">
        <v>3861</v>
      </c>
      <c r="J2478" t="s">
        <v>5139</v>
      </c>
      <c r="K2478" t="s">
        <v>95</v>
      </c>
      <c r="L2478" s="220">
        <v>44974.544374999998</v>
      </c>
    </row>
    <row r="2479" spans="1:12" x14ac:dyDescent="0.25">
      <c r="A2479">
        <v>1</v>
      </c>
      <c r="B2479" t="s">
        <v>5778</v>
      </c>
      <c r="C2479">
        <v>2794442</v>
      </c>
      <c r="D2479" t="s">
        <v>5779</v>
      </c>
      <c r="E2479" s="220">
        <v>44596.540972222225</v>
      </c>
      <c r="F2479" t="s">
        <v>75</v>
      </c>
      <c r="G2479" t="s">
        <v>4414</v>
      </c>
      <c r="H2479" t="s">
        <v>5070</v>
      </c>
      <c r="I2479" t="s">
        <v>3861</v>
      </c>
      <c r="J2479" t="s">
        <v>5139</v>
      </c>
      <c r="K2479" t="s">
        <v>95</v>
      </c>
      <c r="L2479" s="220">
        <v>44978.716643518521</v>
      </c>
    </row>
    <row r="2480" spans="1:12" x14ac:dyDescent="0.25">
      <c r="A2480">
        <v>2</v>
      </c>
      <c r="B2480" t="s">
        <v>3911</v>
      </c>
      <c r="C2480">
        <v>2795922</v>
      </c>
      <c r="D2480" t="s">
        <v>3843</v>
      </c>
      <c r="E2480" s="220">
        <v>44599.529861111114</v>
      </c>
      <c r="F2480" t="s">
        <v>126</v>
      </c>
      <c r="G2480" t="s">
        <v>3825</v>
      </c>
      <c r="H2480" t="s">
        <v>3836</v>
      </c>
      <c r="I2480" t="s">
        <v>4409</v>
      </c>
      <c r="J2480" t="s">
        <v>5716</v>
      </c>
      <c r="K2480" t="s">
        <v>95</v>
      </c>
      <c r="L2480" s="220"/>
    </row>
    <row r="2481" spans="1:12" x14ac:dyDescent="0.25">
      <c r="A2481">
        <v>1</v>
      </c>
      <c r="B2481" t="s">
        <v>4034</v>
      </c>
      <c r="C2481">
        <v>2800083</v>
      </c>
      <c r="D2481" t="s">
        <v>4075</v>
      </c>
      <c r="E2481" s="220">
        <v>44600.638194444444</v>
      </c>
      <c r="F2481" t="s">
        <v>75</v>
      </c>
      <c r="G2481" t="s">
        <v>3825</v>
      </c>
      <c r="H2481" t="s">
        <v>205</v>
      </c>
      <c r="I2481" t="s">
        <v>4854</v>
      </c>
      <c r="J2481" t="s">
        <v>5780</v>
      </c>
      <c r="K2481" t="s">
        <v>95</v>
      </c>
      <c r="L2481" s="220">
        <v>44607.482592592591</v>
      </c>
    </row>
    <row r="2482" spans="1:12" x14ac:dyDescent="0.25">
      <c r="A2482">
        <v>5</v>
      </c>
      <c r="B2482" t="s">
        <v>5667</v>
      </c>
      <c r="C2482">
        <v>2812820</v>
      </c>
      <c r="D2482" t="s">
        <v>3843</v>
      </c>
      <c r="E2482" s="220">
        <v>44624.688194444447</v>
      </c>
      <c r="F2482" t="s">
        <v>75</v>
      </c>
      <c r="G2482" t="s">
        <v>3825</v>
      </c>
      <c r="H2482" t="s">
        <v>3836</v>
      </c>
      <c r="I2482" t="s">
        <v>4260</v>
      </c>
      <c r="J2482" t="s">
        <v>4759</v>
      </c>
      <c r="K2482" t="s">
        <v>95</v>
      </c>
      <c r="L2482" s="220">
        <v>44932.447025462963</v>
      </c>
    </row>
    <row r="2483" spans="1:12" x14ac:dyDescent="0.25">
      <c r="A2483">
        <v>4</v>
      </c>
      <c r="B2483" t="s">
        <v>5273</v>
      </c>
      <c r="C2483">
        <v>2815149</v>
      </c>
      <c r="D2483" t="s">
        <v>5781</v>
      </c>
      <c r="E2483" s="220">
        <v>44634.495138888888</v>
      </c>
      <c r="F2483" t="s">
        <v>75</v>
      </c>
      <c r="G2483" t="s">
        <v>3825</v>
      </c>
      <c r="H2483" t="s">
        <v>3957</v>
      </c>
      <c r="I2483" t="s">
        <v>3870</v>
      </c>
      <c r="J2483" t="s">
        <v>4863</v>
      </c>
      <c r="K2483" t="s">
        <v>95</v>
      </c>
      <c r="L2483" s="220">
        <v>44722.372627314813</v>
      </c>
    </row>
    <row r="2484" spans="1:12" x14ac:dyDescent="0.25">
      <c r="A2484">
        <v>5</v>
      </c>
      <c r="B2484" t="s">
        <v>3992</v>
      </c>
      <c r="C2484">
        <v>2889710</v>
      </c>
      <c r="D2484" t="s">
        <v>5535</v>
      </c>
      <c r="E2484" s="220">
        <v>44642.636805555558</v>
      </c>
      <c r="F2484" t="s">
        <v>75</v>
      </c>
      <c r="G2484" t="s">
        <v>3825</v>
      </c>
      <c r="H2484" t="s">
        <v>3940</v>
      </c>
      <c r="I2484" t="s">
        <v>3870</v>
      </c>
      <c r="J2484" t="s">
        <v>4832</v>
      </c>
      <c r="K2484" t="s">
        <v>95</v>
      </c>
      <c r="L2484" s="220">
        <v>44992.485729166663</v>
      </c>
    </row>
    <row r="2485" spans="1:12" x14ac:dyDescent="0.25">
      <c r="A2485">
        <v>4</v>
      </c>
      <c r="B2485" t="s">
        <v>5782</v>
      </c>
      <c r="C2485">
        <v>2889748</v>
      </c>
      <c r="D2485" t="s">
        <v>5783</v>
      </c>
      <c r="E2485" s="220">
        <v>44642.686805555553</v>
      </c>
      <c r="F2485" t="s">
        <v>75</v>
      </c>
      <c r="G2485" t="s">
        <v>3825</v>
      </c>
      <c r="H2485" t="s">
        <v>3836</v>
      </c>
      <c r="I2485" t="s">
        <v>3870</v>
      </c>
      <c r="J2485" t="s">
        <v>3960</v>
      </c>
      <c r="K2485" t="s">
        <v>95</v>
      </c>
      <c r="L2485" s="220">
        <v>44749.36650462963</v>
      </c>
    </row>
    <row r="2486" spans="1:12" x14ac:dyDescent="0.25">
      <c r="A2486">
        <v>5</v>
      </c>
      <c r="B2486" t="s">
        <v>5784</v>
      </c>
      <c r="C2486">
        <v>2907702</v>
      </c>
      <c r="D2486" t="s">
        <v>4871</v>
      </c>
      <c r="E2486" s="220">
        <v>44655.5</v>
      </c>
      <c r="F2486" t="s">
        <v>75</v>
      </c>
      <c r="G2486" t="s">
        <v>4414</v>
      </c>
      <c r="H2486" t="s">
        <v>81</v>
      </c>
      <c r="I2486" t="s">
        <v>4652</v>
      </c>
      <c r="J2486" t="s">
        <v>4846</v>
      </c>
      <c r="K2486" t="s">
        <v>95</v>
      </c>
      <c r="L2486" s="220">
        <v>44665.351770833331</v>
      </c>
    </row>
    <row r="2487" spans="1:12" x14ac:dyDescent="0.25">
      <c r="A2487">
        <v>5</v>
      </c>
      <c r="B2487" t="s">
        <v>4816</v>
      </c>
      <c r="C2487">
        <v>2920032</v>
      </c>
      <c r="D2487" t="s">
        <v>4871</v>
      </c>
      <c r="E2487" s="220">
        <v>44664.397916666669</v>
      </c>
      <c r="F2487" t="s">
        <v>75</v>
      </c>
      <c r="G2487" t="s">
        <v>4414</v>
      </c>
      <c r="H2487" t="s">
        <v>81</v>
      </c>
      <c r="I2487" t="s">
        <v>4409</v>
      </c>
      <c r="J2487" t="s">
        <v>4846</v>
      </c>
      <c r="K2487" t="s">
        <v>95</v>
      </c>
      <c r="L2487" s="220">
        <v>44832.594687500001</v>
      </c>
    </row>
    <row r="2488" spans="1:12" x14ac:dyDescent="0.25">
      <c r="A2488">
        <v>2</v>
      </c>
      <c r="B2488" t="s">
        <v>5785</v>
      </c>
      <c r="C2488">
        <v>2922294</v>
      </c>
      <c r="D2488" t="s">
        <v>4413</v>
      </c>
      <c r="E2488" s="220">
        <v>44673.462500000001</v>
      </c>
      <c r="F2488" t="s">
        <v>75</v>
      </c>
      <c r="G2488" t="s">
        <v>4414</v>
      </c>
      <c r="H2488" t="s">
        <v>169</v>
      </c>
      <c r="I2488" t="s">
        <v>4652</v>
      </c>
      <c r="J2488" t="s">
        <v>4846</v>
      </c>
      <c r="K2488" t="s">
        <v>95</v>
      </c>
      <c r="L2488" s="220">
        <v>44699.581296296295</v>
      </c>
    </row>
    <row r="2489" spans="1:12" x14ac:dyDescent="0.25">
      <c r="A2489">
        <v>1</v>
      </c>
      <c r="B2489" t="s">
        <v>4372</v>
      </c>
      <c r="C2489">
        <v>2923538</v>
      </c>
      <c r="D2489" t="s">
        <v>3843</v>
      </c>
      <c r="E2489" s="220">
        <v>44677.68472222222</v>
      </c>
      <c r="F2489" t="s">
        <v>75</v>
      </c>
      <c r="G2489" t="s">
        <v>3825</v>
      </c>
      <c r="H2489" t="s">
        <v>3836</v>
      </c>
      <c r="I2489" t="s">
        <v>3832</v>
      </c>
      <c r="J2489" t="s">
        <v>5297</v>
      </c>
      <c r="K2489" t="s">
        <v>95</v>
      </c>
      <c r="L2489" s="220">
        <v>44678.381886574076</v>
      </c>
    </row>
    <row r="2490" spans="1:12" x14ac:dyDescent="0.25">
      <c r="A2490">
        <v>4</v>
      </c>
      <c r="B2490" t="s">
        <v>4554</v>
      </c>
      <c r="C2490">
        <v>2925932</v>
      </c>
      <c r="D2490" t="s">
        <v>4940</v>
      </c>
      <c r="E2490" s="220">
        <v>44680.547222222223</v>
      </c>
      <c r="F2490" t="s">
        <v>75</v>
      </c>
      <c r="G2490" t="s">
        <v>3825</v>
      </c>
      <c r="H2490" t="s">
        <v>3831</v>
      </c>
      <c r="I2490" t="s">
        <v>3870</v>
      </c>
      <c r="J2490" t="s">
        <v>4902</v>
      </c>
      <c r="K2490" t="s">
        <v>95</v>
      </c>
      <c r="L2490" s="220">
        <v>44722.458761574075</v>
      </c>
    </row>
    <row r="2491" spans="1:12" x14ac:dyDescent="0.25">
      <c r="A2491">
        <v>4</v>
      </c>
      <c r="B2491" t="s">
        <v>4209</v>
      </c>
      <c r="C2491">
        <v>2925986</v>
      </c>
      <c r="D2491" t="s">
        <v>5002</v>
      </c>
      <c r="E2491" s="220">
        <v>44680.592361111114</v>
      </c>
      <c r="F2491" t="s">
        <v>75</v>
      </c>
      <c r="G2491" t="s">
        <v>3825</v>
      </c>
      <c r="H2491" t="s">
        <v>3826</v>
      </c>
      <c r="I2491" t="s">
        <v>3870</v>
      </c>
      <c r="J2491" t="s">
        <v>4832</v>
      </c>
      <c r="K2491" t="s">
        <v>95</v>
      </c>
      <c r="L2491" s="220">
        <v>44820.404895833337</v>
      </c>
    </row>
    <row r="2492" spans="1:12" x14ac:dyDescent="0.25">
      <c r="A2492">
        <v>1</v>
      </c>
      <c r="B2492" t="s">
        <v>4209</v>
      </c>
      <c r="C2492">
        <v>2927117</v>
      </c>
      <c r="D2492" t="s">
        <v>3843</v>
      </c>
      <c r="E2492" s="220">
        <v>44683.756249999999</v>
      </c>
      <c r="F2492" t="s">
        <v>75</v>
      </c>
      <c r="G2492" t="s">
        <v>3825</v>
      </c>
      <c r="H2492" t="s">
        <v>3836</v>
      </c>
      <c r="I2492" t="s">
        <v>3878</v>
      </c>
      <c r="J2492" t="s">
        <v>4869</v>
      </c>
      <c r="K2492" t="s">
        <v>95</v>
      </c>
      <c r="L2492" s="220">
        <v>44935.498495370368</v>
      </c>
    </row>
    <row r="2493" spans="1:12" x14ac:dyDescent="0.25">
      <c r="A2493">
        <v>3.1</v>
      </c>
      <c r="B2493" t="s">
        <v>3938</v>
      </c>
      <c r="C2493">
        <v>3262518</v>
      </c>
      <c r="D2493" t="s">
        <v>5786</v>
      </c>
      <c r="E2493" s="220">
        <v>45321.609027777777</v>
      </c>
      <c r="F2493" t="s">
        <v>75</v>
      </c>
      <c r="G2493" t="s">
        <v>4414</v>
      </c>
      <c r="H2493" t="s">
        <v>5070</v>
      </c>
      <c r="I2493" t="s">
        <v>4582</v>
      </c>
      <c r="J2493" t="s">
        <v>5311</v>
      </c>
      <c r="K2493" t="s">
        <v>95</v>
      </c>
      <c r="L2493" s="220">
        <v>45450.450925925928</v>
      </c>
    </row>
    <row r="2494" spans="1:12" x14ac:dyDescent="0.25">
      <c r="A2494">
        <v>3.1</v>
      </c>
      <c r="B2494" t="s">
        <v>4212</v>
      </c>
      <c r="C2494">
        <v>3262523</v>
      </c>
      <c r="D2494" t="s">
        <v>5786</v>
      </c>
      <c r="E2494" s="220">
        <v>45321.612500000003</v>
      </c>
      <c r="F2494" t="s">
        <v>75</v>
      </c>
      <c r="G2494" t="s">
        <v>4414</v>
      </c>
      <c r="H2494" t="s">
        <v>5070</v>
      </c>
      <c r="I2494" t="s">
        <v>4582</v>
      </c>
      <c r="J2494" t="s">
        <v>5311</v>
      </c>
      <c r="K2494" t="s">
        <v>95</v>
      </c>
      <c r="L2494" s="220">
        <v>45553.635462962964</v>
      </c>
    </row>
    <row r="2495" spans="1:12" x14ac:dyDescent="0.25">
      <c r="A2495">
        <v>9</v>
      </c>
      <c r="B2495" t="s">
        <v>5787</v>
      </c>
      <c r="C2495">
        <v>2808338</v>
      </c>
      <c r="D2495" t="s">
        <v>5788</v>
      </c>
      <c r="E2495" s="220">
        <v>44620.540972222225</v>
      </c>
      <c r="F2495" t="s">
        <v>126</v>
      </c>
      <c r="G2495" t="s">
        <v>3825</v>
      </c>
      <c r="H2495" t="s">
        <v>4162</v>
      </c>
      <c r="I2495" t="s">
        <v>5789</v>
      </c>
      <c r="J2495" t="s">
        <v>4982</v>
      </c>
      <c r="K2495" t="s">
        <v>95</v>
      </c>
      <c r="L2495" s="220">
        <v>44620.554861111108</v>
      </c>
    </row>
    <row r="2496" spans="1:12" x14ac:dyDescent="0.25">
      <c r="A2496">
        <v>4</v>
      </c>
      <c r="B2496" t="s">
        <v>4565</v>
      </c>
      <c r="C2496">
        <v>2809877</v>
      </c>
      <c r="D2496" t="s">
        <v>5790</v>
      </c>
      <c r="E2496" s="220">
        <v>44621.426388888889</v>
      </c>
      <c r="F2496" t="s">
        <v>75</v>
      </c>
      <c r="G2496" t="s">
        <v>3825</v>
      </c>
      <c r="H2496" t="s">
        <v>3836</v>
      </c>
      <c r="I2496" t="s">
        <v>3870</v>
      </c>
      <c r="J2496" t="s">
        <v>4863</v>
      </c>
      <c r="K2496" t="s">
        <v>95</v>
      </c>
      <c r="L2496" s="220">
        <v>44638.293553240743</v>
      </c>
    </row>
    <row r="2497" spans="1:12" x14ac:dyDescent="0.25">
      <c r="A2497">
        <v>9</v>
      </c>
      <c r="B2497" t="s">
        <v>5175</v>
      </c>
      <c r="C2497">
        <v>2810277</v>
      </c>
      <c r="D2497" t="s">
        <v>5791</v>
      </c>
      <c r="E2497" s="220">
        <v>44621.606944444444</v>
      </c>
      <c r="F2497" t="s">
        <v>75</v>
      </c>
      <c r="G2497" t="s">
        <v>3825</v>
      </c>
      <c r="H2497" t="s">
        <v>5056</v>
      </c>
      <c r="I2497" t="s">
        <v>4961</v>
      </c>
      <c r="J2497" t="s">
        <v>5792</v>
      </c>
      <c r="K2497" t="s">
        <v>95</v>
      </c>
      <c r="L2497" s="220">
        <v>44779.523611111108</v>
      </c>
    </row>
    <row r="2498" spans="1:12" x14ac:dyDescent="0.25">
      <c r="A2498">
        <v>5</v>
      </c>
      <c r="B2498" t="s">
        <v>4554</v>
      </c>
      <c r="C2498">
        <v>2813529</v>
      </c>
      <c r="D2498" t="s">
        <v>5793</v>
      </c>
      <c r="E2498" s="220">
        <v>44628.430555555555</v>
      </c>
      <c r="F2498" t="s">
        <v>75</v>
      </c>
      <c r="G2498" t="s">
        <v>4414</v>
      </c>
      <c r="H2498" t="s">
        <v>81</v>
      </c>
      <c r="I2498" t="s">
        <v>4854</v>
      </c>
      <c r="J2498" t="s">
        <v>4374</v>
      </c>
      <c r="K2498" t="s">
        <v>95</v>
      </c>
      <c r="L2498" s="220">
        <v>45015.654861111114</v>
      </c>
    </row>
    <row r="2499" spans="1:12" x14ac:dyDescent="0.25">
      <c r="A2499">
        <v>4</v>
      </c>
      <c r="B2499" t="s">
        <v>4251</v>
      </c>
      <c r="C2499">
        <v>2815627</v>
      </c>
      <c r="D2499" t="s">
        <v>5794</v>
      </c>
      <c r="E2499" s="220">
        <v>44635.62777777778</v>
      </c>
      <c r="F2499" t="s">
        <v>75</v>
      </c>
      <c r="G2499" t="s">
        <v>3825</v>
      </c>
      <c r="H2499" t="s">
        <v>3836</v>
      </c>
      <c r="I2499" t="s">
        <v>3870</v>
      </c>
      <c r="J2499" t="s">
        <v>4902</v>
      </c>
      <c r="K2499" t="s">
        <v>95</v>
      </c>
      <c r="L2499" s="220">
        <v>44830.37222222222</v>
      </c>
    </row>
    <row r="2500" spans="1:12" x14ac:dyDescent="0.25">
      <c r="A2500">
        <v>2</v>
      </c>
      <c r="B2500" t="s">
        <v>5795</v>
      </c>
      <c r="C2500">
        <v>2904264</v>
      </c>
      <c r="D2500" t="s">
        <v>5796</v>
      </c>
      <c r="E2500" s="220">
        <v>44649.522222222222</v>
      </c>
      <c r="F2500" t="s">
        <v>75</v>
      </c>
      <c r="G2500" t="s">
        <v>3825</v>
      </c>
      <c r="H2500" t="s">
        <v>5797</v>
      </c>
      <c r="I2500" t="s">
        <v>4949</v>
      </c>
      <c r="J2500" t="s">
        <v>5798</v>
      </c>
      <c r="K2500" t="s">
        <v>95</v>
      </c>
      <c r="L2500" s="220">
        <v>44669.683125000003</v>
      </c>
    </row>
    <row r="2501" spans="1:12" x14ac:dyDescent="0.25">
      <c r="A2501">
        <v>2</v>
      </c>
      <c r="B2501" t="s">
        <v>4282</v>
      </c>
      <c r="C2501">
        <v>2904279</v>
      </c>
      <c r="D2501" t="s">
        <v>5799</v>
      </c>
      <c r="E2501" s="220">
        <v>44649.660416666666</v>
      </c>
      <c r="F2501" t="s">
        <v>75</v>
      </c>
      <c r="G2501" t="s">
        <v>3825</v>
      </c>
      <c r="H2501" t="s">
        <v>3826</v>
      </c>
      <c r="I2501" t="s">
        <v>3870</v>
      </c>
      <c r="J2501" t="s">
        <v>4145</v>
      </c>
      <c r="K2501" t="s">
        <v>95</v>
      </c>
      <c r="L2501" s="220">
        <v>44661.751620370371</v>
      </c>
    </row>
    <row r="2502" spans="1:12" x14ac:dyDescent="0.25">
      <c r="A2502">
        <v>2</v>
      </c>
      <c r="B2502" t="s">
        <v>4105</v>
      </c>
      <c r="C2502">
        <v>2908364</v>
      </c>
      <c r="D2502" t="s">
        <v>4413</v>
      </c>
      <c r="E2502" s="220">
        <v>44656.414583333331</v>
      </c>
      <c r="F2502" t="s">
        <v>75</v>
      </c>
      <c r="G2502" t="s">
        <v>4414</v>
      </c>
      <c r="H2502" t="s">
        <v>169</v>
      </c>
      <c r="I2502" t="s">
        <v>4582</v>
      </c>
      <c r="J2502" t="s">
        <v>4226</v>
      </c>
      <c r="K2502" t="s">
        <v>95</v>
      </c>
      <c r="L2502" s="220">
        <v>44666.504780092589</v>
      </c>
    </row>
    <row r="2503" spans="1:12" x14ac:dyDescent="0.25">
      <c r="A2503">
        <v>2</v>
      </c>
      <c r="B2503" t="s">
        <v>4052</v>
      </c>
      <c r="C2503">
        <v>2908365</v>
      </c>
      <c r="D2503" t="s">
        <v>4413</v>
      </c>
      <c r="E2503" s="220">
        <v>44656.415277777778</v>
      </c>
      <c r="F2503" t="s">
        <v>75</v>
      </c>
      <c r="G2503" t="s">
        <v>4414</v>
      </c>
      <c r="H2503" t="s">
        <v>169</v>
      </c>
      <c r="I2503" t="s">
        <v>4582</v>
      </c>
      <c r="J2503" t="s">
        <v>4226</v>
      </c>
      <c r="K2503" t="s">
        <v>95</v>
      </c>
      <c r="L2503" s="220">
        <v>44666.504930555559</v>
      </c>
    </row>
    <row r="2504" spans="1:12" x14ac:dyDescent="0.25">
      <c r="A2504">
        <v>9</v>
      </c>
      <c r="B2504" t="s">
        <v>5800</v>
      </c>
      <c r="C2504">
        <v>2921042</v>
      </c>
      <c r="D2504" t="s">
        <v>5801</v>
      </c>
      <c r="E2504" s="220">
        <v>44669.574999999997</v>
      </c>
      <c r="F2504" t="s">
        <v>75</v>
      </c>
      <c r="G2504" t="s">
        <v>3825</v>
      </c>
      <c r="H2504" t="s">
        <v>4162</v>
      </c>
      <c r="I2504" t="s">
        <v>4981</v>
      </c>
      <c r="J2504" t="s">
        <v>5068</v>
      </c>
      <c r="K2504" t="s">
        <v>95</v>
      </c>
      <c r="L2504" s="220">
        <v>45457.410196759258</v>
      </c>
    </row>
    <row r="2505" spans="1:12" x14ac:dyDescent="0.25">
      <c r="A2505">
        <v>4</v>
      </c>
      <c r="B2505" t="s">
        <v>3855</v>
      </c>
      <c r="C2505">
        <v>2924811</v>
      </c>
      <c r="D2505" t="s">
        <v>4940</v>
      </c>
      <c r="E2505" s="220">
        <v>44679.609722222223</v>
      </c>
      <c r="F2505" t="s">
        <v>75</v>
      </c>
      <c r="G2505" t="s">
        <v>3825</v>
      </c>
      <c r="H2505" t="s">
        <v>3831</v>
      </c>
      <c r="I2505" t="s">
        <v>3870</v>
      </c>
      <c r="J2505" t="s">
        <v>4902</v>
      </c>
      <c r="K2505" t="s">
        <v>95</v>
      </c>
      <c r="L2505" s="220">
        <v>44802.436550925922</v>
      </c>
    </row>
    <row r="2506" spans="1:12" x14ac:dyDescent="0.25">
      <c r="A2506">
        <v>2</v>
      </c>
      <c r="B2506" t="s">
        <v>5802</v>
      </c>
      <c r="C2506">
        <v>2928070</v>
      </c>
      <c r="D2506" t="s">
        <v>4075</v>
      </c>
      <c r="E2506" s="220">
        <v>44686.438888888886</v>
      </c>
      <c r="F2506" t="s">
        <v>75</v>
      </c>
      <c r="G2506" t="s">
        <v>3825</v>
      </c>
      <c r="H2506" t="s">
        <v>205</v>
      </c>
      <c r="I2506" t="s">
        <v>4652</v>
      </c>
      <c r="J2506" t="s">
        <v>4846</v>
      </c>
      <c r="K2506" t="s">
        <v>95</v>
      </c>
      <c r="L2506" s="220">
        <v>44736.356863425928</v>
      </c>
    </row>
    <row r="2507" spans="1:12" x14ac:dyDescent="0.25">
      <c r="A2507">
        <v>1</v>
      </c>
      <c r="B2507" t="s">
        <v>5803</v>
      </c>
      <c r="C2507">
        <v>2929381</v>
      </c>
      <c r="D2507" t="s">
        <v>3824</v>
      </c>
      <c r="E2507" s="220">
        <v>44690.550694444442</v>
      </c>
      <c r="F2507" t="s">
        <v>75</v>
      </c>
      <c r="G2507" t="s">
        <v>3825</v>
      </c>
      <c r="H2507" t="s">
        <v>3826</v>
      </c>
      <c r="I2507" t="s">
        <v>4080</v>
      </c>
      <c r="J2507" t="s">
        <v>4727</v>
      </c>
      <c r="K2507" t="s">
        <v>95</v>
      </c>
      <c r="L2507" s="220">
        <v>44698.571909722225</v>
      </c>
    </row>
    <row r="2508" spans="1:12" x14ac:dyDescent="0.25">
      <c r="A2508">
        <v>5</v>
      </c>
      <c r="B2508" t="s">
        <v>4150</v>
      </c>
      <c r="C2508">
        <v>2929290</v>
      </c>
      <c r="D2508" t="s">
        <v>4871</v>
      </c>
      <c r="E2508" s="220">
        <v>44690.398611111108</v>
      </c>
      <c r="F2508" t="s">
        <v>75</v>
      </c>
      <c r="G2508" t="s">
        <v>4414</v>
      </c>
      <c r="H2508" t="s">
        <v>81</v>
      </c>
      <c r="I2508" t="s">
        <v>4949</v>
      </c>
      <c r="J2508" t="s">
        <v>4846</v>
      </c>
      <c r="K2508" t="s">
        <v>95</v>
      </c>
      <c r="L2508" s="220">
        <v>45012.499837962961</v>
      </c>
    </row>
    <row r="2509" spans="1:12" x14ac:dyDescent="0.25">
      <c r="A2509">
        <v>2</v>
      </c>
      <c r="B2509" t="s">
        <v>5804</v>
      </c>
      <c r="C2509">
        <v>2931232</v>
      </c>
      <c r="D2509" t="s">
        <v>4413</v>
      </c>
      <c r="E2509" s="220">
        <v>44694.713888888888</v>
      </c>
      <c r="F2509" t="s">
        <v>75</v>
      </c>
      <c r="G2509" t="s">
        <v>4414</v>
      </c>
      <c r="H2509" t="s">
        <v>169</v>
      </c>
      <c r="I2509" t="s">
        <v>4652</v>
      </c>
      <c r="J2509" t="s">
        <v>4846</v>
      </c>
      <c r="K2509" t="s">
        <v>95</v>
      </c>
      <c r="L2509" s="220">
        <v>44699.556828703702</v>
      </c>
    </row>
    <row r="2510" spans="1:12" x14ac:dyDescent="0.25">
      <c r="A2510">
        <v>5</v>
      </c>
      <c r="B2510" t="s">
        <v>4211</v>
      </c>
      <c r="C2510">
        <v>2931632</v>
      </c>
      <c r="D2510" t="s">
        <v>5805</v>
      </c>
      <c r="E2510" s="220">
        <v>44697.547222222223</v>
      </c>
      <c r="F2510" t="s">
        <v>75</v>
      </c>
      <c r="G2510" t="s">
        <v>3825</v>
      </c>
      <c r="H2510" t="s">
        <v>3826</v>
      </c>
      <c r="I2510" t="s">
        <v>3870</v>
      </c>
      <c r="J2510" t="s">
        <v>4863</v>
      </c>
      <c r="K2510" t="s">
        <v>95</v>
      </c>
      <c r="L2510" s="220">
        <v>45012.440196759257</v>
      </c>
    </row>
    <row r="2511" spans="1:12" x14ac:dyDescent="0.25">
      <c r="A2511">
        <v>5</v>
      </c>
      <c r="B2511" t="s">
        <v>4211</v>
      </c>
      <c r="C2511">
        <v>2931633</v>
      </c>
      <c r="D2511" t="s">
        <v>3939</v>
      </c>
      <c r="E2511" s="220">
        <v>44697.548611111109</v>
      </c>
      <c r="F2511" t="s">
        <v>75</v>
      </c>
      <c r="G2511" t="s">
        <v>3825</v>
      </c>
      <c r="H2511" t="s">
        <v>3940</v>
      </c>
      <c r="I2511" t="s">
        <v>3870</v>
      </c>
      <c r="J2511" t="s">
        <v>4863</v>
      </c>
      <c r="K2511" t="s">
        <v>95</v>
      </c>
      <c r="L2511" s="220">
        <v>44873.258703703701</v>
      </c>
    </row>
    <row r="2512" spans="1:12" x14ac:dyDescent="0.25">
      <c r="A2512">
        <v>1</v>
      </c>
      <c r="B2512" t="s">
        <v>5806</v>
      </c>
      <c r="C2512">
        <v>2931837</v>
      </c>
      <c r="D2512" t="s">
        <v>5807</v>
      </c>
      <c r="E2512" s="220">
        <v>44698.429861111108</v>
      </c>
      <c r="F2512" t="s">
        <v>75</v>
      </c>
      <c r="G2512" t="s">
        <v>3825</v>
      </c>
      <c r="H2512" t="s">
        <v>3826</v>
      </c>
      <c r="I2512" t="s">
        <v>3967</v>
      </c>
      <c r="J2512" t="s">
        <v>5808</v>
      </c>
      <c r="K2512" t="s">
        <v>95</v>
      </c>
      <c r="L2512" s="220">
        <v>44721.592418981483</v>
      </c>
    </row>
    <row r="2513" spans="1:12" x14ac:dyDescent="0.25">
      <c r="A2513">
        <v>2</v>
      </c>
      <c r="B2513" t="s">
        <v>3898</v>
      </c>
      <c r="C2513">
        <v>3220608</v>
      </c>
      <c r="D2513" t="s">
        <v>4413</v>
      </c>
      <c r="E2513" s="220">
        <v>45237.481944444444</v>
      </c>
      <c r="F2513" t="s">
        <v>75</v>
      </c>
      <c r="G2513" t="s">
        <v>4414</v>
      </c>
      <c r="H2513" t="s">
        <v>169</v>
      </c>
      <c r="I2513" t="s">
        <v>4652</v>
      </c>
      <c r="J2513" t="s">
        <v>4884</v>
      </c>
      <c r="K2513" t="s">
        <v>95</v>
      </c>
      <c r="L2513" s="220">
        <v>45241.38958333333</v>
      </c>
    </row>
    <row r="2514" spans="1:12" x14ac:dyDescent="0.25">
      <c r="A2514">
        <v>4</v>
      </c>
      <c r="B2514" t="s">
        <v>4953</v>
      </c>
      <c r="C2514">
        <v>2935909</v>
      </c>
      <c r="D2514" t="s">
        <v>5809</v>
      </c>
      <c r="E2514" s="220">
        <v>44700.445138888892</v>
      </c>
      <c r="F2514" t="s">
        <v>75</v>
      </c>
      <c r="G2514" t="s">
        <v>3825</v>
      </c>
      <c r="H2514" t="s">
        <v>3836</v>
      </c>
      <c r="I2514" t="s">
        <v>3870</v>
      </c>
      <c r="J2514" t="s">
        <v>4863</v>
      </c>
      <c r="K2514" t="s">
        <v>95</v>
      </c>
      <c r="L2514" s="220">
        <v>45244.457638888889</v>
      </c>
    </row>
    <row r="2515" spans="1:12" x14ac:dyDescent="0.25">
      <c r="A2515">
        <v>1</v>
      </c>
      <c r="B2515" t="s">
        <v>5810</v>
      </c>
      <c r="C2515">
        <v>2937192</v>
      </c>
      <c r="D2515" t="s">
        <v>4948</v>
      </c>
      <c r="E2515" s="220">
        <v>44704.424305555556</v>
      </c>
      <c r="F2515" t="s">
        <v>75</v>
      </c>
      <c r="G2515" t="s">
        <v>4414</v>
      </c>
      <c r="H2515" t="s">
        <v>174</v>
      </c>
      <c r="I2515" t="s">
        <v>4872</v>
      </c>
      <c r="J2515" t="s">
        <v>4846</v>
      </c>
      <c r="K2515" t="s">
        <v>95</v>
      </c>
      <c r="L2515" s="220">
        <v>45001.65</v>
      </c>
    </row>
    <row r="2516" spans="1:12" x14ac:dyDescent="0.25">
      <c r="A2516">
        <v>2</v>
      </c>
      <c r="B2516" t="s">
        <v>5811</v>
      </c>
      <c r="C2516">
        <v>2938151</v>
      </c>
      <c r="D2516" t="s">
        <v>5217</v>
      </c>
      <c r="E2516" s="220">
        <v>44706.597916666666</v>
      </c>
      <c r="F2516" t="s">
        <v>75</v>
      </c>
      <c r="G2516" t="s">
        <v>4414</v>
      </c>
      <c r="H2516" t="s">
        <v>169</v>
      </c>
      <c r="I2516" t="s">
        <v>4409</v>
      </c>
      <c r="J2516" t="s">
        <v>4846</v>
      </c>
      <c r="K2516" t="s">
        <v>95</v>
      </c>
      <c r="L2516" s="220">
        <v>44998.48946759259</v>
      </c>
    </row>
    <row r="2517" spans="1:12" x14ac:dyDescent="0.25">
      <c r="A2517">
        <v>2</v>
      </c>
      <c r="B2517" t="s">
        <v>4352</v>
      </c>
      <c r="C2517">
        <v>2938854</v>
      </c>
      <c r="D2517" t="s">
        <v>4413</v>
      </c>
      <c r="E2517" s="220">
        <v>44708.466666666667</v>
      </c>
      <c r="F2517" t="s">
        <v>75</v>
      </c>
      <c r="G2517" t="s">
        <v>4414</v>
      </c>
      <c r="H2517" t="s">
        <v>169</v>
      </c>
      <c r="I2517" t="s">
        <v>4829</v>
      </c>
      <c r="J2517" t="s">
        <v>4846</v>
      </c>
      <c r="K2517" t="s">
        <v>95</v>
      </c>
      <c r="L2517" s="220">
        <v>44763.459699074076</v>
      </c>
    </row>
    <row r="2518" spans="1:12" x14ac:dyDescent="0.25">
      <c r="A2518">
        <v>2</v>
      </c>
      <c r="B2518" t="s">
        <v>5812</v>
      </c>
      <c r="C2518">
        <v>2942222</v>
      </c>
      <c r="D2518" t="s">
        <v>4413</v>
      </c>
      <c r="E2518" s="220">
        <v>44718.613194444442</v>
      </c>
      <c r="F2518" t="s">
        <v>75</v>
      </c>
      <c r="G2518" t="s">
        <v>4414</v>
      </c>
      <c r="H2518" t="s">
        <v>169</v>
      </c>
      <c r="I2518" t="s">
        <v>4652</v>
      </c>
      <c r="J2518" t="s">
        <v>4846</v>
      </c>
      <c r="K2518" t="s">
        <v>95</v>
      </c>
      <c r="L2518" s="220">
        <v>44733.356365740743</v>
      </c>
    </row>
    <row r="2519" spans="1:12" x14ac:dyDescent="0.25">
      <c r="A2519">
        <v>2</v>
      </c>
      <c r="B2519" t="s">
        <v>5813</v>
      </c>
      <c r="C2519">
        <v>2944881</v>
      </c>
      <c r="D2519" t="s">
        <v>5814</v>
      </c>
      <c r="E2519" s="220">
        <v>44725.564583333333</v>
      </c>
      <c r="F2519" t="s">
        <v>75</v>
      </c>
      <c r="G2519" t="s">
        <v>3825</v>
      </c>
      <c r="H2519" t="s">
        <v>3831</v>
      </c>
      <c r="I2519" t="s">
        <v>4000</v>
      </c>
      <c r="J2519" t="s">
        <v>5054</v>
      </c>
      <c r="K2519" t="s">
        <v>95</v>
      </c>
      <c r="L2519" s="220">
        <v>45414.435497685183</v>
      </c>
    </row>
    <row r="2520" spans="1:12" x14ac:dyDescent="0.25">
      <c r="A2520">
        <v>4</v>
      </c>
      <c r="B2520" t="s">
        <v>5815</v>
      </c>
      <c r="C2520">
        <v>3037789</v>
      </c>
      <c r="D2520" t="s">
        <v>3843</v>
      </c>
      <c r="E2520" s="220">
        <v>44858.670138888891</v>
      </c>
      <c r="F2520" t="s">
        <v>75</v>
      </c>
      <c r="G2520" t="s">
        <v>3825</v>
      </c>
      <c r="H2520" t="s">
        <v>3836</v>
      </c>
      <c r="I2520" t="s">
        <v>4260</v>
      </c>
      <c r="J2520" t="s">
        <v>5130</v>
      </c>
      <c r="K2520" t="s">
        <v>95</v>
      </c>
      <c r="L2520" s="220">
        <v>45061.541134259256</v>
      </c>
    </row>
    <row r="2521" spans="1:12" x14ac:dyDescent="0.25">
      <c r="A2521">
        <v>1</v>
      </c>
      <c r="B2521" t="s">
        <v>5816</v>
      </c>
      <c r="C2521">
        <v>2946989</v>
      </c>
      <c r="D2521" t="s">
        <v>3851</v>
      </c>
      <c r="E2521" s="220">
        <v>44729.663194444445</v>
      </c>
      <c r="F2521" t="s">
        <v>75</v>
      </c>
      <c r="G2521" t="s">
        <v>3825</v>
      </c>
      <c r="H2521" t="s">
        <v>3852</v>
      </c>
      <c r="I2521" t="s">
        <v>4652</v>
      </c>
      <c r="J2521" t="s">
        <v>4846</v>
      </c>
      <c r="K2521" t="s">
        <v>95</v>
      </c>
      <c r="L2521" s="220">
        <v>44734.344907407409</v>
      </c>
    </row>
    <row r="2522" spans="1:12" x14ac:dyDescent="0.25">
      <c r="A2522">
        <v>2</v>
      </c>
      <c r="B2522" t="s">
        <v>4146</v>
      </c>
      <c r="C2522">
        <v>2950178</v>
      </c>
      <c r="D2522" t="s">
        <v>3939</v>
      </c>
      <c r="E2522" s="220">
        <v>44739.629861111112</v>
      </c>
      <c r="F2522" t="s">
        <v>75</v>
      </c>
      <c r="G2522" t="s">
        <v>3825</v>
      </c>
      <c r="H2522" t="s">
        <v>3940</v>
      </c>
      <c r="I2522" t="s">
        <v>4000</v>
      </c>
      <c r="J2522" t="s">
        <v>5054</v>
      </c>
      <c r="K2522" t="s">
        <v>95</v>
      </c>
      <c r="L2522" s="220">
        <v>44739.631967592592</v>
      </c>
    </row>
    <row r="2523" spans="1:12" x14ac:dyDescent="0.25">
      <c r="A2523">
        <v>5</v>
      </c>
      <c r="B2523" t="s">
        <v>3891</v>
      </c>
      <c r="C2523">
        <v>2950252</v>
      </c>
      <c r="D2523" t="s">
        <v>4075</v>
      </c>
      <c r="E2523" s="220">
        <v>44739.696851851855</v>
      </c>
      <c r="F2523" t="s">
        <v>75</v>
      </c>
      <c r="G2523" t="s">
        <v>3825</v>
      </c>
      <c r="H2523" t="s">
        <v>205</v>
      </c>
      <c r="I2523" t="s">
        <v>4949</v>
      </c>
      <c r="J2523" t="s">
        <v>4846</v>
      </c>
      <c r="K2523" t="s">
        <v>95</v>
      </c>
      <c r="L2523" s="220">
        <v>45115.469884259262</v>
      </c>
    </row>
    <row r="2524" spans="1:12" x14ac:dyDescent="0.25">
      <c r="A2524">
        <v>5</v>
      </c>
      <c r="B2524" t="s">
        <v>3916</v>
      </c>
      <c r="C2524">
        <v>2950253</v>
      </c>
      <c r="D2524" t="s">
        <v>4075</v>
      </c>
      <c r="E2524" s="220">
        <v>44739.696851851855</v>
      </c>
      <c r="F2524" t="s">
        <v>75</v>
      </c>
      <c r="G2524" t="s">
        <v>3825</v>
      </c>
      <c r="H2524" t="s">
        <v>205</v>
      </c>
      <c r="I2524" t="s">
        <v>4949</v>
      </c>
      <c r="J2524" t="s">
        <v>4846</v>
      </c>
      <c r="K2524" t="s">
        <v>95</v>
      </c>
      <c r="L2524" s="220">
        <v>45119.461261574077</v>
      </c>
    </row>
    <row r="2525" spans="1:12" x14ac:dyDescent="0.25">
      <c r="A2525">
        <v>5</v>
      </c>
      <c r="B2525" t="s">
        <v>4577</v>
      </c>
      <c r="C2525">
        <v>2950254</v>
      </c>
      <c r="D2525" t="s">
        <v>4075</v>
      </c>
      <c r="E2525" s="220">
        <v>44739.696863425925</v>
      </c>
      <c r="F2525" t="s">
        <v>75</v>
      </c>
      <c r="G2525" t="s">
        <v>3825</v>
      </c>
      <c r="H2525" t="s">
        <v>205</v>
      </c>
      <c r="I2525" t="s">
        <v>4949</v>
      </c>
      <c r="J2525" t="s">
        <v>4846</v>
      </c>
      <c r="K2525" t="s">
        <v>95</v>
      </c>
      <c r="L2525" s="220">
        <v>44788.492083333331</v>
      </c>
    </row>
    <row r="2526" spans="1:12" x14ac:dyDescent="0.25">
      <c r="A2526">
        <v>5</v>
      </c>
      <c r="B2526" t="s">
        <v>4347</v>
      </c>
      <c r="C2526">
        <v>2950264</v>
      </c>
      <c r="D2526" t="s">
        <v>4075</v>
      </c>
      <c r="E2526" s="220">
        <v>44739.696886574071</v>
      </c>
      <c r="F2526" t="s">
        <v>75</v>
      </c>
      <c r="G2526" t="s">
        <v>3825</v>
      </c>
      <c r="H2526" t="s">
        <v>205</v>
      </c>
      <c r="I2526" t="s">
        <v>4949</v>
      </c>
      <c r="J2526" t="s">
        <v>4846</v>
      </c>
      <c r="K2526" t="s">
        <v>95</v>
      </c>
      <c r="L2526" s="220">
        <v>44755.386006944442</v>
      </c>
    </row>
    <row r="2527" spans="1:12" x14ac:dyDescent="0.25">
      <c r="A2527">
        <v>5</v>
      </c>
      <c r="B2527" t="s">
        <v>4816</v>
      </c>
      <c r="C2527">
        <v>2950265</v>
      </c>
      <c r="D2527" t="s">
        <v>4075</v>
      </c>
      <c r="E2527" s="220">
        <v>44739.696898148148</v>
      </c>
      <c r="F2527" t="s">
        <v>75</v>
      </c>
      <c r="G2527" t="s">
        <v>3825</v>
      </c>
      <c r="H2527" t="s">
        <v>205</v>
      </c>
      <c r="I2527" t="s">
        <v>4949</v>
      </c>
      <c r="J2527" t="s">
        <v>4846</v>
      </c>
      <c r="K2527" t="s">
        <v>95</v>
      </c>
      <c r="L2527" s="220">
        <v>44938.419594907406</v>
      </c>
    </row>
    <row r="2528" spans="1:12" x14ac:dyDescent="0.25">
      <c r="A2528">
        <v>5</v>
      </c>
      <c r="B2528" t="s">
        <v>4806</v>
      </c>
      <c r="C2528">
        <v>2950266</v>
      </c>
      <c r="D2528" t="s">
        <v>4075</v>
      </c>
      <c r="E2528" s="220">
        <v>44739.696898148148</v>
      </c>
      <c r="F2528" t="s">
        <v>75</v>
      </c>
      <c r="G2528" t="s">
        <v>3825</v>
      </c>
      <c r="H2528" t="s">
        <v>205</v>
      </c>
      <c r="I2528" t="s">
        <v>4949</v>
      </c>
      <c r="J2528" t="s">
        <v>4846</v>
      </c>
      <c r="K2528" t="s">
        <v>95</v>
      </c>
      <c r="L2528" s="220">
        <v>44755.304861111108</v>
      </c>
    </row>
    <row r="2529" spans="1:12" x14ac:dyDescent="0.25">
      <c r="A2529">
        <v>5</v>
      </c>
      <c r="B2529" t="s">
        <v>4372</v>
      </c>
      <c r="C2529">
        <v>2950267</v>
      </c>
      <c r="D2529" t="s">
        <v>4075</v>
      </c>
      <c r="E2529" s="220">
        <v>44739.696898148148</v>
      </c>
      <c r="F2529" t="s">
        <v>75</v>
      </c>
      <c r="G2529" t="s">
        <v>3825</v>
      </c>
      <c r="H2529" t="s">
        <v>205</v>
      </c>
      <c r="I2529" t="s">
        <v>4949</v>
      </c>
      <c r="J2529" t="s">
        <v>4846</v>
      </c>
      <c r="K2529" t="s">
        <v>95</v>
      </c>
      <c r="L2529" s="220">
        <v>44902.430532407408</v>
      </c>
    </row>
    <row r="2530" spans="1:12" x14ac:dyDescent="0.25">
      <c r="A2530">
        <v>5</v>
      </c>
      <c r="B2530" t="s">
        <v>3894</v>
      </c>
      <c r="C2530">
        <v>2950268</v>
      </c>
      <c r="D2530" t="s">
        <v>4075</v>
      </c>
      <c r="E2530" s="220">
        <v>44739.696909722225</v>
      </c>
      <c r="F2530" t="s">
        <v>75</v>
      </c>
      <c r="G2530" t="s">
        <v>3825</v>
      </c>
      <c r="H2530" t="s">
        <v>205</v>
      </c>
      <c r="I2530" t="s">
        <v>4949</v>
      </c>
      <c r="J2530" t="s">
        <v>4846</v>
      </c>
      <c r="K2530" t="s">
        <v>95</v>
      </c>
      <c r="L2530" s="220">
        <v>45115.485694444447</v>
      </c>
    </row>
    <row r="2531" spans="1:12" x14ac:dyDescent="0.25">
      <c r="A2531">
        <v>5</v>
      </c>
      <c r="B2531" t="s">
        <v>4361</v>
      </c>
      <c r="C2531">
        <v>2950277</v>
      </c>
      <c r="D2531" t="s">
        <v>4075</v>
      </c>
      <c r="E2531" s="220">
        <v>44739.696932870371</v>
      </c>
      <c r="F2531" t="s">
        <v>75</v>
      </c>
      <c r="G2531" t="s">
        <v>3825</v>
      </c>
      <c r="H2531" t="s">
        <v>205</v>
      </c>
      <c r="I2531" t="s">
        <v>4949</v>
      </c>
      <c r="J2531" t="s">
        <v>4846</v>
      </c>
      <c r="K2531" t="s">
        <v>95</v>
      </c>
      <c r="L2531" s="220">
        <v>45540.317777777775</v>
      </c>
    </row>
    <row r="2532" spans="1:12" x14ac:dyDescent="0.25">
      <c r="A2532">
        <v>5</v>
      </c>
      <c r="B2532" t="s">
        <v>4177</v>
      </c>
      <c r="C2532">
        <v>2950278</v>
      </c>
      <c r="D2532" t="s">
        <v>4075</v>
      </c>
      <c r="E2532" s="220">
        <v>44739.696944444448</v>
      </c>
      <c r="F2532" t="s">
        <v>75</v>
      </c>
      <c r="G2532" t="s">
        <v>3825</v>
      </c>
      <c r="H2532" t="s">
        <v>205</v>
      </c>
      <c r="I2532" t="s">
        <v>4949</v>
      </c>
      <c r="J2532" t="s">
        <v>4846</v>
      </c>
      <c r="K2532" t="s">
        <v>95</v>
      </c>
      <c r="L2532" s="220">
        <v>44788.282233796293</v>
      </c>
    </row>
    <row r="2533" spans="1:12" x14ac:dyDescent="0.25">
      <c r="A2533">
        <v>5</v>
      </c>
      <c r="B2533" t="s">
        <v>4808</v>
      </c>
      <c r="C2533">
        <v>2950279</v>
      </c>
      <c r="D2533" t="s">
        <v>4075</v>
      </c>
      <c r="E2533" s="220">
        <v>44739.696944444448</v>
      </c>
      <c r="F2533" t="s">
        <v>75</v>
      </c>
      <c r="G2533" t="s">
        <v>3825</v>
      </c>
      <c r="H2533" t="s">
        <v>205</v>
      </c>
      <c r="I2533" t="s">
        <v>4949</v>
      </c>
      <c r="J2533" t="s">
        <v>4846</v>
      </c>
      <c r="K2533" t="s">
        <v>95</v>
      </c>
      <c r="L2533" s="220">
        <v>45533.307337962964</v>
      </c>
    </row>
    <row r="2534" spans="1:12" x14ac:dyDescent="0.25">
      <c r="A2534">
        <v>5</v>
      </c>
      <c r="B2534" t="s">
        <v>4580</v>
      </c>
      <c r="C2534">
        <v>2950251</v>
      </c>
      <c r="D2534" t="s">
        <v>4075</v>
      </c>
      <c r="E2534" s="220">
        <v>44739.696840277778</v>
      </c>
      <c r="F2534" t="s">
        <v>75</v>
      </c>
      <c r="G2534" t="s">
        <v>3825</v>
      </c>
      <c r="H2534" t="s">
        <v>205</v>
      </c>
      <c r="I2534" t="s">
        <v>4949</v>
      </c>
      <c r="J2534" t="s">
        <v>4846</v>
      </c>
      <c r="K2534" t="s">
        <v>95</v>
      </c>
      <c r="L2534" s="220">
        <v>45119.462696759256</v>
      </c>
    </row>
    <row r="2535" spans="1:12" x14ac:dyDescent="0.25">
      <c r="A2535">
        <v>5</v>
      </c>
      <c r="B2535" t="s">
        <v>4809</v>
      </c>
      <c r="C2535">
        <v>2950255</v>
      </c>
      <c r="D2535" t="s">
        <v>4075</v>
      </c>
      <c r="E2535" s="220">
        <v>44739.696863425925</v>
      </c>
      <c r="F2535" t="s">
        <v>126</v>
      </c>
      <c r="G2535" t="s">
        <v>3825</v>
      </c>
      <c r="H2535" t="s">
        <v>205</v>
      </c>
      <c r="I2535" t="s">
        <v>4949</v>
      </c>
      <c r="J2535" t="s">
        <v>4846</v>
      </c>
      <c r="K2535" t="s">
        <v>95</v>
      </c>
      <c r="L2535" s="220"/>
    </row>
    <row r="2536" spans="1:12" x14ac:dyDescent="0.25">
      <c r="A2536">
        <v>5</v>
      </c>
      <c r="B2536" t="s">
        <v>4051</v>
      </c>
      <c r="C2536">
        <v>2950256</v>
      </c>
      <c r="D2536" t="s">
        <v>4075</v>
      </c>
      <c r="E2536" s="220">
        <v>44739.696863425925</v>
      </c>
      <c r="F2536" t="s">
        <v>75</v>
      </c>
      <c r="G2536" t="s">
        <v>3825</v>
      </c>
      <c r="H2536" t="s">
        <v>205</v>
      </c>
      <c r="I2536" t="s">
        <v>4949</v>
      </c>
      <c r="J2536" t="s">
        <v>4846</v>
      </c>
      <c r="K2536" t="s">
        <v>95</v>
      </c>
      <c r="L2536" s="220">
        <v>44788.491770833331</v>
      </c>
    </row>
    <row r="2537" spans="1:12" x14ac:dyDescent="0.25">
      <c r="A2537">
        <v>5</v>
      </c>
      <c r="B2537" t="s">
        <v>4207</v>
      </c>
      <c r="C2537">
        <v>2950257</v>
      </c>
      <c r="D2537" t="s">
        <v>4075</v>
      </c>
      <c r="E2537" s="220">
        <v>44739.696863425925</v>
      </c>
      <c r="F2537" t="s">
        <v>75</v>
      </c>
      <c r="G2537" t="s">
        <v>3825</v>
      </c>
      <c r="H2537" t="s">
        <v>205</v>
      </c>
      <c r="I2537" t="s">
        <v>4949</v>
      </c>
      <c r="J2537" t="s">
        <v>4846</v>
      </c>
      <c r="K2537" t="s">
        <v>95</v>
      </c>
      <c r="L2537" s="220">
        <v>44746.650335648148</v>
      </c>
    </row>
    <row r="2538" spans="1:12" x14ac:dyDescent="0.25">
      <c r="A2538">
        <v>5</v>
      </c>
      <c r="B2538" t="s">
        <v>3855</v>
      </c>
      <c r="C2538">
        <v>2950258</v>
      </c>
      <c r="D2538" t="s">
        <v>4075</v>
      </c>
      <c r="E2538" s="220">
        <v>44739.696875000001</v>
      </c>
      <c r="F2538" t="s">
        <v>75</v>
      </c>
      <c r="G2538" t="s">
        <v>3825</v>
      </c>
      <c r="H2538" t="s">
        <v>205</v>
      </c>
      <c r="I2538" t="s">
        <v>4949</v>
      </c>
      <c r="J2538" t="s">
        <v>4846</v>
      </c>
      <c r="K2538" t="s">
        <v>95</v>
      </c>
      <c r="L2538" s="220">
        <v>44788.491435185184</v>
      </c>
    </row>
    <row r="2539" spans="1:12" x14ac:dyDescent="0.25">
      <c r="A2539">
        <v>5</v>
      </c>
      <c r="B2539" t="s">
        <v>3893</v>
      </c>
      <c r="C2539">
        <v>2950259</v>
      </c>
      <c r="D2539" t="s">
        <v>4075</v>
      </c>
      <c r="E2539" s="220">
        <v>44739.696875000001</v>
      </c>
      <c r="F2539" t="s">
        <v>75</v>
      </c>
      <c r="G2539" t="s">
        <v>3825</v>
      </c>
      <c r="H2539" t="s">
        <v>205</v>
      </c>
      <c r="I2539" t="s">
        <v>4949</v>
      </c>
      <c r="J2539" t="s">
        <v>4846</v>
      </c>
      <c r="K2539" t="s">
        <v>95</v>
      </c>
      <c r="L2539" s="220">
        <v>44747.662118055552</v>
      </c>
    </row>
    <row r="2540" spans="1:12" x14ac:dyDescent="0.25">
      <c r="A2540">
        <v>5</v>
      </c>
      <c r="B2540" t="s">
        <v>3929</v>
      </c>
      <c r="C2540">
        <v>2950260</v>
      </c>
      <c r="D2540" t="s">
        <v>4075</v>
      </c>
      <c r="E2540" s="220">
        <v>44739.696886574071</v>
      </c>
      <c r="F2540" t="s">
        <v>75</v>
      </c>
      <c r="G2540" t="s">
        <v>3825</v>
      </c>
      <c r="H2540" t="s">
        <v>205</v>
      </c>
      <c r="I2540" t="s">
        <v>4949</v>
      </c>
      <c r="J2540" t="s">
        <v>4846</v>
      </c>
      <c r="K2540" t="s">
        <v>95</v>
      </c>
      <c r="L2540" s="220">
        <v>44788.490995370368</v>
      </c>
    </row>
    <row r="2541" spans="1:12" x14ac:dyDescent="0.25">
      <c r="A2541">
        <v>5</v>
      </c>
      <c r="B2541" t="s">
        <v>4699</v>
      </c>
      <c r="C2541">
        <v>2950261</v>
      </c>
      <c r="D2541" t="s">
        <v>4075</v>
      </c>
      <c r="E2541" s="220">
        <v>44739.696886574071</v>
      </c>
      <c r="F2541" t="s">
        <v>75</v>
      </c>
      <c r="G2541" t="s">
        <v>3825</v>
      </c>
      <c r="H2541" t="s">
        <v>205</v>
      </c>
      <c r="I2541" t="s">
        <v>4949</v>
      </c>
      <c r="J2541" t="s">
        <v>4846</v>
      </c>
      <c r="K2541" t="s">
        <v>95</v>
      </c>
      <c r="L2541" s="220">
        <v>44764.308356481481</v>
      </c>
    </row>
    <row r="2542" spans="1:12" x14ac:dyDescent="0.25">
      <c r="A2542">
        <v>5</v>
      </c>
      <c r="B2542" t="s">
        <v>4186</v>
      </c>
      <c r="C2542">
        <v>2950263</v>
      </c>
      <c r="D2542" t="s">
        <v>4075</v>
      </c>
      <c r="E2542" s="220">
        <v>44739.696886574071</v>
      </c>
      <c r="F2542" t="s">
        <v>75</v>
      </c>
      <c r="G2542" t="s">
        <v>3825</v>
      </c>
      <c r="H2542" t="s">
        <v>205</v>
      </c>
      <c r="I2542" t="s">
        <v>4949</v>
      </c>
      <c r="J2542" t="s">
        <v>4846</v>
      </c>
      <c r="K2542" t="s">
        <v>95</v>
      </c>
      <c r="L2542" s="220">
        <v>44767.776967592596</v>
      </c>
    </row>
    <row r="2543" spans="1:12" x14ac:dyDescent="0.25">
      <c r="A2543">
        <v>4</v>
      </c>
      <c r="B2543" t="s">
        <v>3920</v>
      </c>
      <c r="C2543">
        <v>2955179</v>
      </c>
      <c r="D2543" t="s">
        <v>5817</v>
      </c>
      <c r="E2543" s="220">
        <v>44748.490972222222</v>
      </c>
      <c r="F2543" t="s">
        <v>75</v>
      </c>
      <c r="G2543" t="s">
        <v>3825</v>
      </c>
      <c r="H2543" t="s">
        <v>3826</v>
      </c>
      <c r="I2543" t="s">
        <v>3870</v>
      </c>
      <c r="J2543" t="s">
        <v>4863</v>
      </c>
      <c r="K2543" t="s">
        <v>95</v>
      </c>
      <c r="L2543" s="220">
        <v>45140.410775462966</v>
      </c>
    </row>
    <row r="2544" spans="1:12" x14ac:dyDescent="0.25">
      <c r="A2544">
        <v>5</v>
      </c>
      <c r="B2544" t="s">
        <v>5818</v>
      </c>
      <c r="C2544">
        <v>2965481</v>
      </c>
      <c r="D2544" t="s">
        <v>4866</v>
      </c>
      <c r="E2544" s="220">
        <v>44764.626388888886</v>
      </c>
      <c r="F2544" t="s">
        <v>75</v>
      </c>
      <c r="G2544" t="s">
        <v>4414</v>
      </c>
      <c r="H2544" t="s">
        <v>123</v>
      </c>
      <c r="I2544" t="s">
        <v>4652</v>
      </c>
      <c r="J2544" t="s">
        <v>4846</v>
      </c>
      <c r="K2544" t="s">
        <v>95</v>
      </c>
      <c r="L2544" s="220">
        <v>44799.453275462962</v>
      </c>
    </row>
    <row r="2545" spans="1:12" x14ac:dyDescent="0.25">
      <c r="A2545">
        <v>1</v>
      </c>
      <c r="B2545" t="s">
        <v>4372</v>
      </c>
      <c r="C2545">
        <v>2968115</v>
      </c>
      <c r="D2545" t="s">
        <v>3843</v>
      </c>
      <c r="E2545" s="220">
        <v>44769.599305555559</v>
      </c>
      <c r="F2545" t="s">
        <v>75</v>
      </c>
      <c r="G2545" t="s">
        <v>3825</v>
      </c>
      <c r="H2545" t="s">
        <v>3836</v>
      </c>
      <c r="I2545" t="s">
        <v>3861</v>
      </c>
      <c r="J2545" t="s">
        <v>4878</v>
      </c>
      <c r="K2545" t="s">
        <v>95</v>
      </c>
      <c r="L2545" s="220">
        <v>44778.617395833331</v>
      </c>
    </row>
    <row r="2546" spans="1:12" x14ac:dyDescent="0.25">
      <c r="A2546">
        <v>2</v>
      </c>
      <c r="B2546" t="s">
        <v>4326</v>
      </c>
      <c r="C2546">
        <v>2972831</v>
      </c>
      <c r="D2546" t="s">
        <v>5819</v>
      </c>
      <c r="E2546" s="220">
        <v>44778.390972222223</v>
      </c>
      <c r="F2546" t="s">
        <v>75</v>
      </c>
      <c r="G2546" t="s">
        <v>4414</v>
      </c>
      <c r="H2546" t="s">
        <v>169</v>
      </c>
      <c r="I2546" t="s">
        <v>4949</v>
      </c>
      <c r="J2546" t="s">
        <v>5023</v>
      </c>
      <c r="K2546" t="s">
        <v>95</v>
      </c>
      <c r="L2546" s="220">
        <v>44782.312581018516</v>
      </c>
    </row>
    <row r="2547" spans="1:12" x14ac:dyDescent="0.25">
      <c r="A2547">
        <v>1</v>
      </c>
      <c r="B2547" t="s">
        <v>3976</v>
      </c>
      <c r="C2547">
        <v>2972852</v>
      </c>
      <c r="D2547" t="s">
        <v>5465</v>
      </c>
      <c r="E2547" s="220">
        <v>44778.415972222225</v>
      </c>
      <c r="F2547" t="s">
        <v>75</v>
      </c>
      <c r="G2547" t="s">
        <v>3825</v>
      </c>
      <c r="H2547" t="s">
        <v>5820</v>
      </c>
      <c r="I2547" t="s">
        <v>4829</v>
      </c>
      <c r="J2547" t="s">
        <v>4107</v>
      </c>
      <c r="K2547" t="s">
        <v>95</v>
      </c>
      <c r="L2547" s="220">
        <v>44795.667083333334</v>
      </c>
    </row>
    <row r="2548" spans="1:12" x14ac:dyDescent="0.25">
      <c r="A2548">
        <v>1</v>
      </c>
      <c r="B2548" t="s">
        <v>5623</v>
      </c>
      <c r="C2548">
        <v>2990754</v>
      </c>
      <c r="D2548" t="s">
        <v>5821</v>
      </c>
      <c r="E2548" s="220">
        <v>44790.693749999999</v>
      </c>
      <c r="F2548" t="s">
        <v>75</v>
      </c>
      <c r="G2548" t="s">
        <v>3825</v>
      </c>
      <c r="H2548" t="s">
        <v>4440</v>
      </c>
      <c r="I2548" t="s">
        <v>3889</v>
      </c>
      <c r="J2548" t="s">
        <v>4100</v>
      </c>
      <c r="K2548" t="s">
        <v>95</v>
      </c>
      <c r="L2548" s="220">
        <v>44798.651759259257</v>
      </c>
    </row>
    <row r="2549" spans="1:12" x14ac:dyDescent="0.25">
      <c r="A2549">
        <v>5</v>
      </c>
      <c r="B2549" t="s">
        <v>3877</v>
      </c>
      <c r="C2549">
        <v>3011631</v>
      </c>
      <c r="D2549" t="s">
        <v>4075</v>
      </c>
      <c r="E2549" s="220">
        <v>44806.542326388888</v>
      </c>
      <c r="F2549" t="s">
        <v>358</v>
      </c>
      <c r="G2549" t="s">
        <v>3825</v>
      </c>
      <c r="H2549" t="s">
        <v>205</v>
      </c>
      <c r="I2549" t="s">
        <v>4949</v>
      </c>
      <c r="J2549" t="s">
        <v>4846</v>
      </c>
      <c r="K2549" t="s">
        <v>95</v>
      </c>
      <c r="L2549" s="220"/>
    </row>
    <row r="2550" spans="1:12" x14ac:dyDescent="0.25">
      <c r="A2550">
        <v>2</v>
      </c>
      <c r="B2550" t="s">
        <v>5822</v>
      </c>
      <c r="C2550">
        <v>3016492</v>
      </c>
      <c r="D2550" t="s">
        <v>4948</v>
      </c>
      <c r="E2550" s="220">
        <v>44816.425000000003</v>
      </c>
      <c r="F2550" t="s">
        <v>91</v>
      </c>
      <c r="G2550" t="s">
        <v>4414</v>
      </c>
      <c r="H2550" t="s">
        <v>174</v>
      </c>
      <c r="I2550" t="s">
        <v>5167</v>
      </c>
      <c r="J2550" t="s">
        <v>4846</v>
      </c>
      <c r="K2550" t="s">
        <v>95</v>
      </c>
      <c r="L2550" s="220">
        <v>44993.465983796297</v>
      </c>
    </row>
    <row r="2551" spans="1:12" x14ac:dyDescent="0.25">
      <c r="A2551">
        <v>1</v>
      </c>
      <c r="B2551" t="s">
        <v>3918</v>
      </c>
      <c r="C2551">
        <v>3018976</v>
      </c>
      <c r="D2551" t="s">
        <v>3843</v>
      </c>
      <c r="E2551" s="220">
        <v>44819.592361111114</v>
      </c>
      <c r="F2551" t="s">
        <v>75</v>
      </c>
      <c r="G2551" t="s">
        <v>3825</v>
      </c>
      <c r="H2551" t="s">
        <v>3836</v>
      </c>
      <c r="I2551" t="s">
        <v>4312</v>
      </c>
      <c r="J2551" t="s">
        <v>4345</v>
      </c>
      <c r="K2551" t="s">
        <v>95</v>
      </c>
      <c r="L2551" s="220">
        <v>44820.424513888887</v>
      </c>
    </row>
    <row r="2552" spans="1:12" x14ac:dyDescent="0.25">
      <c r="A2552">
        <v>2</v>
      </c>
      <c r="B2552" t="s">
        <v>4349</v>
      </c>
      <c r="C2552">
        <v>3018979</v>
      </c>
      <c r="D2552" t="s">
        <v>3843</v>
      </c>
      <c r="E2552" s="220">
        <v>44819.59375</v>
      </c>
      <c r="F2552" t="s">
        <v>75</v>
      </c>
      <c r="G2552" t="s">
        <v>3825</v>
      </c>
      <c r="H2552" t="s">
        <v>3836</v>
      </c>
      <c r="I2552" t="s">
        <v>4312</v>
      </c>
      <c r="J2552" t="s">
        <v>4345</v>
      </c>
      <c r="K2552" t="s">
        <v>95</v>
      </c>
      <c r="L2552" s="220">
        <v>44851.539351851854</v>
      </c>
    </row>
    <row r="2553" spans="1:12" x14ac:dyDescent="0.25">
      <c r="A2553">
        <v>2</v>
      </c>
      <c r="B2553" t="s">
        <v>5823</v>
      </c>
      <c r="C2553">
        <v>3020611</v>
      </c>
      <c r="D2553" t="s">
        <v>4075</v>
      </c>
      <c r="E2553" s="220">
        <v>44823.623611111114</v>
      </c>
      <c r="F2553" t="s">
        <v>75</v>
      </c>
      <c r="G2553" t="s">
        <v>3825</v>
      </c>
      <c r="H2553" t="s">
        <v>205</v>
      </c>
      <c r="I2553" t="s">
        <v>4652</v>
      </c>
      <c r="J2553" t="s">
        <v>4846</v>
      </c>
      <c r="K2553" t="s">
        <v>95</v>
      </c>
      <c r="L2553" s="220">
        <v>44831.319513888891</v>
      </c>
    </row>
    <row r="2554" spans="1:12" x14ac:dyDescent="0.25">
      <c r="A2554">
        <v>2</v>
      </c>
      <c r="B2554" t="s">
        <v>5824</v>
      </c>
      <c r="C2554">
        <v>3024818</v>
      </c>
      <c r="D2554" t="s">
        <v>4413</v>
      </c>
      <c r="E2554" s="220">
        <v>44826.45</v>
      </c>
      <c r="F2554" t="s">
        <v>75</v>
      </c>
      <c r="G2554" t="s">
        <v>4414</v>
      </c>
      <c r="H2554" t="s">
        <v>169</v>
      </c>
      <c r="I2554" t="s">
        <v>4961</v>
      </c>
      <c r="J2554" t="s">
        <v>4846</v>
      </c>
      <c r="K2554" t="s">
        <v>95</v>
      </c>
      <c r="L2554" s="220">
        <v>44956.615219907406</v>
      </c>
    </row>
    <row r="2555" spans="1:12" x14ac:dyDescent="0.25">
      <c r="A2555">
        <v>3</v>
      </c>
      <c r="B2555" t="s">
        <v>5825</v>
      </c>
      <c r="C2555">
        <v>3026212</v>
      </c>
      <c r="D2555" t="s">
        <v>5826</v>
      </c>
      <c r="E2555" s="220">
        <v>44829.855555555558</v>
      </c>
      <c r="F2555" t="s">
        <v>75</v>
      </c>
      <c r="G2555" t="s">
        <v>4414</v>
      </c>
      <c r="H2555" t="s">
        <v>95</v>
      </c>
      <c r="I2555" t="s">
        <v>5064</v>
      </c>
      <c r="J2555" t="s">
        <v>5065</v>
      </c>
      <c r="K2555" t="s">
        <v>95</v>
      </c>
      <c r="L2555" s="220">
        <v>45042.664120370369</v>
      </c>
    </row>
    <row r="2556" spans="1:12" x14ac:dyDescent="0.25">
      <c r="A2556">
        <v>2</v>
      </c>
      <c r="B2556" t="s">
        <v>3896</v>
      </c>
      <c r="C2556">
        <v>3027668</v>
      </c>
      <c r="D2556" t="s">
        <v>4413</v>
      </c>
      <c r="E2556" s="220">
        <v>44833.612500000003</v>
      </c>
      <c r="F2556" t="s">
        <v>75</v>
      </c>
      <c r="G2556" t="s">
        <v>4414</v>
      </c>
      <c r="H2556" t="s">
        <v>169</v>
      </c>
      <c r="I2556" t="s">
        <v>4409</v>
      </c>
      <c r="J2556" t="s">
        <v>5071</v>
      </c>
      <c r="K2556" t="s">
        <v>95</v>
      </c>
      <c r="L2556" s="220">
        <v>45147.419629629629</v>
      </c>
    </row>
    <row r="2557" spans="1:12" x14ac:dyDescent="0.25">
      <c r="A2557">
        <v>4</v>
      </c>
      <c r="B2557" t="s">
        <v>4383</v>
      </c>
      <c r="C2557">
        <v>3028169</v>
      </c>
      <c r="D2557" t="s">
        <v>5827</v>
      </c>
      <c r="E2557" s="220">
        <v>44834.442361111112</v>
      </c>
      <c r="F2557" t="s">
        <v>75</v>
      </c>
      <c r="G2557" t="s">
        <v>3825</v>
      </c>
      <c r="H2557" t="s">
        <v>3836</v>
      </c>
      <c r="I2557" t="s">
        <v>3870</v>
      </c>
      <c r="J2557" t="s">
        <v>3960</v>
      </c>
      <c r="K2557" t="s">
        <v>95</v>
      </c>
      <c r="L2557" s="220">
        <v>44904.442291666666</v>
      </c>
    </row>
    <row r="2558" spans="1:12" x14ac:dyDescent="0.25">
      <c r="A2558">
        <v>2</v>
      </c>
      <c r="B2558" t="s">
        <v>5066</v>
      </c>
      <c r="C2558">
        <v>3030416</v>
      </c>
      <c r="D2558" t="s">
        <v>4413</v>
      </c>
      <c r="E2558" s="220">
        <v>44839.754166666666</v>
      </c>
      <c r="F2558" t="s">
        <v>75</v>
      </c>
      <c r="G2558" t="s">
        <v>4414</v>
      </c>
      <c r="H2558" t="s">
        <v>169</v>
      </c>
      <c r="I2558" t="s">
        <v>4872</v>
      </c>
      <c r="J2558" t="s">
        <v>5828</v>
      </c>
      <c r="K2558" t="s">
        <v>95</v>
      </c>
      <c r="L2558" s="220">
        <v>44980.329930555556</v>
      </c>
    </row>
    <row r="2559" spans="1:12" x14ac:dyDescent="0.25">
      <c r="A2559">
        <v>1</v>
      </c>
      <c r="B2559" t="s">
        <v>4554</v>
      </c>
      <c r="C2559">
        <v>3031186</v>
      </c>
      <c r="D2559" t="s">
        <v>5829</v>
      </c>
      <c r="E2559" s="220">
        <v>44841.400694444441</v>
      </c>
      <c r="F2559" t="s">
        <v>75</v>
      </c>
      <c r="G2559" t="s">
        <v>3825</v>
      </c>
      <c r="H2559" t="s">
        <v>3836</v>
      </c>
      <c r="I2559" t="s">
        <v>3832</v>
      </c>
      <c r="J2559" t="s">
        <v>5050</v>
      </c>
      <c r="K2559" t="s">
        <v>95</v>
      </c>
      <c r="L2559" s="220">
        <v>45177.476377314815</v>
      </c>
    </row>
    <row r="2560" spans="1:12" x14ac:dyDescent="0.25">
      <c r="A2560">
        <v>2</v>
      </c>
      <c r="B2560" t="s">
        <v>5823</v>
      </c>
      <c r="C2560">
        <v>3033153</v>
      </c>
      <c r="D2560" t="s">
        <v>4413</v>
      </c>
      <c r="E2560" s="220">
        <v>44845.688888888886</v>
      </c>
      <c r="F2560" t="s">
        <v>75</v>
      </c>
      <c r="G2560" t="s">
        <v>4414</v>
      </c>
      <c r="H2560" t="s">
        <v>169</v>
      </c>
      <c r="I2560" t="s">
        <v>4652</v>
      </c>
      <c r="J2560" t="s">
        <v>4846</v>
      </c>
      <c r="K2560" t="s">
        <v>95</v>
      </c>
      <c r="L2560" s="220">
        <v>44861.38994212963</v>
      </c>
    </row>
    <row r="2561" spans="1:12" x14ac:dyDescent="0.25">
      <c r="A2561">
        <v>2</v>
      </c>
      <c r="B2561" t="s">
        <v>3846</v>
      </c>
      <c r="C2561">
        <v>3035332</v>
      </c>
      <c r="D2561" t="s">
        <v>4413</v>
      </c>
      <c r="E2561" s="220">
        <v>44848.631944444445</v>
      </c>
      <c r="F2561" t="s">
        <v>75</v>
      </c>
      <c r="G2561" t="s">
        <v>4414</v>
      </c>
      <c r="H2561" t="s">
        <v>169</v>
      </c>
      <c r="I2561" t="s">
        <v>4652</v>
      </c>
      <c r="J2561" t="s">
        <v>5237</v>
      </c>
      <c r="K2561" t="s">
        <v>95</v>
      </c>
      <c r="L2561" s="220">
        <v>44851.567916666667</v>
      </c>
    </row>
    <row r="2562" spans="1:12" x14ac:dyDescent="0.25">
      <c r="A2562">
        <v>9</v>
      </c>
      <c r="B2562" t="s">
        <v>3855</v>
      </c>
      <c r="C2562">
        <v>3038348</v>
      </c>
      <c r="D2562" t="s">
        <v>4682</v>
      </c>
      <c r="E2562" s="220">
        <v>44860.375694444447</v>
      </c>
      <c r="F2562" t="s">
        <v>91</v>
      </c>
      <c r="G2562" t="s">
        <v>3825</v>
      </c>
      <c r="H2562" t="s">
        <v>5056</v>
      </c>
      <c r="I2562" t="s">
        <v>3827</v>
      </c>
      <c r="J2562" t="s">
        <v>4838</v>
      </c>
      <c r="K2562" t="s">
        <v>95</v>
      </c>
      <c r="L2562" s="220">
        <v>44965.669606481482</v>
      </c>
    </row>
    <row r="2563" spans="1:12" x14ac:dyDescent="0.25">
      <c r="A2563">
        <v>9</v>
      </c>
      <c r="B2563" t="s">
        <v>3929</v>
      </c>
      <c r="C2563">
        <v>3038349</v>
      </c>
      <c r="D2563" t="s">
        <v>4682</v>
      </c>
      <c r="E2563" s="220">
        <v>44860.377083333333</v>
      </c>
      <c r="F2563" t="s">
        <v>75</v>
      </c>
      <c r="G2563" t="s">
        <v>3825</v>
      </c>
      <c r="H2563" t="s">
        <v>5056</v>
      </c>
      <c r="I2563" t="s">
        <v>3827</v>
      </c>
      <c r="J2563" t="s">
        <v>4838</v>
      </c>
      <c r="K2563" t="s">
        <v>95</v>
      </c>
      <c r="L2563" s="220">
        <v>44886.544062499997</v>
      </c>
    </row>
    <row r="2564" spans="1:12" x14ac:dyDescent="0.25">
      <c r="A2564">
        <v>9</v>
      </c>
      <c r="B2564" t="s">
        <v>4372</v>
      </c>
      <c r="C2564">
        <v>3038350</v>
      </c>
      <c r="D2564" t="s">
        <v>4682</v>
      </c>
      <c r="E2564" s="220">
        <v>44860.37777777778</v>
      </c>
      <c r="F2564" t="s">
        <v>75</v>
      </c>
      <c r="G2564" t="s">
        <v>3825</v>
      </c>
      <c r="H2564" t="s">
        <v>5056</v>
      </c>
      <c r="I2564" t="s">
        <v>3827</v>
      </c>
      <c r="J2564" t="s">
        <v>4838</v>
      </c>
      <c r="K2564" t="s">
        <v>95</v>
      </c>
      <c r="L2564" s="220">
        <v>44886.547060185185</v>
      </c>
    </row>
    <row r="2565" spans="1:12" x14ac:dyDescent="0.25">
      <c r="A2565">
        <v>9</v>
      </c>
      <c r="B2565" t="s">
        <v>4362</v>
      </c>
      <c r="C2565">
        <v>3038351</v>
      </c>
      <c r="D2565" t="s">
        <v>4682</v>
      </c>
      <c r="E2565" s="220">
        <v>44860.37777777778</v>
      </c>
      <c r="F2565" t="s">
        <v>75</v>
      </c>
      <c r="G2565" t="s">
        <v>3825</v>
      </c>
      <c r="H2565" t="s">
        <v>5056</v>
      </c>
      <c r="I2565" t="s">
        <v>3827</v>
      </c>
      <c r="J2565" t="s">
        <v>4838</v>
      </c>
      <c r="K2565" t="s">
        <v>95</v>
      </c>
      <c r="L2565" s="220">
        <v>44985.665300925924</v>
      </c>
    </row>
    <row r="2566" spans="1:12" x14ac:dyDescent="0.25">
      <c r="A2566">
        <v>9</v>
      </c>
      <c r="B2566" t="s">
        <v>3846</v>
      </c>
      <c r="C2566">
        <v>3038352</v>
      </c>
      <c r="D2566" t="s">
        <v>4682</v>
      </c>
      <c r="E2566" s="220">
        <v>44860.378472222219</v>
      </c>
      <c r="F2566" t="s">
        <v>75</v>
      </c>
      <c r="G2566" t="s">
        <v>3825</v>
      </c>
      <c r="H2566" t="s">
        <v>5056</v>
      </c>
      <c r="I2566" t="s">
        <v>3827</v>
      </c>
      <c r="J2566" t="s">
        <v>4838</v>
      </c>
      <c r="K2566" t="s">
        <v>95</v>
      </c>
      <c r="L2566" s="220">
        <v>44895.363703703704</v>
      </c>
    </row>
    <row r="2567" spans="1:12" x14ac:dyDescent="0.25">
      <c r="A2567">
        <v>9</v>
      </c>
      <c r="B2567" t="s">
        <v>4097</v>
      </c>
      <c r="C2567">
        <v>3038353</v>
      </c>
      <c r="D2567" t="s">
        <v>4682</v>
      </c>
      <c r="E2567" s="220">
        <v>44860.379166666666</v>
      </c>
      <c r="F2567" t="s">
        <v>75</v>
      </c>
      <c r="G2567" t="s">
        <v>3825</v>
      </c>
      <c r="H2567" t="s">
        <v>5056</v>
      </c>
      <c r="I2567" t="s">
        <v>3827</v>
      </c>
      <c r="J2567" t="s">
        <v>4838</v>
      </c>
      <c r="K2567" t="s">
        <v>95</v>
      </c>
      <c r="L2567" s="220">
        <v>44895.363495370373</v>
      </c>
    </row>
    <row r="2568" spans="1:12" x14ac:dyDescent="0.25">
      <c r="A2568">
        <v>5</v>
      </c>
      <c r="B2568" t="s">
        <v>5830</v>
      </c>
      <c r="C2568">
        <v>3038407</v>
      </c>
      <c r="D2568" t="s">
        <v>4871</v>
      </c>
      <c r="E2568" s="220">
        <v>44860.540277777778</v>
      </c>
      <c r="F2568" t="s">
        <v>75</v>
      </c>
      <c r="G2568" t="s">
        <v>4414</v>
      </c>
      <c r="H2568" t="s">
        <v>81</v>
      </c>
      <c r="I2568" t="s">
        <v>4872</v>
      </c>
      <c r="J2568" t="s">
        <v>4846</v>
      </c>
      <c r="K2568" t="s">
        <v>95</v>
      </c>
      <c r="L2568" s="220">
        <v>44978.607245370367</v>
      </c>
    </row>
    <row r="2569" spans="1:12" x14ac:dyDescent="0.25">
      <c r="A2569">
        <v>9</v>
      </c>
      <c r="B2569" t="s">
        <v>4207</v>
      </c>
      <c r="C2569">
        <v>3041020</v>
      </c>
      <c r="D2569" t="s">
        <v>4682</v>
      </c>
      <c r="E2569" s="220">
        <v>44867.388194444444</v>
      </c>
      <c r="F2569" t="s">
        <v>75</v>
      </c>
      <c r="G2569" t="s">
        <v>3825</v>
      </c>
      <c r="H2569" t="s">
        <v>5056</v>
      </c>
      <c r="I2569" t="s">
        <v>3827</v>
      </c>
      <c r="J2569" t="s">
        <v>4838</v>
      </c>
      <c r="K2569" t="s">
        <v>95</v>
      </c>
      <c r="L2569" s="220">
        <v>44886.545543981483</v>
      </c>
    </row>
    <row r="2570" spans="1:12" x14ac:dyDescent="0.25">
      <c r="A2570">
        <v>4</v>
      </c>
      <c r="B2570" t="s">
        <v>5686</v>
      </c>
      <c r="C2570">
        <v>2927785</v>
      </c>
      <c r="D2570" t="s">
        <v>4940</v>
      </c>
      <c r="E2570" s="220">
        <v>44685.336111111108</v>
      </c>
      <c r="F2570" t="s">
        <v>75</v>
      </c>
      <c r="G2570" t="s">
        <v>3825</v>
      </c>
      <c r="H2570" t="s">
        <v>3957</v>
      </c>
      <c r="I2570" t="s">
        <v>3870</v>
      </c>
      <c r="J2570" t="s">
        <v>4145</v>
      </c>
      <c r="K2570" t="s">
        <v>95</v>
      </c>
      <c r="L2570" s="220">
        <v>44774.385497685187</v>
      </c>
    </row>
    <row r="2571" spans="1:12" x14ac:dyDescent="0.25">
      <c r="A2571">
        <v>1</v>
      </c>
      <c r="B2571" t="s">
        <v>4167</v>
      </c>
      <c r="C2571">
        <v>2928472</v>
      </c>
      <c r="D2571" t="s">
        <v>5831</v>
      </c>
      <c r="E2571" s="220">
        <v>44686.705555555556</v>
      </c>
      <c r="F2571" t="s">
        <v>75</v>
      </c>
      <c r="G2571" t="s">
        <v>3825</v>
      </c>
      <c r="H2571" t="s">
        <v>4289</v>
      </c>
      <c r="I2571" t="s">
        <v>3832</v>
      </c>
      <c r="J2571" t="s">
        <v>5832</v>
      </c>
      <c r="K2571" t="s">
        <v>95</v>
      </c>
      <c r="L2571" s="220">
        <v>44869.516701388886</v>
      </c>
    </row>
    <row r="2572" spans="1:12" x14ac:dyDescent="0.25">
      <c r="A2572">
        <v>2</v>
      </c>
      <c r="B2572" t="s">
        <v>5833</v>
      </c>
      <c r="C2572">
        <v>2938892</v>
      </c>
      <c r="D2572" t="s">
        <v>4910</v>
      </c>
      <c r="E2572" s="220">
        <v>44708.561111111114</v>
      </c>
      <c r="F2572" t="s">
        <v>75</v>
      </c>
      <c r="G2572" t="s">
        <v>4414</v>
      </c>
      <c r="H2572" t="s">
        <v>278</v>
      </c>
      <c r="I2572" t="s">
        <v>5167</v>
      </c>
      <c r="J2572" t="s">
        <v>4846</v>
      </c>
      <c r="K2572" t="s">
        <v>95</v>
      </c>
      <c r="L2572" s="220">
        <v>44818.426504629628</v>
      </c>
    </row>
    <row r="2573" spans="1:12" x14ac:dyDescent="0.25">
      <c r="A2573">
        <v>2</v>
      </c>
      <c r="B2573" t="s">
        <v>4232</v>
      </c>
      <c r="C2573">
        <v>2944200</v>
      </c>
      <c r="D2573" t="s">
        <v>5834</v>
      </c>
      <c r="E2573" s="220">
        <v>44724.801388888889</v>
      </c>
      <c r="F2573" t="s">
        <v>75</v>
      </c>
      <c r="G2573" t="s">
        <v>4414</v>
      </c>
      <c r="H2573" t="s">
        <v>169</v>
      </c>
      <c r="I2573" t="s">
        <v>4829</v>
      </c>
      <c r="J2573" t="s">
        <v>4864</v>
      </c>
      <c r="K2573" t="s">
        <v>95</v>
      </c>
      <c r="L2573" s="220">
        <v>44764.292291666665</v>
      </c>
    </row>
    <row r="2574" spans="1:12" x14ac:dyDescent="0.25">
      <c r="A2574">
        <v>5</v>
      </c>
      <c r="B2574" t="s">
        <v>5835</v>
      </c>
      <c r="C2574">
        <v>2947966</v>
      </c>
      <c r="D2574" t="s">
        <v>4871</v>
      </c>
      <c r="E2574" s="220">
        <v>44733.427777777775</v>
      </c>
      <c r="F2574" t="s">
        <v>91</v>
      </c>
      <c r="G2574" t="s">
        <v>4414</v>
      </c>
      <c r="H2574" t="s">
        <v>81</v>
      </c>
      <c r="I2574" t="s">
        <v>4872</v>
      </c>
      <c r="J2574" t="s">
        <v>4846</v>
      </c>
      <c r="K2574" t="s">
        <v>95</v>
      </c>
      <c r="L2574" s="220">
        <v>44970.512488425928</v>
      </c>
    </row>
    <row r="2575" spans="1:12" x14ac:dyDescent="0.25">
      <c r="A2575">
        <v>2</v>
      </c>
      <c r="B2575" t="s">
        <v>5836</v>
      </c>
      <c r="C2575">
        <v>2949430</v>
      </c>
      <c r="D2575" t="s">
        <v>4910</v>
      </c>
      <c r="E2575" s="220">
        <v>44736.666666666664</v>
      </c>
      <c r="F2575" t="s">
        <v>75</v>
      </c>
      <c r="G2575" t="s">
        <v>4414</v>
      </c>
      <c r="H2575" t="s">
        <v>278</v>
      </c>
      <c r="I2575" t="s">
        <v>4867</v>
      </c>
      <c r="J2575" t="s">
        <v>5837</v>
      </c>
      <c r="K2575" t="s">
        <v>95</v>
      </c>
      <c r="L2575" s="220">
        <v>44743.404560185183</v>
      </c>
    </row>
    <row r="2576" spans="1:12" x14ac:dyDescent="0.25">
      <c r="A2576">
        <v>5</v>
      </c>
      <c r="B2576" t="s">
        <v>3897</v>
      </c>
      <c r="C2576">
        <v>2950269</v>
      </c>
      <c r="D2576" t="s">
        <v>4075</v>
      </c>
      <c r="E2576" s="220">
        <v>44739.696909722225</v>
      </c>
      <c r="F2576" t="s">
        <v>75</v>
      </c>
      <c r="G2576" t="s">
        <v>3825</v>
      </c>
      <c r="H2576" t="s">
        <v>205</v>
      </c>
      <c r="I2576" t="s">
        <v>4949</v>
      </c>
      <c r="J2576" t="s">
        <v>4846</v>
      </c>
      <c r="K2576" t="s">
        <v>95</v>
      </c>
      <c r="L2576" s="220">
        <v>44760.395520833335</v>
      </c>
    </row>
    <row r="2577" spans="1:12" x14ac:dyDescent="0.25">
      <c r="A2577">
        <v>5</v>
      </c>
      <c r="B2577" t="s">
        <v>4362</v>
      </c>
      <c r="C2577">
        <v>2950270</v>
      </c>
      <c r="D2577" t="s">
        <v>4075</v>
      </c>
      <c r="E2577" s="220">
        <v>44739.696909722225</v>
      </c>
      <c r="F2577" t="s">
        <v>75</v>
      </c>
      <c r="G2577" t="s">
        <v>3825</v>
      </c>
      <c r="H2577" t="s">
        <v>205</v>
      </c>
      <c r="I2577" t="s">
        <v>4949</v>
      </c>
      <c r="J2577" t="s">
        <v>4846</v>
      </c>
      <c r="K2577" t="s">
        <v>95</v>
      </c>
      <c r="L2577" s="220">
        <v>45118.421226851853</v>
      </c>
    </row>
    <row r="2578" spans="1:12" x14ac:dyDescent="0.25">
      <c r="A2578">
        <v>5</v>
      </c>
      <c r="B2578" t="s">
        <v>4060</v>
      </c>
      <c r="C2578">
        <v>2950271</v>
      </c>
      <c r="D2578" t="s">
        <v>4075</v>
      </c>
      <c r="E2578" s="220">
        <v>44739.696921296294</v>
      </c>
      <c r="F2578" t="s">
        <v>75</v>
      </c>
      <c r="G2578" t="s">
        <v>3825</v>
      </c>
      <c r="H2578" t="s">
        <v>205</v>
      </c>
      <c r="I2578" t="s">
        <v>4949</v>
      </c>
      <c r="J2578" t="s">
        <v>4846</v>
      </c>
      <c r="K2578" t="s">
        <v>95</v>
      </c>
      <c r="L2578" s="220">
        <v>44760.429062499999</v>
      </c>
    </row>
    <row r="2579" spans="1:12" x14ac:dyDescent="0.25">
      <c r="A2579">
        <v>5</v>
      </c>
      <c r="B2579" t="s">
        <v>4251</v>
      </c>
      <c r="C2579">
        <v>2950272</v>
      </c>
      <c r="D2579" t="s">
        <v>4075</v>
      </c>
      <c r="E2579" s="220">
        <v>44739.696921296294</v>
      </c>
      <c r="F2579" t="s">
        <v>75</v>
      </c>
      <c r="G2579" t="s">
        <v>3825</v>
      </c>
      <c r="H2579" t="s">
        <v>205</v>
      </c>
      <c r="I2579" t="s">
        <v>4949</v>
      </c>
      <c r="J2579" t="s">
        <v>4846</v>
      </c>
      <c r="K2579" t="s">
        <v>95</v>
      </c>
      <c r="L2579" s="220">
        <v>44771.721377314818</v>
      </c>
    </row>
    <row r="2580" spans="1:12" x14ac:dyDescent="0.25">
      <c r="A2580">
        <v>5</v>
      </c>
      <c r="B2580" t="s">
        <v>3896</v>
      </c>
      <c r="C2580">
        <v>2950273</v>
      </c>
      <c r="D2580" t="s">
        <v>4075</v>
      </c>
      <c r="E2580" s="220">
        <v>44739.696921296294</v>
      </c>
      <c r="F2580" t="s">
        <v>75</v>
      </c>
      <c r="G2580" t="s">
        <v>3825</v>
      </c>
      <c r="H2580" t="s">
        <v>205</v>
      </c>
      <c r="I2580" t="s">
        <v>4949</v>
      </c>
      <c r="J2580" t="s">
        <v>4846</v>
      </c>
      <c r="K2580" t="s">
        <v>95</v>
      </c>
      <c r="L2580" s="220">
        <v>44859.445567129631</v>
      </c>
    </row>
    <row r="2581" spans="1:12" x14ac:dyDescent="0.25">
      <c r="A2581">
        <v>5</v>
      </c>
      <c r="B2581" t="s">
        <v>4807</v>
      </c>
      <c r="C2581">
        <v>2950274</v>
      </c>
      <c r="D2581" t="s">
        <v>4075</v>
      </c>
      <c r="E2581" s="220">
        <v>44739.696932870371</v>
      </c>
      <c r="F2581" t="s">
        <v>75</v>
      </c>
      <c r="G2581" t="s">
        <v>3825</v>
      </c>
      <c r="H2581" t="s">
        <v>205</v>
      </c>
      <c r="I2581" t="s">
        <v>4949</v>
      </c>
      <c r="J2581" t="s">
        <v>4846</v>
      </c>
      <c r="K2581" t="s">
        <v>95</v>
      </c>
      <c r="L2581" s="220">
        <v>45733.631249999999</v>
      </c>
    </row>
    <row r="2582" spans="1:12" x14ac:dyDescent="0.25">
      <c r="A2582">
        <v>5</v>
      </c>
      <c r="B2582" t="s">
        <v>4087</v>
      </c>
      <c r="C2582">
        <v>2950275</v>
      </c>
      <c r="D2582" t="s">
        <v>4075</v>
      </c>
      <c r="E2582" s="220">
        <v>44739.696932870371</v>
      </c>
      <c r="F2582" t="s">
        <v>75</v>
      </c>
      <c r="G2582" t="s">
        <v>3825</v>
      </c>
      <c r="H2582" t="s">
        <v>205</v>
      </c>
      <c r="I2582" t="s">
        <v>4949</v>
      </c>
      <c r="J2582" t="s">
        <v>4846</v>
      </c>
      <c r="K2582" t="s">
        <v>95</v>
      </c>
      <c r="L2582" s="220">
        <v>44795.507916666669</v>
      </c>
    </row>
    <row r="2583" spans="1:12" x14ac:dyDescent="0.25">
      <c r="A2583">
        <v>5</v>
      </c>
      <c r="B2583" t="s">
        <v>4321</v>
      </c>
      <c r="C2583">
        <v>2950276</v>
      </c>
      <c r="D2583" t="s">
        <v>4075</v>
      </c>
      <c r="E2583" s="220">
        <v>44739.696932870371</v>
      </c>
      <c r="F2583" t="s">
        <v>75</v>
      </c>
      <c r="G2583" t="s">
        <v>3825</v>
      </c>
      <c r="H2583" t="s">
        <v>205</v>
      </c>
      <c r="I2583" t="s">
        <v>4949</v>
      </c>
      <c r="J2583" t="s">
        <v>4846</v>
      </c>
      <c r="K2583" t="s">
        <v>95</v>
      </c>
      <c r="L2583" s="220">
        <v>44810.492812500001</v>
      </c>
    </row>
    <row r="2584" spans="1:12" x14ac:dyDescent="0.25">
      <c r="A2584">
        <v>2</v>
      </c>
      <c r="B2584" t="s">
        <v>5838</v>
      </c>
      <c r="C2584">
        <v>2953041</v>
      </c>
      <c r="D2584" t="s">
        <v>4910</v>
      </c>
      <c r="E2584" s="220">
        <v>44742.543749999997</v>
      </c>
      <c r="F2584" t="s">
        <v>75</v>
      </c>
      <c r="G2584" t="s">
        <v>4414</v>
      </c>
      <c r="H2584" t="s">
        <v>278</v>
      </c>
      <c r="I2584" t="s">
        <v>4652</v>
      </c>
      <c r="J2584" t="s">
        <v>4846</v>
      </c>
      <c r="K2584" t="s">
        <v>95</v>
      </c>
      <c r="L2584" s="220">
        <v>44756.336319444446</v>
      </c>
    </row>
    <row r="2585" spans="1:12" x14ac:dyDescent="0.25">
      <c r="A2585">
        <v>5</v>
      </c>
      <c r="B2585" t="s">
        <v>5785</v>
      </c>
      <c r="C2585">
        <v>2953042</v>
      </c>
      <c r="D2585" t="s">
        <v>4871</v>
      </c>
      <c r="E2585" s="220">
        <v>44742.54791666667</v>
      </c>
      <c r="F2585" t="s">
        <v>75</v>
      </c>
      <c r="G2585" t="s">
        <v>4414</v>
      </c>
      <c r="H2585" t="s">
        <v>81</v>
      </c>
      <c r="I2585" t="s">
        <v>4652</v>
      </c>
      <c r="J2585" t="s">
        <v>4846</v>
      </c>
      <c r="K2585" t="s">
        <v>95</v>
      </c>
      <c r="L2585" s="220">
        <v>44750.319016203706</v>
      </c>
    </row>
    <row r="2586" spans="1:12" x14ac:dyDescent="0.25">
      <c r="A2586">
        <v>5</v>
      </c>
      <c r="B2586" t="s">
        <v>5839</v>
      </c>
      <c r="C2586">
        <v>2972056</v>
      </c>
      <c r="D2586" t="s">
        <v>4871</v>
      </c>
      <c r="E2586" s="220">
        <v>44777.402083333334</v>
      </c>
      <c r="F2586" t="s">
        <v>75</v>
      </c>
      <c r="G2586" t="s">
        <v>4414</v>
      </c>
      <c r="H2586" t="s">
        <v>81</v>
      </c>
      <c r="I2586" t="s">
        <v>4872</v>
      </c>
      <c r="J2586" t="s">
        <v>4846</v>
      </c>
      <c r="K2586" t="s">
        <v>95</v>
      </c>
      <c r="L2586" s="220">
        <v>45029.627592592595</v>
      </c>
    </row>
    <row r="2587" spans="1:12" x14ac:dyDescent="0.25">
      <c r="A2587">
        <v>5</v>
      </c>
      <c r="B2587" t="s">
        <v>4577</v>
      </c>
      <c r="C2587">
        <v>2988353</v>
      </c>
      <c r="D2587" t="s">
        <v>4871</v>
      </c>
      <c r="E2587" s="220">
        <v>44783.442361111112</v>
      </c>
      <c r="F2587" t="s">
        <v>91</v>
      </c>
      <c r="G2587" t="s">
        <v>4414</v>
      </c>
      <c r="H2587" t="s">
        <v>81</v>
      </c>
      <c r="I2587" t="s">
        <v>4851</v>
      </c>
      <c r="J2587" t="s">
        <v>4846</v>
      </c>
      <c r="K2587" t="s">
        <v>95</v>
      </c>
      <c r="L2587" s="220">
        <v>44825.463449074072</v>
      </c>
    </row>
    <row r="2588" spans="1:12" x14ac:dyDescent="0.25">
      <c r="A2588">
        <v>2</v>
      </c>
      <c r="B2588" t="s">
        <v>4807</v>
      </c>
      <c r="C2588">
        <v>2990838</v>
      </c>
      <c r="D2588" t="s">
        <v>4413</v>
      </c>
      <c r="E2588" s="220">
        <v>44791.384722222225</v>
      </c>
      <c r="F2588" t="s">
        <v>75</v>
      </c>
      <c r="G2588" t="s">
        <v>4414</v>
      </c>
      <c r="H2588" t="s">
        <v>278</v>
      </c>
      <c r="I2588" t="s">
        <v>3885</v>
      </c>
      <c r="J2588" t="s">
        <v>5483</v>
      </c>
      <c r="K2588" t="s">
        <v>95</v>
      </c>
      <c r="L2588" s="220">
        <v>44795.380902777775</v>
      </c>
    </row>
    <row r="2589" spans="1:12" x14ac:dyDescent="0.25">
      <c r="A2589">
        <v>9</v>
      </c>
      <c r="B2589" t="s">
        <v>4248</v>
      </c>
      <c r="C2589">
        <v>3066049</v>
      </c>
      <c r="D2589" t="s">
        <v>4682</v>
      </c>
      <c r="E2589" s="220">
        <v>44935.39166666667</v>
      </c>
      <c r="F2589" t="s">
        <v>75</v>
      </c>
      <c r="G2589" t="s">
        <v>3825</v>
      </c>
      <c r="H2589" t="s">
        <v>4162</v>
      </c>
      <c r="I2589" t="s">
        <v>3827</v>
      </c>
      <c r="J2589" t="s">
        <v>5079</v>
      </c>
      <c r="K2589" t="s">
        <v>95</v>
      </c>
      <c r="L2589" s="220">
        <v>45054.684745370374</v>
      </c>
    </row>
    <row r="2590" spans="1:12" x14ac:dyDescent="0.25">
      <c r="A2590">
        <v>2</v>
      </c>
      <c r="B2590" t="s">
        <v>5700</v>
      </c>
      <c r="C2590">
        <v>2998347</v>
      </c>
      <c r="D2590" t="s">
        <v>5840</v>
      </c>
      <c r="E2590" s="220">
        <v>44796.754166666666</v>
      </c>
      <c r="F2590" t="s">
        <v>75</v>
      </c>
      <c r="G2590" t="s">
        <v>4414</v>
      </c>
      <c r="H2590" t="s">
        <v>169</v>
      </c>
      <c r="I2590" t="s">
        <v>4908</v>
      </c>
      <c r="J2590" t="s">
        <v>5841</v>
      </c>
      <c r="K2590" t="s">
        <v>95</v>
      </c>
      <c r="L2590" s="220">
        <v>45422.3671875</v>
      </c>
    </row>
    <row r="2591" spans="1:12" x14ac:dyDescent="0.25">
      <c r="A2591">
        <v>1</v>
      </c>
      <c r="B2591" t="s">
        <v>5767</v>
      </c>
      <c r="C2591">
        <v>3010281</v>
      </c>
      <c r="D2591" t="s">
        <v>4149</v>
      </c>
      <c r="E2591" s="220">
        <v>44804.646527777775</v>
      </c>
      <c r="F2591" t="s">
        <v>75</v>
      </c>
      <c r="G2591" t="s">
        <v>3825</v>
      </c>
      <c r="H2591" t="s">
        <v>4277</v>
      </c>
      <c r="I2591" t="s">
        <v>4635</v>
      </c>
      <c r="J2591" t="s">
        <v>4210</v>
      </c>
      <c r="K2591" t="s">
        <v>95</v>
      </c>
      <c r="L2591" s="220">
        <v>44804.649571759262</v>
      </c>
    </row>
    <row r="2592" spans="1:12" x14ac:dyDescent="0.25">
      <c r="A2592">
        <v>1</v>
      </c>
      <c r="B2592" t="s">
        <v>5623</v>
      </c>
      <c r="C2592">
        <v>3010297</v>
      </c>
      <c r="D2592" t="s">
        <v>5821</v>
      </c>
      <c r="E2592" s="220">
        <v>44804.679166666669</v>
      </c>
      <c r="F2592" t="s">
        <v>75</v>
      </c>
      <c r="G2592" t="s">
        <v>3825</v>
      </c>
      <c r="H2592" t="s">
        <v>4440</v>
      </c>
      <c r="I2592" t="s">
        <v>3889</v>
      </c>
      <c r="J2592" t="s">
        <v>4856</v>
      </c>
      <c r="K2592" t="s">
        <v>95</v>
      </c>
      <c r="L2592" s="220">
        <v>44872.626608796294</v>
      </c>
    </row>
    <row r="2593" spans="1:12" x14ac:dyDescent="0.25">
      <c r="A2593">
        <v>1</v>
      </c>
      <c r="B2593" t="s">
        <v>4329</v>
      </c>
      <c r="C2593">
        <v>3020474</v>
      </c>
      <c r="D2593" t="s">
        <v>3824</v>
      </c>
      <c r="E2593" s="220">
        <v>44823.347916666666</v>
      </c>
      <c r="F2593" t="s">
        <v>75</v>
      </c>
      <c r="G2593" t="s">
        <v>3825</v>
      </c>
      <c r="H2593" t="s">
        <v>3826</v>
      </c>
      <c r="I2593" t="s">
        <v>3878</v>
      </c>
      <c r="J2593" t="s">
        <v>5219</v>
      </c>
      <c r="K2593" t="s">
        <v>95</v>
      </c>
      <c r="L2593" s="220">
        <v>44970.615949074076</v>
      </c>
    </row>
    <row r="2594" spans="1:12" x14ac:dyDescent="0.25">
      <c r="A2594">
        <v>2</v>
      </c>
      <c r="B2594" t="s">
        <v>4227</v>
      </c>
      <c r="C2594">
        <v>3024845</v>
      </c>
      <c r="D2594" t="s">
        <v>5842</v>
      </c>
      <c r="E2594" s="220">
        <v>44826.524305555555</v>
      </c>
      <c r="F2594" t="s">
        <v>75</v>
      </c>
      <c r="G2594" t="s">
        <v>3825</v>
      </c>
      <c r="H2594" t="s">
        <v>3957</v>
      </c>
      <c r="I2594" t="s">
        <v>3832</v>
      </c>
      <c r="J2594" t="s">
        <v>5050</v>
      </c>
      <c r="K2594" t="s">
        <v>95</v>
      </c>
      <c r="L2594" s="220">
        <v>44845.331875000003</v>
      </c>
    </row>
    <row r="2595" spans="1:12" x14ac:dyDescent="0.25">
      <c r="A2595">
        <v>3</v>
      </c>
      <c r="B2595" t="s">
        <v>5843</v>
      </c>
      <c r="C2595">
        <v>3026213</v>
      </c>
      <c r="D2595" t="s">
        <v>5844</v>
      </c>
      <c r="E2595" s="220">
        <v>44829.855555555558</v>
      </c>
      <c r="F2595" t="s">
        <v>75</v>
      </c>
      <c r="G2595" t="s">
        <v>4414</v>
      </c>
      <c r="H2595" t="s">
        <v>95</v>
      </c>
      <c r="I2595" t="s">
        <v>5064</v>
      </c>
      <c r="J2595" t="s">
        <v>5065</v>
      </c>
      <c r="K2595" t="s">
        <v>95</v>
      </c>
      <c r="L2595" s="220">
        <v>45049.647453703707</v>
      </c>
    </row>
    <row r="2596" spans="1:12" x14ac:dyDescent="0.25">
      <c r="A2596">
        <v>2</v>
      </c>
      <c r="B2596" t="s">
        <v>5845</v>
      </c>
      <c r="C2596">
        <v>3026214</v>
      </c>
      <c r="D2596" t="s">
        <v>5846</v>
      </c>
      <c r="E2596" s="220">
        <v>44829.855555555558</v>
      </c>
      <c r="F2596" t="s">
        <v>5063</v>
      </c>
      <c r="G2596" t="s">
        <v>4414</v>
      </c>
      <c r="H2596" t="s">
        <v>95</v>
      </c>
      <c r="I2596" t="s">
        <v>5064</v>
      </c>
      <c r="J2596" t="s">
        <v>5065</v>
      </c>
      <c r="K2596" t="s">
        <v>95</v>
      </c>
      <c r="L2596" s="220">
        <v>45434.574305555558</v>
      </c>
    </row>
    <row r="2597" spans="1:12" x14ac:dyDescent="0.25">
      <c r="A2597">
        <v>2</v>
      </c>
      <c r="B2597" t="s">
        <v>5847</v>
      </c>
      <c r="C2597">
        <v>3026215</v>
      </c>
      <c r="D2597" t="s">
        <v>5062</v>
      </c>
      <c r="E2597" s="220">
        <v>44829.855555555558</v>
      </c>
      <c r="F2597" t="s">
        <v>5063</v>
      </c>
      <c r="G2597" t="s">
        <v>4414</v>
      </c>
      <c r="H2597" t="s">
        <v>95</v>
      </c>
      <c r="I2597" t="s">
        <v>5064</v>
      </c>
      <c r="J2597" t="s">
        <v>5065</v>
      </c>
      <c r="K2597" t="s">
        <v>95</v>
      </c>
      <c r="L2597" s="220">
        <v>45434.574305555558</v>
      </c>
    </row>
    <row r="2598" spans="1:12" x14ac:dyDescent="0.25">
      <c r="A2598">
        <v>2</v>
      </c>
      <c r="B2598" t="s">
        <v>3895</v>
      </c>
      <c r="C2598">
        <v>3030501</v>
      </c>
      <c r="D2598" t="s">
        <v>3872</v>
      </c>
      <c r="E2598" s="220">
        <v>44840.384722222225</v>
      </c>
      <c r="F2598" t="s">
        <v>75</v>
      </c>
      <c r="G2598" t="s">
        <v>3825</v>
      </c>
      <c r="H2598" t="s">
        <v>3848</v>
      </c>
      <c r="I2598" t="s">
        <v>3878</v>
      </c>
      <c r="J2598" t="s">
        <v>5270</v>
      </c>
      <c r="K2598" t="s">
        <v>95</v>
      </c>
      <c r="L2598" s="220">
        <v>44980.578518518516</v>
      </c>
    </row>
    <row r="2599" spans="1:12" x14ac:dyDescent="0.25">
      <c r="A2599">
        <v>5</v>
      </c>
      <c r="B2599" t="s">
        <v>4802</v>
      </c>
      <c r="C2599">
        <v>3030467</v>
      </c>
      <c r="D2599" t="s">
        <v>5848</v>
      </c>
      <c r="E2599" s="220">
        <v>44840.290277777778</v>
      </c>
      <c r="F2599" t="s">
        <v>75</v>
      </c>
      <c r="G2599" t="s">
        <v>3825</v>
      </c>
      <c r="H2599" t="s">
        <v>3826</v>
      </c>
      <c r="I2599" t="s">
        <v>3870</v>
      </c>
      <c r="J2599" t="s">
        <v>3960</v>
      </c>
      <c r="K2599" t="s">
        <v>95</v>
      </c>
      <c r="L2599" s="220">
        <v>45036.649305555555</v>
      </c>
    </row>
    <row r="2600" spans="1:12" x14ac:dyDescent="0.25">
      <c r="A2600">
        <v>4</v>
      </c>
      <c r="B2600" t="s">
        <v>4973</v>
      </c>
      <c r="C2600">
        <v>3033105</v>
      </c>
      <c r="D2600" t="s">
        <v>5849</v>
      </c>
      <c r="E2600" s="220">
        <v>44845.543749999997</v>
      </c>
      <c r="F2600" t="s">
        <v>75</v>
      </c>
      <c r="G2600" t="s">
        <v>3825</v>
      </c>
      <c r="H2600" t="s">
        <v>3940</v>
      </c>
      <c r="I2600" t="s">
        <v>3870</v>
      </c>
      <c r="J2600" t="s">
        <v>4863</v>
      </c>
      <c r="K2600" t="s">
        <v>95</v>
      </c>
      <c r="L2600" s="220">
        <v>44951.701932870368</v>
      </c>
    </row>
    <row r="2601" spans="1:12" x14ac:dyDescent="0.25">
      <c r="A2601">
        <v>2</v>
      </c>
      <c r="B2601" t="s">
        <v>5850</v>
      </c>
      <c r="C2601">
        <v>3033134</v>
      </c>
      <c r="D2601" t="s">
        <v>4910</v>
      </c>
      <c r="E2601" s="220">
        <v>44845.660416666666</v>
      </c>
      <c r="F2601" t="s">
        <v>75</v>
      </c>
      <c r="G2601" t="s">
        <v>4414</v>
      </c>
      <c r="H2601" t="s">
        <v>278</v>
      </c>
      <c r="I2601" t="s">
        <v>4652</v>
      </c>
      <c r="J2601" t="s">
        <v>4846</v>
      </c>
      <c r="K2601" t="s">
        <v>95</v>
      </c>
      <c r="L2601" s="220">
        <v>44868.325671296298</v>
      </c>
    </row>
    <row r="2602" spans="1:12" x14ac:dyDescent="0.25">
      <c r="A2602">
        <v>4</v>
      </c>
      <c r="B2602" t="s">
        <v>4361</v>
      </c>
      <c r="C2602">
        <v>3038508</v>
      </c>
      <c r="D2602" t="s">
        <v>5851</v>
      </c>
      <c r="E2602" s="220">
        <v>44860.632638888892</v>
      </c>
      <c r="F2602" t="s">
        <v>75</v>
      </c>
      <c r="G2602" t="s">
        <v>3825</v>
      </c>
      <c r="H2602" t="s">
        <v>3836</v>
      </c>
      <c r="I2602" t="s">
        <v>3870</v>
      </c>
      <c r="J2602" t="s">
        <v>4902</v>
      </c>
      <c r="K2602" t="s">
        <v>95</v>
      </c>
      <c r="L2602" s="220">
        <v>45019.68136574074</v>
      </c>
    </row>
    <row r="2603" spans="1:12" x14ac:dyDescent="0.25">
      <c r="A2603">
        <v>2</v>
      </c>
      <c r="B2603" t="s">
        <v>5852</v>
      </c>
      <c r="C2603">
        <v>3041238</v>
      </c>
      <c r="D2603" t="s">
        <v>4413</v>
      </c>
      <c r="E2603" s="220">
        <v>44867.56527777778</v>
      </c>
      <c r="F2603" t="s">
        <v>75</v>
      </c>
      <c r="G2603" t="s">
        <v>4414</v>
      </c>
      <c r="H2603" t="s">
        <v>169</v>
      </c>
      <c r="I2603" t="s">
        <v>4961</v>
      </c>
      <c r="J2603" t="s">
        <v>4846</v>
      </c>
      <c r="K2603" t="s">
        <v>95</v>
      </c>
      <c r="L2603" s="220">
        <v>45071.401701388888</v>
      </c>
    </row>
    <row r="2604" spans="1:12" x14ac:dyDescent="0.25">
      <c r="A2604">
        <v>4</v>
      </c>
      <c r="B2604" t="s">
        <v>3834</v>
      </c>
      <c r="C2604">
        <v>3041245</v>
      </c>
      <c r="D2604" t="s">
        <v>4555</v>
      </c>
      <c r="E2604" s="220">
        <v>44867.522222222222</v>
      </c>
      <c r="F2604" t="s">
        <v>75</v>
      </c>
      <c r="G2604" t="s">
        <v>3825</v>
      </c>
      <c r="H2604" t="s">
        <v>3940</v>
      </c>
      <c r="I2604" t="s">
        <v>3870</v>
      </c>
      <c r="J2604" t="s">
        <v>4902</v>
      </c>
      <c r="K2604" t="s">
        <v>95</v>
      </c>
      <c r="L2604" s="220">
        <v>44873.332187499997</v>
      </c>
    </row>
    <row r="2605" spans="1:12" x14ac:dyDescent="0.25">
      <c r="A2605">
        <v>9</v>
      </c>
      <c r="B2605" t="s">
        <v>4899</v>
      </c>
      <c r="C2605">
        <v>3042511</v>
      </c>
      <c r="D2605" t="s">
        <v>4682</v>
      </c>
      <c r="E2605" s="220">
        <v>44872.51666666667</v>
      </c>
      <c r="F2605" t="s">
        <v>75</v>
      </c>
      <c r="G2605" t="s">
        <v>3825</v>
      </c>
      <c r="H2605" t="s">
        <v>4162</v>
      </c>
      <c r="I2605" t="s">
        <v>3827</v>
      </c>
      <c r="J2605" t="s">
        <v>4446</v>
      </c>
      <c r="K2605" t="s">
        <v>95</v>
      </c>
      <c r="L2605" s="220">
        <v>44967.286620370367</v>
      </c>
    </row>
    <row r="2606" spans="1:12" x14ac:dyDescent="0.25">
      <c r="A2606">
        <v>9</v>
      </c>
      <c r="B2606" t="s">
        <v>4383</v>
      </c>
      <c r="C2606">
        <v>3046074</v>
      </c>
      <c r="D2606" t="s">
        <v>4682</v>
      </c>
      <c r="E2606" s="220">
        <v>44881.407638888886</v>
      </c>
      <c r="F2606" t="s">
        <v>75</v>
      </c>
      <c r="G2606" t="s">
        <v>3825</v>
      </c>
      <c r="H2606" t="s">
        <v>4162</v>
      </c>
      <c r="I2606" t="s">
        <v>3827</v>
      </c>
      <c r="J2606" t="s">
        <v>5085</v>
      </c>
      <c r="K2606" t="s">
        <v>95</v>
      </c>
      <c r="L2606" s="220">
        <v>44895.364108796297</v>
      </c>
    </row>
    <row r="2607" spans="1:12" x14ac:dyDescent="0.25">
      <c r="A2607">
        <v>2</v>
      </c>
      <c r="B2607" t="s">
        <v>5853</v>
      </c>
      <c r="C2607">
        <v>3052545</v>
      </c>
      <c r="D2607" t="s">
        <v>4910</v>
      </c>
      <c r="E2607" s="220">
        <v>44896.688194444447</v>
      </c>
      <c r="F2607" t="s">
        <v>75</v>
      </c>
      <c r="G2607" t="s">
        <v>4414</v>
      </c>
      <c r="H2607" t="s">
        <v>278</v>
      </c>
      <c r="I2607" t="s">
        <v>4635</v>
      </c>
      <c r="J2607" t="s">
        <v>4846</v>
      </c>
      <c r="K2607" t="s">
        <v>95</v>
      </c>
      <c r="L2607" s="220">
        <v>44970.58865740741</v>
      </c>
    </row>
    <row r="2608" spans="1:12" x14ac:dyDescent="0.25">
      <c r="A2608">
        <v>2</v>
      </c>
      <c r="B2608" t="s">
        <v>3904</v>
      </c>
      <c r="C2608">
        <v>3053803</v>
      </c>
      <c r="D2608" t="s">
        <v>4413</v>
      </c>
      <c r="E2608" s="220">
        <v>44900.590277777781</v>
      </c>
      <c r="F2608" t="s">
        <v>75</v>
      </c>
      <c r="G2608" t="s">
        <v>4414</v>
      </c>
      <c r="H2608" t="s">
        <v>169</v>
      </c>
      <c r="I2608" t="s">
        <v>3827</v>
      </c>
      <c r="J2608" t="s">
        <v>4446</v>
      </c>
      <c r="K2608" t="s">
        <v>95</v>
      </c>
      <c r="L2608" s="220">
        <v>44900.928159722222</v>
      </c>
    </row>
    <row r="2609" spans="1:12" x14ac:dyDescent="0.25">
      <c r="A2609">
        <v>2</v>
      </c>
      <c r="B2609" t="s">
        <v>5091</v>
      </c>
      <c r="C2609">
        <v>3053802</v>
      </c>
      <c r="D2609" t="s">
        <v>4910</v>
      </c>
      <c r="E2609" s="220">
        <v>44900.587500000001</v>
      </c>
      <c r="F2609" t="s">
        <v>75</v>
      </c>
      <c r="G2609" t="s">
        <v>4414</v>
      </c>
      <c r="H2609" t="s">
        <v>278</v>
      </c>
      <c r="I2609" t="s">
        <v>4829</v>
      </c>
      <c r="J2609" t="s">
        <v>4864</v>
      </c>
      <c r="K2609" t="s">
        <v>95</v>
      </c>
      <c r="L2609" s="220">
        <v>44902.712002314816</v>
      </c>
    </row>
    <row r="2610" spans="1:12" x14ac:dyDescent="0.25">
      <c r="A2610">
        <v>9</v>
      </c>
      <c r="B2610" t="s">
        <v>3887</v>
      </c>
      <c r="C2610">
        <v>3053978</v>
      </c>
      <c r="D2610" t="s">
        <v>4682</v>
      </c>
      <c r="E2610" s="220">
        <v>44901.390277777777</v>
      </c>
      <c r="F2610" t="s">
        <v>75</v>
      </c>
      <c r="G2610" t="s">
        <v>3825</v>
      </c>
      <c r="H2610" t="s">
        <v>4162</v>
      </c>
      <c r="I2610" t="s">
        <v>3827</v>
      </c>
      <c r="J2610" t="s">
        <v>4446</v>
      </c>
      <c r="K2610" t="s">
        <v>95</v>
      </c>
      <c r="L2610" s="220">
        <v>44965.612349537034</v>
      </c>
    </row>
    <row r="2611" spans="1:12" x14ac:dyDescent="0.25">
      <c r="A2611">
        <v>9</v>
      </c>
      <c r="B2611" t="s">
        <v>4811</v>
      </c>
      <c r="C2611">
        <v>3054611</v>
      </c>
      <c r="D2611" t="s">
        <v>4682</v>
      </c>
      <c r="E2611" s="220">
        <v>44902.621527777781</v>
      </c>
      <c r="F2611" t="s">
        <v>75</v>
      </c>
      <c r="G2611" t="s">
        <v>3825</v>
      </c>
      <c r="H2611" t="s">
        <v>4162</v>
      </c>
      <c r="I2611" t="s">
        <v>3827</v>
      </c>
      <c r="J2611" t="s">
        <v>5093</v>
      </c>
      <c r="K2611" t="s">
        <v>95</v>
      </c>
      <c r="L2611" s="220">
        <v>44917.547222222223</v>
      </c>
    </row>
    <row r="2612" spans="1:12" x14ac:dyDescent="0.25">
      <c r="A2612">
        <v>9</v>
      </c>
      <c r="B2612" t="s">
        <v>3992</v>
      </c>
      <c r="C2612">
        <v>3055484</v>
      </c>
      <c r="D2612" t="s">
        <v>4682</v>
      </c>
      <c r="E2612" s="220">
        <v>44907.356249999997</v>
      </c>
      <c r="F2612" t="s">
        <v>75</v>
      </c>
      <c r="G2612" t="s">
        <v>3825</v>
      </c>
      <c r="H2612" t="s">
        <v>4162</v>
      </c>
      <c r="I2612" t="s">
        <v>3827</v>
      </c>
      <c r="J2612" t="s">
        <v>5081</v>
      </c>
      <c r="K2612" t="s">
        <v>95</v>
      </c>
      <c r="L2612" s="220">
        <v>45005.522326388891</v>
      </c>
    </row>
    <row r="2613" spans="1:12" x14ac:dyDescent="0.25">
      <c r="A2613">
        <v>5</v>
      </c>
      <c r="B2613" t="s">
        <v>5225</v>
      </c>
      <c r="C2613">
        <v>3056170</v>
      </c>
      <c r="D2613" t="s">
        <v>4871</v>
      </c>
      <c r="E2613" s="220">
        <v>44907.656944444447</v>
      </c>
      <c r="F2613" t="s">
        <v>75</v>
      </c>
      <c r="G2613" t="s">
        <v>4414</v>
      </c>
      <c r="H2613" t="s">
        <v>81</v>
      </c>
      <c r="I2613" t="s">
        <v>4652</v>
      </c>
      <c r="J2613" t="s">
        <v>4846</v>
      </c>
      <c r="K2613" t="s">
        <v>95</v>
      </c>
      <c r="L2613" s="220">
        <v>44929.441030092596</v>
      </c>
    </row>
    <row r="2614" spans="1:12" x14ac:dyDescent="0.25">
      <c r="A2614">
        <v>9</v>
      </c>
      <c r="B2614" t="s">
        <v>4087</v>
      </c>
      <c r="C2614">
        <v>3056173</v>
      </c>
      <c r="D2614" t="s">
        <v>4682</v>
      </c>
      <c r="E2614" s="220">
        <v>44907.665277777778</v>
      </c>
      <c r="F2614" t="s">
        <v>75</v>
      </c>
      <c r="G2614" t="s">
        <v>3825</v>
      </c>
      <c r="H2614" t="s">
        <v>4162</v>
      </c>
      <c r="I2614" t="s">
        <v>3827</v>
      </c>
      <c r="J2614" t="s">
        <v>5093</v>
      </c>
      <c r="K2614" t="s">
        <v>95</v>
      </c>
      <c r="L2614" s="220">
        <v>45000.627870370372</v>
      </c>
    </row>
    <row r="2615" spans="1:12" x14ac:dyDescent="0.25">
      <c r="A2615">
        <v>9</v>
      </c>
      <c r="B2615" t="s">
        <v>4177</v>
      </c>
      <c r="C2615">
        <v>3056174</v>
      </c>
      <c r="D2615" t="s">
        <v>4682</v>
      </c>
      <c r="E2615" s="220">
        <v>44907.666666666664</v>
      </c>
      <c r="F2615" t="s">
        <v>75</v>
      </c>
      <c r="G2615" t="s">
        <v>3825</v>
      </c>
      <c r="H2615" t="s">
        <v>4162</v>
      </c>
      <c r="I2615" t="s">
        <v>3827</v>
      </c>
      <c r="J2615" t="s">
        <v>5093</v>
      </c>
      <c r="K2615" t="s">
        <v>95</v>
      </c>
      <c r="L2615" s="220">
        <v>44930.6483912037</v>
      </c>
    </row>
    <row r="2616" spans="1:12" x14ac:dyDescent="0.25">
      <c r="A2616">
        <v>1</v>
      </c>
      <c r="B2616" t="s">
        <v>4266</v>
      </c>
      <c r="C2616">
        <v>3057504</v>
      </c>
      <c r="D2616" t="s">
        <v>3843</v>
      </c>
      <c r="E2616" s="220">
        <v>44910.507638888892</v>
      </c>
      <c r="F2616" t="s">
        <v>75</v>
      </c>
      <c r="G2616" t="s">
        <v>3825</v>
      </c>
      <c r="H2616" t="s">
        <v>3836</v>
      </c>
      <c r="I2616" t="s">
        <v>4013</v>
      </c>
      <c r="J2616" t="s">
        <v>5854</v>
      </c>
      <c r="K2616" t="s">
        <v>95</v>
      </c>
      <c r="L2616" s="220">
        <v>44910.647986111115</v>
      </c>
    </row>
    <row r="2617" spans="1:12" x14ac:dyDescent="0.25">
      <c r="A2617">
        <v>1</v>
      </c>
      <c r="B2617" t="s">
        <v>4074</v>
      </c>
      <c r="C2617">
        <v>3057505</v>
      </c>
      <c r="D2617" t="s">
        <v>3843</v>
      </c>
      <c r="E2617" s="220">
        <v>44910.533333333333</v>
      </c>
      <c r="F2617" t="s">
        <v>75</v>
      </c>
      <c r="G2617" t="s">
        <v>3825</v>
      </c>
      <c r="H2617" t="s">
        <v>3836</v>
      </c>
      <c r="I2617" t="s">
        <v>4013</v>
      </c>
      <c r="J2617" t="s">
        <v>5854</v>
      </c>
      <c r="K2617" t="s">
        <v>95</v>
      </c>
      <c r="L2617" s="220">
        <v>44910.647731481484</v>
      </c>
    </row>
    <row r="2618" spans="1:12" x14ac:dyDescent="0.25">
      <c r="A2618">
        <v>2</v>
      </c>
      <c r="B2618" t="s">
        <v>3969</v>
      </c>
      <c r="C2618">
        <v>3057866</v>
      </c>
      <c r="D2618" t="s">
        <v>3939</v>
      </c>
      <c r="E2618" s="220">
        <v>44911.604166666664</v>
      </c>
      <c r="F2618" t="s">
        <v>75</v>
      </c>
      <c r="G2618" t="s">
        <v>3825</v>
      </c>
      <c r="H2618" t="s">
        <v>3940</v>
      </c>
      <c r="I2618" t="s">
        <v>3832</v>
      </c>
      <c r="J2618" t="s">
        <v>5855</v>
      </c>
      <c r="K2618" t="s">
        <v>95</v>
      </c>
      <c r="L2618" s="220">
        <v>45093.65016203704</v>
      </c>
    </row>
    <row r="2619" spans="1:12" x14ac:dyDescent="0.25">
      <c r="A2619">
        <v>5</v>
      </c>
      <c r="B2619" t="s">
        <v>4193</v>
      </c>
      <c r="C2619">
        <v>3058368</v>
      </c>
      <c r="D2619" t="s">
        <v>5856</v>
      </c>
      <c r="E2619" s="220">
        <v>44914.625694444447</v>
      </c>
      <c r="F2619" t="s">
        <v>126</v>
      </c>
      <c r="G2619" t="s">
        <v>3825</v>
      </c>
      <c r="H2619" t="s">
        <v>3826</v>
      </c>
      <c r="I2619" t="s">
        <v>4854</v>
      </c>
      <c r="J2619" t="s">
        <v>5235</v>
      </c>
      <c r="K2619" t="s">
        <v>95</v>
      </c>
      <c r="L2619" s="220"/>
    </row>
    <row r="2620" spans="1:12" x14ac:dyDescent="0.25">
      <c r="A2620">
        <v>2</v>
      </c>
      <c r="B2620" t="s">
        <v>4115</v>
      </c>
      <c r="C2620">
        <v>3061290</v>
      </c>
      <c r="D2620" t="s">
        <v>4910</v>
      </c>
      <c r="E2620" s="220">
        <v>44924.40902777778</v>
      </c>
      <c r="F2620" t="s">
        <v>75</v>
      </c>
      <c r="G2620" t="s">
        <v>4414</v>
      </c>
      <c r="H2620" t="s">
        <v>278</v>
      </c>
      <c r="I2620" t="s">
        <v>3861</v>
      </c>
      <c r="J2620" t="s">
        <v>4878</v>
      </c>
      <c r="K2620" t="s">
        <v>95</v>
      </c>
      <c r="L2620" s="220">
        <v>44978.66547453704</v>
      </c>
    </row>
    <row r="2621" spans="1:12" x14ac:dyDescent="0.25">
      <c r="A2621">
        <v>4</v>
      </c>
      <c r="B2621" t="s">
        <v>4584</v>
      </c>
      <c r="C2621">
        <v>3061516</v>
      </c>
      <c r="D2621" t="s">
        <v>5242</v>
      </c>
      <c r="E2621" s="220">
        <v>44924.692361111112</v>
      </c>
      <c r="F2621" t="s">
        <v>75</v>
      </c>
      <c r="G2621" t="s">
        <v>3825</v>
      </c>
      <c r="H2621" t="s">
        <v>3836</v>
      </c>
      <c r="I2621" t="s">
        <v>3870</v>
      </c>
      <c r="J2621" t="s">
        <v>4902</v>
      </c>
      <c r="K2621" t="s">
        <v>95</v>
      </c>
      <c r="L2621" s="220">
        <v>44956.460381944446</v>
      </c>
    </row>
    <row r="2622" spans="1:12" x14ac:dyDescent="0.25">
      <c r="A2622">
        <v>2</v>
      </c>
      <c r="B2622" t="s">
        <v>5857</v>
      </c>
      <c r="C2622">
        <v>3064234</v>
      </c>
      <c r="D2622" t="s">
        <v>4910</v>
      </c>
      <c r="E2622" s="220">
        <v>44930.676388888889</v>
      </c>
      <c r="F2622" t="s">
        <v>75</v>
      </c>
      <c r="G2622" t="s">
        <v>4414</v>
      </c>
      <c r="H2622" t="s">
        <v>278</v>
      </c>
      <c r="I2622" t="s">
        <v>4652</v>
      </c>
      <c r="J2622" t="s">
        <v>3874</v>
      </c>
      <c r="K2622" t="s">
        <v>95</v>
      </c>
      <c r="L2622" s="220">
        <v>44946.373194444444</v>
      </c>
    </row>
    <row r="2623" spans="1:12" x14ac:dyDescent="0.25">
      <c r="A2623">
        <v>2</v>
      </c>
      <c r="B2623" t="s">
        <v>5858</v>
      </c>
      <c r="C2623">
        <v>3064235</v>
      </c>
      <c r="D2623" t="s">
        <v>4910</v>
      </c>
      <c r="E2623" s="220">
        <v>44930.677083333336</v>
      </c>
      <c r="F2623" t="s">
        <v>75</v>
      </c>
      <c r="G2623" t="s">
        <v>4414</v>
      </c>
      <c r="H2623" t="s">
        <v>278</v>
      </c>
      <c r="I2623" t="s">
        <v>4652</v>
      </c>
      <c r="J2623" t="s">
        <v>3874</v>
      </c>
      <c r="K2623" t="s">
        <v>95</v>
      </c>
      <c r="L2623" s="220">
        <v>44946.373113425929</v>
      </c>
    </row>
    <row r="2624" spans="1:12" x14ac:dyDescent="0.25">
      <c r="A2624">
        <v>9</v>
      </c>
      <c r="B2624" t="s">
        <v>4110</v>
      </c>
      <c r="C2624">
        <v>3066021</v>
      </c>
      <c r="D2624" t="s">
        <v>4682</v>
      </c>
      <c r="E2624" s="220">
        <v>44935.393055555556</v>
      </c>
      <c r="F2624" t="s">
        <v>75</v>
      </c>
      <c r="G2624" t="s">
        <v>3825</v>
      </c>
      <c r="H2624" t="s">
        <v>4162</v>
      </c>
      <c r="I2624" t="s">
        <v>3827</v>
      </c>
      <c r="J2624" t="s">
        <v>5859</v>
      </c>
      <c r="K2624" t="s">
        <v>95</v>
      </c>
      <c r="L2624" s="220">
        <v>45048.397476851853</v>
      </c>
    </row>
    <row r="2625" spans="1:12" x14ac:dyDescent="0.25">
      <c r="A2625">
        <v>1</v>
      </c>
      <c r="B2625" t="s">
        <v>4321</v>
      </c>
      <c r="C2625">
        <v>3068516</v>
      </c>
      <c r="D2625" t="s">
        <v>3843</v>
      </c>
      <c r="E2625" s="220">
        <v>44940.693055555559</v>
      </c>
      <c r="F2625" t="s">
        <v>75</v>
      </c>
      <c r="G2625" t="s">
        <v>3825</v>
      </c>
      <c r="H2625" t="s">
        <v>3836</v>
      </c>
      <c r="I2625" t="s">
        <v>3832</v>
      </c>
      <c r="J2625" t="s">
        <v>5050</v>
      </c>
      <c r="K2625" t="s">
        <v>95</v>
      </c>
      <c r="L2625" s="220">
        <v>44945.526307870372</v>
      </c>
    </row>
    <row r="2626" spans="1:12" x14ac:dyDescent="0.25">
      <c r="A2626">
        <v>1</v>
      </c>
      <c r="B2626" t="s">
        <v>5180</v>
      </c>
      <c r="C2626">
        <v>3070626</v>
      </c>
      <c r="D2626" t="s">
        <v>3851</v>
      </c>
      <c r="E2626" s="220">
        <v>44946.579861111109</v>
      </c>
      <c r="F2626" t="s">
        <v>75</v>
      </c>
      <c r="G2626" t="s">
        <v>3825</v>
      </c>
      <c r="H2626" t="s">
        <v>3852</v>
      </c>
      <c r="I2626" t="s">
        <v>4829</v>
      </c>
      <c r="J2626" t="s">
        <v>4864</v>
      </c>
      <c r="K2626" t="s">
        <v>95</v>
      </c>
      <c r="L2626" s="220">
        <v>44946.730856481481</v>
      </c>
    </row>
    <row r="2627" spans="1:12" x14ac:dyDescent="0.25">
      <c r="A2627">
        <v>1</v>
      </c>
      <c r="B2627" t="s">
        <v>5860</v>
      </c>
      <c r="C2627">
        <v>3070627</v>
      </c>
      <c r="D2627" t="s">
        <v>3851</v>
      </c>
      <c r="E2627" s="220">
        <v>44946.585416666669</v>
      </c>
      <c r="F2627" t="s">
        <v>75</v>
      </c>
      <c r="G2627" t="s">
        <v>3825</v>
      </c>
      <c r="H2627" t="s">
        <v>3852</v>
      </c>
      <c r="I2627" t="s">
        <v>4829</v>
      </c>
      <c r="J2627" t="s">
        <v>4864</v>
      </c>
      <c r="K2627" t="s">
        <v>95</v>
      </c>
      <c r="L2627" s="220">
        <v>44946.730578703704</v>
      </c>
    </row>
    <row r="2628" spans="1:12" x14ac:dyDescent="0.25">
      <c r="A2628">
        <v>2</v>
      </c>
      <c r="B2628" t="s">
        <v>5861</v>
      </c>
      <c r="C2628">
        <v>3071322</v>
      </c>
      <c r="D2628" t="s">
        <v>4910</v>
      </c>
      <c r="E2628" s="220">
        <v>44950.462500000001</v>
      </c>
      <c r="F2628" t="s">
        <v>75</v>
      </c>
      <c r="G2628" t="s">
        <v>4414</v>
      </c>
      <c r="H2628" t="s">
        <v>278</v>
      </c>
      <c r="I2628" t="s">
        <v>4635</v>
      </c>
      <c r="J2628" t="s">
        <v>4846</v>
      </c>
      <c r="K2628" t="s">
        <v>95</v>
      </c>
      <c r="L2628" s="220">
        <v>44957.629710648151</v>
      </c>
    </row>
    <row r="2629" spans="1:12" x14ac:dyDescent="0.25">
      <c r="A2629">
        <v>2</v>
      </c>
      <c r="B2629" t="s">
        <v>4095</v>
      </c>
      <c r="C2629">
        <v>3072034</v>
      </c>
      <c r="D2629" t="s">
        <v>4413</v>
      </c>
      <c r="E2629" s="220">
        <v>44951.452777777777</v>
      </c>
      <c r="F2629" t="s">
        <v>75</v>
      </c>
      <c r="G2629" t="s">
        <v>4414</v>
      </c>
      <c r="H2629" t="s">
        <v>169</v>
      </c>
      <c r="I2629" t="s">
        <v>4652</v>
      </c>
      <c r="J2629" t="s">
        <v>4415</v>
      </c>
      <c r="K2629" t="s">
        <v>95</v>
      </c>
      <c r="L2629" s="220">
        <v>45155.391967592594</v>
      </c>
    </row>
    <row r="2630" spans="1:12" x14ac:dyDescent="0.25">
      <c r="A2630">
        <v>5</v>
      </c>
      <c r="B2630" t="s">
        <v>5862</v>
      </c>
      <c r="C2630">
        <v>3072196</v>
      </c>
      <c r="D2630" t="s">
        <v>4871</v>
      </c>
      <c r="E2630" s="220">
        <v>44951.675000000003</v>
      </c>
      <c r="F2630" t="s">
        <v>75</v>
      </c>
      <c r="G2630" t="s">
        <v>4414</v>
      </c>
      <c r="H2630" t="s">
        <v>81</v>
      </c>
      <c r="I2630" t="s">
        <v>3827</v>
      </c>
      <c r="J2630" t="s">
        <v>4415</v>
      </c>
      <c r="K2630" t="s">
        <v>95</v>
      </c>
      <c r="L2630" s="220">
        <v>45261.60601851852</v>
      </c>
    </row>
    <row r="2631" spans="1:12" x14ac:dyDescent="0.25">
      <c r="A2631">
        <v>1</v>
      </c>
      <c r="B2631" t="s">
        <v>5863</v>
      </c>
      <c r="C2631">
        <v>3072198</v>
      </c>
      <c r="D2631" t="s">
        <v>4948</v>
      </c>
      <c r="E2631" s="220">
        <v>44951.679861111108</v>
      </c>
      <c r="F2631" t="s">
        <v>75</v>
      </c>
      <c r="G2631" t="s">
        <v>4414</v>
      </c>
      <c r="H2631" t="s">
        <v>174</v>
      </c>
      <c r="I2631" t="s">
        <v>3827</v>
      </c>
      <c r="J2631" t="s">
        <v>4415</v>
      </c>
      <c r="K2631" t="s">
        <v>95</v>
      </c>
      <c r="L2631" s="220">
        <v>45005.61645833333</v>
      </c>
    </row>
    <row r="2632" spans="1:12" x14ac:dyDescent="0.25">
      <c r="A2632">
        <v>2</v>
      </c>
      <c r="B2632" t="s">
        <v>5864</v>
      </c>
      <c r="C2632">
        <v>3074181</v>
      </c>
      <c r="D2632" t="s">
        <v>4075</v>
      </c>
      <c r="E2632" s="220">
        <v>44957.408333333333</v>
      </c>
      <c r="F2632" t="s">
        <v>75</v>
      </c>
      <c r="G2632" t="s">
        <v>3825</v>
      </c>
      <c r="H2632" t="s">
        <v>205</v>
      </c>
      <c r="I2632" t="s">
        <v>4072</v>
      </c>
      <c r="J2632" t="s">
        <v>4846</v>
      </c>
      <c r="K2632" t="s">
        <v>95</v>
      </c>
      <c r="L2632" s="220">
        <v>45181.354166666664</v>
      </c>
    </row>
    <row r="2633" spans="1:12" x14ac:dyDescent="0.25">
      <c r="A2633">
        <v>1</v>
      </c>
      <c r="B2633" t="s">
        <v>5865</v>
      </c>
      <c r="C2633">
        <v>3078673</v>
      </c>
      <c r="D2633" t="s">
        <v>5866</v>
      </c>
      <c r="E2633" s="220">
        <v>44963.647916666669</v>
      </c>
      <c r="F2633" t="s">
        <v>91</v>
      </c>
      <c r="G2633" t="s">
        <v>3825</v>
      </c>
      <c r="H2633" t="s">
        <v>3852</v>
      </c>
      <c r="I2633" t="s">
        <v>4867</v>
      </c>
      <c r="J2633" t="s">
        <v>5867</v>
      </c>
      <c r="K2633" t="s">
        <v>95</v>
      </c>
      <c r="L2633" s="220">
        <v>45041.500648148147</v>
      </c>
    </row>
    <row r="2634" spans="1:12" x14ac:dyDescent="0.25">
      <c r="A2634">
        <v>2</v>
      </c>
      <c r="B2634" t="s">
        <v>5868</v>
      </c>
      <c r="C2634">
        <v>3078637</v>
      </c>
      <c r="D2634" t="s">
        <v>5777</v>
      </c>
      <c r="E2634" s="220">
        <v>44963.609027777777</v>
      </c>
      <c r="F2634" t="s">
        <v>75</v>
      </c>
      <c r="G2634" t="s">
        <v>4414</v>
      </c>
      <c r="H2634" t="s">
        <v>5070</v>
      </c>
      <c r="I2634" t="s">
        <v>3861</v>
      </c>
      <c r="J2634" t="s">
        <v>5134</v>
      </c>
      <c r="K2634" t="s">
        <v>95</v>
      </c>
      <c r="L2634" s="220">
        <v>44978.658888888887</v>
      </c>
    </row>
    <row r="2635" spans="1:12" x14ac:dyDescent="0.25">
      <c r="A2635">
        <v>1</v>
      </c>
      <c r="B2635" t="s">
        <v>5869</v>
      </c>
      <c r="C2635">
        <v>3078690</v>
      </c>
      <c r="D2635" t="s">
        <v>5870</v>
      </c>
      <c r="E2635" s="220">
        <v>44963.708333333336</v>
      </c>
      <c r="F2635" t="s">
        <v>75</v>
      </c>
      <c r="G2635" t="s">
        <v>3825</v>
      </c>
      <c r="H2635" t="s">
        <v>3852</v>
      </c>
      <c r="I2635" t="s">
        <v>5167</v>
      </c>
      <c r="J2635" t="s">
        <v>5871</v>
      </c>
      <c r="K2635" t="s">
        <v>95</v>
      </c>
      <c r="L2635" s="220">
        <v>44985.677083333336</v>
      </c>
    </row>
    <row r="2636" spans="1:12" x14ac:dyDescent="0.25">
      <c r="A2636">
        <v>1</v>
      </c>
      <c r="B2636" t="s">
        <v>5872</v>
      </c>
      <c r="C2636">
        <v>3078691</v>
      </c>
      <c r="D2636" t="s">
        <v>5870</v>
      </c>
      <c r="E2636" s="220">
        <v>44963.708333333336</v>
      </c>
      <c r="F2636" t="s">
        <v>75</v>
      </c>
      <c r="G2636" t="s">
        <v>3825</v>
      </c>
      <c r="H2636" t="s">
        <v>3852</v>
      </c>
      <c r="I2636" t="s">
        <v>5167</v>
      </c>
      <c r="J2636" t="s">
        <v>5871</v>
      </c>
      <c r="K2636" t="s">
        <v>95</v>
      </c>
      <c r="L2636" s="220">
        <v>44985.676388888889</v>
      </c>
    </row>
    <row r="2637" spans="1:12" x14ac:dyDescent="0.25">
      <c r="A2637">
        <v>1</v>
      </c>
      <c r="B2637" t="s">
        <v>5873</v>
      </c>
      <c r="C2637">
        <v>3078692</v>
      </c>
      <c r="D2637" t="s">
        <v>5870</v>
      </c>
      <c r="E2637" s="220">
        <v>44963.709027777775</v>
      </c>
      <c r="F2637" t="s">
        <v>75</v>
      </c>
      <c r="G2637" t="s">
        <v>3825</v>
      </c>
      <c r="H2637" t="s">
        <v>3852</v>
      </c>
      <c r="I2637" t="s">
        <v>5167</v>
      </c>
      <c r="J2637" t="s">
        <v>5871</v>
      </c>
      <c r="K2637" t="s">
        <v>95</v>
      </c>
      <c r="L2637" s="220">
        <v>44985.676388888889</v>
      </c>
    </row>
    <row r="2638" spans="1:12" x14ac:dyDescent="0.25">
      <c r="A2638">
        <v>5</v>
      </c>
      <c r="B2638" t="s">
        <v>4332</v>
      </c>
      <c r="C2638">
        <v>3078687</v>
      </c>
      <c r="D2638" t="s">
        <v>5874</v>
      </c>
      <c r="E2638" s="220">
        <v>44963.700694444444</v>
      </c>
      <c r="F2638" t="s">
        <v>75</v>
      </c>
      <c r="G2638" t="s">
        <v>4414</v>
      </c>
      <c r="H2638" t="s">
        <v>141</v>
      </c>
      <c r="I2638" t="s">
        <v>4949</v>
      </c>
      <c r="J2638" t="s">
        <v>5875</v>
      </c>
      <c r="K2638" t="s">
        <v>95</v>
      </c>
      <c r="L2638" s="220">
        <v>45411.602708333332</v>
      </c>
    </row>
    <row r="2639" spans="1:12" x14ac:dyDescent="0.25">
      <c r="A2639">
        <v>5</v>
      </c>
      <c r="B2639" t="s">
        <v>5689</v>
      </c>
      <c r="C2639">
        <v>3078713</v>
      </c>
      <c r="D2639" t="s">
        <v>4452</v>
      </c>
      <c r="E2639" s="220">
        <v>44963.574305555558</v>
      </c>
      <c r="F2639" t="s">
        <v>75</v>
      </c>
      <c r="G2639" t="s">
        <v>3825</v>
      </c>
      <c r="H2639" t="s">
        <v>3940</v>
      </c>
      <c r="I2639" t="s">
        <v>3870</v>
      </c>
      <c r="J2639" t="s">
        <v>4902</v>
      </c>
      <c r="K2639" t="s">
        <v>95</v>
      </c>
      <c r="L2639" s="220">
        <v>44964.664212962962</v>
      </c>
    </row>
    <row r="2640" spans="1:12" x14ac:dyDescent="0.25">
      <c r="A2640">
        <v>1</v>
      </c>
      <c r="B2640" t="s">
        <v>5876</v>
      </c>
      <c r="C2640">
        <v>3078688</v>
      </c>
      <c r="D2640" t="s">
        <v>5870</v>
      </c>
      <c r="E2640" s="220">
        <v>44963.706944444442</v>
      </c>
      <c r="F2640" t="s">
        <v>75</v>
      </c>
      <c r="G2640" t="s">
        <v>3825</v>
      </c>
      <c r="H2640" t="s">
        <v>3852</v>
      </c>
      <c r="I2640" t="s">
        <v>5167</v>
      </c>
      <c r="J2640" t="s">
        <v>5871</v>
      </c>
      <c r="K2640" t="s">
        <v>95</v>
      </c>
      <c r="L2640" s="220">
        <v>44985.677083333336</v>
      </c>
    </row>
    <row r="2641" spans="1:12" x14ac:dyDescent="0.25">
      <c r="A2641">
        <v>5</v>
      </c>
      <c r="B2641" t="s">
        <v>4931</v>
      </c>
      <c r="C2641">
        <v>3085915</v>
      </c>
      <c r="D2641" t="s">
        <v>5877</v>
      </c>
      <c r="E2641" s="220">
        <v>44978.587500000001</v>
      </c>
      <c r="F2641" t="s">
        <v>75</v>
      </c>
      <c r="G2641" t="s">
        <v>3825</v>
      </c>
      <c r="H2641" t="s">
        <v>3940</v>
      </c>
      <c r="I2641" t="s">
        <v>3870</v>
      </c>
      <c r="J2641" t="s">
        <v>4922</v>
      </c>
      <c r="K2641" t="s">
        <v>95</v>
      </c>
      <c r="L2641" s="220">
        <v>45019.682557870372</v>
      </c>
    </row>
    <row r="2642" spans="1:12" x14ac:dyDescent="0.25">
      <c r="A2642">
        <v>3</v>
      </c>
      <c r="B2642" t="s">
        <v>5878</v>
      </c>
      <c r="C2642">
        <v>3085873</v>
      </c>
      <c r="D2642" t="s">
        <v>5879</v>
      </c>
      <c r="E2642" s="220">
        <v>44978.49722222222</v>
      </c>
      <c r="F2642" t="s">
        <v>75</v>
      </c>
      <c r="G2642" t="s">
        <v>4414</v>
      </c>
      <c r="H2642" t="s">
        <v>81</v>
      </c>
      <c r="I2642" t="s">
        <v>5206</v>
      </c>
      <c r="J2642" t="s">
        <v>4415</v>
      </c>
      <c r="K2642" t="s">
        <v>95</v>
      </c>
      <c r="L2642" s="220">
        <v>45134.452777777777</v>
      </c>
    </row>
    <row r="2643" spans="1:12" x14ac:dyDescent="0.25">
      <c r="A2643">
        <v>1</v>
      </c>
      <c r="B2643" t="s">
        <v>4074</v>
      </c>
      <c r="C2643">
        <v>3080292</v>
      </c>
      <c r="D2643" t="s">
        <v>5880</v>
      </c>
      <c r="E2643" s="220">
        <v>44967.449305555558</v>
      </c>
      <c r="F2643" t="s">
        <v>75</v>
      </c>
      <c r="G2643" t="s">
        <v>3825</v>
      </c>
      <c r="H2643" t="s">
        <v>3848</v>
      </c>
      <c r="I2643" t="s">
        <v>4949</v>
      </c>
      <c r="J2643" t="s">
        <v>5875</v>
      </c>
      <c r="K2643" t="s">
        <v>95</v>
      </c>
      <c r="L2643" s="220">
        <v>45023.430844907409</v>
      </c>
    </row>
    <row r="2644" spans="1:12" x14ac:dyDescent="0.25">
      <c r="A2644">
        <v>5</v>
      </c>
      <c r="B2644" t="s">
        <v>4064</v>
      </c>
      <c r="C2644">
        <v>3080377</v>
      </c>
      <c r="D2644" t="s">
        <v>4866</v>
      </c>
      <c r="E2644" s="220">
        <v>44967.507002314815</v>
      </c>
      <c r="F2644" t="s">
        <v>75</v>
      </c>
      <c r="G2644" t="s">
        <v>4414</v>
      </c>
      <c r="H2644" t="s">
        <v>123</v>
      </c>
      <c r="I2644" t="s">
        <v>3827</v>
      </c>
      <c r="J2644" t="s">
        <v>4846</v>
      </c>
      <c r="K2644" t="s">
        <v>95</v>
      </c>
      <c r="L2644" s="220">
        <v>45188.720497685186</v>
      </c>
    </row>
    <row r="2645" spans="1:12" x14ac:dyDescent="0.25">
      <c r="A2645">
        <v>2</v>
      </c>
      <c r="B2645" t="s">
        <v>5155</v>
      </c>
      <c r="C2645">
        <v>3081515</v>
      </c>
      <c r="D2645" t="s">
        <v>4928</v>
      </c>
      <c r="E2645" s="220">
        <v>44970.638888888891</v>
      </c>
      <c r="F2645" t="s">
        <v>75</v>
      </c>
      <c r="G2645" t="s">
        <v>4414</v>
      </c>
      <c r="H2645" t="s">
        <v>278</v>
      </c>
      <c r="I2645" t="s">
        <v>4949</v>
      </c>
      <c r="J2645" t="s">
        <v>5156</v>
      </c>
      <c r="K2645" t="s">
        <v>95</v>
      </c>
      <c r="L2645" s="220">
        <v>45012.496793981481</v>
      </c>
    </row>
    <row r="2646" spans="1:12" x14ac:dyDescent="0.25">
      <c r="A2646">
        <v>2</v>
      </c>
      <c r="B2646" t="s">
        <v>5881</v>
      </c>
      <c r="C2646">
        <v>3083847</v>
      </c>
      <c r="D2646" t="s">
        <v>4910</v>
      </c>
      <c r="E2646" s="220">
        <v>44971.581250000003</v>
      </c>
      <c r="F2646" t="s">
        <v>75</v>
      </c>
      <c r="G2646" t="s">
        <v>4414</v>
      </c>
      <c r="H2646" t="s">
        <v>278</v>
      </c>
      <c r="I2646" t="s">
        <v>4949</v>
      </c>
      <c r="J2646" t="s">
        <v>5156</v>
      </c>
      <c r="K2646" t="s">
        <v>95</v>
      </c>
      <c r="L2646" s="220">
        <v>45012.495625000003</v>
      </c>
    </row>
    <row r="2647" spans="1:12" x14ac:dyDescent="0.25">
      <c r="A2647">
        <v>3</v>
      </c>
      <c r="B2647" t="s">
        <v>5882</v>
      </c>
      <c r="C2647">
        <v>3086218</v>
      </c>
      <c r="D2647" t="s">
        <v>5883</v>
      </c>
      <c r="E2647" s="220">
        <v>44979.386111111111</v>
      </c>
      <c r="F2647" t="s">
        <v>75</v>
      </c>
      <c r="G2647" t="s">
        <v>4414</v>
      </c>
      <c r="H2647" t="s">
        <v>174</v>
      </c>
      <c r="I2647" t="s">
        <v>4013</v>
      </c>
      <c r="J2647" t="s">
        <v>5884</v>
      </c>
      <c r="K2647" t="s">
        <v>95</v>
      </c>
      <c r="L2647" s="220">
        <v>44986.372928240744</v>
      </c>
    </row>
    <row r="2648" spans="1:12" x14ac:dyDescent="0.25">
      <c r="A2648">
        <v>4</v>
      </c>
      <c r="B2648" t="s">
        <v>5885</v>
      </c>
      <c r="C2648">
        <v>3086237</v>
      </c>
      <c r="D2648" t="s">
        <v>4871</v>
      </c>
      <c r="E2648" s="220">
        <v>44979.404166666667</v>
      </c>
      <c r="F2648" t="s">
        <v>75</v>
      </c>
      <c r="G2648" t="s">
        <v>4414</v>
      </c>
      <c r="H2648" t="s">
        <v>81</v>
      </c>
      <c r="I2648" t="s">
        <v>4652</v>
      </c>
      <c r="J2648" t="s">
        <v>4415</v>
      </c>
      <c r="K2648" t="s">
        <v>95</v>
      </c>
      <c r="L2648" s="220">
        <v>44984.522916666669</v>
      </c>
    </row>
    <row r="2649" spans="1:12" x14ac:dyDescent="0.25">
      <c r="A2649">
        <v>5</v>
      </c>
      <c r="B2649" t="s">
        <v>4565</v>
      </c>
      <c r="C2649">
        <v>3086316</v>
      </c>
      <c r="D2649" t="s">
        <v>4452</v>
      </c>
      <c r="E2649" s="220">
        <v>44979.453472222223</v>
      </c>
      <c r="F2649" t="s">
        <v>75</v>
      </c>
      <c r="G2649" t="s">
        <v>3825</v>
      </c>
      <c r="H2649" t="s">
        <v>3940</v>
      </c>
      <c r="I2649" t="s">
        <v>3870</v>
      </c>
      <c r="J2649" t="s">
        <v>4922</v>
      </c>
      <c r="K2649" t="s">
        <v>95</v>
      </c>
      <c r="L2649" s="220">
        <v>44992.482442129629</v>
      </c>
    </row>
    <row r="2650" spans="1:12" x14ac:dyDescent="0.25">
      <c r="A2650">
        <v>1</v>
      </c>
      <c r="B2650" t="s">
        <v>5886</v>
      </c>
      <c r="C2650">
        <v>3087214</v>
      </c>
      <c r="D2650" t="s">
        <v>3843</v>
      </c>
      <c r="E2650" s="220">
        <v>44981.65902777778</v>
      </c>
      <c r="F2650" t="s">
        <v>75</v>
      </c>
      <c r="G2650" t="s">
        <v>3825</v>
      </c>
      <c r="H2650" t="s">
        <v>3836</v>
      </c>
      <c r="I2650" t="s">
        <v>4872</v>
      </c>
      <c r="J2650" t="s">
        <v>5190</v>
      </c>
      <c r="K2650" t="s">
        <v>95</v>
      </c>
      <c r="L2650" s="220">
        <v>45082.435532407406</v>
      </c>
    </row>
    <row r="2651" spans="1:12" x14ac:dyDescent="0.25">
      <c r="A2651">
        <v>5</v>
      </c>
      <c r="B2651" t="s">
        <v>4063</v>
      </c>
      <c r="C2651">
        <v>3088101</v>
      </c>
      <c r="D2651" t="s">
        <v>4855</v>
      </c>
      <c r="E2651" s="220">
        <v>44985.445138888892</v>
      </c>
      <c r="F2651" t="s">
        <v>75</v>
      </c>
      <c r="G2651" t="s">
        <v>3825</v>
      </c>
      <c r="H2651" t="s">
        <v>3940</v>
      </c>
      <c r="I2651" t="s">
        <v>3870</v>
      </c>
      <c r="J2651" t="s">
        <v>4145</v>
      </c>
      <c r="K2651" t="s">
        <v>95</v>
      </c>
      <c r="L2651" s="220">
        <v>45230.41715277778</v>
      </c>
    </row>
    <row r="2652" spans="1:12" x14ac:dyDescent="0.25">
      <c r="A2652">
        <v>4</v>
      </c>
      <c r="B2652" t="s">
        <v>4874</v>
      </c>
      <c r="C2652">
        <v>3088103</v>
      </c>
      <c r="D2652" t="s">
        <v>5887</v>
      </c>
      <c r="E2652" s="220">
        <v>44985.536805555559</v>
      </c>
      <c r="F2652" t="s">
        <v>75</v>
      </c>
      <c r="G2652" t="s">
        <v>3825</v>
      </c>
      <c r="H2652" t="s">
        <v>3836</v>
      </c>
      <c r="I2652" t="s">
        <v>3870</v>
      </c>
      <c r="J2652" t="s">
        <v>4922</v>
      </c>
      <c r="K2652" t="s">
        <v>95</v>
      </c>
      <c r="L2652" s="220">
        <v>45086.526979166665</v>
      </c>
    </row>
    <row r="2653" spans="1:12" x14ac:dyDescent="0.25">
      <c r="A2653">
        <v>3.1</v>
      </c>
      <c r="B2653" t="s">
        <v>5888</v>
      </c>
      <c r="C2653">
        <v>3088012</v>
      </c>
      <c r="D2653" t="s">
        <v>4861</v>
      </c>
      <c r="E2653" s="220">
        <v>44985.518750000003</v>
      </c>
      <c r="F2653" t="s">
        <v>75</v>
      </c>
      <c r="G2653" t="s">
        <v>4414</v>
      </c>
      <c r="H2653" t="s">
        <v>141</v>
      </c>
      <c r="I2653" t="s">
        <v>3827</v>
      </c>
      <c r="J2653" t="s">
        <v>4846</v>
      </c>
      <c r="K2653" t="s">
        <v>95</v>
      </c>
      <c r="L2653" s="220">
        <v>45295.362638888888</v>
      </c>
    </row>
    <row r="2654" spans="1:12" x14ac:dyDescent="0.25">
      <c r="A2654">
        <v>4</v>
      </c>
      <c r="B2654" t="s">
        <v>3896</v>
      </c>
      <c r="C2654">
        <v>3089158</v>
      </c>
      <c r="D2654" t="s">
        <v>5889</v>
      </c>
      <c r="E2654" s="220">
        <v>44986.604861111111</v>
      </c>
      <c r="F2654" t="s">
        <v>75</v>
      </c>
      <c r="G2654" t="s">
        <v>3825</v>
      </c>
      <c r="H2654" t="s">
        <v>3836</v>
      </c>
      <c r="I2654" t="s">
        <v>3870</v>
      </c>
      <c r="J2654" t="s">
        <v>4145</v>
      </c>
      <c r="K2654" t="s">
        <v>95</v>
      </c>
      <c r="L2654" s="220">
        <v>45086.527384259258</v>
      </c>
    </row>
    <row r="2655" spans="1:12" x14ac:dyDescent="0.25">
      <c r="A2655">
        <v>1</v>
      </c>
      <c r="B2655" t="s">
        <v>4359</v>
      </c>
      <c r="C2655">
        <v>3089506</v>
      </c>
      <c r="D2655" t="s">
        <v>5890</v>
      </c>
      <c r="E2655" s="220">
        <v>44987.371527777781</v>
      </c>
      <c r="F2655" t="s">
        <v>75</v>
      </c>
      <c r="G2655" t="s">
        <v>3825</v>
      </c>
      <c r="H2655" t="s">
        <v>3836</v>
      </c>
      <c r="I2655" t="s">
        <v>5206</v>
      </c>
      <c r="J2655" t="s">
        <v>4335</v>
      </c>
      <c r="K2655" t="s">
        <v>95</v>
      </c>
      <c r="L2655" s="220">
        <v>45061.543055555558</v>
      </c>
    </row>
    <row r="2656" spans="1:12" x14ac:dyDescent="0.25">
      <c r="A2656">
        <v>1</v>
      </c>
      <c r="B2656" t="s">
        <v>5891</v>
      </c>
      <c r="C2656">
        <v>3092672</v>
      </c>
      <c r="D2656" t="s">
        <v>3843</v>
      </c>
      <c r="E2656" s="220">
        <v>44988.303472222222</v>
      </c>
      <c r="F2656" t="s">
        <v>75</v>
      </c>
      <c r="G2656" t="s">
        <v>3825</v>
      </c>
      <c r="H2656" t="s">
        <v>3836</v>
      </c>
      <c r="I2656" t="s">
        <v>4872</v>
      </c>
      <c r="J2656" t="s">
        <v>5190</v>
      </c>
      <c r="K2656" t="s">
        <v>95</v>
      </c>
      <c r="L2656" s="220">
        <v>45082.432858796295</v>
      </c>
    </row>
    <row r="2657" spans="1:12" x14ac:dyDescent="0.25">
      <c r="A2657">
        <v>2</v>
      </c>
      <c r="B2657" t="s">
        <v>4370</v>
      </c>
      <c r="C2657">
        <v>3045578</v>
      </c>
      <c r="D2657" t="s">
        <v>3939</v>
      </c>
      <c r="E2657" s="220">
        <v>44879.651388888888</v>
      </c>
      <c r="F2657" t="s">
        <v>91</v>
      </c>
      <c r="G2657" t="s">
        <v>3825</v>
      </c>
      <c r="H2657" t="s">
        <v>3940</v>
      </c>
      <c r="I2657" t="s">
        <v>3832</v>
      </c>
      <c r="J2657" t="s">
        <v>5050</v>
      </c>
      <c r="K2657" t="s">
        <v>95</v>
      </c>
      <c r="L2657" s="220">
        <v>44974.40766203704</v>
      </c>
    </row>
    <row r="2658" spans="1:12" x14ac:dyDescent="0.25">
      <c r="A2658">
        <v>4</v>
      </c>
      <c r="B2658" t="s">
        <v>4160</v>
      </c>
      <c r="C2658">
        <v>3052377</v>
      </c>
      <c r="D2658" t="s">
        <v>5892</v>
      </c>
      <c r="E2658" s="220">
        <v>44896.549305555556</v>
      </c>
      <c r="F2658" t="s">
        <v>75</v>
      </c>
      <c r="G2658" t="s">
        <v>3825</v>
      </c>
      <c r="H2658" t="s">
        <v>3940</v>
      </c>
      <c r="I2658" t="s">
        <v>3870</v>
      </c>
      <c r="J2658" t="s">
        <v>4145</v>
      </c>
      <c r="K2658" t="s">
        <v>95</v>
      </c>
      <c r="L2658" s="220">
        <v>44914.407881944448</v>
      </c>
    </row>
    <row r="2659" spans="1:12" x14ac:dyDescent="0.25">
      <c r="A2659">
        <v>9</v>
      </c>
      <c r="B2659" t="s">
        <v>4807</v>
      </c>
      <c r="C2659">
        <v>3052721</v>
      </c>
      <c r="D2659" t="s">
        <v>4682</v>
      </c>
      <c r="E2659" s="220">
        <v>44897.325694444444</v>
      </c>
      <c r="F2659" t="s">
        <v>75</v>
      </c>
      <c r="G2659" t="s">
        <v>3825</v>
      </c>
      <c r="H2659" t="s">
        <v>4162</v>
      </c>
      <c r="I2659" t="s">
        <v>3827</v>
      </c>
      <c r="J2659" t="s">
        <v>5093</v>
      </c>
      <c r="K2659" t="s">
        <v>95</v>
      </c>
      <c r="L2659" s="220">
        <v>44900.931527777779</v>
      </c>
    </row>
    <row r="2660" spans="1:12" x14ac:dyDescent="0.25">
      <c r="A2660">
        <v>1</v>
      </c>
      <c r="B2660" t="s">
        <v>3893</v>
      </c>
      <c r="C2660">
        <v>3052566</v>
      </c>
      <c r="D2660" t="s">
        <v>4868</v>
      </c>
      <c r="E2660" s="220">
        <v>44896.702777777777</v>
      </c>
      <c r="F2660" t="s">
        <v>75</v>
      </c>
      <c r="G2660" t="s">
        <v>3825</v>
      </c>
      <c r="H2660" t="s">
        <v>3836</v>
      </c>
      <c r="I2660" t="s">
        <v>3878</v>
      </c>
      <c r="J2660" t="s">
        <v>5219</v>
      </c>
      <c r="K2660" t="s">
        <v>95</v>
      </c>
      <c r="L2660" s="220">
        <v>45569.57304398148</v>
      </c>
    </row>
    <row r="2661" spans="1:12" x14ac:dyDescent="0.25">
      <c r="A2661">
        <v>2</v>
      </c>
      <c r="B2661" t="s">
        <v>4110</v>
      </c>
      <c r="C2661">
        <v>3053240</v>
      </c>
      <c r="D2661" t="s">
        <v>3939</v>
      </c>
      <c r="E2661" s="220">
        <v>44897.731249999997</v>
      </c>
      <c r="F2661" t="s">
        <v>75</v>
      </c>
      <c r="G2661" t="s">
        <v>3825</v>
      </c>
      <c r="H2661" t="s">
        <v>3940</v>
      </c>
      <c r="I2661" t="s">
        <v>3832</v>
      </c>
      <c r="J2661" t="s">
        <v>5855</v>
      </c>
      <c r="K2661" t="s">
        <v>95</v>
      </c>
      <c r="L2661" s="220">
        <v>45082.704722222225</v>
      </c>
    </row>
    <row r="2662" spans="1:12" x14ac:dyDescent="0.25">
      <c r="A2662">
        <v>5</v>
      </c>
      <c r="B2662" t="s">
        <v>5058</v>
      </c>
      <c r="C2662">
        <v>3053231</v>
      </c>
      <c r="D2662" t="s">
        <v>4871</v>
      </c>
      <c r="E2662" s="220">
        <v>44897.718055555553</v>
      </c>
      <c r="F2662" t="s">
        <v>75</v>
      </c>
      <c r="G2662" t="s">
        <v>4414</v>
      </c>
      <c r="H2662" t="s">
        <v>81</v>
      </c>
      <c r="I2662" t="s">
        <v>4867</v>
      </c>
      <c r="J2662" t="s">
        <v>5076</v>
      </c>
      <c r="K2662" t="s">
        <v>95</v>
      </c>
      <c r="L2662" s="220">
        <v>45177.470833333333</v>
      </c>
    </row>
    <row r="2663" spans="1:12" x14ac:dyDescent="0.25">
      <c r="A2663">
        <v>1</v>
      </c>
      <c r="B2663" t="s">
        <v>5893</v>
      </c>
      <c r="C2663">
        <v>3054138</v>
      </c>
      <c r="D2663" t="s">
        <v>4910</v>
      </c>
      <c r="E2663" s="220">
        <v>44901.661805555559</v>
      </c>
      <c r="F2663" t="s">
        <v>75</v>
      </c>
      <c r="G2663" t="s">
        <v>4414</v>
      </c>
      <c r="H2663" t="s">
        <v>278</v>
      </c>
      <c r="I2663" t="s">
        <v>4652</v>
      </c>
      <c r="J2663" t="s">
        <v>4846</v>
      </c>
      <c r="K2663" t="s">
        <v>95</v>
      </c>
      <c r="L2663" s="220">
        <v>44904.361064814817</v>
      </c>
    </row>
    <row r="2664" spans="1:12" x14ac:dyDescent="0.25">
      <c r="A2664">
        <v>9</v>
      </c>
      <c r="B2664" t="s">
        <v>3871</v>
      </c>
      <c r="C2664">
        <v>3055483</v>
      </c>
      <c r="D2664" t="s">
        <v>4682</v>
      </c>
      <c r="E2664" s="220">
        <v>44907.354861111111</v>
      </c>
      <c r="F2664" t="s">
        <v>75</v>
      </c>
      <c r="G2664" t="s">
        <v>3825</v>
      </c>
      <c r="H2664" t="s">
        <v>4162</v>
      </c>
      <c r="I2664" t="s">
        <v>3827</v>
      </c>
      <c r="J2664" t="s">
        <v>5081</v>
      </c>
      <c r="K2664" t="s">
        <v>95</v>
      </c>
      <c r="L2664" s="220">
        <v>44925.504166666666</v>
      </c>
    </row>
    <row r="2665" spans="1:12" x14ac:dyDescent="0.25">
      <c r="A2665">
        <v>9</v>
      </c>
      <c r="B2665" t="s">
        <v>4150</v>
      </c>
      <c r="C2665">
        <v>3056156</v>
      </c>
      <c r="D2665" t="s">
        <v>4682</v>
      </c>
      <c r="E2665" s="220">
        <v>44907.633333333331</v>
      </c>
      <c r="F2665" t="s">
        <v>75</v>
      </c>
      <c r="G2665" t="s">
        <v>3825</v>
      </c>
      <c r="H2665" t="s">
        <v>4162</v>
      </c>
      <c r="I2665" t="s">
        <v>3827</v>
      </c>
      <c r="J2665" t="s">
        <v>5285</v>
      </c>
      <c r="K2665" t="s">
        <v>95</v>
      </c>
      <c r="L2665" s="220">
        <v>44960.461643518516</v>
      </c>
    </row>
    <row r="2666" spans="1:12" x14ac:dyDescent="0.25">
      <c r="A2666">
        <v>5</v>
      </c>
      <c r="B2666" t="s">
        <v>4655</v>
      </c>
      <c r="C2666">
        <v>3058520</v>
      </c>
      <c r="D2666" t="s">
        <v>5894</v>
      </c>
      <c r="E2666" s="220">
        <v>44915.356944444444</v>
      </c>
      <c r="F2666" t="s">
        <v>75</v>
      </c>
      <c r="G2666" t="s">
        <v>3825</v>
      </c>
      <c r="H2666" t="s">
        <v>3826</v>
      </c>
      <c r="I2666" t="s">
        <v>3870</v>
      </c>
      <c r="J2666" t="s">
        <v>3960</v>
      </c>
      <c r="K2666" t="s">
        <v>95</v>
      </c>
      <c r="L2666" s="220">
        <v>45127.49554398148</v>
      </c>
    </row>
    <row r="2667" spans="1:12" x14ac:dyDescent="0.25">
      <c r="A2667">
        <v>4</v>
      </c>
      <c r="B2667" t="s">
        <v>4654</v>
      </c>
      <c r="C2667">
        <v>3058521</v>
      </c>
      <c r="D2667" t="s">
        <v>5895</v>
      </c>
      <c r="E2667" s="220">
        <v>44915.364583333336</v>
      </c>
      <c r="F2667" t="s">
        <v>75</v>
      </c>
      <c r="G2667" t="s">
        <v>3825</v>
      </c>
      <c r="H2667" t="s">
        <v>3940</v>
      </c>
      <c r="I2667" t="s">
        <v>3870</v>
      </c>
      <c r="J2667" t="s">
        <v>3960</v>
      </c>
      <c r="K2667" t="s">
        <v>95</v>
      </c>
      <c r="L2667" s="220">
        <v>44956.485393518517</v>
      </c>
    </row>
    <row r="2668" spans="1:12" x14ac:dyDescent="0.25">
      <c r="A2668">
        <v>5</v>
      </c>
      <c r="B2668" t="s">
        <v>4329</v>
      </c>
      <c r="C2668">
        <v>3061463</v>
      </c>
      <c r="D2668" t="s">
        <v>5896</v>
      </c>
      <c r="E2668" s="220">
        <v>44924.65902777778</v>
      </c>
      <c r="F2668" t="s">
        <v>91</v>
      </c>
      <c r="G2668" t="s">
        <v>4414</v>
      </c>
      <c r="H2668" t="s">
        <v>141</v>
      </c>
      <c r="I2668" t="s">
        <v>4949</v>
      </c>
      <c r="J2668" t="s">
        <v>5897</v>
      </c>
      <c r="K2668" t="s">
        <v>95</v>
      </c>
      <c r="L2668" s="220">
        <v>45006.614444444444</v>
      </c>
    </row>
    <row r="2669" spans="1:12" x14ac:dyDescent="0.25">
      <c r="A2669">
        <v>1</v>
      </c>
      <c r="B2669" t="s">
        <v>3877</v>
      </c>
      <c r="C2669">
        <v>3063393</v>
      </c>
      <c r="D2669" t="s">
        <v>5898</v>
      </c>
      <c r="E2669" s="220">
        <v>44929.661111111112</v>
      </c>
      <c r="F2669" t="s">
        <v>91</v>
      </c>
      <c r="G2669" t="s">
        <v>3825</v>
      </c>
      <c r="H2669" t="s">
        <v>3836</v>
      </c>
      <c r="I2669" t="s">
        <v>3827</v>
      </c>
      <c r="J2669" t="s">
        <v>5057</v>
      </c>
      <c r="K2669" t="s">
        <v>95</v>
      </c>
      <c r="L2669" s="220">
        <v>45217.44798611111</v>
      </c>
    </row>
    <row r="2670" spans="1:12" x14ac:dyDescent="0.25">
      <c r="A2670">
        <v>9</v>
      </c>
      <c r="B2670" t="s">
        <v>4818</v>
      </c>
      <c r="C2670">
        <v>3064326</v>
      </c>
      <c r="D2670" t="s">
        <v>4682</v>
      </c>
      <c r="E2670" s="220">
        <v>44931.374305555553</v>
      </c>
      <c r="F2670" t="s">
        <v>75</v>
      </c>
      <c r="G2670" t="s">
        <v>3825</v>
      </c>
      <c r="H2670" t="s">
        <v>4162</v>
      </c>
      <c r="I2670" t="s">
        <v>3827</v>
      </c>
      <c r="J2670" t="s">
        <v>4446</v>
      </c>
      <c r="K2670" t="s">
        <v>95</v>
      </c>
      <c r="L2670" s="220">
        <v>45042.66746527778</v>
      </c>
    </row>
    <row r="2671" spans="1:12" x14ac:dyDescent="0.25">
      <c r="A2671">
        <v>2</v>
      </c>
      <c r="B2671" t="s">
        <v>5899</v>
      </c>
      <c r="C2671">
        <v>3134562</v>
      </c>
      <c r="D2671" t="s">
        <v>4910</v>
      </c>
      <c r="E2671" s="220">
        <v>45077.533333333333</v>
      </c>
      <c r="F2671" t="s">
        <v>75</v>
      </c>
      <c r="G2671" t="s">
        <v>4414</v>
      </c>
      <c r="H2671" t="s">
        <v>278</v>
      </c>
      <c r="I2671" t="s">
        <v>5167</v>
      </c>
      <c r="J2671" t="s">
        <v>4415</v>
      </c>
      <c r="K2671" t="s">
        <v>95</v>
      </c>
      <c r="L2671" s="220">
        <v>45113.417349537034</v>
      </c>
    </row>
    <row r="2672" spans="1:12" x14ac:dyDescent="0.25">
      <c r="A2672">
        <v>1</v>
      </c>
      <c r="B2672" t="s">
        <v>4016</v>
      </c>
      <c r="C2672">
        <v>3140574</v>
      </c>
      <c r="D2672" t="s">
        <v>5900</v>
      </c>
      <c r="E2672" s="220">
        <v>45085.488888888889</v>
      </c>
      <c r="F2672" t="s">
        <v>75</v>
      </c>
      <c r="G2672" t="s">
        <v>3825</v>
      </c>
      <c r="H2672" t="s">
        <v>3826</v>
      </c>
      <c r="I2672" t="s">
        <v>4005</v>
      </c>
      <c r="J2672" t="s">
        <v>5229</v>
      </c>
      <c r="K2672" t="s">
        <v>95</v>
      </c>
      <c r="L2672" s="220">
        <v>45085.634479166663</v>
      </c>
    </row>
    <row r="2673" spans="1:12" x14ac:dyDescent="0.25">
      <c r="A2673">
        <v>1</v>
      </c>
      <c r="B2673" t="s">
        <v>3897</v>
      </c>
      <c r="C2673">
        <v>3068322</v>
      </c>
      <c r="D2673" t="s">
        <v>3824</v>
      </c>
      <c r="E2673" s="220">
        <v>44939.56527777778</v>
      </c>
      <c r="F2673" t="s">
        <v>75</v>
      </c>
      <c r="G2673" t="s">
        <v>3825</v>
      </c>
      <c r="H2673" t="s">
        <v>3826</v>
      </c>
      <c r="I2673" t="s">
        <v>4582</v>
      </c>
      <c r="J2673" t="s">
        <v>4727</v>
      </c>
      <c r="K2673" t="s">
        <v>95</v>
      </c>
      <c r="L2673" s="220">
        <v>44944.517245370371</v>
      </c>
    </row>
    <row r="2674" spans="1:12" x14ac:dyDescent="0.25">
      <c r="A2674">
        <v>2</v>
      </c>
      <c r="B2674" t="s">
        <v>4105</v>
      </c>
      <c r="C2674">
        <v>3068492</v>
      </c>
      <c r="D2674" t="s">
        <v>5901</v>
      </c>
      <c r="E2674" s="220">
        <v>44940.39166666667</v>
      </c>
      <c r="F2674" t="s">
        <v>75</v>
      </c>
      <c r="G2674" t="s">
        <v>4414</v>
      </c>
      <c r="H2674" t="s">
        <v>278</v>
      </c>
      <c r="I2674" t="s">
        <v>4652</v>
      </c>
      <c r="J2674" t="s">
        <v>5902</v>
      </c>
      <c r="K2674" t="s">
        <v>95</v>
      </c>
      <c r="L2674" s="220">
        <v>44946.372546296298</v>
      </c>
    </row>
    <row r="2675" spans="1:12" x14ac:dyDescent="0.25">
      <c r="A2675">
        <v>2</v>
      </c>
      <c r="B2675" t="s">
        <v>4034</v>
      </c>
      <c r="C2675">
        <v>3068585</v>
      </c>
      <c r="D2675" t="s">
        <v>5136</v>
      </c>
      <c r="E2675" s="220">
        <v>44941.668749999997</v>
      </c>
      <c r="F2675" t="s">
        <v>91</v>
      </c>
      <c r="G2675" t="s">
        <v>4414</v>
      </c>
      <c r="H2675" t="s">
        <v>278</v>
      </c>
      <c r="I2675" t="s">
        <v>4652</v>
      </c>
      <c r="J2675" t="s">
        <v>5098</v>
      </c>
      <c r="K2675" t="s">
        <v>95</v>
      </c>
      <c r="L2675" s="220">
        <v>45042.317743055559</v>
      </c>
    </row>
    <row r="2676" spans="1:12" x14ac:dyDescent="0.25">
      <c r="A2676">
        <v>2</v>
      </c>
      <c r="B2676" t="s">
        <v>4817</v>
      </c>
      <c r="C2676">
        <v>3068586</v>
      </c>
      <c r="D2676" t="s">
        <v>5136</v>
      </c>
      <c r="E2676" s="220">
        <v>44941.669444444444</v>
      </c>
      <c r="F2676" t="s">
        <v>75</v>
      </c>
      <c r="G2676" t="s">
        <v>4414</v>
      </c>
      <c r="H2676" t="s">
        <v>278</v>
      </c>
      <c r="I2676" t="s">
        <v>4652</v>
      </c>
      <c r="J2676" t="s">
        <v>5098</v>
      </c>
      <c r="K2676" t="s">
        <v>95</v>
      </c>
      <c r="L2676" s="220">
        <v>44946.372060185182</v>
      </c>
    </row>
    <row r="2677" spans="1:12" x14ac:dyDescent="0.25">
      <c r="A2677">
        <v>2</v>
      </c>
      <c r="B2677" t="s">
        <v>3942</v>
      </c>
      <c r="C2677">
        <v>3068587</v>
      </c>
      <c r="D2677" t="s">
        <v>5136</v>
      </c>
      <c r="E2677" s="220">
        <v>44941.67083333333</v>
      </c>
      <c r="F2677" t="s">
        <v>75</v>
      </c>
      <c r="G2677" t="s">
        <v>4414</v>
      </c>
      <c r="H2677" t="s">
        <v>278</v>
      </c>
      <c r="I2677" t="s">
        <v>4652</v>
      </c>
      <c r="J2677" t="s">
        <v>5098</v>
      </c>
      <c r="K2677" t="s">
        <v>95</v>
      </c>
      <c r="L2677" s="220">
        <v>44946.371967592589</v>
      </c>
    </row>
    <row r="2678" spans="1:12" x14ac:dyDescent="0.25">
      <c r="A2678">
        <v>2</v>
      </c>
      <c r="B2678" t="s">
        <v>4818</v>
      </c>
      <c r="C2678">
        <v>3068588</v>
      </c>
      <c r="D2678" t="s">
        <v>5136</v>
      </c>
      <c r="E2678" s="220">
        <v>44941.671527777777</v>
      </c>
      <c r="F2678" t="s">
        <v>75</v>
      </c>
      <c r="G2678" t="s">
        <v>4414</v>
      </c>
      <c r="H2678" t="s">
        <v>278</v>
      </c>
      <c r="I2678" t="s">
        <v>4652</v>
      </c>
      <c r="J2678" t="s">
        <v>5098</v>
      </c>
      <c r="K2678" t="s">
        <v>95</v>
      </c>
      <c r="L2678" s="220">
        <v>45000.355405092596</v>
      </c>
    </row>
    <row r="2679" spans="1:12" x14ac:dyDescent="0.25">
      <c r="A2679">
        <v>2</v>
      </c>
      <c r="B2679" t="s">
        <v>3918</v>
      </c>
      <c r="C2679">
        <v>3068589</v>
      </c>
      <c r="D2679" t="s">
        <v>5136</v>
      </c>
      <c r="E2679" s="220">
        <v>44941.671527777777</v>
      </c>
      <c r="F2679" t="s">
        <v>75</v>
      </c>
      <c r="G2679" t="s">
        <v>4414</v>
      </c>
      <c r="H2679" t="s">
        <v>278</v>
      </c>
      <c r="I2679" t="s">
        <v>4652</v>
      </c>
      <c r="J2679" t="s">
        <v>5098</v>
      </c>
      <c r="K2679" t="s">
        <v>95</v>
      </c>
      <c r="L2679" s="220">
        <v>45012.508912037039</v>
      </c>
    </row>
    <row r="2680" spans="1:12" x14ac:dyDescent="0.25">
      <c r="A2680">
        <v>1</v>
      </c>
      <c r="B2680" t="s">
        <v>5298</v>
      </c>
      <c r="C2680">
        <v>3071308</v>
      </c>
      <c r="D2680" t="s">
        <v>5903</v>
      </c>
      <c r="E2680" s="220">
        <v>44950.411111111112</v>
      </c>
      <c r="F2680" t="s">
        <v>75</v>
      </c>
      <c r="G2680" t="s">
        <v>3825</v>
      </c>
      <c r="H2680" t="s">
        <v>3836</v>
      </c>
      <c r="I2680" t="s">
        <v>3857</v>
      </c>
      <c r="J2680" t="s">
        <v>4957</v>
      </c>
      <c r="K2680" t="s">
        <v>95</v>
      </c>
      <c r="L2680" s="220">
        <v>45001.598703703705</v>
      </c>
    </row>
    <row r="2681" spans="1:12" x14ac:dyDescent="0.25">
      <c r="A2681">
        <v>5</v>
      </c>
      <c r="B2681" t="s">
        <v>5904</v>
      </c>
      <c r="C2681">
        <v>3071312</v>
      </c>
      <c r="D2681" t="s">
        <v>4871</v>
      </c>
      <c r="E2681" s="220">
        <v>44950.433333333334</v>
      </c>
      <c r="F2681" t="s">
        <v>91</v>
      </c>
      <c r="G2681" t="s">
        <v>4414</v>
      </c>
      <c r="H2681" t="s">
        <v>81</v>
      </c>
      <c r="I2681" t="s">
        <v>4635</v>
      </c>
      <c r="J2681" t="s">
        <v>4846</v>
      </c>
      <c r="K2681" t="s">
        <v>95</v>
      </c>
      <c r="L2681" s="220">
        <v>44987.418043981481</v>
      </c>
    </row>
    <row r="2682" spans="1:12" x14ac:dyDescent="0.25">
      <c r="A2682">
        <v>5</v>
      </c>
      <c r="B2682" t="s">
        <v>5905</v>
      </c>
      <c r="C2682">
        <v>3071314</v>
      </c>
      <c r="D2682" t="s">
        <v>4871</v>
      </c>
      <c r="E2682" s="220">
        <v>44950.43472222222</v>
      </c>
      <c r="F2682" t="s">
        <v>91</v>
      </c>
      <c r="G2682" t="s">
        <v>4414</v>
      </c>
      <c r="H2682" t="s">
        <v>81</v>
      </c>
      <c r="I2682" t="s">
        <v>4635</v>
      </c>
      <c r="J2682" t="s">
        <v>4846</v>
      </c>
      <c r="K2682" t="s">
        <v>95</v>
      </c>
      <c r="L2682" s="220">
        <v>44959.393506944441</v>
      </c>
    </row>
    <row r="2683" spans="1:12" x14ac:dyDescent="0.25">
      <c r="A2683">
        <v>5</v>
      </c>
      <c r="B2683" t="s">
        <v>5906</v>
      </c>
      <c r="C2683">
        <v>3071331</v>
      </c>
      <c r="D2683" t="s">
        <v>4871</v>
      </c>
      <c r="E2683" s="220">
        <v>44950.495138888888</v>
      </c>
      <c r="F2683" t="s">
        <v>75</v>
      </c>
      <c r="G2683" t="s">
        <v>4414</v>
      </c>
      <c r="H2683" t="s">
        <v>81</v>
      </c>
      <c r="I2683" t="s">
        <v>5206</v>
      </c>
      <c r="J2683" t="s">
        <v>4846</v>
      </c>
      <c r="K2683" t="s">
        <v>95</v>
      </c>
      <c r="L2683" s="220">
        <v>45121.407048611109</v>
      </c>
    </row>
    <row r="2684" spans="1:12" x14ac:dyDescent="0.25">
      <c r="A2684">
        <v>5</v>
      </c>
      <c r="B2684" t="s">
        <v>5907</v>
      </c>
      <c r="C2684">
        <v>3071332</v>
      </c>
      <c r="D2684" t="s">
        <v>4871</v>
      </c>
      <c r="E2684" s="220">
        <v>44950.496527777781</v>
      </c>
      <c r="F2684" t="s">
        <v>75</v>
      </c>
      <c r="G2684" t="s">
        <v>4414</v>
      </c>
      <c r="H2684" t="s">
        <v>81</v>
      </c>
      <c r="I2684" t="s">
        <v>5206</v>
      </c>
      <c r="J2684" t="s">
        <v>4846</v>
      </c>
      <c r="K2684" t="s">
        <v>95</v>
      </c>
      <c r="L2684" s="220">
        <v>45121.414085648146</v>
      </c>
    </row>
    <row r="2685" spans="1:12" x14ac:dyDescent="0.25">
      <c r="A2685">
        <v>5</v>
      </c>
      <c r="B2685" t="s">
        <v>5908</v>
      </c>
      <c r="C2685">
        <v>3071333</v>
      </c>
      <c r="D2685" t="s">
        <v>4871</v>
      </c>
      <c r="E2685" s="220">
        <v>44950.496527777781</v>
      </c>
      <c r="F2685" t="s">
        <v>75</v>
      </c>
      <c r="G2685" t="s">
        <v>4414</v>
      </c>
      <c r="H2685" t="s">
        <v>81</v>
      </c>
      <c r="I2685" t="s">
        <v>5206</v>
      </c>
      <c r="J2685" t="s">
        <v>4846</v>
      </c>
      <c r="K2685" t="s">
        <v>95</v>
      </c>
      <c r="L2685" s="220">
        <v>45358.542638888888</v>
      </c>
    </row>
    <row r="2686" spans="1:12" x14ac:dyDescent="0.25">
      <c r="A2686">
        <v>1</v>
      </c>
      <c r="B2686" t="s">
        <v>4115</v>
      </c>
      <c r="C2686">
        <v>3071176</v>
      </c>
      <c r="D2686" t="s">
        <v>3851</v>
      </c>
      <c r="E2686" s="220">
        <v>44949.652083333334</v>
      </c>
      <c r="F2686" t="s">
        <v>75</v>
      </c>
      <c r="G2686" t="s">
        <v>3825</v>
      </c>
      <c r="H2686" t="s">
        <v>3852</v>
      </c>
      <c r="I2686" t="s">
        <v>4829</v>
      </c>
      <c r="J2686" t="s">
        <v>4107</v>
      </c>
      <c r="K2686" t="s">
        <v>95</v>
      </c>
      <c r="L2686" s="220">
        <v>44953.269490740742</v>
      </c>
    </row>
    <row r="2687" spans="1:12" x14ac:dyDescent="0.25">
      <c r="A2687">
        <v>2</v>
      </c>
      <c r="B2687" t="s">
        <v>4171</v>
      </c>
      <c r="C2687">
        <v>3072023</v>
      </c>
      <c r="D2687" t="s">
        <v>4413</v>
      </c>
      <c r="E2687" s="220">
        <v>44951.438888888886</v>
      </c>
      <c r="F2687" t="s">
        <v>75</v>
      </c>
      <c r="G2687" t="s">
        <v>4414</v>
      </c>
      <c r="H2687" t="s">
        <v>169</v>
      </c>
      <c r="I2687" t="s">
        <v>4652</v>
      </c>
      <c r="J2687" t="s">
        <v>4415</v>
      </c>
      <c r="K2687" t="s">
        <v>95</v>
      </c>
      <c r="L2687" s="220">
        <v>45042.314826388887</v>
      </c>
    </row>
    <row r="2688" spans="1:12" x14ac:dyDescent="0.25">
      <c r="A2688">
        <v>5</v>
      </c>
      <c r="B2688" t="s">
        <v>5909</v>
      </c>
      <c r="C2688">
        <v>3073720</v>
      </c>
      <c r="D2688" t="s">
        <v>4871</v>
      </c>
      <c r="E2688" s="220">
        <v>44956.397916666669</v>
      </c>
      <c r="F2688" t="s">
        <v>75</v>
      </c>
      <c r="G2688" t="s">
        <v>4414</v>
      </c>
      <c r="H2688" t="s">
        <v>81</v>
      </c>
      <c r="I2688" t="s">
        <v>4652</v>
      </c>
      <c r="J2688" t="s">
        <v>4415</v>
      </c>
      <c r="K2688" t="s">
        <v>95</v>
      </c>
      <c r="L2688" s="220">
        <v>44970.481226851851</v>
      </c>
    </row>
    <row r="2689" spans="1:12" x14ac:dyDescent="0.25">
      <c r="A2689">
        <v>2</v>
      </c>
      <c r="B2689" t="s">
        <v>5910</v>
      </c>
      <c r="C2689">
        <v>3073724</v>
      </c>
      <c r="D2689" t="s">
        <v>4948</v>
      </c>
      <c r="E2689" s="220">
        <v>44956.407638888886</v>
      </c>
      <c r="F2689" t="s">
        <v>75</v>
      </c>
      <c r="G2689" t="s">
        <v>4414</v>
      </c>
      <c r="H2689" t="s">
        <v>174</v>
      </c>
      <c r="I2689" t="s">
        <v>4652</v>
      </c>
      <c r="J2689" t="s">
        <v>4415</v>
      </c>
      <c r="K2689" t="s">
        <v>95</v>
      </c>
      <c r="L2689" s="220">
        <v>45001.348553240743</v>
      </c>
    </row>
    <row r="2690" spans="1:12" x14ac:dyDescent="0.25">
      <c r="A2690">
        <v>2</v>
      </c>
      <c r="B2690" t="s">
        <v>3920</v>
      </c>
      <c r="C2690">
        <v>3073730</v>
      </c>
      <c r="D2690" t="s">
        <v>4413</v>
      </c>
      <c r="E2690" s="220">
        <v>44956.39166666667</v>
      </c>
      <c r="F2690" t="s">
        <v>75</v>
      </c>
      <c r="G2690" t="s">
        <v>4414</v>
      </c>
      <c r="H2690" t="s">
        <v>169</v>
      </c>
      <c r="I2690" t="s">
        <v>3827</v>
      </c>
      <c r="J2690" t="s">
        <v>4446</v>
      </c>
      <c r="K2690" t="s">
        <v>95</v>
      </c>
      <c r="L2690" s="220">
        <v>44957.443414351852</v>
      </c>
    </row>
    <row r="2691" spans="1:12" x14ac:dyDescent="0.25">
      <c r="A2691">
        <v>5</v>
      </c>
      <c r="B2691" t="s">
        <v>5911</v>
      </c>
      <c r="C2691">
        <v>3073743</v>
      </c>
      <c r="D2691" t="s">
        <v>4871</v>
      </c>
      <c r="E2691" s="220">
        <v>44956.446527777778</v>
      </c>
      <c r="F2691" t="s">
        <v>75</v>
      </c>
      <c r="G2691" t="s">
        <v>4414</v>
      </c>
      <c r="H2691" t="s">
        <v>81</v>
      </c>
      <c r="I2691" t="s">
        <v>4851</v>
      </c>
      <c r="J2691" t="s">
        <v>4415</v>
      </c>
      <c r="K2691" t="s">
        <v>95</v>
      </c>
      <c r="L2691" s="220">
        <v>45287.477141203701</v>
      </c>
    </row>
    <row r="2692" spans="1:12" x14ac:dyDescent="0.25">
      <c r="A2692">
        <v>4</v>
      </c>
      <c r="B2692" t="s">
        <v>3887</v>
      </c>
      <c r="C2692">
        <v>3079382</v>
      </c>
      <c r="D2692" t="s">
        <v>4855</v>
      </c>
      <c r="E2692" s="220">
        <v>44965.422222222223</v>
      </c>
      <c r="F2692" t="s">
        <v>75</v>
      </c>
      <c r="G2692" t="s">
        <v>3825</v>
      </c>
      <c r="H2692" t="s">
        <v>3940</v>
      </c>
      <c r="I2692" t="s">
        <v>3870</v>
      </c>
      <c r="J2692" t="s">
        <v>4902</v>
      </c>
      <c r="K2692" t="s">
        <v>95</v>
      </c>
      <c r="L2692" s="220">
        <v>45044.5309837963</v>
      </c>
    </row>
    <row r="2693" spans="1:12" x14ac:dyDescent="0.25">
      <c r="A2693">
        <v>1</v>
      </c>
      <c r="B2693" t="s">
        <v>4625</v>
      </c>
      <c r="C2693">
        <v>3085902</v>
      </c>
      <c r="D2693" t="s">
        <v>3843</v>
      </c>
      <c r="E2693" s="220">
        <v>44977.568749999999</v>
      </c>
      <c r="F2693" t="s">
        <v>75</v>
      </c>
      <c r="G2693" t="s">
        <v>3825</v>
      </c>
      <c r="H2693" t="s">
        <v>3836</v>
      </c>
      <c r="I2693" t="s">
        <v>4000</v>
      </c>
      <c r="J2693" t="s">
        <v>4191</v>
      </c>
      <c r="K2693" t="s">
        <v>95</v>
      </c>
      <c r="L2693" s="220">
        <v>44980.63958333333</v>
      </c>
    </row>
    <row r="2694" spans="1:12" x14ac:dyDescent="0.25">
      <c r="A2694">
        <v>5</v>
      </c>
      <c r="B2694" t="s">
        <v>3915</v>
      </c>
      <c r="C2694">
        <v>3085912</v>
      </c>
      <c r="D2694" t="s">
        <v>4292</v>
      </c>
      <c r="E2694" s="220">
        <v>44978.540277777778</v>
      </c>
      <c r="F2694" t="s">
        <v>75</v>
      </c>
      <c r="G2694" t="s">
        <v>3825</v>
      </c>
      <c r="H2694" t="s">
        <v>3940</v>
      </c>
      <c r="I2694" t="s">
        <v>3870</v>
      </c>
      <c r="J2694" t="s">
        <v>4863</v>
      </c>
      <c r="K2694" t="s">
        <v>95</v>
      </c>
      <c r="L2694" s="220">
        <v>45127.502847222226</v>
      </c>
    </row>
    <row r="2695" spans="1:12" x14ac:dyDescent="0.25">
      <c r="A2695">
        <v>1</v>
      </c>
      <c r="B2695" t="s">
        <v>5912</v>
      </c>
      <c r="C2695">
        <v>3085040</v>
      </c>
      <c r="D2695" t="s">
        <v>3843</v>
      </c>
      <c r="E2695" s="220">
        <v>44974.661111111112</v>
      </c>
      <c r="F2695" t="s">
        <v>75</v>
      </c>
      <c r="G2695" t="s">
        <v>3825</v>
      </c>
      <c r="H2695" t="s">
        <v>3836</v>
      </c>
      <c r="I2695" t="s">
        <v>5206</v>
      </c>
      <c r="J2695" t="s">
        <v>4335</v>
      </c>
      <c r="K2695" t="s">
        <v>95</v>
      </c>
      <c r="L2695" s="220">
        <v>45257.638703703706</v>
      </c>
    </row>
    <row r="2696" spans="1:12" x14ac:dyDescent="0.25">
      <c r="A2696">
        <v>5</v>
      </c>
      <c r="B2696" t="s">
        <v>3941</v>
      </c>
      <c r="C2696">
        <v>3087132</v>
      </c>
      <c r="D2696" t="s">
        <v>4075</v>
      </c>
      <c r="E2696" s="220">
        <v>44981.504166666666</v>
      </c>
      <c r="F2696" t="s">
        <v>75</v>
      </c>
      <c r="G2696" t="s">
        <v>3825</v>
      </c>
      <c r="H2696" t="s">
        <v>205</v>
      </c>
      <c r="I2696" t="s">
        <v>4949</v>
      </c>
      <c r="J2696" t="s">
        <v>4846</v>
      </c>
      <c r="K2696" t="s">
        <v>95</v>
      </c>
      <c r="L2696" s="220">
        <v>45022.459502314814</v>
      </c>
    </row>
    <row r="2697" spans="1:12" x14ac:dyDescent="0.25">
      <c r="A2697">
        <v>5</v>
      </c>
      <c r="B2697" t="s">
        <v>4101</v>
      </c>
      <c r="C2697">
        <v>3087133</v>
      </c>
      <c r="D2697" t="s">
        <v>4075</v>
      </c>
      <c r="E2697" s="220">
        <v>44981.507638888892</v>
      </c>
      <c r="F2697" t="s">
        <v>75</v>
      </c>
      <c r="G2697" t="s">
        <v>3825</v>
      </c>
      <c r="H2697" t="s">
        <v>205</v>
      </c>
      <c r="I2697" t="s">
        <v>4854</v>
      </c>
      <c r="J2697" t="s">
        <v>4846</v>
      </c>
      <c r="K2697" t="s">
        <v>95</v>
      </c>
      <c r="L2697" s="220">
        <v>45012.57917824074</v>
      </c>
    </row>
    <row r="2698" spans="1:12" x14ac:dyDescent="0.25">
      <c r="A2698">
        <v>5</v>
      </c>
      <c r="B2698" t="s">
        <v>4606</v>
      </c>
      <c r="C2698">
        <v>3087135</v>
      </c>
      <c r="D2698" t="s">
        <v>4075</v>
      </c>
      <c r="E2698" s="220">
        <v>44981.509027777778</v>
      </c>
      <c r="F2698" t="s">
        <v>75</v>
      </c>
      <c r="G2698" t="s">
        <v>3825</v>
      </c>
      <c r="H2698" t="s">
        <v>205</v>
      </c>
      <c r="I2698" t="s">
        <v>4854</v>
      </c>
      <c r="J2698" t="s">
        <v>4846</v>
      </c>
      <c r="K2698" t="s">
        <v>95</v>
      </c>
      <c r="L2698" s="220">
        <v>45012.578981481478</v>
      </c>
    </row>
    <row r="2699" spans="1:12" x14ac:dyDescent="0.25">
      <c r="A2699">
        <v>5</v>
      </c>
      <c r="B2699" t="s">
        <v>4063</v>
      </c>
      <c r="C2699">
        <v>3088100</v>
      </c>
      <c r="D2699" t="s">
        <v>5913</v>
      </c>
      <c r="E2699" s="220">
        <v>44985.444444444445</v>
      </c>
      <c r="F2699" t="s">
        <v>75</v>
      </c>
      <c r="G2699" t="s">
        <v>3825</v>
      </c>
      <c r="H2699" t="s">
        <v>3826</v>
      </c>
      <c r="I2699" t="s">
        <v>3870</v>
      </c>
      <c r="J2699" t="s">
        <v>4145</v>
      </c>
      <c r="K2699" t="s">
        <v>95</v>
      </c>
      <c r="L2699" s="220">
        <v>45230.416932870372</v>
      </c>
    </row>
    <row r="2700" spans="1:12" x14ac:dyDescent="0.25">
      <c r="A2700">
        <v>5</v>
      </c>
      <c r="B2700" t="s">
        <v>4315</v>
      </c>
      <c r="C2700">
        <v>3088010</v>
      </c>
      <c r="D2700" t="s">
        <v>4866</v>
      </c>
      <c r="E2700" s="220">
        <v>44985.515972222223</v>
      </c>
      <c r="F2700" t="s">
        <v>75</v>
      </c>
      <c r="G2700" t="s">
        <v>4414</v>
      </c>
      <c r="H2700" t="s">
        <v>123</v>
      </c>
      <c r="I2700" t="s">
        <v>3827</v>
      </c>
      <c r="J2700" t="s">
        <v>4846</v>
      </c>
      <c r="K2700" t="s">
        <v>95</v>
      </c>
      <c r="L2700" s="220">
        <v>45237.674409722225</v>
      </c>
    </row>
    <row r="2701" spans="1:12" x14ac:dyDescent="0.25">
      <c r="A2701">
        <v>5</v>
      </c>
      <c r="B2701" t="s">
        <v>4657</v>
      </c>
      <c r="C2701">
        <v>3088011</v>
      </c>
      <c r="D2701" t="s">
        <v>4866</v>
      </c>
      <c r="E2701" s="220">
        <v>44985.518750000003</v>
      </c>
      <c r="F2701" t="s">
        <v>75</v>
      </c>
      <c r="G2701" t="s">
        <v>4414</v>
      </c>
      <c r="H2701" t="s">
        <v>123</v>
      </c>
      <c r="I2701" t="s">
        <v>3827</v>
      </c>
      <c r="J2701" t="s">
        <v>4846</v>
      </c>
      <c r="K2701" t="s">
        <v>95</v>
      </c>
      <c r="L2701" s="220">
        <v>45237.379988425928</v>
      </c>
    </row>
    <row r="2702" spans="1:12" x14ac:dyDescent="0.25">
      <c r="A2702">
        <v>9</v>
      </c>
      <c r="B2702" t="s">
        <v>5914</v>
      </c>
      <c r="C2702">
        <v>3092786</v>
      </c>
      <c r="D2702" t="s">
        <v>5915</v>
      </c>
      <c r="E2702" s="220">
        <v>44988.428472222222</v>
      </c>
      <c r="F2702" t="s">
        <v>75</v>
      </c>
      <c r="G2702" t="s">
        <v>3825</v>
      </c>
      <c r="H2702" t="s">
        <v>5056</v>
      </c>
      <c r="I2702" t="s">
        <v>4951</v>
      </c>
      <c r="J2702" t="s">
        <v>4630</v>
      </c>
      <c r="K2702" t="s">
        <v>95</v>
      </c>
      <c r="L2702" s="220">
        <v>45579.47347222222</v>
      </c>
    </row>
    <row r="2703" spans="1:12" x14ac:dyDescent="0.25">
      <c r="A2703">
        <v>5</v>
      </c>
      <c r="B2703" t="s">
        <v>4251</v>
      </c>
      <c r="C2703">
        <v>3094923</v>
      </c>
      <c r="D2703" t="s">
        <v>4855</v>
      </c>
      <c r="E2703" s="220">
        <v>44993.604166666664</v>
      </c>
      <c r="F2703" t="s">
        <v>75</v>
      </c>
      <c r="G2703" t="s">
        <v>3825</v>
      </c>
      <c r="H2703" t="s">
        <v>3940</v>
      </c>
      <c r="I2703" t="s">
        <v>3870</v>
      </c>
      <c r="J2703" t="s">
        <v>4145</v>
      </c>
      <c r="K2703" t="s">
        <v>95</v>
      </c>
      <c r="L2703" s="220">
        <v>45145.389525462961</v>
      </c>
    </row>
    <row r="2704" spans="1:12" x14ac:dyDescent="0.25">
      <c r="A2704">
        <v>2</v>
      </c>
      <c r="B2704" t="s">
        <v>5916</v>
      </c>
      <c r="C2704">
        <v>3093477</v>
      </c>
      <c r="D2704" t="s">
        <v>4948</v>
      </c>
      <c r="E2704" s="220">
        <v>44991.393750000003</v>
      </c>
      <c r="F2704" t="s">
        <v>75</v>
      </c>
      <c r="G2704" t="s">
        <v>4414</v>
      </c>
      <c r="H2704" t="s">
        <v>174</v>
      </c>
      <c r="I2704" t="s">
        <v>4872</v>
      </c>
      <c r="J2704" t="s">
        <v>4415</v>
      </c>
      <c r="K2704" t="s">
        <v>95</v>
      </c>
      <c r="L2704" s="220">
        <v>45341.6016087963</v>
      </c>
    </row>
    <row r="2705" spans="1:12" x14ac:dyDescent="0.25">
      <c r="A2705">
        <v>2</v>
      </c>
      <c r="B2705" t="s">
        <v>4766</v>
      </c>
      <c r="C2705">
        <v>3094851</v>
      </c>
      <c r="D2705" t="s">
        <v>3939</v>
      </c>
      <c r="E2705" s="220">
        <v>44993.527083333334</v>
      </c>
      <c r="F2705" t="s">
        <v>75</v>
      </c>
      <c r="G2705" t="s">
        <v>3825</v>
      </c>
      <c r="H2705" t="s">
        <v>3940</v>
      </c>
      <c r="I2705" t="s">
        <v>4000</v>
      </c>
      <c r="J2705" t="s">
        <v>4191</v>
      </c>
      <c r="K2705" t="s">
        <v>95</v>
      </c>
      <c r="L2705" s="220">
        <v>45105.679016203707</v>
      </c>
    </row>
    <row r="2706" spans="1:12" x14ac:dyDescent="0.25">
      <c r="A2706">
        <v>1</v>
      </c>
      <c r="B2706" t="s">
        <v>4014</v>
      </c>
      <c r="C2706">
        <v>3094831</v>
      </c>
      <c r="D2706" t="s">
        <v>5917</v>
      </c>
      <c r="E2706" s="220">
        <v>44993.518055555556</v>
      </c>
      <c r="F2706" t="s">
        <v>126</v>
      </c>
      <c r="G2706" t="s">
        <v>3825</v>
      </c>
      <c r="H2706" t="s">
        <v>3826</v>
      </c>
      <c r="I2706" t="s">
        <v>4000</v>
      </c>
      <c r="J2706" t="s">
        <v>4191</v>
      </c>
      <c r="K2706" t="s">
        <v>95</v>
      </c>
      <c r="L2706" s="220"/>
    </row>
    <row r="2707" spans="1:12" x14ac:dyDescent="0.25">
      <c r="A2707">
        <v>2</v>
      </c>
      <c r="B2707" t="s">
        <v>4750</v>
      </c>
      <c r="C2707">
        <v>3094848</v>
      </c>
      <c r="D2707" t="s">
        <v>3939</v>
      </c>
      <c r="E2707" s="220">
        <v>44993.525000000001</v>
      </c>
      <c r="F2707" t="s">
        <v>75</v>
      </c>
      <c r="G2707" t="s">
        <v>3825</v>
      </c>
      <c r="H2707" t="s">
        <v>3940</v>
      </c>
      <c r="I2707" t="s">
        <v>4000</v>
      </c>
      <c r="J2707" t="s">
        <v>4191</v>
      </c>
      <c r="K2707" t="s">
        <v>95</v>
      </c>
      <c r="L2707" s="220">
        <v>44994.493761574071</v>
      </c>
    </row>
    <row r="2708" spans="1:12" x14ac:dyDescent="0.25">
      <c r="A2708">
        <v>4</v>
      </c>
      <c r="B2708" t="s">
        <v>5095</v>
      </c>
      <c r="C2708">
        <v>3101211</v>
      </c>
      <c r="D2708" t="s">
        <v>4452</v>
      </c>
      <c r="E2708" s="220">
        <v>45005.45416666667</v>
      </c>
      <c r="F2708" t="s">
        <v>75</v>
      </c>
      <c r="G2708" t="s">
        <v>3825</v>
      </c>
      <c r="H2708" t="s">
        <v>3940</v>
      </c>
      <c r="I2708" t="s">
        <v>3870</v>
      </c>
      <c r="J2708" t="s">
        <v>4145</v>
      </c>
      <c r="K2708" t="s">
        <v>95</v>
      </c>
      <c r="L2708" s="220">
        <v>45063.541226851848</v>
      </c>
    </row>
    <row r="2709" spans="1:12" x14ac:dyDescent="0.25">
      <c r="A2709">
        <v>5</v>
      </c>
      <c r="B2709" t="s">
        <v>5918</v>
      </c>
      <c r="C2709">
        <v>3103414</v>
      </c>
      <c r="D2709" t="s">
        <v>4866</v>
      </c>
      <c r="E2709" s="220">
        <v>45013.344444444447</v>
      </c>
      <c r="F2709" t="s">
        <v>75</v>
      </c>
      <c r="G2709" t="s">
        <v>4414</v>
      </c>
      <c r="H2709" t="s">
        <v>123</v>
      </c>
      <c r="I2709" t="s">
        <v>4872</v>
      </c>
      <c r="J2709" t="s">
        <v>5067</v>
      </c>
      <c r="K2709" t="s">
        <v>95</v>
      </c>
      <c r="L2709" s="220">
        <v>45082.479212962964</v>
      </c>
    </row>
    <row r="2710" spans="1:12" x14ac:dyDescent="0.25">
      <c r="A2710">
        <v>4</v>
      </c>
      <c r="B2710" t="s">
        <v>3893</v>
      </c>
      <c r="C2710">
        <v>3104308</v>
      </c>
      <c r="D2710" t="s">
        <v>5919</v>
      </c>
      <c r="E2710" s="220">
        <v>45013.527083333334</v>
      </c>
      <c r="F2710" t="s">
        <v>75</v>
      </c>
      <c r="G2710" t="s">
        <v>3825</v>
      </c>
      <c r="H2710" t="s">
        <v>3940</v>
      </c>
      <c r="I2710" t="s">
        <v>3870</v>
      </c>
      <c r="J2710" t="s">
        <v>4145</v>
      </c>
      <c r="K2710" t="s">
        <v>95</v>
      </c>
      <c r="L2710" s="220">
        <v>45201.486134259256</v>
      </c>
    </row>
    <row r="2711" spans="1:12" x14ac:dyDescent="0.25">
      <c r="A2711">
        <v>5</v>
      </c>
      <c r="B2711" t="s">
        <v>5920</v>
      </c>
      <c r="C2711">
        <v>3104334</v>
      </c>
      <c r="D2711" t="s">
        <v>5921</v>
      </c>
      <c r="E2711" s="220">
        <v>45013.649305555555</v>
      </c>
      <c r="F2711" t="s">
        <v>75</v>
      </c>
      <c r="G2711" t="s">
        <v>3825</v>
      </c>
      <c r="H2711" t="s">
        <v>3826</v>
      </c>
      <c r="I2711" t="s">
        <v>3870</v>
      </c>
      <c r="J2711" t="s">
        <v>3960</v>
      </c>
      <c r="K2711" t="s">
        <v>95</v>
      </c>
      <c r="L2711" s="220">
        <v>45019.682962962965</v>
      </c>
    </row>
    <row r="2712" spans="1:12" x14ac:dyDescent="0.25">
      <c r="A2712">
        <v>1</v>
      </c>
      <c r="B2712" t="s">
        <v>3898</v>
      </c>
      <c r="C2712">
        <v>3104829</v>
      </c>
      <c r="D2712" t="s">
        <v>4910</v>
      </c>
      <c r="E2712" s="220">
        <v>45014.535416666666</v>
      </c>
      <c r="F2712" t="s">
        <v>75</v>
      </c>
      <c r="G2712" t="s">
        <v>4414</v>
      </c>
      <c r="H2712" t="s">
        <v>278</v>
      </c>
      <c r="I2712" t="s">
        <v>4652</v>
      </c>
      <c r="J2712" t="s">
        <v>4415</v>
      </c>
      <c r="K2712" t="s">
        <v>95</v>
      </c>
      <c r="L2712" s="220">
        <v>45033.480509259258</v>
      </c>
    </row>
    <row r="2713" spans="1:12" x14ac:dyDescent="0.25">
      <c r="A2713">
        <v>1</v>
      </c>
      <c r="B2713" t="s">
        <v>4966</v>
      </c>
      <c r="C2713">
        <v>3104845</v>
      </c>
      <c r="D2713" t="s">
        <v>3843</v>
      </c>
      <c r="E2713" s="220">
        <v>45014.560416666667</v>
      </c>
      <c r="F2713" t="s">
        <v>75</v>
      </c>
      <c r="G2713" t="s">
        <v>3825</v>
      </c>
      <c r="H2713" t="s">
        <v>3836</v>
      </c>
      <c r="I2713" t="s">
        <v>4872</v>
      </c>
      <c r="J2713" t="s">
        <v>4250</v>
      </c>
      <c r="K2713" t="s">
        <v>95</v>
      </c>
      <c r="L2713" s="220">
        <v>45082.439965277779</v>
      </c>
    </row>
    <row r="2714" spans="1:12" x14ac:dyDescent="0.25">
      <c r="A2714">
        <v>2</v>
      </c>
      <c r="B2714" t="s">
        <v>5922</v>
      </c>
      <c r="C2714">
        <v>3106481</v>
      </c>
      <c r="D2714" t="s">
        <v>5217</v>
      </c>
      <c r="E2714" s="220">
        <v>45016.589583333334</v>
      </c>
      <c r="F2714" t="s">
        <v>75</v>
      </c>
      <c r="G2714" t="s">
        <v>4414</v>
      </c>
      <c r="H2714" t="s">
        <v>169</v>
      </c>
      <c r="I2714" t="s">
        <v>4635</v>
      </c>
      <c r="J2714" t="s">
        <v>4846</v>
      </c>
      <c r="K2714" t="s">
        <v>95</v>
      </c>
      <c r="L2714" s="220">
        <v>45047.362500000003</v>
      </c>
    </row>
    <row r="2715" spans="1:12" x14ac:dyDescent="0.25">
      <c r="A2715">
        <v>3.1</v>
      </c>
      <c r="B2715" t="s">
        <v>5923</v>
      </c>
      <c r="C2715">
        <v>3106469</v>
      </c>
      <c r="D2715" t="s">
        <v>4866</v>
      </c>
      <c r="E2715" s="220">
        <v>45016.581944444442</v>
      </c>
      <c r="F2715" t="s">
        <v>75</v>
      </c>
      <c r="G2715" t="s">
        <v>4414</v>
      </c>
      <c r="H2715" t="s">
        <v>123</v>
      </c>
      <c r="I2715" t="s">
        <v>4635</v>
      </c>
      <c r="J2715" t="s">
        <v>4846</v>
      </c>
      <c r="K2715" t="s">
        <v>95</v>
      </c>
      <c r="L2715" s="220">
        <v>45029.607581018521</v>
      </c>
    </row>
    <row r="2716" spans="1:12" x14ac:dyDescent="0.25">
      <c r="A2716">
        <v>2</v>
      </c>
      <c r="B2716" t="s">
        <v>4043</v>
      </c>
      <c r="C2716">
        <v>3109711</v>
      </c>
      <c r="D2716" t="s">
        <v>3939</v>
      </c>
      <c r="E2716" s="220">
        <v>45022.690972222219</v>
      </c>
      <c r="F2716" t="s">
        <v>75</v>
      </c>
      <c r="G2716" t="s">
        <v>3825</v>
      </c>
      <c r="H2716" t="s">
        <v>3940</v>
      </c>
      <c r="I2716" t="s">
        <v>4687</v>
      </c>
      <c r="J2716" t="s">
        <v>5050</v>
      </c>
      <c r="K2716" t="s">
        <v>95</v>
      </c>
      <c r="L2716" s="220">
        <v>45168.513773148145</v>
      </c>
    </row>
    <row r="2717" spans="1:12" x14ac:dyDescent="0.25">
      <c r="A2717">
        <v>3</v>
      </c>
      <c r="B2717" t="s">
        <v>4580</v>
      </c>
      <c r="C2717">
        <v>3110510</v>
      </c>
      <c r="D2717" t="s">
        <v>5924</v>
      </c>
      <c r="E2717" s="220">
        <v>45026.459027777775</v>
      </c>
      <c r="F2717" t="s">
        <v>75</v>
      </c>
      <c r="G2717" t="s">
        <v>4414</v>
      </c>
      <c r="H2717" t="s">
        <v>81</v>
      </c>
      <c r="I2717" t="s">
        <v>4961</v>
      </c>
      <c r="J2717" t="s">
        <v>4415</v>
      </c>
      <c r="K2717" t="s">
        <v>95</v>
      </c>
      <c r="L2717" s="220">
        <v>45153.388888888891</v>
      </c>
    </row>
    <row r="2718" spans="1:12" x14ac:dyDescent="0.25">
      <c r="A2718">
        <v>3</v>
      </c>
      <c r="B2718" t="s">
        <v>4087</v>
      </c>
      <c r="C2718">
        <v>3110514</v>
      </c>
      <c r="D2718" t="s">
        <v>4871</v>
      </c>
      <c r="E2718" s="220">
        <v>45026.461805555555</v>
      </c>
      <c r="F2718" t="s">
        <v>75</v>
      </c>
      <c r="G2718" t="s">
        <v>4414</v>
      </c>
      <c r="H2718" t="s">
        <v>81</v>
      </c>
      <c r="I2718" t="s">
        <v>4961</v>
      </c>
      <c r="J2718" t="s">
        <v>4415</v>
      </c>
      <c r="K2718" t="s">
        <v>95</v>
      </c>
      <c r="L2718" s="220">
        <v>45036.384641203702</v>
      </c>
    </row>
    <row r="2719" spans="1:12" x14ac:dyDescent="0.25">
      <c r="A2719">
        <v>3</v>
      </c>
      <c r="B2719" t="s">
        <v>4818</v>
      </c>
      <c r="C2719">
        <v>3110519</v>
      </c>
      <c r="D2719" t="s">
        <v>4871</v>
      </c>
      <c r="E2719" s="220">
        <v>45026.46597222222</v>
      </c>
      <c r="F2719" t="s">
        <v>75</v>
      </c>
      <c r="G2719" t="s">
        <v>4414</v>
      </c>
      <c r="H2719" t="s">
        <v>81</v>
      </c>
      <c r="I2719" t="s">
        <v>4961</v>
      </c>
      <c r="J2719" t="s">
        <v>4415</v>
      </c>
      <c r="K2719" t="s">
        <v>95</v>
      </c>
      <c r="L2719" s="220">
        <v>45036.382627314815</v>
      </c>
    </row>
    <row r="2720" spans="1:12" x14ac:dyDescent="0.25">
      <c r="A2720">
        <v>3</v>
      </c>
      <c r="B2720" t="s">
        <v>4323</v>
      </c>
      <c r="C2720">
        <v>3110521</v>
      </c>
      <c r="D2720" t="s">
        <v>4871</v>
      </c>
      <c r="E2720" s="220">
        <v>45026.466666666667</v>
      </c>
      <c r="F2720" t="s">
        <v>75</v>
      </c>
      <c r="G2720" t="s">
        <v>4414</v>
      </c>
      <c r="H2720" t="s">
        <v>81</v>
      </c>
      <c r="I2720" t="s">
        <v>4961</v>
      </c>
      <c r="J2720" t="s">
        <v>4415</v>
      </c>
      <c r="K2720" t="s">
        <v>95</v>
      </c>
      <c r="L2720" s="220">
        <v>45036.383159722223</v>
      </c>
    </row>
    <row r="2721" spans="1:12" x14ac:dyDescent="0.25">
      <c r="A2721">
        <v>5</v>
      </c>
      <c r="B2721" t="s">
        <v>5925</v>
      </c>
      <c r="C2721">
        <v>3111897</v>
      </c>
      <c r="D2721" t="s">
        <v>4948</v>
      </c>
      <c r="E2721" s="220">
        <v>45027.668055555558</v>
      </c>
      <c r="F2721" t="s">
        <v>75</v>
      </c>
      <c r="G2721" t="s">
        <v>4414</v>
      </c>
      <c r="H2721" t="s">
        <v>174</v>
      </c>
      <c r="I2721" t="s">
        <v>5206</v>
      </c>
      <c r="J2721" t="s">
        <v>4846</v>
      </c>
      <c r="K2721" t="s">
        <v>95</v>
      </c>
      <c r="L2721" s="220">
        <v>45328.474305555559</v>
      </c>
    </row>
    <row r="2722" spans="1:12" x14ac:dyDescent="0.25">
      <c r="A2722">
        <v>5</v>
      </c>
      <c r="B2722" t="s">
        <v>5926</v>
      </c>
      <c r="C2722">
        <v>3113598</v>
      </c>
      <c r="D2722" t="s">
        <v>4948</v>
      </c>
      <c r="E2722" s="220">
        <v>45033.492361111108</v>
      </c>
      <c r="F2722" t="s">
        <v>75</v>
      </c>
      <c r="G2722" t="s">
        <v>4414</v>
      </c>
      <c r="H2722" t="s">
        <v>174</v>
      </c>
      <c r="I2722" t="s">
        <v>3827</v>
      </c>
      <c r="J2722" t="s">
        <v>4846</v>
      </c>
      <c r="K2722" t="s">
        <v>95</v>
      </c>
      <c r="L2722" s="220">
        <v>45100.496631944443</v>
      </c>
    </row>
    <row r="2723" spans="1:12" x14ac:dyDescent="0.25">
      <c r="A2723">
        <v>4</v>
      </c>
      <c r="B2723" t="s">
        <v>3834</v>
      </c>
      <c r="C2723">
        <v>3114653</v>
      </c>
      <c r="D2723" t="s">
        <v>5927</v>
      </c>
      <c r="E2723" s="220">
        <v>45035.431944444441</v>
      </c>
      <c r="F2723" t="s">
        <v>75</v>
      </c>
      <c r="G2723" t="s">
        <v>3825</v>
      </c>
      <c r="H2723" t="s">
        <v>3826</v>
      </c>
      <c r="I2723" t="s">
        <v>3870</v>
      </c>
      <c r="J2723" t="s">
        <v>4922</v>
      </c>
      <c r="K2723" t="s">
        <v>95</v>
      </c>
      <c r="L2723" s="220">
        <v>45222.635925925926</v>
      </c>
    </row>
    <row r="2724" spans="1:12" x14ac:dyDescent="0.25">
      <c r="A2724">
        <v>2</v>
      </c>
      <c r="B2724" t="s">
        <v>4945</v>
      </c>
      <c r="C2724">
        <v>3115231</v>
      </c>
      <c r="D2724" t="s">
        <v>5928</v>
      </c>
      <c r="E2724" s="220">
        <v>45036.422222222223</v>
      </c>
      <c r="F2724" t="s">
        <v>75</v>
      </c>
      <c r="G2724" t="s">
        <v>3825</v>
      </c>
      <c r="H2724" t="s">
        <v>3826</v>
      </c>
      <c r="I2724" t="s">
        <v>3870</v>
      </c>
      <c r="J2724" t="s">
        <v>4145</v>
      </c>
      <c r="K2724" t="s">
        <v>95</v>
      </c>
      <c r="L2724" s="220">
        <v>45044.530358796299</v>
      </c>
    </row>
    <row r="2725" spans="1:12" x14ac:dyDescent="0.25">
      <c r="A2725">
        <v>1</v>
      </c>
      <c r="B2725" t="s">
        <v>3904</v>
      </c>
      <c r="C2725">
        <v>3116897</v>
      </c>
      <c r="D2725" t="s">
        <v>4910</v>
      </c>
      <c r="E2725" s="220">
        <v>45042.582638888889</v>
      </c>
      <c r="F2725" t="s">
        <v>75</v>
      </c>
      <c r="G2725" t="s">
        <v>4414</v>
      </c>
      <c r="H2725" t="s">
        <v>278</v>
      </c>
      <c r="I2725" t="s">
        <v>4854</v>
      </c>
      <c r="J2725" t="s">
        <v>4415</v>
      </c>
      <c r="K2725" t="s">
        <v>95</v>
      </c>
      <c r="L2725" s="220">
        <v>45064.479513888888</v>
      </c>
    </row>
    <row r="2726" spans="1:12" x14ac:dyDescent="0.25">
      <c r="A2726">
        <v>4</v>
      </c>
      <c r="B2726" t="s">
        <v>3971</v>
      </c>
      <c r="C2726">
        <v>3118374</v>
      </c>
      <c r="D2726" t="s">
        <v>5929</v>
      </c>
      <c r="E2726" s="220">
        <v>45044.504166666666</v>
      </c>
      <c r="F2726" t="s">
        <v>75</v>
      </c>
      <c r="G2726" t="s">
        <v>3825</v>
      </c>
      <c r="H2726" t="s">
        <v>3940</v>
      </c>
      <c r="I2726" t="s">
        <v>3870</v>
      </c>
      <c r="J2726" t="s">
        <v>4145</v>
      </c>
      <c r="K2726" t="s">
        <v>95</v>
      </c>
      <c r="L2726" s="220">
        <v>45056.547546296293</v>
      </c>
    </row>
    <row r="2727" spans="1:12" x14ac:dyDescent="0.25">
      <c r="A2727">
        <v>1</v>
      </c>
      <c r="B2727" t="s">
        <v>4076</v>
      </c>
      <c r="C2727">
        <v>3118413</v>
      </c>
      <c r="D2727" t="s">
        <v>3824</v>
      </c>
      <c r="E2727" s="220">
        <v>45044.577777777777</v>
      </c>
      <c r="F2727" t="s">
        <v>75</v>
      </c>
      <c r="G2727" t="s">
        <v>3825</v>
      </c>
      <c r="H2727" t="s">
        <v>3826</v>
      </c>
      <c r="I2727" t="s">
        <v>4409</v>
      </c>
      <c r="J2727" t="s">
        <v>5130</v>
      </c>
      <c r="K2727" t="s">
        <v>95</v>
      </c>
      <c r="L2727" s="220">
        <v>45100.422222222223</v>
      </c>
    </row>
    <row r="2728" spans="1:12" x14ac:dyDescent="0.25">
      <c r="A2728">
        <v>4</v>
      </c>
      <c r="B2728" t="s">
        <v>4282</v>
      </c>
      <c r="C2728">
        <v>3118371</v>
      </c>
      <c r="D2728" t="s">
        <v>5930</v>
      </c>
      <c r="E2728" s="220">
        <v>45044.576388888891</v>
      </c>
      <c r="F2728" t="s">
        <v>75</v>
      </c>
      <c r="G2728" t="s">
        <v>3825</v>
      </c>
      <c r="H2728" t="s">
        <v>3826</v>
      </c>
      <c r="I2728" t="s">
        <v>3870</v>
      </c>
      <c r="J2728" t="s">
        <v>4863</v>
      </c>
      <c r="K2728" t="s">
        <v>95</v>
      </c>
      <c r="L2728" s="220">
        <v>45090.485543981478</v>
      </c>
    </row>
    <row r="2729" spans="1:12" x14ac:dyDescent="0.25">
      <c r="A2729">
        <v>3</v>
      </c>
      <c r="B2729" t="s">
        <v>5203</v>
      </c>
      <c r="C2729">
        <v>3125671</v>
      </c>
      <c r="D2729" t="s">
        <v>4948</v>
      </c>
      <c r="E2729" s="220">
        <v>45058.466666666667</v>
      </c>
      <c r="F2729" t="s">
        <v>75</v>
      </c>
      <c r="G2729" t="s">
        <v>4414</v>
      </c>
      <c r="H2729" t="s">
        <v>174</v>
      </c>
      <c r="I2729" t="s">
        <v>4872</v>
      </c>
      <c r="J2729" t="s">
        <v>4415</v>
      </c>
      <c r="K2729" t="s">
        <v>95</v>
      </c>
      <c r="L2729" s="220">
        <v>45068.50472222222</v>
      </c>
    </row>
    <row r="2730" spans="1:12" x14ac:dyDescent="0.25">
      <c r="A2730">
        <v>1</v>
      </c>
      <c r="B2730" t="s">
        <v>4819</v>
      </c>
      <c r="C2730">
        <v>3125777</v>
      </c>
      <c r="D2730" t="s">
        <v>3843</v>
      </c>
      <c r="E2730" s="220">
        <v>45058.688194444447</v>
      </c>
      <c r="F2730" t="s">
        <v>75</v>
      </c>
      <c r="G2730" t="s">
        <v>3825</v>
      </c>
      <c r="H2730" t="s">
        <v>3836</v>
      </c>
      <c r="I2730" t="s">
        <v>3844</v>
      </c>
      <c r="J2730" t="s">
        <v>5603</v>
      </c>
      <c r="K2730" t="s">
        <v>95</v>
      </c>
      <c r="L2730" s="220">
        <v>45061.663888888892</v>
      </c>
    </row>
    <row r="2731" spans="1:12" x14ac:dyDescent="0.25">
      <c r="A2731">
        <v>4</v>
      </c>
      <c r="B2731" t="s">
        <v>5318</v>
      </c>
      <c r="C2731">
        <v>3125676</v>
      </c>
      <c r="D2731" t="s">
        <v>4287</v>
      </c>
      <c r="E2731" s="220">
        <v>45058.456944444442</v>
      </c>
      <c r="F2731" t="s">
        <v>91</v>
      </c>
      <c r="G2731" t="s">
        <v>3825</v>
      </c>
      <c r="H2731" t="s">
        <v>3940</v>
      </c>
      <c r="I2731" t="s">
        <v>3870</v>
      </c>
      <c r="J2731" t="s">
        <v>4145</v>
      </c>
      <c r="K2731" t="s">
        <v>95</v>
      </c>
      <c r="L2731" s="220">
        <v>45061.30400462963</v>
      </c>
    </row>
    <row r="2732" spans="1:12" x14ac:dyDescent="0.25">
      <c r="A2732">
        <v>1</v>
      </c>
      <c r="B2732" t="s">
        <v>3894</v>
      </c>
      <c r="C2732">
        <v>3125848</v>
      </c>
      <c r="D2732" t="s">
        <v>5233</v>
      </c>
      <c r="E2732" s="220">
        <v>45058.784722222219</v>
      </c>
      <c r="F2732" t="s">
        <v>126</v>
      </c>
      <c r="G2732" t="s">
        <v>3825</v>
      </c>
      <c r="H2732" t="s">
        <v>3836</v>
      </c>
      <c r="I2732" t="s">
        <v>3878</v>
      </c>
      <c r="J2732" t="s">
        <v>4847</v>
      </c>
      <c r="K2732" t="s">
        <v>95</v>
      </c>
      <c r="L2732" s="220"/>
    </row>
    <row r="2733" spans="1:12" x14ac:dyDescent="0.25">
      <c r="A2733">
        <v>1</v>
      </c>
      <c r="B2733" t="s">
        <v>3920</v>
      </c>
      <c r="C2733">
        <v>3127192</v>
      </c>
      <c r="D2733" t="s">
        <v>5233</v>
      </c>
      <c r="E2733" s="220">
        <v>45062.682638888888</v>
      </c>
      <c r="F2733" t="s">
        <v>358</v>
      </c>
      <c r="G2733" t="s">
        <v>3825</v>
      </c>
      <c r="H2733" t="s">
        <v>3836</v>
      </c>
      <c r="I2733" t="s">
        <v>3878</v>
      </c>
      <c r="J2733" t="s">
        <v>5221</v>
      </c>
      <c r="K2733" t="s">
        <v>95</v>
      </c>
      <c r="L2733" s="220"/>
    </row>
    <row r="2734" spans="1:12" x14ac:dyDescent="0.25">
      <c r="A2734">
        <v>1</v>
      </c>
      <c r="B2734" t="s">
        <v>4034</v>
      </c>
      <c r="C2734">
        <v>3130032</v>
      </c>
      <c r="D2734" t="s">
        <v>5233</v>
      </c>
      <c r="E2734" s="220">
        <v>45065.62222222222</v>
      </c>
      <c r="F2734" t="s">
        <v>75</v>
      </c>
      <c r="G2734" t="s">
        <v>3825</v>
      </c>
      <c r="H2734" t="s">
        <v>3836</v>
      </c>
      <c r="I2734" t="s">
        <v>3878</v>
      </c>
      <c r="J2734" t="s">
        <v>4847</v>
      </c>
      <c r="K2734" t="s">
        <v>95</v>
      </c>
      <c r="L2734" s="220">
        <v>45555.638275462959</v>
      </c>
    </row>
    <row r="2735" spans="1:12" x14ac:dyDescent="0.25">
      <c r="A2735">
        <v>1</v>
      </c>
      <c r="B2735" t="s">
        <v>4076</v>
      </c>
      <c r="C2735">
        <v>3130748</v>
      </c>
      <c r="D2735" t="s">
        <v>5931</v>
      </c>
      <c r="E2735" s="220">
        <v>45068.667361111111</v>
      </c>
      <c r="F2735" t="s">
        <v>75</v>
      </c>
      <c r="G2735" t="s">
        <v>3825</v>
      </c>
      <c r="H2735" t="s">
        <v>205</v>
      </c>
      <c r="I2735" t="s">
        <v>4949</v>
      </c>
      <c r="J2735" t="s">
        <v>5266</v>
      </c>
      <c r="K2735" t="s">
        <v>95</v>
      </c>
      <c r="L2735" s="220">
        <v>45115.467743055553</v>
      </c>
    </row>
    <row r="2736" spans="1:12" x14ac:dyDescent="0.25">
      <c r="A2736">
        <v>5</v>
      </c>
      <c r="B2736" t="s">
        <v>4045</v>
      </c>
      <c r="C2736">
        <v>3132468</v>
      </c>
      <c r="D2736" t="s">
        <v>4871</v>
      </c>
      <c r="E2736" s="220">
        <v>45071.386111111111</v>
      </c>
      <c r="F2736" t="s">
        <v>75</v>
      </c>
      <c r="G2736" t="s">
        <v>4414</v>
      </c>
      <c r="H2736" t="s">
        <v>81</v>
      </c>
      <c r="I2736" t="s">
        <v>4851</v>
      </c>
      <c r="J2736" t="s">
        <v>4415</v>
      </c>
      <c r="K2736" t="s">
        <v>95</v>
      </c>
      <c r="L2736" s="220">
        <v>45149.397222222222</v>
      </c>
    </row>
    <row r="2737" spans="1:12" x14ac:dyDescent="0.25">
      <c r="A2737">
        <v>3</v>
      </c>
      <c r="B2737" t="s">
        <v>4359</v>
      </c>
      <c r="C2737">
        <v>3132478</v>
      </c>
      <c r="D2737" t="s">
        <v>5932</v>
      </c>
      <c r="E2737" s="220">
        <v>45071.411111111112</v>
      </c>
      <c r="F2737" t="s">
        <v>75</v>
      </c>
      <c r="G2737" t="s">
        <v>4414</v>
      </c>
      <c r="H2737" t="s">
        <v>81</v>
      </c>
      <c r="I2737" t="s">
        <v>4961</v>
      </c>
      <c r="J2737" t="s">
        <v>4415</v>
      </c>
      <c r="K2737" t="s">
        <v>95</v>
      </c>
      <c r="L2737" s="220">
        <v>45117.554166666669</v>
      </c>
    </row>
    <row r="2738" spans="1:12" x14ac:dyDescent="0.25">
      <c r="A2738">
        <v>2</v>
      </c>
      <c r="B2738" t="s">
        <v>5933</v>
      </c>
      <c r="C2738">
        <v>3132525</v>
      </c>
      <c r="D2738" t="s">
        <v>4149</v>
      </c>
      <c r="E2738" s="220">
        <v>45071.446527777778</v>
      </c>
      <c r="F2738" t="s">
        <v>75</v>
      </c>
      <c r="G2738" t="s">
        <v>3825</v>
      </c>
      <c r="H2738" t="s">
        <v>4277</v>
      </c>
      <c r="I2738" t="s">
        <v>5167</v>
      </c>
      <c r="J2738" t="s">
        <v>4846</v>
      </c>
      <c r="K2738" t="s">
        <v>95</v>
      </c>
      <c r="L2738" s="220">
        <v>45131.396956018521</v>
      </c>
    </row>
    <row r="2739" spans="1:12" x14ac:dyDescent="0.25">
      <c r="A2739">
        <v>2</v>
      </c>
      <c r="B2739" t="s">
        <v>5934</v>
      </c>
      <c r="C2739">
        <v>3132542</v>
      </c>
      <c r="D2739" t="s">
        <v>4149</v>
      </c>
      <c r="E2739" s="220">
        <v>45071.447222222225</v>
      </c>
      <c r="F2739" t="s">
        <v>75</v>
      </c>
      <c r="G2739" t="s">
        <v>3825</v>
      </c>
      <c r="H2739" t="s">
        <v>4277</v>
      </c>
      <c r="I2739" t="s">
        <v>5167</v>
      </c>
      <c r="J2739" t="s">
        <v>4846</v>
      </c>
      <c r="K2739" t="s">
        <v>95</v>
      </c>
      <c r="L2739" s="220">
        <v>45335.481064814812</v>
      </c>
    </row>
    <row r="2740" spans="1:12" x14ac:dyDescent="0.25">
      <c r="A2740">
        <v>3.1</v>
      </c>
      <c r="B2740" t="s">
        <v>5935</v>
      </c>
      <c r="C2740">
        <v>3132543</v>
      </c>
      <c r="D2740" t="s">
        <v>3851</v>
      </c>
      <c r="E2740" s="220">
        <v>45071.447916666664</v>
      </c>
      <c r="F2740" t="s">
        <v>75</v>
      </c>
      <c r="G2740" t="s">
        <v>3825</v>
      </c>
      <c r="H2740" t="s">
        <v>3852</v>
      </c>
      <c r="I2740" t="s">
        <v>5167</v>
      </c>
      <c r="J2740" t="s">
        <v>4846</v>
      </c>
      <c r="K2740" t="s">
        <v>95</v>
      </c>
      <c r="L2740" s="220">
        <v>45131.397268518522</v>
      </c>
    </row>
    <row r="2741" spans="1:12" x14ac:dyDescent="0.25">
      <c r="A2741">
        <v>1</v>
      </c>
      <c r="B2741" t="s">
        <v>4807</v>
      </c>
      <c r="C2741">
        <v>3134657</v>
      </c>
      <c r="D2741" t="s">
        <v>5936</v>
      </c>
      <c r="E2741" s="220">
        <v>45077.679166666669</v>
      </c>
      <c r="F2741" t="s">
        <v>75</v>
      </c>
      <c r="G2741" t="s">
        <v>3825</v>
      </c>
      <c r="H2741" t="s">
        <v>3831</v>
      </c>
      <c r="I2741" t="s">
        <v>3878</v>
      </c>
      <c r="J2741" t="s">
        <v>5221</v>
      </c>
      <c r="K2741" t="s">
        <v>95</v>
      </c>
      <c r="L2741" s="220">
        <v>45365.323680555557</v>
      </c>
    </row>
    <row r="2742" spans="1:12" x14ac:dyDescent="0.25">
      <c r="A2742">
        <v>1</v>
      </c>
      <c r="B2742" t="s">
        <v>4314</v>
      </c>
      <c r="C2742">
        <v>3134607</v>
      </c>
      <c r="D2742" t="s">
        <v>4075</v>
      </c>
      <c r="E2742" s="220">
        <v>45077.612500000003</v>
      </c>
      <c r="F2742" t="s">
        <v>75</v>
      </c>
      <c r="G2742" t="s">
        <v>3825</v>
      </c>
      <c r="H2742" t="s">
        <v>205</v>
      </c>
      <c r="I2742" t="s">
        <v>4949</v>
      </c>
      <c r="J2742" t="s">
        <v>5266</v>
      </c>
      <c r="K2742" t="s">
        <v>95</v>
      </c>
      <c r="L2742" s="220">
        <v>45119.426921296297</v>
      </c>
    </row>
    <row r="2743" spans="1:12" x14ac:dyDescent="0.25">
      <c r="A2743">
        <v>1</v>
      </c>
      <c r="B2743" t="s">
        <v>3900</v>
      </c>
      <c r="C2743">
        <v>3134667</v>
      </c>
      <c r="D2743" t="s">
        <v>4075</v>
      </c>
      <c r="E2743" s="220">
        <v>45077.698611111111</v>
      </c>
      <c r="F2743" t="s">
        <v>75</v>
      </c>
      <c r="G2743" t="s">
        <v>3825</v>
      </c>
      <c r="H2743" t="s">
        <v>205</v>
      </c>
      <c r="I2743" t="s">
        <v>4949</v>
      </c>
      <c r="J2743" t="s">
        <v>5266</v>
      </c>
      <c r="K2743" t="s">
        <v>95</v>
      </c>
      <c r="L2743" s="220">
        <v>45119.427094907405</v>
      </c>
    </row>
    <row r="2744" spans="1:12" x14ac:dyDescent="0.25">
      <c r="A2744">
        <v>1</v>
      </c>
      <c r="B2744" t="s">
        <v>3920</v>
      </c>
      <c r="C2744">
        <v>3150546</v>
      </c>
      <c r="D2744" t="s">
        <v>5829</v>
      </c>
      <c r="E2744" s="220">
        <v>45106.711111111108</v>
      </c>
      <c r="F2744" t="s">
        <v>75</v>
      </c>
      <c r="G2744" t="s">
        <v>3825</v>
      </c>
      <c r="H2744" t="s">
        <v>3836</v>
      </c>
      <c r="I2744" t="s">
        <v>3832</v>
      </c>
      <c r="J2744" t="s">
        <v>5937</v>
      </c>
      <c r="K2744" t="s">
        <v>95</v>
      </c>
      <c r="L2744" s="220">
        <v>45236.465740740743</v>
      </c>
    </row>
    <row r="2745" spans="1:12" x14ac:dyDescent="0.25">
      <c r="A2745">
        <v>2</v>
      </c>
      <c r="B2745" t="s">
        <v>5095</v>
      </c>
      <c r="C2745">
        <v>3152633</v>
      </c>
      <c r="D2745" t="s">
        <v>5938</v>
      </c>
      <c r="E2745" s="220">
        <v>45112.387499999997</v>
      </c>
      <c r="F2745" t="s">
        <v>75</v>
      </c>
      <c r="G2745" t="s">
        <v>3825</v>
      </c>
      <c r="H2745" t="s">
        <v>3826</v>
      </c>
      <c r="I2745" t="s">
        <v>3870</v>
      </c>
      <c r="J2745" t="s">
        <v>4922</v>
      </c>
      <c r="K2745" t="s">
        <v>95</v>
      </c>
      <c r="L2745" s="220">
        <v>45124.639652777776</v>
      </c>
    </row>
    <row r="2746" spans="1:12" x14ac:dyDescent="0.25">
      <c r="A2746">
        <v>5</v>
      </c>
      <c r="B2746" t="s">
        <v>5066</v>
      </c>
      <c r="C2746">
        <v>3153356</v>
      </c>
      <c r="D2746" t="s">
        <v>4871</v>
      </c>
      <c r="E2746" s="220">
        <v>45113.381249999999</v>
      </c>
      <c r="F2746" t="s">
        <v>75</v>
      </c>
      <c r="G2746" t="s">
        <v>4414</v>
      </c>
      <c r="H2746" t="s">
        <v>81</v>
      </c>
      <c r="I2746" t="s">
        <v>4872</v>
      </c>
      <c r="J2746" t="s">
        <v>4415</v>
      </c>
      <c r="K2746" t="s">
        <v>95</v>
      </c>
      <c r="L2746" s="220">
        <v>45348.493738425925</v>
      </c>
    </row>
    <row r="2747" spans="1:12" x14ac:dyDescent="0.25">
      <c r="A2747">
        <v>2</v>
      </c>
      <c r="B2747" t="s">
        <v>5043</v>
      </c>
      <c r="C2747">
        <v>3155245</v>
      </c>
      <c r="D2747" t="s">
        <v>5939</v>
      </c>
      <c r="E2747" s="220">
        <v>45118.531944444447</v>
      </c>
      <c r="F2747" t="s">
        <v>75</v>
      </c>
      <c r="G2747" t="s">
        <v>4414</v>
      </c>
      <c r="H2747" t="s">
        <v>95</v>
      </c>
      <c r="I2747" t="s">
        <v>5045</v>
      </c>
      <c r="J2747" t="s">
        <v>5046</v>
      </c>
      <c r="K2747" t="s">
        <v>95</v>
      </c>
      <c r="L2747" s="220">
        <v>45457.566168981481</v>
      </c>
    </row>
    <row r="2748" spans="1:12" x14ac:dyDescent="0.25">
      <c r="A2748">
        <v>4</v>
      </c>
      <c r="B2748" t="s">
        <v>4110</v>
      </c>
      <c r="C2748">
        <v>3157466</v>
      </c>
      <c r="D2748" t="s">
        <v>4871</v>
      </c>
      <c r="E2748" s="220">
        <v>45124.617361111108</v>
      </c>
      <c r="F2748" t="s">
        <v>75</v>
      </c>
      <c r="G2748" t="s">
        <v>4414</v>
      </c>
      <c r="H2748" t="s">
        <v>81</v>
      </c>
      <c r="I2748" t="s">
        <v>4949</v>
      </c>
      <c r="J2748" t="s">
        <v>4415</v>
      </c>
      <c r="K2748" t="s">
        <v>95</v>
      </c>
      <c r="L2748" s="220">
        <v>45239.456342592595</v>
      </c>
    </row>
    <row r="2749" spans="1:12" x14ac:dyDescent="0.25">
      <c r="A2749">
        <v>1</v>
      </c>
      <c r="B2749" t="s">
        <v>5940</v>
      </c>
      <c r="C2749">
        <v>3159863</v>
      </c>
      <c r="D2749" t="s">
        <v>3843</v>
      </c>
      <c r="E2749" s="220">
        <v>45128.531944444447</v>
      </c>
      <c r="F2749" t="s">
        <v>75</v>
      </c>
      <c r="G2749" t="s">
        <v>3825</v>
      </c>
      <c r="H2749" t="s">
        <v>3836</v>
      </c>
      <c r="I2749" t="s">
        <v>4872</v>
      </c>
      <c r="J2749" t="s">
        <v>5190</v>
      </c>
      <c r="K2749" t="s">
        <v>95</v>
      </c>
      <c r="L2749" s="220">
        <v>45162.575636574074</v>
      </c>
    </row>
    <row r="2750" spans="1:12" x14ac:dyDescent="0.25">
      <c r="A2750">
        <v>3</v>
      </c>
      <c r="B2750" t="s">
        <v>4808</v>
      </c>
      <c r="C2750">
        <v>3160647</v>
      </c>
      <c r="D2750" t="s">
        <v>4948</v>
      </c>
      <c r="E2750" s="220">
        <v>45131.54583333333</v>
      </c>
      <c r="F2750" t="s">
        <v>75</v>
      </c>
      <c r="G2750" t="s">
        <v>4414</v>
      </c>
      <c r="H2750" t="s">
        <v>174</v>
      </c>
      <c r="I2750" t="s">
        <v>3827</v>
      </c>
      <c r="J2750" t="s">
        <v>4415</v>
      </c>
      <c r="K2750" t="s">
        <v>95</v>
      </c>
      <c r="L2750" s="220">
        <v>45300.448344907411</v>
      </c>
    </row>
    <row r="2751" spans="1:12" x14ac:dyDescent="0.25">
      <c r="A2751">
        <v>2</v>
      </c>
      <c r="B2751" t="s">
        <v>4248</v>
      </c>
      <c r="C2751">
        <v>3160598</v>
      </c>
      <c r="D2751" t="s">
        <v>4910</v>
      </c>
      <c r="E2751" s="220">
        <v>45131.439583333333</v>
      </c>
      <c r="F2751" t="s">
        <v>75</v>
      </c>
      <c r="G2751" t="s">
        <v>4414</v>
      </c>
      <c r="H2751" t="s">
        <v>278</v>
      </c>
      <c r="I2751" t="s">
        <v>4652</v>
      </c>
      <c r="J2751" t="s">
        <v>4415</v>
      </c>
      <c r="K2751" t="s">
        <v>95</v>
      </c>
      <c r="L2751" s="220">
        <v>45134.36959490741</v>
      </c>
    </row>
    <row r="2752" spans="1:12" x14ac:dyDescent="0.25">
      <c r="A2752">
        <v>2</v>
      </c>
      <c r="B2752" t="s">
        <v>5040</v>
      </c>
      <c r="C2752">
        <v>3163468</v>
      </c>
      <c r="D2752" t="s">
        <v>4413</v>
      </c>
      <c r="E2752" s="220">
        <v>45135.387499999997</v>
      </c>
      <c r="F2752" t="s">
        <v>75</v>
      </c>
      <c r="G2752" t="s">
        <v>4414</v>
      </c>
      <c r="H2752" t="s">
        <v>169</v>
      </c>
      <c r="I2752" t="s">
        <v>4872</v>
      </c>
      <c r="J2752" t="s">
        <v>4415</v>
      </c>
      <c r="K2752" t="s">
        <v>95</v>
      </c>
      <c r="L2752" s="220">
        <v>45341.588055555556</v>
      </c>
    </row>
    <row r="2753" spans="1:12" x14ac:dyDescent="0.25">
      <c r="A2753">
        <v>1</v>
      </c>
      <c r="B2753" t="s">
        <v>3895</v>
      </c>
      <c r="C2753">
        <v>3163541</v>
      </c>
      <c r="D2753" t="s">
        <v>3843</v>
      </c>
      <c r="E2753" s="220">
        <v>45135.378472222219</v>
      </c>
      <c r="F2753" t="s">
        <v>75</v>
      </c>
      <c r="G2753" t="s">
        <v>3825</v>
      </c>
      <c r="H2753" t="s">
        <v>3836</v>
      </c>
      <c r="I2753" t="s">
        <v>3844</v>
      </c>
      <c r="J2753" t="s">
        <v>5051</v>
      </c>
      <c r="K2753" t="s">
        <v>95</v>
      </c>
      <c r="L2753" s="220">
        <v>45142.631782407407</v>
      </c>
    </row>
    <row r="2754" spans="1:12" x14ac:dyDescent="0.25">
      <c r="A2754">
        <v>4.2</v>
      </c>
      <c r="B2754" t="s">
        <v>4251</v>
      </c>
      <c r="C2754">
        <v>3168517</v>
      </c>
      <c r="D2754" t="s">
        <v>5941</v>
      </c>
      <c r="E2754" s="220">
        <v>45140.470138888886</v>
      </c>
      <c r="F2754" t="s">
        <v>75</v>
      </c>
      <c r="G2754" t="s">
        <v>3825</v>
      </c>
      <c r="H2754" t="s">
        <v>3836</v>
      </c>
      <c r="I2754" t="s">
        <v>3870</v>
      </c>
      <c r="J2754" t="s">
        <v>4902</v>
      </c>
      <c r="K2754" t="s">
        <v>95</v>
      </c>
      <c r="L2754" s="220">
        <v>45350.36787037037</v>
      </c>
    </row>
    <row r="2755" spans="1:12" x14ac:dyDescent="0.25">
      <c r="A2755">
        <v>2</v>
      </c>
      <c r="B2755" t="s">
        <v>4899</v>
      </c>
      <c r="C2755">
        <v>3171353</v>
      </c>
      <c r="D2755" t="s">
        <v>3851</v>
      </c>
      <c r="E2755" s="220">
        <v>45147.456250000003</v>
      </c>
      <c r="F2755" t="s">
        <v>75</v>
      </c>
      <c r="G2755" t="s">
        <v>3825</v>
      </c>
      <c r="H2755" t="s">
        <v>3852</v>
      </c>
      <c r="I2755" t="s">
        <v>4829</v>
      </c>
      <c r="J2755" t="s">
        <v>4415</v>
      </c>
      <c r="K2755" t="s">
        <v>95</v>
      </c>
      <c r="L2755" s="220">
        <v>45153.269652777781</v>
      </c>
    </row>
    <row r="2756" spans="1:12" x14ac:dyDescent="0.25">
      <c r="A2756">
        <v>2</v>
      </c>
      <c r="B2756" t="s">
        <v>4580</v>
      </c>
      <c r="C2756">
        <v>3171350</v>
      </c>
      <c r="D2756" t="s">
        <v>3851</v>
      </c>
      <c r="E2756" s="220">
        <v>45147.45416666667</v>
      </c>
      <c r="F2756" t="s">
        <v>75</v>
      </c>
      <c r="G2756" t="s">
        <v>3825</v>
      </c>
      <c r="H2756" t="s">
        <v>3852</v>
      </c>
      <c r="I2756" t="s">
        <v>4829</v>
      </c>
      <c r="J2756" t="s">
        <v>4415</v>
      </c>
      <c r="K2756" t="s">
        <v>95</v>
      </c>
      <c r="L2756" s="220">
        <v>45331.271782407406</v>
      </c>
    </row>
    <row r="2757" spans="1:12" x14ac:dyDescent="0.25">
      <c r="A2757">
        <v>2</v>
      </c>
      <c r="B2757" t="s">
        <v>4063</v>
      </c>
      <c r="C2757">
        <v>3171352</v>
      </c>
      <c r="D2757" t="s">
        <v>3851</v>
      </c>
      <c r="E2757" s="220">
        <v>45147.455555555556</v>
      </c>
      <c r="F2757" t="s">
        <v>75</v>
      </c>
      <c r="G2757" t="s">
        <v>3825</v>
      </c>
      <c r="H2757" t="s">
        <v>3852</v>
      </c>
      <c r="I2757" t="s">
        <v>4829</v>
      </c>
      <c r="J2757" t="s">
        <v>4415</v>
      </c>
      <c r="K2757" t="s">
        <v>95</v>
      </c>
      <c r="L2757" s="220">
        <v>45380.356666666667</v>
      </c>
    </row>
    <row r="2758" spans="1:12" x14ac:dyDescent="0.25">
      <c r="A2758">
        <v>5</v>
      </c>
      <c r="B2758" t="s">
        <v>5942</v>
      </c>
      <c r="C2758">
        <v>3178434</v>
      </c>
      <c r="D2758" t="s">
        <v>4871</v>
      </c>
      <c r="E2758" s="220">
        <v>45163.554861111108</v>
      </c>
      <c r="F2758" t="s">
        <v>126</v>
      </c>
      <c r="G2758" t="s">
        <v>4414</v>
      </c>
      <c r="H2758" t="s">
        <v>81</v>
      </c>
      <c r="I2758" t="s">
        <v>4872</v>
      </c>
      <c r="J2758" t="s">
        <v>4415</v>
      </c>
      <c r="K2758" t="s">
        <v>95</v>
      </c>
      <c r="L2758" s="220"/>
    </row>
    <row r="2759" spans="1:12" x14ac:dyDescent="0.25">
      <c r="A2759">
        <v>4.2</v>
      </c>
      <c r="B2759" t="s">
        <v>3900</v>
      </c>
      <c r="C2759">
        <v>3178468</v>
      </c>
      <c r="D2759" t="s">
        <v>5943</v>
      </c>
      <c r="E2759" s="220">
        <v>45163.438888888886</v>
      </c>
      <c r="F2759" t="s">
        <v>5944</v>
      </c>
      <c r="G2759" t="s">
        <v>3825</v>
      </c>
      <c r="H2759" t="s">
        <v>3836</v>
      </c>
      <c r="I2759" t="s">
        <v>3870</v>
      </c>
      <c r="J2759" t="s">
        <v>4145</v>
      </c>
      <c r="K2759" t="s">
        <v>95</v>
      </c>
      <c r="L2759" s="220"/>
    </row>
    <row r="2760" spans="1:12" x14ac:dyDescent="0.25">
      <c r="A2760">
        <v>5</v>
      </c>
      <c r="B2760" t="s">
        <v>4361</v>
      </c>
      <c r="C2760">
        <v>3178435</v>
      </c>
      <c r="D2760" t="s">
        <v>4948</v>
      </c>
      <c r="E2760" s="220">
        <v>45163.5625</v>
      </c>
      <c r="F2760" t="s">
        <v>75</v>
      </c>
      <c r="G2760" t="s">
        <v>4414</v>
      </c>
      <c r="H2760" t="s">
        <v>174</v>
      </c>
      <c r="I2760" t="s">
        <v>3827</v>
      </c>
      <c r="J2760" t="s">
        <v>4415</v>
      </c>
      <c r="K2760" t="s">
        <v>95</v>
      </c>
      <c r="L2760" s="220">
        <v>45204.438483796293</v>
      </c>
    </row>
    <row r="2761" spans="1:12" x14ac:dyDescent="0.25">
      <c r="A2761">
        <v>2</v>
      </c>
      <c r="B2761" t="s">
        <v>4372</v>
      </c>
      <c r="C2761">
        <v>3180083</v>
      </c>
      <c r="D2761" t="s">
        <v>5945</v>
      </c>
      <c r="E2761" s="220">
        <v>45167.46597222222</v>
      </c>
      <c r="F2761" t="s">
        <v>75</v>
      </c>
      <c r="G2761" t="s">
        <v>3825</v>
      </c>
      <c r="H2761" t="s">
        <v>3826</v>
      </c>
      <c r="I2761" t="s">
        <v>3870</v>
      </c>
      <c r="J2761" t="s">
        <v>4863</v>
      </c>
      <c r="K2761" t="s">
        <v>95</v>
      </c>
      <c r="L2761" s="220">
        <v>45180.498287037037</v>
      </c>
    </row>
    <row r="2762" spans="1:12" x14ac:dyDescent="0.25">
      <c r="A2762">
        <v>5</v>
      </c>
      <c r="B2762" t="s">
        <v>5946</v>
      </c>
      <c r="C2762">
        <v>3180659</v>
      </c>
      <c r="D2762" t="s">
        <v>5947</v>
      </c>
      <c r="E2762" s="220">
        <v>45168.460416666669</v>
      </c>
      <c r="F2762" t="s">
        <v>75</v>
      </c>
      <c r="G2762" t="s">
        <v>4414</v>
      </c>
      <c r="H2762" t="s">
        <v>81</v>
      </c>
      <c r="I2762" t="s">
        <v>4961</v>
      </c>
      <c r="J2762" t="s">
        <v>5171</v>
      </c>
      <c r="K2762" t="s">
        <v>95</v>
      </c>
      <c r="L2762" s="220">
        <v>45287.655034722222</v>
      </c>
    </row>
    <row r="2763" spans="1:12" x14ac:dyDescent="0.25">
      <c r="A2763">
        <v>3</v>
      </c>
      <c r="B2763" t="s">
        <v>5948</v>
      </c>
      <c r="C2763">
        <v>3182529</v>
      </c>
      <c r="D2763" t="s">
        <v>4871</v>
      </c>
      <c r="E2763" s="220">
        <v>45169.442361111112</v>
      </c>
      <c r="F2763" t="s">
        <v>75</v>
      </c>
      <c r="G2763" t="s">
        <v>4414</v>
      </c>
      <c r="H2763" t="s">
        <v>81</v>
      </c>
      <c r="I2763" t="s">
        <v>4872</v>
      </c>
      <c r="J2763" t="s">
        <v>4415</v>
      </c>
      <c r="K2763" t="s">
        <v>95</v>
      </c>
      <c r="L2763" s="220">
        <v>45321.558657407404</v>
      </c>
    </row>
    <row r="2764" spans="1:12" x14ac:dyDescent="0.25">
      <c r="A2764">
        <v>3</v>
      </c>
      <c r="B2764" t="s">
        <v>4160</v>
      </c>
      <c r="C2764">
        <v>3185554</v>
      </c>
      <c r="D2764" t="s">
        <v>4948</v>
      </c>
      <c r="E2764" s="220">
        <v>45174.45208333333</v>
      </c>
      <c r="F2764" t="s">
        <v>75</v>
      </c>
      <c r="G2764" t="s">
        <v>4414</v>
      </c>
      <c r="H2764" t="s">
        <v>174</v>
      </c>
      <c r="I2764" t="s">
        <v>4949</v>
      </c>
      <c r="J2764" t="s">
        <v>4415</v>
      </c>
      <c r="K2764" t="s">
        <v>95</v>
      </c>
      <c r="L2764" s="220">
        <v>45180.522094907406</v>
      </c>
    </row>
    <row r="2765" spans="1:12" x14ac:dyDescent="0.25">
      <c r="A2765">
        <v>3</v>
      </c>
      <c r="B2765" t="s">
        <v>4211</v>
      </c>
      <c r="C2765">
        <v>3187800</v>
      </c>
      <c r="D2765" t="s">
        <v>4413</v>
      </c>
      <c r="E2765" s="220">
        <v>45177.427083333336</v>
      </c>
      <c r="F2765" t="s">
        <v>75</v>
      </c>
      <c r="G2765" t="s">
        <v>4414</v>
      </c>
      <c r="H2765" t="s">
        <v>169</v>
      </c>
      <c r="I2765" t="s">
        <v>4409</v>
      </c>
      <c r="J2765" t="s">
        <v>4415</v>
      </c>
      <c r="K2765" t="s">
        <v>95</v>
      </c>
      <c r="L2765" s="220">
        <v>45222.940474537034</v>
      </c>
    </row>
    <row r="2766" spans="1:12" x14ac:dyDescent="0.25">
      <c r="A2766">
        <v>3</v>
      </c>
      <c r="B2766" t="s">
        <v>5949</v>
      </c>
      <c r="C2766">
        <v>3187802</v>
      </c>
      <c r="D2766" t="s">
        <v>4871</v>
      </c>
      <c r="E2766" s="220">
        <v>45177.431944444441</v>
      </c>
      <c r="F2766" t="s">
        <v>75</v>
      </c>
      <c r="G2766" t="s">
        <v>4414</v>
      </c>
      <c r="H2766" t="s">
        <v>81</v>
      </c>
      <c r="I2766" t="s">
        <v>4872</v>
      </c>
      <c r="J2766" t="s">
        <v>4415</v>
      </c>
      <c r="K2766" t="s">
        <v>95</v>
      </c>
      <c r="L2766" s="220">
        <v>45348.493333333332</v>
      </c>
    </row>
    <row r="2767" spans="1:12" x14ac:dyDescent="0.25">
      <c r="A2767">
        <v>3</v>
      </c>
      <c r="B2767" t="s">
        <v>4193</v>
      </c>
      <c r="C2767">
        <v>3187717</v>
      </c>
      <c r="D2767" t="s">
        <v>4948</v>
      </c>
      <c r="E2767" s="220">
        <v>45177.405555555553</v>
      </c>
      <c r="F2767" t="s">
        <v>75</v>
      </c>
      <c r="G2767" t="s">
        <v>4414</v>
      </c>
      <c r="H2767" t="s">
        <v>174</v>
      </c>
      <c r="I2767" t="s">
        <v>4409</v>
      </c>
      <c r="J2767" t="s">
        <v>4415</v>
      </c>
      <c r="K2767" t="s">
        <v>95</v>
      </c>
      <c r="L2767" s="220">
        <v>45391.505300925928</v>
      </c>
    </row>
    <row r="2768" spans="1:12" x14ac:dyDescent="0.25">
      <c r="A2768">
        <v>1</v>
      </c>
      <c r="B2768" t="s">
        <v>4372</v>
      </c>
      <c r="C2768">
        <v>3189938</v>
      </c>
      <c r="D2768" t="s">
        <v>5950</v>
      </c>
      <c r="E2768" s="220">
        <v>45181.574999999997</v>
      </c>
      <c r="F2768" t="s">
        <v>75</v>
      </c>
      <c r="G2768" t="s">
        <v>3825</v>
      </c>
      <c r="H2768" t="s">
        <v>3836</v>
      </c>
      <c r="I2768" t="s">
        <v>3878</v>
      </c>
      <c r="J2768" t="s">
        <v>4869</v>
      </c>
      <c r="K2768" t="s">
        <v>95</v>
      </c>
      <c r="L2768" s="220">
        <v>45187.662847222222</v>
      </c>
    </row>
    <row r="2769" spans="1:12" x14ac:dyDescent="0.25">
      <c r="A2769">
        <v>4.2</v>
      </c>
      <c r="B2769" t="s">
        <v>4362</v>
      </c>
      <c r="C2769">
        <v>3189968</v>
      </c>
      <c r="D2769" t="s">
        <v>4855</v>
      </c>
      <c r="E2769" s="220">
        <v>45181.611805555556</v>
      </c>
      <c r="F2769" t="s">
        <v>91</v>
      </c>
      <c r="G2769" t="s">
        <v>3825</v>
      </c>
      <c r="H2769" t="s">
        <v>3940</v>
      </c>
      <c r="I2769" t="s">
        <v>3870</v>
      </c>
      <c r="J2769" t="s">
        <v>4145</v>
      </c>
      <c r="K2769" t="s">
        <v>95</v>
      </c>
      <c r="L2769" s="220">
        <v>45462.505324074074</v>
      </c>
    </row>
    <row r="2770" spans="1:12" x14ac:dyDescent="0.25">
      <c r="A2770">
        <v>1</v>
      </c>
      <c r="B2770" t="s">
        <v>3893</v>
      </c>
      <c r="C2770">
        <v>3189858</v>
      </c>
      <c r="D2770" t="s">
        <v>4910</v>
      </c>
      <c r="E2770" s="220">
        <v>45181.469444444447</v>
      </c>
      <c r="F2770" t="s">
        <v>75</v>
      </c>
      <c r="G2770" t="s">
        <v>4414</v>
      </c>
      <c r="H2770" t="s">
        <v>278</v>
      </c>
      <c r="I2770" t="s">
        <v>4949</v>
      </c>
      <c r="J2770" t="s">
        <v>4415</v>
      </c>
      <c r="K2770" t="s">
        <v>95</v>
      </c>
      <c r="L2770" s="220">
        <v>45202.461898148147</v>
      </c>
    </row>
    <row r="2771" spans="1:12" x14ac:dyDescent="0.25">
      <c r="A2771">
        <v>5</v>
      </c>
      <c r="B2771" t="s">
        <v>5951</v>
      </c>
      <c r="C2771">
        <v>3189931</v>
      </c>
      <c r="D2771" t="s">
        <v>4871</v>
      </c>
      <c r="E2771" s="220">
        <v>45181.563888888886</v>
      </c>
      <c r="F2771" t="s">
        <v>75</v>
      </c>
      <c r="G2771" t="s">
        <v>4414</v>
      </c>
      <c r="H2771" t="s">
        <v>81</v>
      </c>
      <c r="I2771" t="s">
        <v>4872</v>
      </c>
      <c r="J2771" t="s">
        <v>4415</v>
      </c>
      <c r="K2771" t="s">
        <v>95</v>
      </c>
      <c r="L2771" s="220">
        <v>45335.689930555556</v>
      </c>
    </row>
    <row r="2772" spans="1:12" x14ac:dyDescent="0.25">
      <c r="A2772">
        <v>5</v>
      </c>
      <c r="B2772" t="s">
        <v>4806</v>
      </c>
      <c r="C2772">
        <v>3190611</v>
      </c>
      <c r="D2772" t="s">
        <v>4555</v>
      </c>
      <c r="E2772" s="220">
        <v>45182.627083333333</v>
      </c>
      <c r="F2772" t="s">
        <v>75</v>
      </c>
      <c r="G2772" t="s">
        <v>3825</v>
      </c>
      <c r="H2772" t="s">
        <v>3940</v>
      </c>
      <c r="I2772" t="s">
        <v>3870</v>
      </c>
      <c r="J2772" t="s">
        <v>4145</v>
      </c>
      <c r="K2772" t="s">
        <v>95</v>
      </c>
      <c r="L2772" s="220">
        <v>45201.495671296296</v>
      </c>
    </row>
    <row r="2773" spans="1:12" x14ac:dyDescent="0.25">
      <c r="A2773">
        <v>3</v>
      </c>
      <c r="B2773" t="s">
        <v>4554</v>
      </c>
      <c r="C2773">
        <v>3191426</v>
      </c>
      <c r="D2773" t="s">
        <v>4948</v>
      </c>
      <c r="E2773" s="220">
        <v>45183.460416666669</v>
      </c>
      <c r="F2773" t="s">
        <v>75</v>
      </c>
      <c r="G2773" t="s">
        <v>4414</v>
      </c>
      <c r="H2773" t="s">
        <v>174</v>
      </c>
      <c r="I2773" t="s">
        <v>4409</v>
      </c>
      <c r="J2773" t="s">
        <v>5282</v>
      </c>
      <c r="K2773" t="s">
        <v>95</v>
      </c>
      <c r="L2773" s="220">
        <v>45335.498483796298</v>
      </c>
    </row>
    <row r="2774" spans="1:12" x14ac:dyDescent="0.25">
      <c r="A2774">
        <v>3</v>
      </c>
      <c r="B2774" t="s">
        <v>5025</v>
      </c>
      <c r="C2774">
        <v>3191367</v>
      </c>
      <c r="D2774" t="s">
        <v>4871</v>
      </c>
      <c r="E2774" s="220">
        <v>45183.361805555556</v>
      </c>
      <c r="F2774" t="s">
        <v>75</v>
      </c>
      <c r="G2774" t="s">
        <v>4414</v>
      </c>
      <c r="H2774" t="s">
        <v>81</v>
      </c>
      <c r="I2774" t="s">
        <v>4872</v>
      </c>
      <c r="J2774" t="s">
        <v>4415</v>
      </c>
      <c r="K2774" t="s">
        <v>95</v>
      </c>
      <c r="L2774" s="220">
        <v>45239.440358796295</v>
      </c>
    </row>
    <row r="2775" spans="1:12" x14ac:dyDescent="0.25">
      <c r="A2775">
        <v>2</v>
      </c>
      <c r="B2775" t="s">
        <v>3911</v>
      </c>
      <c r="C2775">
        <v>3191500</v>
      </c>
      <c r="D2775" t="s">
        <v>5952</v>
      </c>
      <c r="E2775" s="220">
        <v>45183.556250000001</v>
      </c>
      <c r="F2775" t="s">
        <v>75</v>
      </c>
      <c r="G2775" t="s">
        <v>3825</v>
      </c>
      <c r="H2775" t="s">
        <v>3826</v>
      </c>
      <c r="I2775" t="s">
        <v>3870</v>
      </c>
      <c r="J2775" t="s">
        <v>4355</v>
      </c>
      <c r="K2775" t="s">
        <v>95</v>
      </c>
      <c r="L2775" s="220">
        <v>45201.502071759256</v>
      </c>
    </row>
    <row r="2776" spans="1:12" x14ac:dyDescent="0.25">
      <c r="A2776">
        <v>4</v>
      </c>
      <c r="B2776" t="s">
        <v>4945</v>
      </c>
      <c r="C2776">
        <v>3094828</v>
      </c>
      <c r="D2776" t="s">
        <v>5953</v>
      </c>
      <c r="E2776" s="220">
        <v>44993.422222222223</v>
      </c>
      <c r="F2776" t="s">
        <v>75</v>
      </c>
      <c r="G2776" t="s">
        <v>3825</v>
      </c>
      <c r="H2776" t="s">
        <v>3831</v>
      </c>
      <c r="I2776" t="s">
        <v>3870</v>
      </c>
      <c r="J2776" t="s">
        <v>4922</v>
      </c>
      <c r="K2776" t="s">
        <v>95</v>
      </c>
      <c r="L2776" s="220">
        <v>45044.524189814816</v>
      </c>
    </row>
    <row r="2777" spans="1:12" x14ac:dyDescent="0.25">
      <c r="A2777">
        <v>3.1</v>
      </c>
      <c r="B2777" t="s">
        <v>5954</v>
      </c>
      <c r="C2777">
        <v>3094862</v>
      </c>
      <c r="D2777" t="s">
        <v>4910</v>
      </c>
      <c r="E2777" s="220">
        <v>44993.561805555553</v>
      </c>
      <c r="F2777" t="s">
        <v>75</v>
      </c>
      <c r="G2777" t="s">
        <v>4414</v>
      </c>
      <c r="H2777" t="s">
        <v>278</v>
      </c>
      <c r="I2777" t="s">
        <v>4635</v>
      </c>
      <c r="J2777" t="s">
        <v>4846</v>
      </c>
      <c r="K2777" t="s">
        <v>95</v>
      </c>
      <c r="L2777" s="220">
        <v>45047.415416666663</v>
      </c>
    </row>
    <row r="2778" spans="1:12" x14ac:dyDescent="0.25">
      <c r="A2778">
        <v>1</v>
      </c>
      <c r="B2778" t="s">
        <v>4211</v>
      </c>
      <c r="C2778">
        <v>3101220</v>
      </c>
      <c r="D2778" t="s">
        <v>5319</v>
      </c>
      <c r="E2778" s="220">
        <v>45005.681944444441</v>
      </c>
      <c r="F2778" t="s">
        <v>75</v>
      </c>
      <c r="G2778" t="s">
        <v>3825</v>
      </c>
      <c r="H2778" t="s">
        <v>3836</v>
      </c>
      <c r="I2778" t="s">
        <v>3861</v>
      </c>
      <c r="J2778" t="s">
        <v>3983</v>
      </c>
      <c r="K2778" t="s">
        <v>95</v>
      </c>
      <c r="L2778" s="220">
        <v>45079.606874999998</v>
      </c>
    </row>
    <row r="2779" spans="1:12" x14ac:dyDescent="0.25">
      <c r="A2779">
        <v>4</v>
      </c>
      <c r="B2779" t="s">
        <v>4115</v>
      </c>
      <c r="C2779">
        <v>3105530</v>
      </c>
      <c r="D2779" t="s">
        <v>5817</v>
      </c>
      <c r="E2779" s="220">
        <v>45015.295138888891</v>
      </c>
      <c r="F2779" t="s">
        <v>75</v>
      </c>
      <c r="G2779" t="s">
        <v>3825</v>
      </c>
      <c r="H2779" t="s">
        <v>3826</v>
      </c>
      <c r="I2779" t="s">
        <v>3870</v>
      </c>
      <c r="J2779" t="s">
        <v>5955</v>
      </c>
      <c r="K2779" t="s">
        <v>95</v>
      </c>
      <c r="L2779" s="220">
        <v>45201.481944444444</v>
      </c>
    </row>
    <row r="2780" spans="1:12" x14ac:dyDescent="0.25">
      <c r="A2780">
        <v>1</v>
      </c>
      <c r="B2780" t="s">
        <v>5956</v>
      </c>
      <c r="C2780">
        <v>3107704</v>
      </c>
      <c r="D2780" t="s">
        <v>5957</v>
      </c>
      <c r="E2780" s="220">
        <v>45019.609722222223</v>
      </c>
      <c r="F2780" t="s">
        <v>75</v>
      </c>
      <c r="G2780" t="s">
        <v>4414</v>
      </c>
      <c r="H2780" t="s">
        <v>141</v>
      </c>
      <c r="I2780" t="s">
        <v>4867</v>
      </c>
      <c r="J2780" t="s">
        <v>4846</v>
      </c>
      <c r="K2780" t="s">
        <v>95</v>
      </c>
      <c r="L2780" s="220">
        <v>45099.429861111108</v>
      </c>
    </row>
    <row r="2781" spans="1:12" x14ac:dyDescent="0.25">
      <c r="A2781">
        <v>4</v>
      </c>
      <c r="B2781" t="s">
        <v>4177</v>
      </c>
      <c r="C2781">
        <v>3108373</v>
      </c>
      <c r="D2781" t="s">
        <v>5242</v>
      </c>
      <c r="E2781" s="220">
        <v>45020.539583333331</v>
      </c>
      <c r="F2781" t="s">
        <v>75</v>
      </c>
      <c r="G2781" t="s">
        <v>3825</v>
      </c>
      <c r="H2781" t="s">
        <v>3836</v>
      </c>
      <c r="I2781" t="s">
        <v>3870</v>
      </c>
      <c r="J2781" t="s">
        <v>4902</v>
      </c>
      <c r="K2781" t="s">
        <v>95</v>
      </c>
      <c r="L2781" s="220">
        <v>45212.608900462961</v>
      </c>
    </row>
    <row r="2782" spans="1:12" x14ac:dyDescent="0.25">
      <c r="A2782">
        <v>4</v>
      </c>
      <c r="B2782" t="s">
        <v>4177</v>
      </c>
      <c r="C2782">
        <v>3108374</v>
      </c>
      <c r="D2782" t="s">
        <v>5958</v>
      </c>
      <c r="E2782" s="220">
        <v>45020.541666666664</v>
      </c>
      <c r="F2782" t="s">
        <v>75</v>
      </c>
      <c r="G2782" t="s">
        <v>3825</v>
      </c>
      <c r="H2782" t="s">
        <v>3940</v>
      </c>
      <c r="I2782" t="s">
        <v>3870</v>
      </c>
      <c r="J2782" t="s">
        <v>4902</v>
      </c>
      <c r="K2782" t="s">
        <v>95</v>
      </c>
      <c r="L2782" s="220">
        <v>45212.609178240738</v>
      </c>
    </row>
    <row r="2783" spans="1:12" x14ac:dyDescent="0.25">
      <c r="A2783">
        <v>5</v>
      </c>
      <c r="B2783" t="s">
        <v>3971</v>
      </c>
      <c r="C2783">
        <v>3108903</v>
      </c>
      <c r="D2783" t="s">
        <v>4871</v>
      </c>
      <c r="E2783" s="220">
        <v>45021.399305555555</v>
      </c>
      <c r="F2783" t="s">
        <v>75</v>
      </c>
      <c r="G2783" t="s">
        <v>4414</v>
      </c>
      <c r="H2783" t="s">
        <v>81</v>
      </c>
      <c r="I2783" t="s">
        <v>4652</v>
      </c>
      <c r="J2783" t="s">
        <v>4415</v>
      </c>
      <c r="K2783" t="s">
        <v>95</v>
      </c>
      <c r="L2783" s="220">
        <v>45026.444502314815</v>
      </c>
    </row>
    <row r="2784" spans="1:12" x14ac:dyDescent="0.25">
      <c r="A2784">
        <v>5</v>
      </c>
      <c r="B2784" t="s">
        <v>3971</v>
      </c>
      <c r="C2784">
        <v>3108909</v>
      </c>
      <c r="D2784" t="s">
        <v>4871</v>
      </c>
      <c r="E2784" s="220">
        <v>45021.404166666667</v>
      </c>
      <c r="F2784" t="s">
        <v>75</v>
      </c>
      <c r="G2784" t="s">
        <v>4414</v>
      </c>
      <c r="H2784" t="s">
        <v>81</v>
      </c>
      <c r="I2784" t="s">
        <v>4652</v>
      </c>
      <c r="J2784" t="s">
        <v>4415</v>
      </c>
      <c r="K2784" t="s">
        <v>95</v>
      </c>
      <c r="L2784" s="220">
        <v>45026.444305555553</v>
      </c>
    </row>
    <row r="2785" spans="1:12" x14ac:dyDescent="0.25">
      <c r="A2785">
        <v>3</v>
      </c>
      <c r="B2785" t="s">
        <v>4347</v>
      </c>
      <c r="C2785">
        <v>3108969</v>
      </c>
      <c r="D2785" t="s">
        <v>5959</v>
      </c>
      <c r="E2785" s="220">
        <v>45021.452777777777</v>
      </c>
      <c r="F2785" t="s">
        <v>75</v>
      </c>
      <c r="G2785" t="s">
        <v>4414</v>
      </c>
      <c r="H2785" t="s">
        <v>174</v>
      </c>
      <c r="I2785" t="s">
        <v>4851</v>
      </c>
      <c r="J2785" t="s">
        <v>4415</v>
      </c>
      <c r="K2785" t="s">
        <v>95</v>
      </c>
      <c r="L2785" s="220">
        <v>45194.517546296294</v>
      </c>
    </row>
    <row r="2786" spans="1:12" x14ac:dyDescent="0.25">
      <c r="A2786">
        <v>2</v>
      </c>
      <c r="B2786" t="s">
        <v>5225</v>
      </c>
      <c r="C2786">
        <v>3109617</v>
      </c>
      <c r="D2786" t="s">
        <v>4413</v>
      </c>
      <c r="E2786" s="220">
        <v>45022.552777777775</v>
      </c>
      <c r="F2786" t="s">
        <v>75</v>
      </c>
      <c r="G2786" t="s">
        <v>4414</v>
      </c>
      <c r="H2786" t="s">
        <v>169</v>
      </c>
      <c r="I2786" t="s">
        <v>4829</v>
      </c>
      <c r="J2786" t="s">
        <v>4864</v>
      </c>
      <c r="K2786" t="s">
        <v>95</v>
      </c>
      <c r="L2786" s="220">
        <v>45026.511111111111</v>
      </c>
    </row>
    <row r="2787" spans="1:12" x14ac:dyDescent="0.25">
      <c r="A2787">
        <v>5</v>
      </c>
      <c r="B2787" t="s">
        <v>4212</v>
      </c>
      <c r="C2787">
        <v>3115248</v>
      </c>
      <c r="D2787" t="s">
        <v>4866</v>
      </c>
      <c r="E2787" s="220">
        <v>45036.60833333333</v>
      </c>
      <c r="F2787" t="s">
        <v>75</v>
      </c>
      <c r="G2787" t="s">
        <v>4414</v>
      </c>
      <c r="H2787" t="s">
        <v>123</v>
      </c>
      <c r="I2787" t="s">
        <v>3827</v>
      </c>
      <c r="J2787" t="s">
        <v>4846</v>
      </c>
      <c r="K2787" t="s">
        <v>95</v>
      </c>
      <c r="L2787" s="220">
        <v>45169.470416666663</v>
      </c>
    </row>
    <row r="2788" spans="1:12" x14ac:dyDescent="0.25">
      <c r="A2788">
        <v>2</v>
      </c>
      <c r="B2788" t="s">
        <v>4040</v>
      </c>
      <c r="C2788">
        <v>3115253</v>
      </c>
      <c r="D2788" t="s">
        <v>4948</v>
      </c>
      <c r="E2788" s="220">
        <v>45036.637499999997</v>
      </c>
      <c r="F2788" t="s">
        <v>75</v>
      </c>
      <c r="G2788" t="s">
        <v>4414</v>
      </c>
      <c r="H2788" t="s">
        <v>174</v>
      </c>
      <c r="I2788" t="s">
        <v>3827</v>
      </c>
      <c r="J2788" t="s">
        <v>4846</v>
      </c>
      <c r="K2788" t="s">
        <v>95</v>
      </c>
      <c r="L2788" s="220">
        <v>45204.463009259256</v>
      </c>
    </row>
    <row r="2789" spans="1:12" x14ac:dyDescent="0.25">
      <c r="A2789">
        <v>2</v>
      </c>
      <c r="B2789" t="s">
        <v>4375</v>
      </c>
      <c r="C2789">
        <v>3116596</v>
      </c>
      <c r="D2789" t="s">
        <v>4871</v>
      </c>
      <c r="E2789" s="220">
        <v>45041.675000000003</v>
      </c>
      <c r="F2789" t="s">
        <v>75</v>
      </c>
      <c r="G2789" t="s">
        <v>4414</v>
      </c>
      <c r="H2789" t="s">
        <v>81</v>
      </c>
      <c r="I2789" t="s">
        <v>4635</v>
      </c>
      <c r="J2789" t="s">
        <v>4846</v>
      </c>
      <c r="K2789" t="s">
        <v>95</v>
      </c>
      <c r="L2789" s="220">
        <v>45079.533252314817</v>
      </c>
    </row>
    <row r="2790" spans="1:12" x14ac:dyDescent="0.25">
      <c r="A2790">
        <v>3</v>
      </c>
      <c r="B2790" t="s">
        <v>5960</v>
      </c>
      <c r="C2790">
        <v>3116894</v>
      </c>
      <c r="D2790" t="s">
        <v>4871</v>
      </c>
      <c r="E2790" s="220">
        <v>45042.572222222225</v>
      </c>
      <c r="F2790" t="s">
        <v>75</v>
      </c>
      <c r="G2790" t="s">
        <v>4414</v>
      </c>
      <c r="H2790" t="s">
        <v>81</v>
      </c>
      <c r="I2790" t="s">
        <v>4872</v>
      </c>
      <c r="J2790" t="s">
        <v>4415</v>
      </c>
      <c r="K2790" t="s">
        <v>95</v>
      </c>
      <c r="L2790" s="220">
        <v>45293.691990740743</v>
      </c>
    </row>
    <row r="2791" spans="1:12" x14ac:dyDescent="0.25">
      <c r="A2791">
        <v>5</v>
      </c>
      <c r="B2791" t="s">
        <v>4806</v>
      </c>
      <c r="C2791">
        <v>3124237</v>
      </c>
      <c r="D2791" t="s">
        <v>4948</v>
      </c>
      <c r="E2791" s="220">
        <v>45055.559027777781</v>
      </c>
      <c r="F2791" t="s">
        <v>75</v>
      </c>
      <c r="G2791" t="s">
        <v>4414</v>
      </c>
      <c r="H2791" t="s">
        <v>174</v>
      </c>
      <c r="I2791" t="s">
        <v>3827</v>
      </c>
      <c r="J2791" t="s">
        <v>4846</v>
      </c>
      <c r="K2791" t="s">
        <v>95</v>
      </c>
      <c r="L2791" s="220">
        <v>45100.692199074074</v>
      </c>
    </row>
    <row r="2792" spans="1:12" x14ac:dyDescent="0.25">
      <c r="A2792">
        <v>3</v>
      </c>
      <c r="B2792" t="s">
        <v>4275</v>
      </c>
      <c r="C2792">
        <v>3124175</v>
      </c>
      <c r="D2792" t="s">
        <v>4413</v>
      </c>
      <c r="E2792" s="220">
        <v>45055.442361111112</v>
      </c>
      <c r="F2792" t="s">
        <v>75</v>
      </c>
      <c r="G2792" t="s">
        <v>4414</v>
      </c>
      <c r="H2792" t="s">
        <v>169</v>
      </c>
      <c r="I2792" t="s">
        <v>4652</v>
      </c>
      <c r="J2792" t="s">
        <v>4415</v>
      </c>
      <c r="K2792" t="s">
        <v>95</v>
      </c>
      <c r="L2792" s="220">
        <v>45170.331250000003</v>
      </c>
    </row>
    <row r="2793" spans="1:12" x14ac:dyDescent="0.25">
      <c r="A2793">
        <v>5</v>
      </c>
      <c r="B2793" t="s">
        <v>4332</v>
      </c>
      <c r="C2793">
        <v>3127194</v>
      </c>
      <c r="D2793" t="s">
        <v>3843</v>
      </c>
      <c r="E2793" s="220">
        <v>45062.509722222225</v>
      </c>
      <c r="F2793" t="s">
        <v>75</v>
      </c>
      <c r="G2793" t="s">
        <v>3825</v>
      </c>
      <c r="H2793" t="s">
        <v>3836</v>
      </c>
      <c r="I2793" t="s">
        <v>4409</v>
      </c>
      <c r="J2793" t="s">
        <v>4279</v>
      </c>
      <c r="K2793" t="s">
        <v>95</v>
      </c>
      <c r="L2793" s="220">
        <v>45316.432233796295</v>
      </c>
    </row>
    <row r="2794" spans="1:12" x14ac:dyDescent="0.25">
      <c r="A2794">
        <v>2</v>
      </c>
      <c r="B2794" t="s">
        <v>4209</v>
      </c>
      <c r="C2794">
        <v>3127456</v>
      </c>
      <c r="D2794" t="s">
        <v>3843</v>
      </c>
      <c r="E2794" s="220">
        <v>45063.411111111112</v>
      </c>
      <c r="F2794" t="s">
        <v>75</v>
      </c>
      <c r="G2794" t="s">
        <v>3825</v>
      </c>
      <c r="H2794" t="s">
        <v>3836</v>
      </c>
      <c r="I2794" t="s">
        <v>3870</v>
      </c>
      <c r="J2794" t="s">
        <v>4922</v>
      </c>
      <c r="K2794" t="s">
        <v>95</v>
      </c>
      <c r="L2794" s="220">
        <v>45064.511446759258</v>
      </c>
    </row>
    <row r="2795" spans="1:12" x14ac:dyDescent="0.25">
      <c r="A2795">
        <v>1</v>
      </c>
      <c r="B2795" t="s">
        <v>5961</v>
      </c>
      <c r="C2795">
        <v>3130204</v>
      </c>
      <c r="D2795" t="s">
        <v>3843</v>
      </c>
      <c r="E2795" s="220">
        <v>45066.520833333336</v>
      </c>
      <c r="F2795" t="s">
        <v>75</v>
      </c>
      <c r="G2795" t="s">
        <v>3825</v>
      </c>
      <c r="H2795" t="s">
        <v>3836</v>
      </c>
      <c r="I2795" t="s">
        <v>4872</v>
      </c>
      <c r="J2795" t="s">
        <v>4968</v>
      </c>
      <c r="K2795" t="s">
        <v>95</v>
      </c>
      <c r="L2795" s="220">
        <v>45155.621192129627</v>
      </c>
    </row>
    <row r="2796" spans="1:12" x14ac:dyDescent="0.25">
      <c r="A2796">
        <v>1</v>
      </c>
      <c r="B2796" t="s">
        <v>4383</v>
      </c>
      <c r="C2796">
        <v>3130793</v>
      </c>
      <c r="D2796" t="s">
        <v>4075</v>
      </c>
      <c r="E2796" s="220">
        <v>45068.702777777777</v>
      </c>
      <c r="F2796" t="s">
        <v>75</v>
      </c>
      <c r="G2796" t="s">
        <v>3825</v>
      </c>
      <c r="H2796" t="s">
        <v>205</v>
      </c>
      <c r="I2796" t="s">
        <v>4949</v>
      </c>
      <c r="J2796" t="s">
        <v>5266</v>
      </c>
      <c r="K2796" t="s">
        <v>95</v>
      </c>
      <c r="L2796" s="220">
        <v>45115.466956018521</v>
      </c>
    </row>
    <row r="2797" spans="1:12" x14ac:dyDescent="0.25">
      <c r="A2797">
        <v>1</v>
      </c>
      <c r="B2797" t="s">
        <v>5962</v>
      </c>
      <c r="C2797">
        <v>3135308</v>
      </c>
      <c r="D2797" t="s">
        <v>4910</v>
      </c>
      <c r="E2797" s="220">
        <v>45078.529166666667</v>
      </c>
      <c r="F2797" t="s">
        <v>75</v>
      </c>
      <c r="G2797" t="s">
        <v>4414</v>
      </c>
      <c r="H2797" t="s">
        <v>278</v>
      </c>
      <c r="I2797" t="s">
        <v>5167</v>
      </c>
      <c r="J2797" t="s">
        <v>4846</v>
      </c>
      <c r="K2797" t="s">
        <v>95</v>
      </c>
      <c r="L2797" s="220">
        <v>45083.681250000001</v>
      </c>
    </row>
    <row r="2798" spans="1:12" x14ac:dyDescent="0.25">
      <c r="A2798">
        <v>5</v>
      </c>
      <c r="B2798" t="s">
        <v>4718</v>
      </c>
      <c r="C2798">
        <v>3140072</v>
      </c>
      <c r="D2798" t="s">
        <v>5963</v>
      </c>
      <c r="E2798" s="220">
        <v>45084.479861111111</v>
      </c>
      <c r="F2798" t="s">
        <v>75</v>
      </c>
      <c r="G2798" t="s">
        <v>3825</v>
      </c>
      <c r="H2798" t="s">
        <v>3836</v>
      </c>
      <c r="I2798" t="s">
        <v>3870</v>
      </c>
      <c r="J2798" t="s">
        <v>4145</v>
      </c>
      <c r="K2798" t="s">
        <v>95</v>
      </c>
      <c r="L2798" s="220">
        <v>45124.609849537039</v>
      </c>
    </row>
    <row r="2799" spans="1:12" x14ac:dyDescent="0.25">
      <c r="A2799">
        <v>5</v>
      </c>
      <c r="B2799" t="s">
        <v>5238</v>
      </c>
      <c r="C2799">
        <v>3168524</v>
      </c>
      <c r="D2799" t="s">
        <v>5964</v>
      </c>
      <c r="E2799" s="220">
        <v>45140.626388888886</v>
      </c>
      <c r="F2799" t="s">
        <v>75</v>
      </c>
      <c r="G2799" t="s">
        <v>3825</v>
      </c>
      <c r="H2799" t="s">
        <v>3836</v>
      </c>
      <c r="I2799" t="s">
        <v>3870</v>
      </c>
      <c r="J2799" t="s">
        <v>3960</v>
      </c>
      <c r="K2799" t="s">
        <v>95</v>
      </c>
      <c r="L2799" s="220">
        <v>45184.615925925929</v>
      </c>
    </row>
    <row r="2800" spans="1:12" x14ac:dyDescent="0.25">
      <c r="A2800">
        <v>5</v>
      </c>
      <c r="B2800" t="s">
        <v>4958</v>
      </c>
      <c r="C2800">
        <v>3175294</v>
      </c>
      <c r="D2800" t="s">
        <v>5965</v>
      </c>
      <c r="E2800" s="220">
        <v>45155.297222222223</v>
      </c>
      <c r="F2800" t="s">
        <v>75</v>
      </c>
      <c r="G2800" t="s">
        <v>3825</v>
      </c>
      <c r="H2800" t="s">
        <v>3940</v>
      </c>
      <c r="I2800" t="s">
        <v>3870</v>
      </c>
      <c r="J2800" t="s">
        <v>4902</v>
      </c>
      <c r="K2800" t="s">
        <v>95</v>
      </c>
      <c r="L2800" s="220">
        <v>45212.600694444445</v>
      </c>
    </row>
    <row r="2801" spans="1:12" x14ac:dyDescent="0.25">
      <c r="A2801">
        <v>2</v>
      </c>
      <c r="B2801" t="s">
        <v>4004</v>
      </c>
      <c r="C2801">
        <v>3180041</v>
      </c>
      <c r="D2801" t="s">
        <v>5966</v>
      </c>
      <c r="E2801" s="220">
        <v>45167.500694444447</v>
      </c>
      <c r="F2801" t="s">
        <v>75</v>
      </c>
      <c r="G2801" t="s">
        <v>3825</v>
      </c>
      <c r="H2801" t="s">
        <v>3826</v>
      </c>
      <c r="I2801" t="s">
        <v>4005</v>
      </c>
      <c r="J2801" t="s">
        <v>5229</v>
      </c>
      <c r="K2801" t="s">
        <v>95</v>
      </c>
      <c r="L2801" s="220">
        <v>45198.618831018517</v>
      </c>
    </row>
    <row r="2802" spans="1:12" x14ac:dyDescent="0.25">
      <c r="A2802">
        <v>1</v>
      </c>
      <c r="B2802" t="s">
        <v>4811</v>
      </c>
      <c r="C2802">
        <v>3182670</v>
      </c>
      <c r="D2802" t="s">
        <v>3843</v>
      </c>
      <c r="E2802" s="220">
        <v>45169.504861111112</v>
      </c>
      <c r="F2802" t="s">
        <v>75</v>
      </c>
      <c r="G2802" t="s">
        <v>3825</v>
      </c>
      <c r="H2802" t="s">
        <v>3836</v>
      </c>
      <c r="I2802" t="s">
        <v>3844</v>
      </c>
      <c r="J2802" t="s">
        <v>5967</v>
      </c>
      <c r="K2802" t="s">
        <v>95</v>
      </c>
      <c r="L2802" s="220">
        <v>45177.67119212963</v>
      </c>
    </row>
    <row r="2803" spans="1:12" x14ac:dyDescent="0.25">
      <c r="A2803">
        <v>3</v>
      </c>
      <c r="B2803" t="s">
        <v>4359</v>
      </c>
      <c r="C2803">
        <v>3188384</v>
      </c>
      <c r="D2803" t="s">
        <v>4910</v>
      </c>
      <c r="E2803" s="220">
        <v>45180.356249999997</v>
      </c>
      <c r="F2803" t="s">
        <v>75</v>
      </c>
      <c r="G2803" t="s">
        <v>4414</v>
      </c>
      <c r="H2803" t="s">
        <v>278</v>
      </c>
      <c r="I2803" t="s">
        <v>3827</v>
      </c>
      <c r="J2803" t="s">
        <v>4415</v>
      </c>
      <c r="K2803" t="s">
        <v>95</v>
      </c>
      <c r="L2803" s="220">
        <v>45187.645833333336</v>
      </c>
    </row>
    <row r="2804" spans="1:12" x14ac:dyDescent="0.25">
      <c r="A2804">
        <v>1</v>
      </c>
      <c r="B2804" t="s">
        <v>3899</v>
      </c>
      <c r="C2804">
        <v>3192196</v>
      </c>
      <c r="D2804" t="s">
        <v>3843</v>
      </c>
      <c r="E2804" s="220">
        <v>45185.306944444441</v>
      </c>
      <c r="F2804" t="s">
        <v>75</v>
      </c>
      <c r="G2804" t="s">
        <v>3825</v>
      </c>
      <c r="H2804" t="s">
        <v>3836</v>
      </c>
      <c r="I2804" t="s">
        <v>4582</v>
      </c>
      <c r="J2804" t="s">
        <v>5263</v>
      </c>
      <c r="K2804" t="s">
        <v>95</v>
      </c>
      <c r="L2804" s="220">
        <v>45188.503368055557</v>
      </c>
    </row>
    <row r="2805" spans="1:12" x14ac:dyDescent="0.25">
      <c r="A2805">
        <v>1</v>
      </c>
      <c r="B2805" t="s">
        <v>5252</v>
      </c>
      <c r="C2805">
        <v>3193575</v>
      </c>
      <c r="D2805" t="s">
        <v>4157</v>
      </c>
      <c r="E2805" s="220">
        <v>45188.708333333336</v>
      </c>
      <c r="F2805" t="s">
        <v>75</v>
      </c>
      <c r="G2805" t="s">
        <v>3825</v>
      </c>
      <c r="H2805" t="s">
        <v>4158</v>
      </c>
      <c r="I2805" t="s">
        <v>3840</v>
      </c>
      <c r="J2805" t="s">
        <v>5968</v>
      </c>
      <c r="K2805" t="s">
        <v>95</v>
      </c>
      <c r="L2805" s="220">
        <v>45218.449884259258</v>
      </c>
    </row>
    <row r="2806" spans="1:12" x14ac:dyDescent="0.25">
      <c r="A2806">
        <v>4.2</v>
      </c>
      <c r="B2806" t="s">
        <v>3919</v>
      </c>
      <c r="C2806">
        <v>3194299</v>
      </c>
      <c r="D2806" t="s">
        <v>5242</v>
      </c>
      <c r="E2806" s="220">
        <v>45190.322916666664</v>
      </c>
      <c r="F2806" t="s">
        <v>75</v>
      </c>
      <c r="G2806" t="s">
        <v>3825</v>
      </c>
      <c r="H2806" t="s">
        <v>3836</v>
      </c>
      <c r="I2806" t="s">
        <v>3870</v>
      </c>
      <c r="J2806" t="s">
        <v>4902</v>
      </c>
      <c r="K2806" t="s">
        <v>95</v>
      </c>
      <c r="L2806" s="220">
        <v>45275.453240740739</v>
      </c>
    </row>
    <row r="2807" spans="1:12" x14ac:dyDescent="0.25">
      <c r="A2807">
        <v>2</v>
      </c>
      <c r="B2807" t="s">
        <v>4076</v>
      </c>
      <c r="C2807">
        <v>3194313</v>
      </c>
      <c r="D2807" t="s">
        <v>3939</v>
      </c>
      <c r="E2807" s="220">
        <v>45190.363888888889</v>
      </c>
      <c r="F2807" t="s">
        <v>75</v>
      </c>
      <c r="G2807" t="s">
        <v>3825</v>
      </c>
      <c r="H2807" t="s">
        <v>3940</v>
      </c>
      <c r="I2807" t="s">
        <v>4687</v>
      </c>
      <c r="J2807" t="s">
        <v>5937</v>
      </c>
      <c r="K2807" t="s">
        <v>95</v>
      </c>
      <c r="L2807" s="220">
        <v>45259.426030092596</v>
      </c>
    </row>
    <row r="2808" spans="1:12" x14ac:dyDescent="0.25">
      <c r="A2808">
        <v>5</v>
      </c>
      <c r="B2808" t="s">
        <v>5969</v>
      </c>
      <c r="C2808">
        <v>3197321</v>
      </c>
      <c r="D2808" t="s">
        <v>5970</v>
      </c>
      <c r="E2808" s="220">
        <v>45195.772222222222</v>
      </c>
      <c r="F2808" t="s">
        <v>75</v>
      </c>
      <c r="G2808" t="s">
        <v>4414</v>
      </c>
      <c r="H2808" t="s">
        <v>174</v>
      </c>
      <c r="I2808" t="s">
        <v>4872</v>
      </c>
      <c r="J2808" t="s">
        <v>5214</v>
      </c>
      <c r="K2808" t="s">
        <v>95</v>
      </c>
      <c r="L2808" s="220">
        <v>45257.577141203707</v>
      </c>
    </row>
    <row r="2809" spans="1:12" x14ac:dyDescent="0.25">
      <c r="A2809">
        <v>3</v>
      </c>
      <c r="B2809" t="s">
        <v>4815</v>
      </c>
      <c r="C2809">
        <v>3198018</v>
      </c>
      <c r="D2809" t="s">
        <v>4413</v>
      </c>
      <c r="E2809" s="220">
        <v>45197.376388888886</v>
      </c>
      <c r="F2809" t="s">
        <v>75</v>
      </c>
      <c r="G2809" t="s">
        <v>4414</v>
      </c>
      <c r="H2809" t="s">
        <v>169</v>
      </c>
      <c r="I2809" t="s">
        <v>4652</v>
      </c>
      <c r="J2809" t="s">
        <v>4415</v>
      </c>
      <c r="K2809" t="s">
        <v>95</v>
      </c>
      <c r="L2809" s="220">
        <v>45264.325196759259</v>
      </c>
    </row>
    <row r="2810" spans="1:12" x14ac:dyDescent="0.25">
      <c r="A2810">
        <v>5</v>
      </c>
      <c r="B2810" t="s">
        <v>4314</v>
      </c>
      <c r="C2810">
        <v>3201710</v>
      </c>
      <c r="D2810" t="s">
        <v>4871</v>
      </c>
      <c r="E2810" s="220">
        <v>45203.46875</v>
      </c>
      <c r="F2810" t="s">
        <v>75</v>
      </c>
      <c r="G2810" t="s">
        <v>4414</v>
      </c>
      <c r="H2810" t="s">
        <v>81</v>
      </c>
      <c r="I2810" t="s">
        <v>4652</v>
      </c>
      <c r="J2810" t="s">
        <v>4415</v>
      </c>
      <c r="K2810" t="s">
        <v>95</v>
      </c>
      <c r="L2810" s="220">
        <v>45210.418078703704</v>
      </c>
    </row>
    <row r="2811" spans="1:12" x14ac:dyDescent="0.25">
      <c r="A2811">
        <v>1</v>
      </c>
      <c r="B2811" t="s">
        <v>5971</v>
      </c>
      <c r="C2811">
        <v>3201620</v>
      </c>
      <c r="D2811" t="s">
        <v>5972</v>
      </c>
      <c r="E2811" s="220">
        <v>45203.396527777775</v>
      </c>
      <c r="F2811" t="s">
        <v>75</v>
      </c>
      <c r="G2811" t="s">
        <v>4414</v>
      </c>
      <c r="H2811" t="s">
        <v>5973</v>
      </c>
      <c r="I2811" t="s">
        <v>4582</v>
      </c>
      <c r="J2811" t="s">
        <v>5311</v>
      </c>
      <c r="K2811" t="s">
        <v>95</v>
      </c>
      <c r="L2811" s="220">
        <v>45261.394386574073</v>
      </c>
    </row>
    <row r="2812" spans="1:12" x14ac:dyDescent="0.25">
      <c r="A2812">
        <v>3</v>
      </c>
      <c r="B2812" t="s">
        <v>4650</v>
      </c>
      <c r="C2812">
        <v>3201708</v>
      </c>
      <c r="D2812" t="s">
        <v>4948</v>
      </c>
      <c r="E2812" s="220">
        <v>45203.46597222222</v>
      </c>
      <c r="F2812" t="s">
        <v>75</v>
      </c>
      <c r="G2812" t="s">
        <v>4414</v>
      </c>
      <c r="H2812" t="s">
        <v>174</v>
      </c>
      <c r="I2812" t="s">
        <v>4652</v>
      </c>
      <c r="J2812" t="s">
        <v>4415</v>
      </c>
      <c r="K2812" t="s">
        <v>95</v>
      </c>
      <c r="L2812" s="220">
        <v>45219.381631944445</v>
      </c>
    </row>
    <row r="2813" spans="1:12" x14ac:dyDescent="0.25">
      <c r="A2813">
        <v>2</v>
      </c>
      <c r="B2813" t="s">
        <v>4314</v>
      </c>
      <c r="C2813">
        <v>3202381</v>
      </c>
      <c r="D2813" t="s">
        <v>4948</v>
      </c>
      <c r="E2813" s="220">
        <v>45204.444444444445</v>
      </c>
      <c r="F2813" t="s">
        <v>75</v>
      </c>
      <c r="G2813" t="s">
        <v>4414</v>
      </c>
      <c r="H2813" t="s">
        <v>174</v>
      </c>
      <c r="I2813" t="s">
        <v>3827</v>
      </c>
      <c r="J2813" t="s">
        <v>4415</v>
      </c>
      <c r="K2813" t="s">
        <v>95</v>
      </c>
      <c r="L2813" s="220">
        <v>45237.404386574075</v>
      </c>
    </row>
    <row r="2814" spans="1:12" x14ac:dyDescent="0.25">
      <c r="A2814">
        <v>2</v>
      </c>
      <c r="B2814" t="s">
        <v>4347</v>
      </c>
      <c r="C2814">
        <v>3203086</v>
      </c>
      <c r="D2814" t="s">
        <v>4413</v>
      </c>
      <c r="E2814" s="220">
        <v>45205.620833333334</v>
      </c>
      <c r="F2814" t="s">
        <v>75</v>
      </c>
      <c r="G2814" t="s">
        <v>4414</v>
      </c>
      <c r="H2814" t="s">
        <v>169</v>
      </c>
      <c r="I2814" t="s">
        <v>3861</v>
      </c>
      <c r="J2814" t="s">
        <v>5974</v>
      </c>
      <c r="K2814" t="s">
        <v>95</v>
      </c>
      <c r="L2814" s="220">
        <v>45225.612881944442</v>
      </c>
    </row>
    <row r="2815" spans="1:12" x14ac:dyDescent="0.25">
      <c r="A2815">
        <v>3</v>
      </c>
      <c r="B2815" t="s">
        <v>4347</v>
      </c>
      <c r="C2815">
        <v>3209850</v>
      </c>
      <c r="D2815" t="s">
        <v>4948</v>
      </c>
      <c r="E2815" s="220">
        <v>45222.40625</v>
      </c>
      <c r="F2815" t="s">
        <v>75</v>
      </c>
      <c r="G2815" t="s">
        <v>4414</v>
      </c>
      <c r="H2815" t="s">
        <v>174</v>
      </c>
      <c r="I2815" t="s">
        <v>3827</v>
      </c>
      <c r="J2815" t="s">
        <v>4415</v>
      </c>
      <c r="K2815" t="s">
        <v>95</v>
      </c>
      <c r="L2815" s="220">
        <v>45272.703252314815</v>
      </c>
    </row>
    <row r="2816" spans="1:12" x14ac:dyDescent="0.25">
      <c r="A2816">
        <v>2</v>
      </c>
      <c r="B2816" t="s">
        <v>4105</v>
      </c>
      <c r="C2816">
        <v>3213226</v>
      </c>
      <c r="D2816" t="s">
        <v>5975</v>
      </c>
      <c r="E2816" s="220">
        <v>45226.402083333334</v>
      </c>
      <c r="F2816" t="s">
        <v>126</v>
      </c>
      <c r="G2816" t="s">
        <v>3825</v>
      </c>
      <c r="H2816" t="s">
        <v>3940</v>
      </c>
      <c r="I2816" t="s">
        <v>3832</v>
      </c>
      <c r="J2816" t="s">
        <v>5050</v>
      </c>
      <c r="K2816" t="s">
        <v>95</v>
      </c>
      <c r="L2816" s="220">
        <v>45329.476388888892</v>
      </c>
    </row>
    <row r="2817" spans="1:12" x14ac:dyDescent="0.25">
      <c r="A2817">
        <v>1</v>
      </c>
      <c r="B2817" t="s">
        <v>5976</v>
      </c>
      <c r="C2817">
        <v>3215205</v>
      </c>
      <c r="D2817" t="s">
        <v>3912</v>
      </c>
      <c r="E2817" s="220">
        <v>45229.68472222222</v>
      </c>
      <c r="F2817" t="s">
        <v>75</v>
      </c>
      <c r="G2817" t="s">
        <v>3825</v>
      </c>
      <c r="H2817" t="s">
        <v>3831</v>
      </c>
      <c r="I2817" t="s">
        <v>3832</v>
      </c>
      <c r="J2817" t="s">
        <v>4917</v>
      </c>
      <c r="K2817" t="s">
        <v>95</v>
      </c>
      <c r="L2817" s="220">
        <v>45299.584606481483</v>
      </c>
    </row>
    <row r="2818" spans="1:12" x14ac:dyDescent="0.25">
      <c r="A2818">
        <v>1</v>
      </c>
      <c r="B2818" t="s">
        <v>3902</v>
      </c>
      <c r="C2818">
        <v>3215932</v>
      </c>
      <c r="D2818" t="s">
        <v>3872</v>
      </c>
      <c r="E2818" s="220">
        <v>45230.579861111109</v>
      </c>
      <c r="F2818" t="s">
        <v>75</v>
      </c>
      <c r="G2818" t="s">
        <v>3825</v>
      </c>
      <c r="H2818" t="s">
        <v>3848</v>
      </c>
      <c r="I2818" t="s">
        <v>3857</v>
      </c>
      <c r="J2818" t="s">
        <v>5302</v>
      </c>
      <c r="K2818" t="s">
        <v>95</v>
      </c>
      <c r="L2818" s="220">
        <v>45232.434016203704</v>
      </c>
    </row>
    <row r="2819" spans="1:12" x14ac:dyDescent="0.25">
      <c r="A2819">
        <v>2</v>
      </c>
      <c r="B2819" t="s">
        <v>4115</v>
      </c>
      <c r="C2819">
        <v>3218808</v>
      </c>
      <c r="D2819" t="s">
        <v>4413</v>
      </c>
      <c r="E2819" s="220">
        <v>45232.618055555555</v>
      </c>
      <c r="F2819" t="s">
        <v>75</v>
      </c>
      <c r="G2819" t="s">
        <v>4414</v>
      </c>
      <c r="H2819" t="s">
        <v>169</v>
      </c>
      <c r="I2819" t="s">
        <v>3861</v>
      </c>
      <c r="J2819" t="s">
        <v>5974</v>
      </c>
      <c r="K2819" t="s">
        <v>95</v>
      </c>
      <c r="L2819" s="220">
        <v>45237.61859953704</v>
      </c>
    </row>
    <row r="2820" spans="1:12" x14ac:dyDescent="0.25">
      <c r="A2820">
        <v>2</v>
      </c>
      <c r="B2820" t="s">
        <v>3911</v>
      </c>
      <c r="C2820">
        <v>3218881</v>
      </c>
      <c r="D2820" t="s">
        <v>3939</v>
      </c>
      <c r="E2820" s="220">
        <v>45232.679166666669</v>
      </c>
      <c r="F2820" t="s">
        <v>91</v>
      </c>
      <c r="G2820" t="s">
        <v>3825</v>
      </c>
      <c r="H2820" t="s">
        <v>3940</v>
      </c>
      <c r="I2820" t="s">
        <v>3832</v>
      </c>
      <c r="J2820" t="s">
        <v>5050</v>
      </c>
      <c r="K2820" t="s">
        <v>95</v>
      </c>
      <c r="L2820" s="220">
        <v>45238.667129629626</v>
      </c>
    </row>
    <row r="2821" spans="1:12" x14ac:dyDescent="0.25">
      <c r="A2821">
        <v>3</v>
      </c>
      <c r="B2821" t="s">
        <v>5977</v>
      </c>
      <c r="C2821">
        <v>3219100</v>
      </c>
      <c r="D2821" t="s">
        <v>4871</v>
      </c>
      <c r="E2821" s="220">
        <v>45233.427777777775</v>
      </c>
      <c r="F2821" t="s">
        <v>75</v>
      </c>
      <c r="G2821" t="s">
        <v>4414</v>
      </c>
      <c r="H2821" t="s">
        <v>81</v>
      </c>
      <c r="I2821" t="s">
        <v>4872</v>
      </c>
      <c r="J2821" t="s">
        <v>4415</v>
      </c>
      <c r="K2821" t="s">
        <v>95</v>
      </c>
      <c r="L2821" s="220">
        <v>45257.721504629626</v>
      </c>
    </row>
    <row r="2822" spans="1:12" x14ac:dyDescent="0.25">
      <c r="A2822">
        <v>3</v>
      </c>
      <c r="B2822" t="s">
        <v>5978</v>
      </c>
      <c r="C2822">
        <v>3222835</v>
      </c>
      <c r="D2822" t="s">
        <v>4871</v>
      </c>
      <c r="E2822" s="220">
        <v>45239.462500000001</v>
      </c>
      <c r="F2822" t="s">
        <v>75</v>
      </c>
      <c r="G2822" t="s">
        <v>4414</v>
      </c>
      <c r="H2822" t="s">
        <v>81</v>
      </c>
      <c r="I2822" t="s">
        <v>4872</v>
      </c>
      <c r="J2822" t="s">
        <v>4415</v>
      </c>
      <c r="K2822" t="s">
        <v>95</v>
      </c>
      <c r="L2822" s="220">
        <v>45265.493935185186</v>
      </c>
    </row>
    <row r="2823" spans="1:12" x14ac:dyDescent="0.25">
      <c r="A2823">
        <v>4</v>
      </c>
      <c r="B2823" t="s">
        <v>5979</v>
      </c>
      <c r="C2823">
        <v>3225302</v>
      </c>
      <c r="D2823" t="s">
        <v>4839</v>
      </c>
      <c r="E2823" s="220">
        <v>45243.631944444445</v>
      </c>
      <c r="F2823" t="s">
        <v>75</v>
      </c>
      <c r="G2823" t="s">
        <v>3825</v>
      </c>
      <c r="H2823" t="s">
        <v>3940</v>
      </c>
      <c r="I2823" t="s">
        <v>3870</v>
      </c>
      <c r="J2823" t="s">
        <v>3960</v>
      </c>
      <c r="K2823" t="s">
        <v>95</v>
      </c>
      <c r="L2823" s="220">
        <v>45453.407280092593</v>
      </c>
    </row>
    <row r="2824" spans="1:12" x14ac:dyDescent="0.25">
      <c r="A2824">
        <v>1</v>
      </c>
      <c r="B2824" t="s">
        <v>3929</v>
      </c>
      <c r="C2824">
        <v>1272862</v>
      </c>
      <c r="D2824" t="s">
        <v>5980</v>
      </c>
      <c r="E2824" s="220">
        <v>42508.34097222222</v>
      </c>
      <c r="F2824" t="s">
        <v>75</v>
      </c>
      <c r="G2824" t="s">
        <v>3825</v>
      </c>
      <c r="H2824" t="s">
        <v>3836</v>
      </c>
      <c r="I2824" t="s">
        <v>3861</v>
      </c>
      <c r="J2824" t="s">
        <v>4274</v>
      </c>
      <c r="K2824" t="s">
        <v>95</v>
      </c>
      <c r="L2824" s="220">
        <v>42626.99015046296</v>
      </c>
    </row>
    <row r="2825" spans="1:12" x14ac:dyDescent="0.25">
      <c r="A2825">
        <v>3</v>
      </c>
      <c r="B2825" t="s">
        <v>4303</v>
      </c>
      <c r="C2825">
        <v>1278501</v>
      </c>
      <c r="D2825" t="s">
        <v>5981</v>
      </c>
      <c r="E2825" s="220">
        <v>42522.506944444445</v>
      </c>
      <c r="F2825" t="s">
        <v>75</v>
      </c>
      <c r="G2825" t="s">
        <v>3825</v>
      </c>
      <c r="H2825" t="s">
        <v>3836</v>
      </c>
      <c r="I2825" t="s">
        <v>4005</v>
      </c>
      <c r="J2825" t="s">
        <v>4039</v>
      </c>
      <c r="K2825" t="s">
        <v>95</v>
      </c>
      <c r="L2825" s="220">
        <v>42691.581250000003</v>
      </c>
    </row>
    <row r="2826" spans="1:12" x14ac:dyDescent="0.25">
      <c r="A2826">
        <v>2</v>
      </c>
      <c r="B2826" t="s">
        <v>4209</v>
      </c>
      <c r="C2826">
        <v>3193030</v>
      </c>
      <c r="D2826" t="s">
        <v>3939</v>
      </c>
      <c r="E2826" s="220">
        <v>45187.645138888889</v>
      </c>
      <c r="F2826" t="s">
        <v>75</v>
      </c>
      <c r="G2826" t="s">
        <v>3825</v>
      </c>
      <c r="H2826" t="s">
        <v>3940</v>
      </c>
      <c r="I2826" t="s">
        <v>3832</v>
      </c>
      <c r="J2826" t="s">
        <v>5855</v>
      </c>
      <c r="K2826" t="s">
        <v>95</v>
      </c>
      <c r="L2826" s="220">
        <v>45256.696851851855</v>
      </c>
    </row>
    <row r="2827" spans="1:12" x14ac:dyDescent="0.25">
      <c r="A2827">
        <v>2</v>
      </c>
      <c r="B2827" t="s">
        <v>4193</v>
      </c>
      <c r="C2827">
        <v>3194167</v>
      </c>
      <c r="D2827" t="s">
        <v>4910</v>
      </c>
      <c r="E2827" s="220">
        <v>45189.631249999999</v>
      </c>
      <c r="F2827" t="s">
        <v>75</v>
      </c>
      <c r="G2827" t="s">
        <v>4414</v>
      </c>
      <c r="H2827" t="s">
        <v>278</v>
      </c>
      <c r="I2827" t="s">
        <v>3967</v>
      </c>
      <c r="J2827" t="s">
        <v>5982</v>
      </c>
      <c r="K2827" t="s">
        <v>95</v>
      </c>
      <c r="L2827" s="220">
        <v>45208.437337962961</v>
      </c>
    </row>
    <row r="2828" spans="1:12" x14ac:dyDescent="0.25">
      <c r="A2828">
        <v>2</v>
      </c>
      <c r="B2828" t="s">
        <v>4797</v>
      </c>
      <c r="C2828">
        <v>3194338</v>
      </c>
      <c r="D2828" t="s">
        <v>3939</v>
      </c>
      <c r="E2828" s="220">
        <v>45190.397222222222</v>
      </c>
      <c r="F2828" t="s">
        <v>75</v>
      </c>
      <c r="G2828" t="s">
        <v>3825</v>
      </c>
      <c r="H2828" t="s">
        <v>3940</v>
      </c>
      <c r="I2828" t="s">
        <v>4000</v>
      </c>
      <c r="J2828" t="s">
        <v>5054</v>
      </c>
      <c r="K2828" t="s">
        <v>95</v>
      </c>
      <c r="L2828" s="220">
        <v>45191.672233796293</v>
      </c>
    </row>
    <row r="2829" spans="1:12" x14ac:dyDescent="0.25">
      <c r="A2829">
        <v>3</v>
      </c>
      <c r="B2829" t="s">
        <v>5983</v>
      </c>
      <c r="C2829">
        <v>3196615</v>
      </c>
      <c r="D2829" t="s">
        <v>4871</v>
      </c>
      <c r="E2829" s="220">
        <v>45194.623611111114</v>
      </c>
      <c r="F2829" t="s">
        <v>75</v>
      </c>
      <c r="G2829" t="s">
        <v>4414</v>
      </c>
      <c r="H2829" t="s">
        <v>81</v>
      </c>
      <c r="I2829" t="s">
        <v>4867</v>
      </c>
      <c r="J2829" t="s">
        <v>4415</v>
      </c>
      <c r="K2829" t="s">
        <v>95</v>
      </c>
      <c r="L2829" s="220">
        <v>45544.580196759256</v>
      </c>
    </row>
    <row r="2830" spans="1:12" x14ac:dyDescent="0.25">
      <c r="A2830">
        <v>4</v>
      </c>
      <c r="B2830" t="s">
        <v>4807</v>
      </c>
      <c r="C2830">
        <v>3196479</v>
      </c>
      <c r="D2830" t="s">
        <v>4871</v>
      </c>
      <c r="E2830" s="220">
        <v>45194.536111111112</v>
      </c>
      <c r="F2830" t="s">
        <v>75</v>
      </c>
      <c r="G2830" t="s">
        <v>4414</v>
      </c>
      <c r="H2830" t="s">
        <v>81</v>
      </c>
      <c r="I2830" t="s">
        <v>3827</v>
      </c>
      <c r="J2830" t="s">
        <v>4415</v>
      </c>
      <c r="K2830" t="s">
        <v>95</v>
      </c>
      <c r="L2830" s="220">
        <v>45231.691666666666</v>
      </c>
    </row>
    <row r="2831" spans="1:12" x14ac:dyDescent="0.25">
      <c r="A2831">
        <v>3</v>
      </c>
      <c r="B2831" t="s">
        <v>4332</v>
      </c>
      <c r="C2831">
        <v>3196484</v>
      </c>
      <c r="D2831" t="s">
        <v>4948</v>
      </c>
      <c r="E2831" s="220">
        <v>45194.544444444444</v>
      </c>
      <c r="F2831" t="s">
        <v>75</v>
      </c>
      <c r="G2831" t="s">
        <v>4414</v>
      </c>
      <c r="H2831" t="s">
        <v>174</v>
      </c>
      <c r="I2831" t="s">
        <v>3827</v>
      </c>
      <c r="J2831" t="s">
        <v>4415</v>
      </c>
      <c r="K2831" t="s">
        <v>95</v>
      </c>
      <c r="L2831" s="220">
        <v>45259.332280092596</v>
      </c>
    </row>
    <row r="2832" spans="1:12" x14ac:dyDescent="0.25">
      <c r="A2832">
        <v>3</v>
      </c>
      <c r="B2832" t="s">
        <v>5984</v>
      </c>
      <c r="C2832">
        <v>3197103</v>
      </c>
      <c r="D2832" t="s">
        <v>4871</v>
      </c>
      <c r="E2832" s="220">
        <v>45195.45</v>
      </c>
      <c r="F2832" t="s">
        <v>75</v>
      </c>
      <c r="G2832" t="s">
        <v>4414</v>
      </c>
      <c r="H2832" t="s">
        <v>81</v>
      </c>
      <c r="I2832" t="s">
        <v>4872</v>
      </c>
      <c r="J2832" t="s">
        <v>4415</v>
      </c>
      <c r="K2832" t="s">
        <v>95</v>
      </c>
      <c r="L2832" s="220">
        <v>45257.718553240738</v>
      </c>
    </row>
    <row r="2833" spans="1:12" x14ac:dyDescent="0.25">
      <c r="A2833">
        <v>1</v>
      </c>
      <c r="B2833" t="s">
        <v>4898</v>
      </c>
      <c r="C2833">
        <v>3200849</v>
      </c>
      <c r="D2833" t="s">
        <v>4413</v>
      </c>
      <c r="E2833" s="220">
        <v>45202.601388888892</v>
      </c>
      <c r="F2833" t="s">
        <v>75</v>
      </c>
      <c r="G2833" t="s">
        <v>4414</v>
      </c>
      <c r="H2833" t="s">
        <v>169</v>
      </c>
      <c r="I2833" t="s">
        <v>3827</v>
      </c>
      <c r="J2833" t="s">
        <v>4415</v>
      </c>
      <c r="K2833" t="s">
        <v>95</v>
      </c>
      <c r="L2833" s="220">
        <v>45205.606886574074</v>
      </c>
    </row>
    <row r="2834" spans="1:12" x14ac:dyDescent="0.25">
      <c r="A2834">
        <v>3</v>
      </c>
      <c r="B2834" t="s">
        <v>3904</v>
      </c>
      <c r="C2834">
        <v>3201728</v>
      </c>
      <c r="D2834" t="s">
        <v>4075</v>
      </c>
      <c r="E2834" s="220">
        <v>45203.488194444442</v>
      </c>
      <c r="F2834" t="s">
        <v>126</v>
      </c>
      <c r="G2834" t="s">
        <v>3825</v>
      </c>
      <c r="H2834" t="s">
        <v>205</v>
      </c>
      <c r="I2834" t="s">
        <v>4854</v>
      </c>
      <c r="J2834" t="s">
        <v>4415</v>
      </c>
      <c r="K2834" t="s">
        <v>95</v>
      </c>
      <c r="L2834" s="220"/>
    </row>
    <row r="2835" spans="1:12" x14ac:dyDescent="0.25">
      <c r="A2835">
        <v>2</v>
      </c>
      <c r="B2835" t="s">
        <v>4675</v>
      </c>
      <c r="C2835">
        <v>3202388</v>
      </c>
      <c r="D2835" t="s">
        <v>4910</v>
      </c>
      <c r="E2835" s="220">
        <v>45204.474305555559</v>
      </c>
      <c r="F2835" t="s">
        <v>75</v>
      </c>
      <c r="G2835" t="s">
        <v>4414</v>
      </c>
      <c r="H2835" t="s">
        <v>278</v>
      </c>
      <c r="I2835" t="s">
        <v>3827</v>
      </c>
      <c r="J2835" t="s">
        <v>4415</v>
      </c>
      <c r="K2835" t="s">
        <v>95</v>
      </c>
      <c r="L2835" s="220">
        <v>45210.546423611115</v>
      </c>
    </row>
    <row r="2836" spans="1:12" x14ac:dyDescent="0.25">
      <c r="A2836">
        <v>1</v>
      </c>
      <c r="B2836" t="s">
        <v>5985</v>
      </c>
      <c r="C2836">
        <v>3204537</v>
      </c>
      <c r="D2836" t="s">
        <v>5986</v>
      </c>
      <c r="E2836" s="220">
        <v>45209.373611111114</v>
      </c>
      <c r="F2836" t="s">
        <v>75</v>
      </c>
      <c r="G2836" t="s">
        <v>3825</v>
      </c>
      <c r="H2836" t="s">
        <v>95</v>
      </c>
      <c r="I2836" t="s">
        <v>4204</v>
      </c>
      <c r="J2836" t="s">
        <v>5142</v>
      </c>
      <c r="K2836" t="s">
        <v>95</v>
      </c>
      <c r="L2836" s="220">
        <v>45289.772268518522</v>
      </c>
    </row>
    <row r="2837" spans="1:12" x14ac:dyDescent="0.25">
      <c r="A2837">
        <v>2</v>
      </c>
      <c r="B2837" t="s">
        <v>4898</v>
      </c>
      <c r="C2837">
        <v>3208356</v>
      </c>
      <c r="D2837" t="s">
        <v>5987</v>
      </c>
      <c r="E2837" s="220">
        <v>45216.71597222222</v>
      </c>
      <c r="F2837" t="s">
        <v>91</v>
      </c>
      <c r="G2837" t="s">
        <v>3825</v>
      </c>
      <c r="H2837" t="s">
        <v>3957</v>
      </c>
      <c r="I2837" t="s">
        <v>3909</v>
      </c>
      <c r="J2837" t="s">
        <v>5982</v>
      </c>
      <c r="K2837" t="s">
        <v>95</v>
      </c>
      <c r="L2837" s="220">
        <v>45412.411435185182</v>
      </c>
    </row>
    <row r="2838" spans="1:12" x14ac:dyDescent="0.25">
      <c r="A2838">
        <v>3</v>
      </c>
      <c r="B2838" t="s">
        <v>4209</v>
      </c>
      <c r="C2838">
        <v>3213200</v>
      </c>
      <c r="D2838" t="s">
        <v>5988</v>
      </c>
      <c r="E2838" s="220">
        <v>45226.338888888888</v>
      </c>
      <c r="F2838" t="s">
        <v>75</v>
      </c>
      <c r="G2838" t="s">
        <v>4414</v>
      </c>
      <c r="H2838" t="s">
        <v>174</v>
      </c>
      <c r="I2838" t="s">
        <v>4409</v>
      </c>
      <c r="J2838" t="s">
        <v>5282</v>
      </c>
      <c r="K2838" t="s">
        <v>95</v>
      </c>
      <c r="L2838" s="220">
        <v>45373.683564814812</v>
      </c>
    </row>
    <row r="2839" spans="1:12" x14ac:dyDescent="0.25">
      <c r="A2839">
        <v>5</v>
      </c>
      <c r="B2839" t="s">
        <v>4874</v>
      </c>
      <c r="C2839">
        <v>3218900</v>
      </c>
      <c r="D2839" t="s">
        <v>4948</v>
      </c>
      <c r="E2839" s="220">
        <v>45232.695138888892</v>
      </c>
      <c r="F2839" t="s">
        <v>75</v>
      </c>
      <c r="G2839" t="s">
        <v>4414</v>
      </c>
      <c r="H2839" t="s">
        <v>174</v>
      </c>
      <c r="I2839" t="s">
        <v>3967</v>
      </c>
      <c r="J2839" t="s">
        <v>5989</v>
      </c>
      <c r="K2839" t="s">
        <v>95</v>
      </c>
      <c r="L2839" s="220">
        <v>45244.459282407406</v>
      </c>
    </row>
    <row r="2840" spans="1:12" x14ac:dyDescent="0.25">
      <c r="A2840">
        <v>2</v>
      </c>
      <c r="B2840" t="s">
        <v>3911</v>
      </c>
      <c r="C2840">
        <v>3223645</v>
      </c>
      <c r="D2840" t="s">
        <v>3939</v>
      </c>
      <c r="E2840" s="220">
        <v>45239.675694444442</v>
      </c>
      <c r="F2840" t="s">
        <v>75</v>
      </c>
      <c r="G2840" t="s">
        <v>3825</v>
      </c>
      <c r="H2840" t="s">
        <v>3940</v>
      </c>
      <c r="I2840" t="s">
        <v>3878</v>
      </c>
      <c r="J2840" t="s">
        <v>4847</v>
      </c>
      <c r="K2840" t="s">
        <v>95</v>
      </c>
      <c r="L2840" s="220">
        <v>45245.62777777778</v>
      </c>
    </row>
    <row r="2841" spans="1:12" x14ac:dyDescent="0.25">
      <c r="A2841">
        <v>5</v>
      </c>
      <c r="B2841" t="s">
        <v>3902</v>
      </c>
      <c r="C2841">
        <v>1281250</v>
      </c>
      <c r="D2841" t="s">
        <v>3843</v>
      </c>
      <c r="E2841" s="220">
        <v>42530.65347222222</v>
      </c>
      <c r="F2841" t="s">
        <v>75</v>
      </c>
      <c r="G2841" t="s">
        <v>3825</v>
      </c>
      <c r="H2841" t="s">
        <v>3836</v>
      </c>
      <c r="I2841" t="s">
        <v>3844</v>
      </c>
      <c r="J2841" t="s">
        <v>3845</v>
      </c>
      <c r="K2841" t="s">
        <v>95</v>
      </c>
      <c r="L2841" s="220">
        <v>42692.459872685184</v>
      </c>
    </row>
    <row r="2842" spans="1:12" x14ac:dyDescent="0.25">
      <c r="A2842">
        <v>1</v>
      </c>
      <c r="B2842" t="s">
        <v>3911</v>
      </c>
      <c r="C2842">
        <v>1282670</v>
      </c>
      <c r="D2842" t="s">
        <v>5990</v>
      </c>
      <c r="E2842" s="220">
        <v>42537.631724537037</v>
      </c>
      <c r="F2842" t="s">
        <v>75</v>
      </c>
      <c r="G2842" t="s">
        <v>3825</v>
      </c>
      <c r="H2842" t="s">
        <v>3836</v>
      </c>
      <c r="I2842" t="s">
        <v>3837</v>
      </c>
      <c r="J2842" t="s">
        <v>3931</v>
      </c>
      <c r="K2842" t="s">
        <v>95</v>
      </c>
      <c r="L2842" s="220">
        <v>42538.358055555553</v>
      </c>
    </row>
    <row r="2843" spans="1:12" x14ac:dyDescent="0.25">
      <c r="A2843">
        <v>1</v>
      </c>
      <c r="B2843" t="s">
        <v>5991</v>
      </c>
      <c r="C2843">
        <v>1663997</v>
      </c>
      <c r="D2843" t="s">
        <v>3936</v>
      </c>
      <c r="E2843" s="220">
        <v>42762.460416666669</v>
      </c>
      <c r="F2843" t="s">
        <v>75</v>
      </c>
      <c r="G2843" t="s">
        <v>3825</v>
      </c>
      <c r="H2843" t="s">
        <v>3836</v>
      </c>
      <c r="I2843" t="s">
        <v>3844</v>
      </c>
      <c r="J2843" t="s">
        <v>3950</v>
      </c>
      <c r="K2843" t="s">
        <v>95</v>
      </c>
      <c r="L2843" s="220">
        <v>42766.307615740741</v>
      </c>
    </row>
    <row r="2844" spans="1:12" x14ac:dyDescent="0.25">
      <c r="A2844">
        <v>1</v>
      </c>
      <c r="B2844" t="s">
        <v>5992</v>
      </c>
      <c r="C2844">
        <v>1663998</v>
      </c>
      <c r="D2844" t="s">
        <v>3936</v>
      </c>
      <c r="E2844" s="220">
        <v>42762.461111111108</v>
      </c>
      <c r="F2844" t="s">
        <v>75</v>
      </c>
      <c r="G2844" t="s">
        <v>3825</v>
      </c>
      <c r="H2844" t="s">
        <v>3836</v>
      </c>
      <c r="I2844" t="s">
        <v>3844</v>
      </c>
      <c r="J2844" t="s">
        <v>3950</v>
      </c>
      <c r="K2844" t="s">
        <v>95</v>
      </c>
      <c r="L2844" s="220">
        <v>42766.307939814818</v>
      </c>
    </row>
    <row r="2845" spans="1:12" x14ac:dyDescent="0.25">
      <c r="A2845">
        <v>1</v>
      </c>
      <c r="B2845" t="s">
        <v>5493</v>
      </c>
      <c r="C2845">
        <v>1663999</v>
      </c>
      <c r="D2845" t="s">
        <v>3936</v>
      </c>
      <c r="E2845" s="220">
        <v>42762.461111111108</v>
      </c>
      <c r="F2845" t="s">
        <v>75</v>
      </c>
      <c r="G2845" t="s">
        <v>3825</v>
      </c>
      <c r="H2845" t="s">
        <v>3836</v>
      </c>
      <c r="I2845" t="s">
        <v>3844</v>
      </c>
      <c r="J2845" t="s">
        <v>3950</v>
      </c>
      <c r="K2845" t="s">
        <v>95</v>
      </c>
      <c r="L2845" s="220">
        <v>42766.308275462965</v>
      </c>
    </row>
    <row r="2846" spans="1:12" x14ac:dyDescent="0.25">
      <c r="A2846">
        <v>1</v>
      </c>
      <c r="B2846" t="s">
        <v>5993</v>
      </c>
      <c r="C2846">
        <v>1663996</v>
      </c>
      <c r="D2846" t="s">
        <v>3936</v>
      </c>
      <c r="E2846" s="220">
        <v>42762.460416666669</v>
      </c>
      <c r="F2846" t="s">
        <v>75</v>
      </c>
      <c r="G2846" t="s">
        <v>3825</v>
      </c>
      <c r="H2846" t="s">
        <v>3836</v>
      </c>
      <c r="I2846" t="s">
        <v>3844</v>
      </c>
      <c r="J2846" t="s">
        <v>3950</v>
      </c>
      <c r="K2846" t="s">
        <v>95</v>
      </c>
      <c r="L2846" s="220">
        <v>42766.308634259258</v>
      </c>
    </row>
    <row r="2847" spans="1:12" x14ac:dyDescent="0.25">
      <c r="A2847">
        <v>1</v>
      </c>
      <c r="B2847" t="s">
        <v>4063</v>
      </c>
      <c r="C2847">
        <v>1669637</v>
      </c>
      <c r="D2847" t="s">
        <v>5397</v>
      </c>
      <c r="E2847" s="220">
        <v>42771.413194444445</v>
      </c>
      <c r="F2847" t="s">
        <v>75</v>
      </c>
      <c r="G2847" t="s">
        <v>3825</v>
      </c>
      <c r="H2847" t="s">
        <v>3836</v>
      </c>
      <c r="I2847" t="s">
        <v>3837</v>
      </c>
      <c r="J2847" t="s">
        <v>5358</v>
      </c>
      <c r="K2847" t="s">
        <v>95</v>
      </c>
      <c r="L2847" s="220">
        <v>42787.358576388891</v>
      </c>
    </row>
    <row r="2848" spans="1:12" x14ac:dyDescent="0.25">
      <c r="A2848">
        <v>1</v>
      </c>
      <c r="B2848" t="s">
        <v>4396</v>
      </c>
      <c r="C2848">
        <v>1669638</v>
      </c>
      <c r="D2848" t="s">
        <v>5397</v>
      </c>
      <c r="E2848" s="220">
        <v>42771.417361111111</v>
      </c>
      <c r="F2848" t="s">
        <v>75</v>
      </c>
      <c r="G2848" t="s">
        <v>3825</v>
      </c>
      <c r="H2848" t="s">
        <v>3836</v>
      </c>
      <c r="I2848" t="s">
        <v>3837</v>
      </c>
      <c r="J2848" t="s">
        <v>5358</v>
      </c>
      <c r="K2848" t="s">
        <v>95</v>
      </c>
      <c r="L2848" s="220">
        <v>43150.515856481485</v>
      </c>
    </row>
    <row r="2849" spans="1:12" x14ac:dyDescent="0.25">
      <c r="A2849">
        <v>1</v>
      </c>
      <c r="B2849" t="s">
        <v>4577</v>
      </c>
      <c r="C2849">
        <v>1669639</v>
      </c>
      <c r="D2849" t="s">
        <v>5397</v>
      </c>
      <c r="E2849" s="220">
        <v>42771.418055555558</v>
      </c>
      <c r="F2849" t="s">
        <v>75</v>
      </c>
      <c r="G2849" t="s">
        <v>3825</v>
      </c>
      <c r="H2849" t="s">
        <v>3836</v>
      </c>
      <c r="I2849" t="s">
        <v>3837</v>
      </c>
      <c r="J2849" t="s">
        <v>5358</v>
      </c>
      <c r="K2849" t="s">
        <v>95</v>
      </c>
      <c r="L2849" s="220">
        <v>42779.758217592593</v>
      </c>
    </row>
    <row r="2850" spans="1:12" x14ac:dyDescent="0.25">
      <c r="A2850">
        <v>1</v>
      </c>
      <c r="B2850" t="s">
        <v>5994</v>
      </c>
      <c r="C2850">
        <v>1669640</v>
      </c>
      <c r="D2850" t="s">
        <v>5397</v>
      </c>
      <c r="E2850" s="220">
        <v>42771.418055555558</v>
      </c>
      <c r="F2850" t="s">
        <v>75</v>
      </c>
      <c r="G2850" t="s">
        <v>3825</v>
      </c>
      <c r="H2850" t="s">
        <v>3836</v>
      </c>
      <c r="I2850" t="s">
        <v>3837</v>
      </c>
      <c r="J2850" t="s">
        <v>5358</v>
      </c>
      <c r="K2850" t="s">
        <v>95</v>
      </c>
      <c r="L2850" s="220">
        <v>42779.758148148147</v>
      </c>
    </row>
    <row r="2851" spans="1:12" x14ac:dyDescent="0.25">
      <c r="A2851">
        <v>1</v>
      </c>
      <c r="B2851" t="s">
        <v>5992</v>
      </c>
      <c r="C2851">
        <v>1669641</v>
      </c>
      <c r="D2851" t="s">
        <v>5397</v>
      </c>
      <c r="E2851" s="220">
        <v>42771.418749999997</v>
      </c>
      <c r="F2851" t="s">
        <v>75</v>
      </c>
      <c r="G2851" t="s">
        <v>3825</v>
      </c>
      <c r="H2851" t="s">
        <v>3836</v>
      </c>
      <c r="I2851" t="s">
        <v>3837</v>
      </c>
      <c r="J2851" t="s">
        <v>5358</v>
      </c>
      <c r="K2851" t="s">
        <v>95</v>
      </c>
      <c r="L2851" s="220">
        <v>42772.917893518519</v>
      </c>
    </row>
    <row r="2852" spans="1:12" x14ac:dyDescent="0.25">
      <c r="A2852">
        <v>1</v>
      </c>
      <c r="B2852" t="s">
        <v>4040</v>
      </c>
      <c r="C2852">
        <v>1669642</v>
      </c>
      <c r="D2852" t="s">
        <v>5397</v>
      </c>
      <c r="E2852" s="220">
        <v>42771.418749999997</v>
      </c>
      <c r="F2852" t="s">
        <v>75</v>
      </c>
      <c r="G2852" t="s">
        <v>3825</v>
      </c>
      <c r="H2852" t="s">
        <v>3836</v>
      </c>
      <c r="I2852" t="s">
        <v>3837</v>
      </c>
      <c r="J2852" t="s">
        <v>5358</v>
      </c>
      <c r="K2852" t="s">
        <v>95</v>
      </c>
      <c r="L2852" s="220">
        <v>42789.425162037034</v>
      </c>
    </row>
    <row r="2853" spans="1:12" x14ac:dyDescent="0.25">
      <c r="A2853">
        <v>1</v>
      </c>
      <c r="B2853" t="s">
        <v>4898</v>
      </c>
      <c r="C2853">
        <v>1669643</v>
      </c>
      <c r="D2853" t="s">
        <v>5397</v>
      </c>
      <c r="E2853" s="220">
        <v>42771.418749999997</v>
      </c>
      <c r="F2853" t="s">
        <v>75</v>
      </c>
      <c r="G2853" t="s">
        <v>3825</v>
      </c>
      <c r="H2853" t="s">
        <v>3836</v>
      </c>
      <c r="I2853" t="s">
        <v>3837</v>
      </c>
      <c r="J2853" t="s">
        <v>5358</v>
      </c>
      <c r="K2853" t="s">
        <v>95</v>
      </c>
      <c r="L2853" s="220">
        <v>42789.425127314818</v>
      </c>
    </row>
    <row r="2854" spans="1:12" x14ac:dyDescent="0.25">
      <c r="A2854">
        <v>1</v>
      </c>
      <c r="B2854" t="s">
        <v>4412</v>
      </c>
      <c r="C2854">
        <v>1669644</v>
      </c>
      <c r="D2854" t="s">
        <v>5397</v>
      </c>
      <c r="E2854" s="220">
        <v>42771.420138888891</v>
      </c>
      <c r="F2854" t="s">
        <v>91</v>
      </c>
      <c r="G2854" t="s">
        <v>3825</v>
      </c>
      <c r="H2854" t="s">
        <v>3836</v>
      </c>
      <c r="I2854" t="s">
        <v>3837</v>
      </c>
      <c r="J2854" t="s">
        <v>5358</v>
      </c>
      <c r="K2854" t="s">
        <v>95</v>
      </c>
      <c r="L2854" s="220">
        <v>42771.442870370367</v>
      </c>
    </row>
    <row r="2855" spans="1:12" x14ac:dyDescent="0.25">
      <c r="A2855">
        <v>1</v>
      </c>
      <c r="B2855" t="s">
        <v>4160</v>
      </c>
      <c r="C2855">
        <v>1669645</v>
      </c>
      <c r="D2855" t="s">
        <v>5397</v>
      </c>
      <c r="E2855" s="220">
        <v>42771.420138888891</v>
      </c>
      <c r="F2855" t="s">
        <v>75</v>
      </c>
      <c r="G2855" t="s">
        <v>3825</v>
      </c>
      <c r="H2855" t="s">
        <v>3836</v>
      </c>
      <c r="I2855" t="s">
        <v>3837</v>
      </c>
      <c r="J2855" t="s">
        <v>5358</v>
      </c>
      <c r="K2855" t="s">
        <v>95</v>
      </c>
      <c r="L2855" s="220">
        <v>42828.582928240743</v>
      </c>
    </row>
    <row r="2856" spans="1:12" x14ac:dyDescent="0.25">
      <c r="A2856">
        <v>1</v>
      </c>
      <c r="B2856" t="s">
        <v>4211</v>
      </c>
      <c r="C2856">
        <v>1669646</v>
      </c>
      <c r="D2856" t="s">
        <v>5397</v>
      </c>
      <c r="E2856" s="220">
        <v>42771.420138888891</v>
      </c>
      <c r="F2856" t="s">
        <v>91</v>
      </c>
      <c r="G2856" t="s">
        <v>3825</v>
      </c>
      <c r="H2856" t="s">
        <v>3836</v>
      </c>
      <c r="I2856" t="s">
        <v>3837</v>
      </c>
      <c r="J2856" t="s">
        <v>5358</v>
      </c>
      <c r="K2856" t="s">
        <v>95</v>
      </c>
      <c r="L2856" s="220">
        <v>42771.422743055555</v>
      </c>
    </row>
    <row r="2857" spans="1:12" x14ac:dyDescent="0.25">
      <c r="A2857">
        <v>2</v>
      </c>
      <c r="B2857" t="s">
        <v>4383</v>
      </c>
      <c r="C2857">
        <v>1344003</v>
      </c>
      <c r="D2857" t="s">
        <v>5995</v>
      </c>
      <c r="E2857" s="220">
        <v>42563.412638888891</v>
      </c>
      <c r="F2857" t="s">
        <v>75</v>
      </c>
      <c r="G2857" t="s">
        <v>3825</v>
      </c>
      <c r="H2857" t="s">
        <v>3836</v>
      </c>
      <c r="I2857" t="s">
        <v>3873</v>
      </c>
      <c r="J2857" t="s">
        <v>4077</v>
      </c>
      <c r="K2857" t="s">
        <v>95</v>
      </c>
      <c r="L2857" s="220">
        <v>42600.648240740738</v>
      </c>
    </row>
    <row r="2858" spans="1:12" x14ac:dyDescent="0.25">
      <c r="A2858">
        <v>4</v>
      </c>
      <c r="B2858" t="s">
        <v>4291</v>
      </c>
      <c r="C2858">
        <v>1595030</v>
      </c>
      <c r="D2858" t="s">
        <v>5996</v>
      </c>
      <c r="E2858" s="220">
        <v>42671.399560185186</v>
      </c>
      <c r="F2858" t="s">
        <v>75</v>
      </c>
      <c r="G2858" t="s">
        <v>3825</v>
      </c>
      <c r="H2858" t="s">
        <v>3940</v>
      </c>
      <c r="I2858" t="s">
        <v>3870</v>
      </c>
      <c r="J2858" t="s">
        <v>4145</v>
      </c>
      <c r="K2858" t="s">
        <v>95</v>
      </c>
      <c r="L2858" s="220">
        <v>42674.449548611112</v>
      </c>
    </row>
    <row r="2859" spans="1:12" x14ac:dyDescent="0.25">
      <c r="A2859">
        <v>1</v>
      </c>
      <c r="B2859" t="s">
        <v>4436</v>
      </c>
      <c r="C2859">
        <v>1243228</v>
      </c>
      <c r="D2859" t="s">
        <v>3872</v>
      </c>
      <c r="E2859" s="220">
        <v>42415.713888888888</v>
      </c>
      <c r="F2859" t="s">
        <v>75</v>
      </c>
      <c r="G2859" t="s">
        <v>3825</v>
      </c>
      <c r="H2859" t="s">
        <v>3848</v>
      </c>
      <c r="I2859" t="s">
        <v>4041</v>
      </c>
      <c r="J2859" t="s">
        <v>3841</v>
      </c>
      <c r="K2859" t="s">
        <v>95</v>
      </c>
      <c r="L2859" s="220">
        <v>42417.724791666667</v>
      </c>
    </row>
    <row r="2860" spans="1:12" x14ac:dyDescent="0.25">
      <c r="A2860">
        <v>1</v>
      </c>
      <c r="B2860" t="s">
        <v>5813</v>
      </c>
      <c r="C2860">
        <v>1243403</v>
      </c>
      <c r="D2860" t="s">
        <v>5997</v>
      </c>
      <c r="E2860" s="220">
        <v>42416.602777777778</v>
      </c>
      <c r="F2860" t="s">
        <v>75</v>
      </c>
      <c r="G2860" t="s">
        <v>3825</v>
      </c>
      <c r="H2860" t="s">
        <v>3826</v>
      </c>
      <c r="I2860" t="s">
        <v>3885</v>
      </c>
      <c r="J2860" t="s">
        <v>4354</v>
      </c>
      <c r="K2860" t="s">
        <v>95</v>
      </c>
      <c r="L2860" s="220">
        <v>42422.365601851852</v>
      </c>
    </row>
    <row r="2861" spans="1:12" x14ac:dyDescent="0.25">
      <c r="A2861">
        <v>1</v>
      </c>
      <c r="B2861" t="s">
        <v>5300</v>
      </c>
      <c r="C2861">
        <v>1243404</v>
      </c>
      <c r="D2861" t="s">
        <v>5997</v>
      </c>
      <c r="E2861" s="220">
        <v>42416.602777777778</v>
      </c>
      <c r="F2861" t="s">
        <v>75</v>
      </c>
      <c r="G2861" t="s">
        <v>3825</v>
      </c>
      <c r="H2861" t="s">
        <v>3826</v>
      </c>
      <c r="I2861" t="s">
        <v>3885</v>
      </c>
      <c r="J2861" t="s">
        <v>4354</v>
      </c>
      <c r="K2861" t="s">
        <v>95</v>
      </c>
      <c r="L2861" s="220">
        <v>42422.365578703706</v>
      </c>
    </row>
    <row r="2862" spans="1:12" x14ac:dyDescent="0.25">
      <c r="A2862">
        <v>4</v>
      </c>
      <c r="B2862" t="s">
        <v>3868</v>
      </c>
      <c r="C2862">
        <v>1243391</v>
      </c>
      <c r="D2862" t="s">
        <v>5998</v>
      </c>
      <c r="E2862" s="220">
        <v>42416.563888888886</v>
      </c>
      <c r="F2862" t="s">
        <v>75</v>
      </c>
      <c r="G2862" t="s">
        <v>3825</v>
      </c>
      <c r="H2862" t="s">
        <v>3826</v>
      </c>
      <c r="I2862" t="s">
        <v>3870</v>
      </c>
      <c r="J2862" t="s">
        <v>4832</v>
      </c>
      <c r="K2862" t="s">
        <v>95</v>
      </c>
      <c r="L2862" s="220">
        <v>42417.482638888891</v>
      </c>
    </row>
    <row r="2863" spans="1:12" x14ac:dyDescent="0.25">
      <c r="A2863">
        <v>2</v>
      </c>
      <c r="B2863" t="s">
        <v>4815</v>
      </c>
      <c r="C2863">
        <v>1607850</v>
      </c>
      <c r="D2863" t="s">
        <v>3939</v>
      </c>
      <c r="E2863" s="220">
        <v>42696.694444444445</v>
      </c>
      <c r="F2863" t="s">
        <v>75</v>
      </c>
      <c r="G2863" t="s">
        <v>3825</v>
      </c>
      <c r="H2863" t="s">
        <v>3940</v>
      </c>
      <c r="I2863" t="s">
        <v>3844</v>
      </c>
      <c r="J2863" t="s">
        <v>3950</v>
      </c>
      <c r="K2863" t="s">
        <v>95</v>
      </c>
      <c r="L2863" s="220">
        <v>42811.320497685185</v>
      </c>
    </row>
    <row r="2864" spans="1:12" x14ac:dyDescent="0.25">
      <c r="A2864">
        <v>3</v>
      </c>
      <c r="B2864" t="s">
        <v>4251</v>
      </c>
      <c r="C2864">
        <v>1268876</v>
      </c>
      <c r="D2864" t="s">
        <v>3856</v>
      </c>
      <c r="E2864" s="220">
        <v>42493.413888888892</v>
      </c>
      <c r="F2864" t="s">
        <v>75</v>
      </c>
      <c r="G2864" t="s">
        <v>3825</v>
      </c>
      <c r="H2864" t="s">
        <v>3831</v>
      </c>
      <c r="I2864" t="s">
        <v>4005</v>
      </c>
      <c r="J2864" t="s">
        <v>4039</v>
      </c>
      <c r="K2864" t="s">
        <v>2526</v>
      </c>
      <c r="L2864" s="220">
        <v>42496.286319444444</v>
      </c>
    </row>
    <row r="2865" spans="1:12" x14ac:dyDescent="0.25">
      <c r="A2865">
        <v>5</v>
      </c>
      <c r="B2865" t="s">
        <v>4370</v>
      </c>
      <c r="C2865">
        <v>1270516</v>
      </c>
      <c r="D2865" t="s">
        <v>3872</v>
      </c>
      <c r="E2865" s="220">
        <v>42500.448611111111</v>
      </c>
      <c r="F2865" t="s">
        <v>75</v>
      </c>
      <c r="G2865" t="s">
        <v>3825</v>
      </c>
      <c r="H2865" t="s">
        <v>3848</v>
      </c>
      <c r="I2865" t="s">
        <v>3873</v>
      </c>
      <c r="J2865" t="s">
        <v>3874</v>
      </c>
      <c r="K2865" t="s">
        <v>95</v>
      </c>
      <c r="L2865" s="220">
        <v>42549.357754629629</v>
      </c>
    </row>
    <row r="2866" spans="1:12" x14ac:dyDescent="0.25">
      <c r="A2866">
        <v>5</v>
      </c>
      <c r="B2866" t="s">
        <v>4282</v>
      </c>
      <c r="C2866">
        <v>1270517</v>
      </c>
      <c r="D2866" t="s">
        <v>3872</v>
      </c>
      <c r="E2866" s="220">
        <v>42500.449305555558</v>
      </c>
      <c r="F2866" t="s">
        <v>75</v>
      </c>
      <c r="G2866" t="s">
        <v>3825</v>
      </c>
      <c r="H2866" t="s">
        <v>3848</v>
      </c>
      <c r="I2866" t="s">
        <v>3873</v>
      </c>
      <c r="J2866" t="s">
        <v>3874</v>
      </c>
      <c r="K2866" t="s">
        <v>95</v>
      </c>
      <c r="L2866" s="220">
        <v>42524.62777777778</v>
      </c>
    </row>
    <row r="2867" spans="1:12" x14ac:dyDescent="0.25">
      <c r="A2867">
        <v>1</v>
      </c>
      <c r="B2867" t="s">
        <v>4448</v>
      </c>
      <c r="C2867">
        <v>1355307</v>
      </c>
      <c r="D2867" t="s">
        <v>3872</v>
      </c>
      <c r="E2867" s="220">
        <v>42583.340277777781</v>
      </c>
      <c r="F2867" t="s">
        <v>75</v>
      </c>
      <c r="G2867" t="s">
        <v>3825</v>
      </c>
      <c r="H2867" t="s">
        <v>3848</v>
      </c>
      <c r="I2867" t="s">
        <v>4011</v>
      </c>
      <c r="J2867" t="s">
        <v>3854</v>
      </c>
      <c r="K2867" t="s">
        <v>95</v>
      </c>
      <c r="L2867" s="220">
        <v>42647.552534722221</v>
      </c>
    </row>
    <row r="2868" spans="1:12" x14ac:dyDescent="0.25">
      <c r="A2868">
        <v>1</v>
      </c>
      <c r="B2868" t="s">
        <v>4362</v>
      </c>
      <c r="C2868">
        <v>987556</v>
      </c>
      <c r="D2868" t="s">
        <v>5999</v>
      </c>
      <c r="E2868" s="220">
        <v>41743.673611111109</v>
      </c>
      <c r="F2868" t="s">
        <v>75</v>
      </c>
      <c r="G2868" t="s">
        <v>3825</v>
      </c>
      <c r="H2868" t="s">
        <v>3826</v>
      </c>
      <c r="I2868" t="s">
        <v>3967</v>
      </c>
      <c r="J2868" t="s">
        <v>6000</v>
      </c>
      <c r="K2868" t="s">
        <v>95</v>
      </c>
      <c r="L2868" s="220">
        <v>42339.283831018518</v>
      </c>
    </row>
    <row r="2869" spans="1:12" x14ac:dyDescent="0.25">
      <c r="A2869">
        <v>1</v>
      </c>
      <c r="B2869" t="s">
        <v>3941</v>
      </c>
      <c r="C2869">
        <v>1401571</v>
      </c>
      <c r="D2869" t="s">
        <v>3843</v>
      </c>
      <c r="E2869" s="220">
        <v>42594.756249999999</v>
      </c>
      <c r="F2869" t="s">
        <v>75</v>
      </c>
      <c r="G2869" t="s">
        <v>3825</v>
      </c>
      <c r="H2869" t="s">
        <v>3836</v>
      </c>
      <c r="I2869" t="s">
        <v>3889</v>
      </c>
      <c r="J2869" t="s">
        <v>3989</v>
      </c>
      <c r="K2869" t="s">
        <v>95</v>
      </c>
      <c r="L2869" s="220">
        <v>42594.776631944442</v>
      </c>
    </row>
    <row r="2870" spans="1:12" x14ac:dyDescent="0.25">
      <c r="A2870">
        <v>1</v>
      </c>
      <c r="B2870" t="s">
        <v>5813</v>
      </c>
      <c r="C2870">
        <v>1401558</v>
      </c>
      <c r="D2870" t="s">
        <v>3843</v>
      </c>
      <c r="E2870" s="220">
        <v>42594.680555555555</v>
      </c>
      <c r="F2870" t="s">
        <v>75</v>
      </c>
      <c r="G2870" t="s">
        <v>3825</v>
      </c>
      <c r="H2870" t="s">
        <v>3836</v>
      </c>
      <c r="I2870" t="s">
        <v>3889</v>
      </c>
      <c r="J2870" t="s">
        <v>6001</v>
      </c>
      <c r="K2870" t="s">
        <v>95</v>
      </c>
      <c r="L2870" s="220">
        <v>42594.777106481481</v>
      </c>
    </row>
    <row r="2871" spans="1:12" x14ac:dyDescent="0.25">
      <c r="A2871">
        <v>1</v>
      </c>
      <c r="B2871" t="s">
        <v>4232</v>
      </c>
      <c r="C2871">
        <v>1095839</v>
      </c>
      <c r="D2871" t="s">
        <v>6002</v>
      </c>
      <c r="E2871" s="220">
        <v>42054.599305555559</v>
      </c>
      <c r="F2871" t="s">
        <v>75</v>
      </c>
      <c r="G2871" t="s">
        <v>3825</v>
      </c>
      <c r="H2871" t="s">
        <v>3848</v>
      </c>
      <c r="I2871" t="s">
        <v>3840</v>
      </c>
      <c r="J2871" t="s">
        <v>3913</v>
      </c>
      <c r="K2871" t="s">
        <v>95</v>
      </c>
      <c r="L2871" s="220">
        <v>42055.369884259257</v>
      </c>
    </row>
    <row r="2872" spans="1:12" x14ac:dyDescent="0.25">
      <c r="A2872">
        <v>3</v>
      </c>
      <c r="B2872" t="s">
        <v>3865</v>
      </c>
      <c r="C2872">
        <v>1417942</v>
      </c>
      <c r="D2872" t="s">
        <v>4038</v>
      </c>
      <c r="E2872" s="220">
        <v>42614.368055555555</v>
      </c>
      <c r="F2872" t="s">
        <v>75</v>
      </c>
      <c r="G2872" t="s">
        <v>3825</v>
      </c>
      <c r="H2872" t="s">
        <v>3836</v>
      </c>
      <c r="I2872" t="s">
        <v>4005</v>
      </c>
      <c r="J2872" t="s">
        <v>4039</v>
      </c>
      <c r="K2872" t="s">
        <v>95</v>
      </c>
      <c r="L2872" s="220">
        <v>42691.581388888888</v>
      </c>
    </row>
    <row r="2873" spans="1:12" x14ac:dyDescent="0.25">
      <c r="A2873">
        <v>4.2</v>
      </c>
      <c r="B2873" t="s">
        <v>4383</v>
      </c>
      <c r="C2873">
        <v>1401326</v>
      </c>
      <c r="D2873" t="s">
        <v>3888</v>
      </c>
      <c r="E2873" s="220">
        <v>42594.599305555559</v>
      </c>
      <c r="F2873" t="s">
        <v>75</v>
      </c>
      <c r="G2873" t="s">
        <v>3825</v>
      </c>
      <c r="H2873" t="s">
        <v>3848</v>
      </c>
      <c r="I2873" t="s">
        <v>3889</v>
      </c>
      <c r="J2873" t="s">
        <v>3890</v>
      </c>
      <c r="K2873" t="s">
        <v>95</v>
      </c>
      <c r="L2873" s="220">
        <v>42599.663888888892</v>
      </c>
    </row>
    <row r="2874" spans="1:12" x14ac:dyDescent="0.25">
      <c r="A2874">
        <v>4.2</v>
      </c>
      <c r="B2874" t="s">
        <v>4076</v>
      </c>
      <c r="C2874">
        <v>1401327</v>
      </c>
      <c r="D2874" t="s">
        <v>3888</v>
      </c>
      <c r="E2874" s="220">
        <v>42594.599305555559</v>
      </c>
      <c r="F2874" t="s">
        <v>75</v>
      </c>
      <c r="G2874" t="s">
        <v>3825</v>
      </c>
      <c r="H2874" t="s">
        <v>3848</v>
      </c>
      <c r="I2874" t="s">
        <v>3889</v>
      </c>
      <c r="J2874" t="s">
        <v>3890</v>
      </c>
      <c r="K2874" t="s">
        <v>95</v>
      </c>
      <c r="L2874" s="220">
        <v>42599.676388888889</v>
      </c>
    </row>
    <row r="2875" spans="1:12" x14ac:dyDescent="0.25">
      <c r="A2875">
        <v>4.2</v>
      </c>
      <c r="B2875" t="s">
        <v>4699</v>
      </c>
      <c r="C2875">
        <v>1401344</v>
      </c>
      <c r="D2875" t="s">
        <v>3892</v>
      </c>
      <c r="E2875" s="220">
        <v>42594.602083333331</v>
      </c>
      <c r="F2875" t="s">
        <v>75</v>
      </c>
      <c r="G2875" t="s">
        <v>3825</v>
      </c>
      <c r="H2875" t="s">
        <v>3848</v>
      </c>
      <c r="I2875" t="s">
        <v>3889</v>
      </c>
      <c r="J2875" t="s">
        <v>3890</v>
      </c>
      <c r="K2875" t="s">
        <v>95</v>
      </c>
      <c r="L2875" s="220">
        <v>42634.872916666667</v>
      </c>
    </row>
    <row r="2876" spans="1:12" x14ac:dyDescent="0.25">
      <c r="A2876">
        <v>4.2</v>
      </c>
      <c r="B2876" t="s">
        <v>4186</v>
      </c>
      <c r="C2876">
        <v>1401345</v>
      </c>
      <c r="D2876" t="s">
        <v>3892</v>
      </c>
      <c r="E2876" s="220">
        <v>42594.602083333331</v>
      </c>
      <c r="F2876" t="s">
        <v>75</v>
      </c>
      <c r="G2876" t="s">
        <v>3825</v>
      </c>
      <c r="H2876" t="s">
        <v>3848</v>
      </c>
      <c r="I2876" t="s">
        <v>3889</v>
      </c>
      <c r="J2876" t="s">
        <v>3890</v>
      </c>
      <c r="K2876" t="s">
        <v>95</v>
      </c>
      <c r="L2876" s="220">
        <v>42634.87222222222</v>
      </c>
    </row>
    <row r="2877" spans="1:12" x14ac:dyDescent="0.25">
      <c r="A2877">
        <v>4.2</v>
      </c>
      <c r="B2877" t="s">
        <v>4347</v>
      </c>
      <c r="C2877">
        <v>1401346</v>
      </c>
      <c r="D2877" t="s">
        <v>3892</v>
      </c>
      <c r="E2877" s="220">
        <v>42594.602083333331</v>
      </c>
      <c r="F2877" t="s">
        <v>75</v>
      </c>
      <c r="G2877" t="s">
        <v>3825</v>
      </c>
      <c r="H2877" t="s">
        <v>3848</v>
      </c>
      <c r="I2877" t="s">
        <v>3889</v>
      </c>
      <c r="J2877" t="s">
        <v>3890</v>
      </c>
      <c r="K2877" t="s">
        <v>95</v>
      </c>
      <c r="L2877" s="220">
        <v>42612.707638888889</v>
      </c>
    </row>
    <row r="2878" spans="1:12" x14ac:dyDescent="0.25">
      <c r="A2878">
        <v>4.2</v>
      </c>
      <c r="B2878" t="s">
        <v>5013</v>
      </c>
      <c r="C2878">
        <v>1401421</v>
      </c>
      <c r="D2878" t="s">
        <v>3892</v>
      </c>
      <c r="E2878" s="220">
        <v>42594.609027777777</v>
      </c>
      <c r="F2878" t="s">
        <v>75</v>
      </c>
      <c r="G2878" t="s">
        <v>3825</v>
      </c>
      <c r="H2878" t="s">
        <v>3848</v>
      </c>
      <c r="I2878" t="s">
        <v>3889</v>
      </c>
      <c r="J2878" t="s">
        <v>3890</v>
      </c>
      <c r="K2878" t="s">
        <v>95</v>
      </c>
      <c r="L2878" s="220">
        <v>42640.781689814816</v>
      </c>
    </row>
    <row r="2879" spans="1:12" x14ac:dyDescent="0.25">
      <c r="A2879">
        <v>4.2</v>
      </c>
      <c r="B2879" t="s">
        <v>3846</v>
      </c>
      <c r="C2879">
        <v>1401424</v>
      </c>
      <c r="D2879" t="s">
        <v>6003</v>
      </c>
      <c r="E2879" s="220">
        <v>42594.609027777777</v>
      </c>
      <c r="F2879" t="s">
        <v>75</v>
      </c>
      <c r="G2879" t="s">
        <v>3825</v>
      </c>
      <c r="H2879" t="s">
        <v>3848</v>
      </c>
      <c r="I2879" t="s">
        <v>3889</v>
      </c>
      <c r="J2879" t="s">
        <v>3890</v>
      </c>
      <c r="K2879" t="s">
        <v>95</v>
      </c>
      <c r="L2879" s="220">
        <v>42642.683807870373</v>
      </c>
    </row>
    <row r="2880" spans="1:12" x14ac:dyDescent="0.25">
      <c r="A2880">
        <v>4.2</v>
      </c>
      <c r="B2880" t="s">
        <v>4097</v>
      </c>
      <c r="C2880">
        <v>1401425</v>
      </c>
      <c r="D2880" t="s">
        <v>3892</v>
      </c>
      <c r="E2880" s="220">
        <v>42594.609027777777</v>
      </c>
      <c r="F2880" t="s">
        <v>75</v>
      </c>
      <c r="G2880" t="s">
        <v>3825</v>
      </c>
      <c r="H2880" t="s">
        <v>3848</v>
      </c>
      <c r="I2880" t="s">
        <v>3889</v>
      </c>
      <c r="J2880" t="s">
        <v>3890</v>
      </c>
      <c r="K2880" t="s">
        <v>95</v>
      </c>
      <c r="L2880" s="220">
        <v>42642.683483796296</v>
      </c>
    </row>
    <row r="2881" spans="1:12" x14ac:dyDescent="0.25">
      <c r="A2881">
        <v>4.2</v>
      </c>
      <c r="B2881" t="s">
        <v>3970</v>
      </c>
      <c r="C2881">
        <v>1401426</v>
      </c>
      <c r="D2881" t="s">
        <v>3892</v>
      </c>
      <c r="E2881" s="220">
        <v>42594.609722222223</v>
      </c>
      <c r="F2881" t="s">
        <v>75</v>
      </c>
      <c r="G2881" t="s">
        <v>3825</v>
      </c>
      <c r="H2881" t="s">
        <v>3848</v>
      </c>
      <c r="I2881" t="s">
        <v>3889</v>
      </c>
      <c r="J2881" t="s">
        <v>3890</v>
      </c>
      <c r="K2881" t="s">
        <v>95</v>
      </c>
      <c r="L2881" s="220">
        <v>42642.68310185185</v>
      </c>
    </row>
    <row r="2882" spans="1:12" x14ac:dyDescent="0.25">
      <c r="A2882">
        <v>4.2</v>
      </c>
      <c r="B2882" t="s">
        <v>4314</v>
      </c>
      <c r="C2882">
        <v>1401429</v>
      </c>
      <c r="D2882" t="s">
        <v>3892</v>
      </c>
      <c r="E2882" s="220">
        <v>42594.609722222223</v>
      </c>
      <c r="F2882" t="s">
        <v>75</v>
      </c>
      <c r="G2882" t="s">
        <v>3825</v>
      </c>
      <c r="H2882" t="s">
        <v>3848</v>
      </c>
      <c r="I2882" t="s">
        <v>3889</v>
      </c>
      <c r="J2882" t="s">
        <v>3890</v>
      </c>
      <c r="K2882" t="s">
        <v>95</v>
      </c>
      <c r="L2882" s="220">
        <v>42642.682800925926</v>
      </c>
    </row>
    <row r="2883" spans="1:12" x14ac:dyDescent="0.25">
      <c r="A2883">
        <v>4.2</v>
      </c>
      <c r="B2883" t="s">
        <v>3911</v>
      </c>
      <c r="C2883">
        <v>1401430</v>
      </c>
      <c r="D2883" t="s">
        <v>3892</v>
      </c>
      <c r="E2883" s="220">
        <v>42594.609722222223</v>
      </c>
      <c r="F2883" t="s">
        <v>75</v>
      </c>
      <c r="G2883" t="s">
        <v>3825</v>
      </c>
      <c r="H2883" t="s">
        <v>3848</v>
      </c>
      <c r="I2883" t="s">
        <v>3889</v>
      </c>
      <c r="J2883" t="s">
        <v>3890</v>
      </c>
      <c r="K2883" t="s">
        <v>95</v>
      </c>
      <c r="L2883" s="220">
        <v>42642.68246527778</v>
      </c>
    </row>
    <row r="2884" spans="1:12" x14ac:dyDescent="0.25">
      <c r="A2884">
        <v>4.2</v>
      </c>
      <c r="B2884" t="s">
        <v>4370</v>
      </c>
      <c r="C2884">
        <v>1401431</v>
      </c>
      <c r="D2884" t="s">
        <v>3892</v>
      </c>
      <c r="E2884" s="220">
        <v>42594.609722222223</v>
      </c>
      <c r="F2884" t="s">
        <v>75</v>
      </c>
      <c r="G2884" t="s">
        <v>3825</v>
      </c>
      <c r="H2884" t="s">
        <v>3848</v>
      </c>
      <c r="I2884" t="s">
        <v>3889</v>
      </c>
      <c r="J2884" t="s">
        <v>3890</v>
      </c>
      <c r="K2884" t="s">
        <v>95</v>
      </c>
      <c r="L2884" s="220">
        <v>42642.681921296295</v>
      </c>
    </row>
    <row r="2885" spans="1:12" x14ac:dyDescent="0.25">
      <c r="A2885">
        <v>9</v>
      </c>
      <c r="B2885" t="s">
        <v>4209</v>
      </c>
      <c r="C2885">
        <v>1612972</v>
      </c>
      <c r="D2885" t="s">
        <v>3943</v>
      </c>
      <c r="E2885" s="220">
        <v>42703.579861111109</v>
      </c>
      <c r="F2885" t="s">
        <v>75</v>
      </c>
      <c r="G2885" t="s">
        <v>3825</v>
      </c>
      <c r="H2885" t="s">
        <v>3836</v>
      </c>
      <c r="I2885" t="s">
        <v>3861</v>
      </c>
      <c r="J2885" t="s">
        <v>3944</v>
      </c>
      <c r="K2885" t="s">
        <v>2585</v>
      </c>
      <c r="L2885" s="220">
        <v>42732.571863425925</v>
      </c>
    </row>
    <row r="2886" spans="1:12" x14ac:dyDescent="0.25">
      <c r="A2886">
        <v>2</v>
      </c>
      <c r="B2886" t="s">
        <v>4006</v>
      </c>
      <c r="C2886">
        <v>1096803</v>
      </c>
      <c r="D2886" t="s">
        <v>6004</v>
      </c>
      <c r="E2886" s="220">
        <v>42059.6875</v>
      </c>
      <c r="F2886" t="s">
        <v>75</v>
      </c>
      <c r="G2886" t="s">
        <v>3825</v>
      </c>
      <c r="H2886" t="s">
        <v>3826</v>
      </c>
      <c r="I2886" t="s">
        <v>3870</v>
      </c>
      <c r="J2886" t="s">
        <v>4166</v>
      </c>
      <c r="K2886" t="s">
        <v>95</v>
      </c>
      <c r="L2886" s="220">
        <v>42425.354502314818</v>
      </c>
    </row>
    <row r="2887" spans="1:12" x14ac:dyDescent="0.25">
      <c r="A2887">
        <v>5</v>
      </c>
      <c r="B2887" t="s">
        <v>6005</v>
      </c>
      <c r="C2887">
        <v>1096889</v>
      </c>
      <c r="D2887" t="s">
        <v>6006</v>
      </c>
      <c r="E2887" s="220">
        <v>42060.371527777781</v>
      </c>
      <c r="F2887" t="s">
        <v>75</v>
      </c>
      <c r="G2887" t="s">
        <v>3825</v>
      </c>
      <c r="H2887" t="s">
        <v>3836</v>
      </c>
      <c r="I2887" t="s">
        <v>4041</v>
      </c>
      <c r="J2887" t="s">
        <v>3913</v>
      </c>
      <c r="K2887" t="s">
        <v>95</v>
      </c>
      <c r="L2887" s="220">
        <v>44551.520046296297</v>
      </c>
    </row>
    <row r="2888" spans="1:12" x14ac:dyDescent="0.25">
      <c r="A2888">
        <v>9</v>
      </c>
      <c r="B2888" t="s">
        <v>4193</v>
      </c>
      <c r="C2888">
        <v>1188574</v>
      </c>
      <c r="D2888" t="s">
        <v>3912</v>
      </c>
      <c r="E2888" s="220">
        <v>42280.398611111108</v>
      </c>
      <c r="F2888" t="s">
        <v>75</v>
      </c>
      <c r="G2888" t="s">
        <v>3825</v>
      </c>
      <c r="H2888" t="s">
        <v>3831</v>
      </c>
      <c r="I2888" t="s">
        <v>3878</v>
      </c>
      <c r="J2888" t="s">
        <v>3913</v>
      </c>
      <c r="K2888" t="s">
        <v>95</v>
      </c>
      <c r="L2888" s="220">
        <v>42287.740578703706</v>
      </c>
    </row>
    <row r="2889" spans="1:12" x14ac:dyDescent="0.25">
      <c r="A2889">
        <v>9</v>
      </c>
      <c r="B2889" t="s">
        <v>3895</v>
      </c>
      <c r="C2889">
        <v>1188575</v>
      </c>
      <c r="D2889" t="s">
        <v>3912</v>
      </c>
      <c r="E2889" s="220">
        <v>42280.4</v>
      </c>
      <c r="F2889" t="s">
        <v>75</v>
      </c>
      <c r="G2889" t="s">
        <v>3825</v>
      </c>
      <c r="H2889" t="s">
        <v>3831</v>
      </c>
      <c r="I2889" t="s">
        <v>3878</v>
      </c>
      <c r="J2889" t="s">
        <v>3913</v>
      </c>
      <c r="K2889" t="s">
        <v>95</v>
      </c>
      <c r="L2889" s="220">
        <v>42287.740428240744</v>
      </c>
    </row>
    <row r="2890" spans="1:12" x14ac:dyDescent="0.25">
      <c r="A2890">
        <v>9</v>
      </c>
      <c r="B2890" t="s">
        <v>4361</v>
      </c>
      <c r="C2890">
        <v>1188576</v>
      </c>
      <c r="D2890" t="s">
        <v>3912</v>
      </c>
      <c r="E2890" s="220">
        <v>42280.400694444441</v>
      </c>
      <c r="F2890" t="s">
        <v>75</v>
      </c>
      <c r="G2890" t="s">
        <v>3825</v>
      </c>
      <c r="H2890" t="s">
        <v>3831</v>
      </c>
      <c r="I2890" t="s">
        <v>3878</v>
      </c>
      <c r="J2890" t="s">
        <v>3913</v>
      </c>
      <c r="K2890" t="s">
        <v>95</v>
      </c>
      <c r="L2890" s="220">
        <v>42287.740486111114</v>
      </c>
    </row>
    <row r="2891" spans="1:12" x14ac:dyDescent="0.25">
      <c r="A2891">
        <v>4.2</v>
      </c>
      <c r="B2891" t="s">
        <v>5109</v>
      </c>
      <c r="C2891">
        <v>1114210</v>
      </c>
      <c r="D2891" t="s">
        <v>5372</v>
      </c>
      <c r="E2891" s="220">
        <v>42093.518796296295</v>
      </c>
      <c r="F2891" t="s">
        <v>75</v>
      </c>
      <c r="G2891" t="s">
        <v>3825</v>
      </c>
      <c r="H2891" t="s">
        <v>95</v>
      </c>
      <c r="I2891" t="s">
        <v>4005</v>
      </c>
      <c r="J2891" t="s">
        <v>6007</v>
      </c>
      <c r="K2891" t="s">
        <v>95</v>
      </c>
      <c r="L2891" s="220">
        <v>42107.365115740744</v>
      </c>
    </row>
    <row r="2892" spans="1:12" x14ac:dyDescent="0.25">
      <c r="A2892">
        <v>4.2</v>
      </c>
      <c r="B2892" t="s">
        <v>4771</v>
      </c>
      <c r="C2892">
        <v>1114216</v>
      </c>
      <c r="D2892" t="s">
        <v>5372</v>
      </c>
      <c r="E2892" s="220">
        <v>42093.518807870372</v>
      </c>
      <c r="F2892" t="s">
        <v>75</v>
      </c>
      <c r="G2892" t="s">
        <v>3825</v>
      </c>
      <c r="H2892" t="s">
        <v>95</v>
      </c>
      <c r="I2892" t="s">
        <v>4005</v>
      </c>
      <c r="J2892" t="s">
        <v>6007</v>
      </c>
      <c r="K2892" t="s">
        <v>95</v>
      </c>
      <c r="L2892" s="220">
        <v>42111.624918981484</v>
      </c>
    </row>
    <row r="2893" spans="1:12" x14ac:dyDescent="0.25">
      <c r="A2893">
        <v>4.2</v>
      </c>
      <c r="B2893" t="s">
        <v>3941</v>
      </c>
      <c r="C2893">
        <v>1114219</v>
      </c>
      <c r="D2893" t="s">
        <v>5341</v>
      </c>
      <c r="E2893" s="220">
        <v>42093.602152777778</v>
      </c>
      <c r="F2893" t="s">
        <v>75</v>
      </c>
      <c r="G2893" t="s">
        <v>3825</v>
      </c>
      <c r="H2893" t="s">
        <v>95</v>
      </c>
      <c r="I2893" t="s">
        <v>4066</v>
      </c>
      <c r="J2893" t="s">
        <v>6007</v>
      </c>
      <c r="K2893" t="s">
        <v>95</v>
      </c>
      <c r="L2893" s="220">
        <v>42198.553611111114</v>
      </c>
    </row>
    <row r="2894" spans="1:12" x14ac:dyDescent="0.25">
      <c r="A2894">
        <v>4.2</v>
      </c>
      <c r="B2894" t="s">
        <v>3859</v>
      </c>
      <c r="C2894">
        <v>1114223</v>
      </c>
      <c r="D2894" t="s">
        <v>5341</v>
      </c>
      <c r="E2894" s="220">
        <v>42093.602164351854</v>
      </c>
      <c r="F2894" t="s">
        <v>75</v>
      </c>
      <c r="G2894" t="s">
        <v>3825</v>
      </c>
      <c r="H2894" t="s">
        <v>95</v>
      </c>
      <c r="I2894" t="s">
        <v>4066</v>
      </c>
      <c r="J2894" t="s">
        <v>6007</v>
      </c>
      <c r="K2894" t="s">
        <v>95</v>
      </c>
      <c r="L2894" s="220">
        <v>42198.553611111114</v>
      </c>
    </row>
    <row r="2895" spans="1:12" x14ac:dyDescent="0.25">
      <c r="A2895">
        <v>1</v>
      </c>
      <c r="B2895" t="s">
        <v>3896</v>
      </c>
      <c r="C2895">
        <v>1162240</v>
      </c>
      <c r="D2895" t="s">
        <v>6008</v>
      </c>
      <c r="E2895" s="220">
        <v>42206.711111111108</v>
      </c>
      <c r="F2895" t="s">
        <v>75</v>
      </c>
      <c r="G2895" t="s">
        <v>3825</v>
      </c>
      <c r="H2895" t="s">
        <v>3836</v>
      </c>
      <c r="I2895" t="s">
        <v>3837</v>
      </c>
      <c r="J2895" t="s">
        <v>3931</v>
      </c>
      <c r="K2895" t="s">
        <v>95</v>
      </c>
      <c r="L2895" s="220">
        <v>43109.527222222219</v>
      </c>
    </row>
    <row r="2896" spans="1:12" x14ac:dyDescent="0.25">
      <c r="A2896">
        <v>1</v>
      </c>
      <c r="B2896" t="s">
        <v>6009</v>
      </c>
      <c r="C2896">
        <v>1162271</v>
      </c>
      <c r="D2896" t="s">
        <v>6010</v>
      </c>
      <c r="E2896" s="220">
        <v>42207.318055555559</v>
      </c>
      <c r="F2896" t="s">
        <v>75</v>
      </c>
      <c r="G2896" t="s">
        <v>3825</v>
      </c>
      <c r="H2896" t="s">
        <v>95</v>
      </c>
      <c r="I2896" t="s">
        <v>4204</v>
      </c>
      <c r="J2896" t="s">
        <v>4205</v>
      </c>
      <c r="K2896" t="s">
        <v>95</v>
      </c>
      <c r="L2896" s="220">
        <v>42216.561111111114</v>
      </c>
    </row>
    <row r="2897" spans="1:12" x14ac:dyDescent="0.25">
      <c r="A2897">
        <v>1</v>
      </c>
      <c r="B2897" t="s">
        <v>5375</v>
      </c>
      <c r="C2897">
        <v>1193826</v>
      </c>
      <c r="D2897" t="s">
        <v>6011</v>
      </c>
      <c r="E2897" s="220">
        <v>42304.418055555558</v>
      </c>
      <c r="F2897" t="s">
        <v>75</v>
      </c>
      <c r="G2897" t="s">
        <v>3825</v>
      </c>
      <c r="H2897" t="s">
        <v>3852</v>
      </c>
      <c r="I2897" t="s">
        <v>4013</v>
      </c>
      <c r="J2897" t="s">
        <v>3854</v>
      </c>
      <c r="K2897" t="s">
        <v>95</v>
      </c>
      <c r="L2897" s="220">
        <v>42405.644293981481</v>
      </c>
    </row>
    <row r="2898" spans="1:12" x14ac:dyDescent="0.25">
      <c r="A2898">
        <v>1</v>
      </c>
      <c r="B2898" t="s">
        <v>4148</v>
      </c>
      <c r="C2898">
        <v>1201969</v>
      </c>
      <c r="D2898" t="s">
        <v>6012</v>
      </c>
      <c r="E2898" s="220">
        <v>42321.582638888889</v>
      </c>
      <c r="F2898" t="s">
        <v>75</v>
      </c>
      <c r="G2898" t="s">
        <v>3825</v>
      </c>
      <c r="H2898" t="s">
        <v>3836</v>
      </c>
      <c r="I2898" t="s">
        <v>3870</v>
      </c>
      <c r="J2898" t="s">
        <v>4832</v>
      </c>
      <c r="K2898" t="s">
        <v>95</v>
      </c>
      <c r="L2898" s="220">
        <v>42325.494479166664</v>
      </c>
    </row>
    <row r="2899" spans="1:12" x14ac:dyDescent="0.25">
      <c r="A2899">
        <v>1</v>
      </c>
      <c r="B2899" t="s">
        <v>4548</v>
      </c>
      <c r="C2899">
        <v>1218784</v>
      </c>
      <c r="D2899" t="s">
        <v>6013</v>
      </c>
      <c r="E2899" s="220">
        <v>42346.323611111111</v>
      </c>
      <c r="F2899" t="s">
        <v>75</v>
      </c>
      <c r="G2899" t="s">
        <v>3825</v>
      </c>
      <c r="H2899" t="s">
        <v>3826</v>
      </c>
      <c r="I2899" t="s">
        <v>4072</v>
      </c>
      <c r="J2899" t="s">
        <v>6014</v>
      </c>
      <c r="K2899" t="s">
        <v>95</v>
      </c>
      <c r="L2899" s="220">
        <v>42346.550694444442</v>
      </c>
    </row>
    <row r="2900" spans="1:12" x14ac:dyDescent="0.25">
      <c r="A2900">
        <v>2</v>
      </c>
      <c r="B2900" t="s">
        <v>4163</v>
      </c>
      <c r="C2900">
        <v>1222329</v>
      </c>
      <c r="D2900" t="s">
        <v>3824</v>
      </c>
      <c r="E2900" s="220">
        <v>42359.271527777775</v>
      </c>
      <c r="F2900" t="s">
        <v>75</v>
      </c>
      <c r="G2900" t="s">
        <v>3825</v>
      </c>
      <c r="H2900" t="s">
        <v>3826</v>
      </c>
      <c r="I2900" t="s">
        <v>3870</v>
      </c>
      <c r="J2900" t="s">
        <v>3960</v>
      </c>
      <c r="K2900" t="s">
        <v>95</v>
      </c>
      <c r="L2900" s="220">
        <v>42361.607048611113</v>
      </c>
    </row>
    <row r="2901" spans="1:12" x14ac:dyDescent="0.25">
      <c r="A2901">
        <v>5</v>
      </c>
      <c r="B2901" t="s">
        <v>3972</v>
      </c>
      <c r="C2901">
        <v>1278495</v>
      </c>
      <c r="D2901" t="s">
        <v>6015</v>
      </c>
      <c r="E2901" s="220">
        <v>42522.494444444441</v>
      </c>
      <c r="F2901" t="s">
        <v>75</v>
      </c>
      <c r="G2901" t="s">
        <v>3825</v>
      </c>
      <c r="H2901" t="s">
        <v>3836</v>
      </c>
      <c r="I2901" t="s">
        <v>4005</v>
      </c>
      <c r="J2901" t="s">
        <v>4039</v>
      </c>
      <c r="K2901" t="s">
        <v>95</v>
      </c>
      <c r="L2901" s="220">
        <v>42530.428854166668</v>
      </c>
    </row>
    <row r="2902" spans="1:12" x14ac:dyDescent="0.25">
      <c r="A2902">
        <v>3</v>
      </c>
      <c r="B2902" t="s">
        <v>4010</v>
      </c>
      <c r="C2902">
        <v>1278503</v>
      </c>
      <c r="D2902" t="s">
        <v>4038</v>
      </c>
      <c r="E2902" s="220">
        <v>42522.508333333331</v>
      </c>
      <c r="F2902" t="s">
        <v>75</v>
      </c>
      <c r="G2902" t="s">
        <v>3825</v>
      </c>
      <c r="H2902" t="s">
        <v>3836</v>
      </c>
      <c r="I2902" t="s">
        <v>4005</v>
      </c>
      <c r="J2902" t="s">
        <v>4039</v>
      </c>
      <c r="K2902" t="s">
        <v>95</v>
      </c>
      <c r="L2902" s="220">
        <v>42670.619340277779</v>
      </c>
    </row>
    <row r="2903" spans="1:12" x14ac:dyDescent="0.25">
      <c r="A2903">
        <v>1</v>
      </c>
      <c r="B2903" t="s">
        <v>3964</v>
      </c>
      <c r="C2903">
        <v>1642633</v>
      </c>
      <c r="D2903" t="s">
        <v>4180</v>
      </c>
      <c r="E2903" s="220">
        <v>42719.3125</v>
      </c>
      <c r="F2903" t="s">
        <v>75</v>
      </c>
      <c r="G2903" t="s">
        <v>3825</v>
      </c>
      <c r="H2903" t="s">
        <v>3881</v>
      </c>
      <c r="I2903" t="s">
        <v>4262</v>
      </c>
      <c r="J2903" t="s">
        <v>6016</v>
      </c>
      <c r="K2903" t="s">
        <v>95</v>
      </c>
      <c r="L2903" s="220">
        <v>42738.483518518522</v>
      </c>
    </row>
    <row r="2904" spans="1:12" x14ac:dyDescent="0.25">
      <c r="A2904">
        <v>2</v>
      </c>
      <c r="B2904" t="s">
        <v>3955</v>
      </c>
      <c r="C2904">
        <v>1273352</v>
      </c>
      <c r="D2904" t="s">
        <v>3866</v>
      </c>
      <c r="E2904" s="220">
        <v>42510.359722222223</v>
      </c>
      <c r="F2904" t="s">
        <v>75</v>
      </c>
      <c r="G2904" t="s">
        <v>3825</v>
      </c>
      <c r="H2904" t="s">
        <v>3826</v>
      </c>
      <c r="I2904" t="s">
        <v>3857</v>
      </c>
      <c r="J2904" t="s">
        <v>3858</v>
      </c>
      <c r="K2904" t="s">
        <v>95</v>
      </c>
      <c r="L2904" s="220">
        <v>42548.363888888889</v>
      </c>
    </row>
    <row r="2905" spans="1:12" x14ac:dyDescent="0.25">
      <c r="A2905">
        <v>1</v>
      </c>
      <c r="B2905" t="s">
        <v>4359</v>
      </c>
      <c r="C2905">
        <v>1275203</v>
      </c>
      <c r="D2905" t="s">
        <v>3872</v>
      </c>
      <c r="E2905" s="220">
        <v>42516.691076388888</v>
      </c>
      <c r="F2905" t="s">
        <v>75</v>
      </c>
      <c r="G2905" t="s">
        <v>3825</v>
      </c>
      <c r="H2905" t="s">
        <v>3848</v>
      </c>
      <c r="I2905" t="s">
        <v>3844</v>
      </c>
      <c r="J2905" t="s">
        <v>4188</v>
      </c>
      <c r="K2905" t="s">
        <v>95</v>
      </c>
      <c r="L2905" s="220">
        <v>42517.305763888886</v>
      </c>
    </row>
    <row r="2906" spans="1:12" x14ac:dyDescent="0.25">
      <c r="A2906">
        <v>1</v>
      </c>
      <c r="B2906" t="s">
        <v>4076</v>
      </c>
      <c r="C2906">
        <v>1401894</v>
      </c>
      <c r="D2906" t="s">
        <v>6017</v>
      </c>
      <c r="E2906" s="220">
        <v>42597.682152777779</v>
      </c>
      <c r="F2906" t="s">
        <v>75</v>
      </c>
      <c r="G2906" t="s">
        <v>3825</v>
      </c>
      <c r="H2906" t="s">
        <v>3848</v>
      </c>
      <c r="I2906" t="s">
        <v>3889</v>
      </c>
      <c r="J2906" t="s">
        <v>6018</v>
      </c>
      <c r="K2906" t="s">
        <v>95</v>
      </c>
      <c r="L2906" s="220">
        <v>42599.594444444447</v>
      </c>
    </row>
    <row r="2907" spans="1:12" x14ac:dyDescent="0.25">
      <c r="A2907">
        <v>1</v>
      </c>
      <c r="B2907" t="s">
        <v>6019</v>
      </c>
      <c r="C2907">
        <v>1565329</v>
      </c>
      <c r="D2907" t="s">
        <v>3843</v>
      </c>
      <c r="E2907" s="220">
        <v>42639.70888888889</v>
      </c>
      <c r="F2907" t="s">
        <v>75</v>
      </c>
      <c r="G2907" t="s">
        <v>3825</v>
      </c>
      <c r="H2907" t="s">
        <v>3836</v>
      </c>
      <c r="I2907" t="s">
        <v>3844</v>
      </c>
      <c r="J2907" t="s">
        <v>4366</v>
      </c>
      <c r="K2907" t="s">
        <v>95</v>
      </c>
      <c r="L2907" s="220">
        <v>42668.320798611108</v>
      </c>
    </row>
    <row r="2908" spans="1:12" x14ac:dyDescent="0.25">
      <c r="A2908">
        <v>1</v>
      </c>
      <c r="B2908" t="s">
        <v>4385</v>
      </c>
      <c r="C2908">
        <v>1574957</v>
      </c>
      <c r="D2908" t="s">
        <v>3824</v>
      </c>
      <c r="E2908" s="220">
        <v>42644.725694444445</v>
      </c>
      <c r="F2908" t="s">
        <v>75</v>
      </c>
      <c r="G2908" t="s">
        <v>3825</v>
      </c>
      <c r="H2908" t="s">
        <v>3826</v>
      </c>
      <c r="I2908" t="s">
        <v>3870</v>
      </c>
      <c r="J2908" t="s">
        <v>3870</v>
      </c>
      <c r="K2908" t="s">
        <v>95</v>
      </c>
      <c r="L2908" s="220">
        <v>42876.89565972222</v>
      </c>
    </row>
    <row r="2909" spans="1:12" x14ac:dyDescent="0.25">
      <c r="A2909">
        <v>4</v>
      </c>
      <c r="B2909" t="s">
        <v>5609</v>
      </c>
      <c r="C2909">
        <v>1574958</v>
      </c>
      <c r="D2909" t="s">
        <v>6020</v>
      </c>
      <c r="E2909" s="220">
        <v>42644.727777777778</v>
      </c>
      <c r="F2909" t="s">
        <v>358</v>
      </c>
      <c r="G2909" t="s">
        <v>3825</v>
      </c>
      <c r="H2909" t="s">
        <v>3836</v>
      </c>
      <c r="I2909" t="s">
        <v>3870</v>
      </c>
      <c r="J2909" t="s">
        <v>3870</v>
      </c>
      <c r="K2909" t="s">
        <v>95</v>
      </c>
      <c r="L2909" s="220"/>
    </row>
    <row r="2910" spans="1:12" x14ac:dyDescent="0.25">
      <c r="A2910">
        <v>2</v>
      </c>
      <c r="B2910" t="s">
        <v>4017</v>
      </c>
      <c r="C2910">
        <v>1344535</v>
      </c>
      <c r="D2910" t="s">
        <v>3866</v>
      </c>
      <c r="E2910" s="220">
        <v>42564.625</v>
      </c>
      <c r="F2910" t="s">
        <v>75</v>
      </c>
      <c r="G2910" t="s">
        <v>3825</v>
      </c>
      <c r="H2910" t="s">
        <v>3826</v>
      </c>
      <c r="I2910" t="s">
        <v>3857</v>
      </c>
      <c r="J2910" t="s">
        <v>6021</v>
      </c>
      <c r="K2910" t="s">
        <v>95</v>
      </c>
      <c r="L2910" s="220">
        <v>42639.331944444442</v>
      </c>
    </row>
    <row r="2911" spans="1:12" x14ac:dyDescent="0.25">
      <c r="A2911">
        <v>2</v>
      </c>
      <c r="B2911" t="s">
        <v>6022</v>
      </c>
      <c r="C2911">
        <v>1632568</v>
      </c>
      <c r="D2911" t="s">
        <v>4183</v>
      </c>
      <c r="E2911" s="220">
        <v>42711.667361111111</v>
      </c>
      <c r="F2911" t="s">
        <v>91</v>
      </c>
      <c r="G2911" t="s">
        <v>3825</v>
      </c>
      <c r="H2911" t="s">
        <v>3826</v>
      </c>
      <c r="I2911" t="s">
        <v>3832</v>
      </c>
      <c r="J2911" t="s">
        <v>3833</v>
      </c>
      <c r="K2911" t="s">
        <v>95</v>
      </c>
      <c r="L2911" s="220">
        <v>42748.537604166668</v>
      </c>
    </row>
    <row r="2912" spans="1:12" x14ac:dyDescent="0.25">
      <c r="A2912">
        <v>4.2</v>
      </c>
      <c r="B2912" t="s">
        <v>4308</v>
      </c>
      <c r="C2912">
        <v>1668736</v>
      </c>
      <c r="D2912" t="s">
        <v>3939</v>
      </c>
      <c r="E2912" s="220">
        <v>42768.635416666664</v>
      </c>
      <c r="F2912" t="s">
        <v>75</v>
      </c>
      <c r="G2912" t="s">
        <v>3825</v>
      </c>
      <c r="H2912" t="s">
        <v>3940</v>
      </c>
      <c r="I2912" t="s">
        <v>3857</v>
      </c>
      <c r="J2912" t="s">
        <v>3867</v>
      </c>
      <c r="K2912" t="s">
        <v>95</v>
      </c>
      <c r="L2912" s="220">
        <v>42870.726736111108</v>
      </c>
    </row>
    <row r="2913" spans="1:12" x14ac:dyDescent="0.25">
      <c r="A2913">
        <v>4.2</v>
      </c>
      <c r="B2913" t="s">
        <v>3863</v>
      </c>
      <c r="C2913">
        <v>1668760</v>
      </c>
      <c r="D2913" t="s">
        <v>3939</v>
      </c>
      <c r="E2913" s="220">
        <v>42768.63958333333</v>
      </c>
      <c r="F2913" t="s">
        <v>75</v>
      </c>
      <c r="G2913" t="s">
        <v>3825</v>
      </c>
      <c r="H2913" t="s">
        <v>3940</v>
      </c>
      <c r="I2913" t="s">
        <v>3857</v>
      </c>
      <c r="J2913" t="s">
        <v>3867</v>
      </c>
      <c r="K2913" t="s">
        <v>95</v>
      </c>
      <c r="L2913" s="220">
        <v>42824.639432870368</v>
      </c>
    </row>
    <row r="2914" spans="1:12" x14ac:dyDescent="0.25">
      <c r="A2914">
        <v>4.2</v>
      </c>
      <c r="B2914" t="s">
        <v>4657</v>
      </c>
      <c r="C2914">
        <v>1668753</v>
      </c>
      <c r="D2914" t="s">
        <v>3939</v>
      </c>
      <c r="E2914" s="220">
        <v>42768.638194444444</v>
      </c>
      <c r="F2914" t="s">
        <v>75</v>
      </c>
      <c r="G2914" t="s">
        <v>3825</v>
      </c>
      <c r="H2914" t="s">
        <v>3940</v>
      </c>
      <c r="I2914" t="s">
        <v>3857</v>
      </c>
      <c r="J2914" t="s">
        <v>3858</v>
      </c>
      <c r="K2914" t="s">
        <v>95</v>
      </c>
      <c r="L2914" s="220">
        <v>42796.488449074073</v>
      </c>
    </row>
    <row r="2915" spans="1:12" x14ac:dyDescent="0.25">
      <c r="A2915">
        <v>4.2</v>
      </c>
      <c r="B2915" t="s">
        <v>4828</v>
      </c>
      <c r="C2915">
        <v>1668755</v>
      </c>
      <c r="D2915" t="s">
        <v>3939</v>
      </c>
      <c r="E2915" s="220">
        <v>42768.638888888891</v>
      </c>
      <c r="F2915" t="s">
        <v>75</v>
      </c>
      <c r="G2915" t="s">
        <v>3825</v>
      </c>
      <c r="H2915" t="s">
        <v>3940</v>
      </c>
      <c r="I2915" t="s">
        <v>3857</v>
      </c>
      <c r="J2915" t="s">
        <v>3858</v>
      </c>
      <c r="K2915" t="s">
        <v>95</v>
      </c>
      <c r="L2915" s="220">
        <v>42801.385034722225</v>
      </c>
    </row>
    <row r="2916" spans="1:12" x14ac:dyDescent="0.25">
      <c r="A2916">
        <v>4.2</v>
      </c>
      <c r="B2916" t="s">
        <v>4623</v>
      </c>
      <c r="C2916">
        <v>1668758</v>
      </c>
      <c r="D2916" t="s">
        <v>3939</v>
      </c>
      <c r="E2916" s="220">
        <v>42768.638888888891</v>
      </c>
      <c r="F2916" t="s">
        <v>75</v>
      </c>
      <c r="G2916" t="s">
        <v>3825</v>
      </c>
      <c r="H2916" t="s">
        <v>3940</v>
      </c>
      <c r="I2916" t="s">
        <v>3857</v>
      </c>
      <c r="J2916" t="s">
        <v>3867</v>
      </c>
      <c r="K2916" t="s">
        <v>95</v>
      </c>
      <c r="L2916" s="220">
        <v>42832.6405787037</v>
      </c>
    </row>
    <row r="2917" spans="1:12" x14ac:dyDescent="0.25">
      <c r="A2917">
        <v>4.2</v>
      </c>
      <c r="B2917" t="s">
        <v>5698</v>
      </c>
      <c r="C2917">
        <v>1668768</v>
      </c>
      <c r="D2917" t="s">
        <v>3939</v>
      </c>
      <c r="E2917" s="220">
        <v>42768.642361111109</v>
      </c>
      <c r="F2917" t="s">
        <v>75</v>
      </c>
      <c r="G2917" t="s">
        <v>3825</v>
      </c>
      <c r="H2917" t="s">
        <v>3940</v>
      </c>
      <c r="I2917" t="s">
        <v>3857</v>
      </c>
      <c r="J2917" t="s">
        <v>3858</v>
      </c>
      <c r="K2917" t="s">
        <v>95</v>
      </c>
      <c r="L2917" s="220">
        <v>42823.637326388889</v>
      </c>
    </row>
    <row r="2918" spans="1:12" x14ac:dyDescent="0.25">
      <c r="A2918">
        <v>4.2</v>
      </c>
      <c r="B2918" t="s">
        <v>4876</v>
      </c>
      <c r="C2918">
        <v>1668767</v>
      </c>
      <c r="D2918" t="s">
        <v>3939</v>
      </c>
      <c r="E2918" s="220">
        <v>42768.64166666667</v>
      </c>
      <c r="F2918" t="s">
        <v>75</v>
      </c>
      <c r="G2918" t="s">
        <v>3825</v>
      </c>
      <c r="H2918" t="s">
        <v>3940</v>
      </c>
      <c r="I2918" t="s">
        <v>3857</v>
      </c>
      <c r="J2918" t="s">
        <v>3858</v>
      </c>
      <c r="K2918" t="s">
        <v>95</v>
      </c>
      <c r="L2918" s="220">
        <v>42769.555115740739</v>
      </c>
    </row>
    <row r="2919" spans="1:12" x14ac:dyDescent="0.25">
      <c r="A2919">
        <v>1</v>
      </c>
      <c r="B2919" t="s">
        <v>6023</v>
      </c>
      <c r="C2919">
        <v>1251811</v>
      </c>
      <c r="D2919" t="s">
        <v>3843</v>
      </c>
      <c r="E2919" s="220">
        <v>42438.684027777781</v>
      </c>
      <c r="F2919" t="s">
        <v>75</v>
      </c>
      <c r="G2919" t="s">
        <v>3825</v>
      </c>
      <c r="H2919" t="s">
        <v>3836</v>
      </c>
      <c r="I2919" t="s">
        <v>3840</v>
      </c>
      <c r="J2919" t="s">
        <v>4062</v>
      </c>
      <c r="K2919" t="s">
        <v>95</v>
      </c>
      <c r="L2919" s="220">
        <v>42529.373414351852</v>
      </c>
    </row>
    <row r="2920" spans="1:12" x14ac:dyDescent="0.25">
      <c r="A2920">
        <v>1</v>
      </c>
      <c r="B2920" t="s">
        <v>3969</v>
      </c>
      <c r="C2920">
        <v>1669392</v>
      </c>
      <c r="D2920" t="s">
        <v>3843</v>
      </c>
      <c r="E2920" s="220">
        <v>42769.68472222222</v>
      </c>
      <c r="F2920" t="s">
        <v>75</v>
      </c>
      <c r="G2920" t="s">
        <v>3825</v>
      </c>
      <c r="H2920" t="s">
        <v>3836</v>
      </c>
      <c r="I2920" t="s">
        <v>3827</v>
      </c>
      <c r="J2920" t="s">
        <v>5725</v>
      </c>
      <c r="K2920" t="s">
        <v>95</v>
      </c>
      <c r="L2920" s="220">
        <v>42773.527222222219</v>
      </c>
    </row>
    <row r="2921" spans="1:12" x14ac:dyDescent="0.25">
      <c r="A2921">
        <v>4</v>
      </c>
      <c r="B2921" t="s">
        <v>5439</v>
      </c>
      <c r="C2921">
        <v>1258932</v>
      </c>
      <c r="D2921" t="s">
        <v>6024</v>
      </c>
      <c r="E2921" s="220">
        <v>42464.456944444442</v>
      </c>
      <c r="F2921" t="s">
        <v>75</v>
      </c>
      <c r="G2921" t="s">
        <v>3825</v>
      </c>
      <c r="H2921" t="s">
        <v>3836</v>
      </c>
      <c r="I2921" t="s">
        <v>3870</v>
      </c>
      <c r="J2921" t="s">
        <v>6025</v>
      </c>
      <c r="K2921" t="s">
        <v>95</v>
      </c>
      <c r="L2921" s="220">
        <v>42473.501967592594</v>
      </c>
    </row>
    <row r="2922" spans="1:12" x14ac:dyDescent="0.25">
      <c r="A2922">
        <v>1</v>
      </c>
      <c r="B2922" t="s">
        <v>4108</v>
      </c>
      <c r="C2922">
        <v>1264015</v>
      </c>
      <c r="D2922" t="s">
        <v>6026</v>
      </c>
      <c r="E2922" s="220">
        <v>42486.586111111108</v>
      </c>
      <c r="F2922" t="s">
        <v>75</v>
      </c>
      <c r="G2922" t="s">
        <v>3825</v>
      </c>
      <c r="H2922" t="s">
        <v>3836</v>
      </c>
      <c r="I2922" t="s">
        <v>3857</v>
      </c>
      <c r="J2922" t="s">
        <v>5302</v>
      </c>
      <c r="K2922" t="s">
        <v>95</v>
      </c>
      <c r="L2922" s="220">
        <v>42492.444930555554</v>
      </c>
    </row>
    <row r="2923" spans="1:12" x14ac:dyDescent="0.25">
      <c r="A2923">
        <v>9</v>
      </c>
      <c r="B2923" t="s">
        <v>3877</v>
      </c>
      <c r="C2923">
        <v>1602033</v>
      </c>
      <c r="D2923" t="s">
        <v>3943</v>
      </c>
      <c r="E2923" s="220">
        <v>42688.367361111108</v>
      </c>
      <c r="F2923" t="s">
        <v>75</v>
      </c>
      <c r="G2923" t="s">
        <v>3825</v>
      </c>
      <c r="H2923" t="s">
        <v>3836</v>
      </c>
      <c r="I2923" t="s">
        <v>3861</v>
      </c>
      <c r="J2923" t="s">
        <v>3983</v>
      </c>
      <c r="K2923" t="s">
        <v>2585</v>
      </c>
      <c r="L2923" s="220">
        <v>42738.562002314815</v>
      </c>
    </row>
    <row r="2924" spans="1:12" x14ac:dyDescent="0.25">
      <c r="A2924">
        <v>1</v>
      </c>
      <c r="B2924" t="s">
        <v>4123</v>
      </c>
      <c r="C2924">
        <v>1267375</v>
      </c>
      <c r="D2924" t="s">
        <v>3956</v>
      </c>
      <c r="E2924" s="220">
        <v>42492.393055555556</v>
      </c>
      <c r="F2924" t="s">
        <v>75</v>
      </c>
      <c r="G2924" t="s">
        <v>3825</v>
      </c>
      <c r="H2924" t="s">
        <v>3957</v>
      </c>
      <c r="I2924" t="s">
        <v>3967</v>
      </c>
      <c r="J2924" t="s">
        <v>3854</v>
      </c>
      <c r="K2924" t="s">
        <v>95</v>
      </c>
      <c r="L2924" s="220">
        <v>43048.327997685185</v>
      </c>
    </row>
    <row r="2925" spans="1:12" x14ac:dyDescent="0.25">
      <c r="A2925">
        <v>1</v>
      </c>
      <c r="B2925" t="s">
        <v>4099</v>
      </c>
      <c r="C2925">
        <v>1267378</v>
      </c>
      <c r="D2925" t="s">
        <v>3956</v>
      </c>
      <c r="E2925" s="220">
        <v>42492.398611111108</v>
      </c>
      <c r="F2925" t="s">
        <v>75</v>
      </c>
      <c r="G2925" t="s">
        <v>3825</v>
      </c>
      <c r="H2925" t="s">
        <v>3957</v>
      </c>
      <c r="I2925" t="s">
        <v>3967</v>
      </c>
      <c r="J2925" t="s">
        <v>3854</v>
      </c>
      <c r="K2925" t="s">
        <v>95</v>
      </c>
      <c r="L2925" s="220">
        <v>43042.612743055557</v>
      </c>
    </row>
    <row r="2926" spans="1:12" x14ac:dyDescent="0.25">
      <c r="A2926">
        <v>1</v>
      </c>
      <c r="B2926" t="s">
        <v>4016</v>
      </c>
      <c r="C2926">
        <v>1267395</v>
      </c>
      <c r="D2926" t="s">
        <v>3956</v>
      </c>
      <c r="E2926" s="220">
        <v>42492.359722222223</v>
      </c>
      <c r="F2926" t="s">
        <v>75</v>
      </c>
      <c r="G2926" t="s">
        <v>3825</v>
      </c>
      <c r="H2926" t="s">
        <v>3957</v>
      </c>
      <c r="I2926" t="s">
        <v>3832</v>
      </c>
      <c r="J2926" t="s">
        <v>3854</v>
      </c>
      <c r="K2926" t="s">
        <v>95</v>
      </c>
      <c r="L2926" s="220">
        <v>42543.826608796298</v>
      </c>
    </row>
    <row r="2927" spans="1:12" x14ac:dyDescent="0.25">
      <c r="A2927">
        <v>1</v>
      </c>
      <c r="B2927" t="s">
        <v>4004</v>
      </c>
      <c r="C2927">
        <v>1267396</v>
      </c>
      <c r="D2927" t="s">
        <v>3956</v>
      </c>
      <c r="E2927" s="220">
        <v>42492.402083333334</v>
      </c>
      <c r="F2927" t="s">
        <v>75</v>
      </c>
      <c r="G2927" t="s">
        <v>3825</v>
      </c>
      <c r="H2927" t="s">
        <v>3957</v>
      </c>
      <c r="I2927" t="s">
        <v>3853</v>
      </c>
      <c r="J2927" t="s">
        <v>3854</v>
      </c>
      <c r="K2927" t="s">
        <v>95</v>
      </c>
      <c r="L2927" s="220">
        <v>42508.491400462961</v>
      </c>
    </row>
    <row r="2928" spans="1:12" x14ac:dyDescent="0.25">
      <c r="A2928">
        <v>1</v>
      </c>
      <c r="B2928" t="s">
        <v>3986</v>
      </c>
      <c r="C2928">
        <v>1267397</v>
      </c>
      <c r="D2928" t="s">
        <v>3956</v>
      </c>
      <c r="E2928" s="220">
        <v>42492.402083333334</v>
      </c>
      <c r="F2928" t="s">
        <v>75</v>
      </c>
      <c r="G2928" t="s">
        <v>3825</v>
      </c>
      <c r="H2928" t="s">
        <v>3957</v>
      </c>
      <c r="I2928" t="s">
        <v>3853</v>
      </c>
      <c r="J2928" t="s">
        <v>3854</v>
      </c>
      <c r="K2928" t="s">
        <v>95</v>
      </c>
      <c r="L2928" s="220">
        <v>42508.491296296299</v>
      </c>
    </row>
    <row r="2929" spans="1:12" x14ac:dyDescent="0.25">
      <c r="A2929">
        <v>1</v>
      </c>
      <c r="B2929" t="s">
        <v>4007</v>
      </c>
      <c r="C2929">
        <v>1267398</v>
      </c>
      <c r="D2929" t="s">
        <v>3956</v>
      </c>
      <c r="E2929" s="220">
        <v>42492.402083333334</v>
      </c>
      <c r="F2929" t="s">
        <v>75</v>
      </c>
      <c r="G2929" t="s">
        <v>3825</v>
      </c>
      <c r="H2929" t="s">
        <v>3957</v>
      </c>
      <c r="I2929" t="s">
        <v>3853</v>
      </c>
      <c r="J2929" t="s">
        <v>3854</v>
      </c>
      <c r="K2929" t="s">
        <v>95</v>
      </c>
      <c r="L2929" s="220">
        <v>42508.490937499999</v>
      </c>
    </row>
    <row r="2930" spans="1:12" x14ac:dyDescent="0.25">
      <c r="A2930">
        <v>1</v>
      </c>
      <c r="B2930" t="s">
        <v>4625</v>
      </c>
      <c r="C2930">
        <v>1267399</v>
      </c>
      <c r="D2930" t="s">
        <v>3956</v>
      </c>
      <c r="E2930" s="220">
        <v>42492.402777777781</v>
      </c>
      <c r="F2930" t="s">
        <v>75</v>
      </c>
      <c r="G2930" t="s">
        <v>3825</v>
      </c>
      <c r="H2930" t="s">
        <v>3957</v>
      </c>
      <c r="I2930" t="s">
        <v>3853</v>
      </c>
      <c r="J2930" t="s">
        <v>3854</v>
      </c>
      <c r="K2930" t="s">
        <v>95</v>
      </c>
      <c r="L2930" s="220">
        <v>42508.425138888888</v>
      </c>
    </row>
    <row r="2931" spans="1:12" x14ac:dyDescent="0.25">
      <c r="A2931">
        <v>1</v>
      </c>
      <c r="B2931" t="s">
        <v>4220</v>
      </c>
      <c r="C2931">
        <v>1267400</v>
      </c>
      <c r="D2931" t="s">
        <v>3956</v>
      </c>
      <c r="E2931" s="220">
        <v>42492.402777777781</v>
      </c>
      <c r="F2931" t="s">
        <v>75</v>
      </c>
      <c r="G2931" t="s">
        <v>3825</v>
      </c>
      <c r="H2931" t="s">
        <v>3957</v>
      </c>
      <c r="I2931" t="s">
        <v>3853</v>
      </c>
      <c r="J2931" t="s">
        <v>3854</v>
      </c>
      <c r="K2931" t="s">
        <v>95</v>
      </c>
      <c r="L2931" s="220">
        <v>42508.419652777775</v>
      </c>
    </row>
    <row r="2932" spans="1:12" x14ac:dyDescent="0.25">
      <c r="A2932">
        <v>1</v>
      </c>
      <c r="B2932" t="s">
        <v>4551</v>
      </c>
      <c r="C2932">
        <v>1267401</v>
      </c>
      <c r="D2932" t="s">
        <v>3956</v>
      </c>
      <c r="E2932" s="220">
        <v>42492.40347222222</v>
      </c>
      <c r="F2932" t="s">
        <v>75</v>
      </c>
      <c r="G2932" t="s">
        <v>3825</v>
      </c>
      <c r="H2932" t="s">
        <v>3957</v>
      </c>
      <c r="I2932" t="s">
        <v>3853</v>
      </c>
      <c r="J2932" t="s">
        <v>3854</v>
      </c>
      <c r="K2932" t="s">
        <v>95</v>
      </c>
      <c r="L2932" s="220">
        <v>42508.419525462959</v>
      </c>
    </row>
    <row r="2933" spans="1:12" x14ac:dyDescent="0.25">
      <c r="A2933">
        <v>1</v>
      </c>
      <c r="B2933" t="s">
        <v>5976</v>
      </c>
      <c r="C2933">
        <v>1267402</v>
      </c>
      <c r="D2933" t="s">
        <v>3956</v>
      </c>
      <c r="E2933" s="220">
        <v>42492.40347222222</v>
      </c>
      <c r="F2933" t="s">
        <v>75</v>
      </c>
      <c r="G2933" t="s">
        <v>3825</v>
      </c>
      <c r="H2933" t="s">
        <v>3957</v>
      </c>
      <c r="I2933" t="s">
        <v>3853</v>
      </c>
      <c r="J2933" t="s">
        <v>3854</v>
      </c>
      <c r="K2933" t="s">
        <v>95</v>
      </c>
      <c r="L2933" s="220">
        <v>42508.419282407405</v>
      </c>
    </row>
    <row r="2934" spans="1:12" x14ac:dyDescent="0.25">
      <c r="A2934">
        <v>9</v>
      </c>
      <c r="B2934" t="s">
        <v>6027</v>
      </c>
      <c r="C2934">
        <v>1269046</v>
      </c>
      <c r="D2934" t="s">
        <v>6028</v>
      </c>
      <c r="E2934" s="220">
        <v>42493.93472222222</v>
      </c>
      <c r="F2934" t="s">
        <v>75</v>
      </c>
      <c r="G2934" t="s">
        <v>3825</v>
      </c>
      <c r="H2934" t="s">
        <v>3836</v>
      </c>
      <c r="I2934" t="s">
        <v>3861</v>
      </c>
      <c r="J2934" t="s">
        <v>3944</v>
      </c>
      <c r="K2934" t="s">
        <v>95</v>
      </c>
      <c r="L2934" s="220">
        <v>42571.570231481484</v>
      </c>
    </row>
    <row r="2935" spans="1:12" x14ac:dyDescent="0.25">
      <c r="A2935">
        <v>1</v>
      </c>
      <c r="B2935" t="s">
        <v>4303</v>
      </c>
      <c r="C2935">
        <v>1644223</v>
      </c>
      <c r="D2935" t="s">
        <v>6029</v>
      </c>
      <c r="E2935" s="220">
        <v>42720.753472222219</v>
      </c>
      <c r="F2935" t="s">
        <v>75</v>
      </c>
      <c r="G2935" t="s">
        <v>3825</v>
      </c>
      <c r="H2935" t="s">
        <v>6030</v>
      </c>
      <c r="I2935" t="s">
        <v>3870</v>
      </c>
      <c r="J2935" t="s">
        <v>3870</v>
      </c>
      <c r="K2935" t="s">
        <v>95</v>
      </c>
      <c r="L2935" s="220">
        <v>42856.399421296293</v>
      </c>
    </row>
    <row r="2936" spans="1:12" x14ac:dyDescent="0.25">
      <c r="A2936">
        <v>9</v>
      </c>
      <c r="B2936" t="s">
        <v>4251</v>
      </c>
      <c r="C2936">
        <v>1271118</v>
      </c>
      <c r="D2936" t="s">
        <v>5446</v>
      </c>
      <c r="E2936" s="220">
        <v>42502.351967592593</v>
      </c>
      <c r="F2936" t="s">
        <v>75</v>
      </c>
      <c r="G2936" t="s">
        <v>3825</v>
      </c>
      <c r="H2936" t="s">
        <v>3826</v>
      </c>
      <c r="I2936" t="s">
        <v>3861</v>
      </c>
      <c r="J2936" t="s">
        <v>4274</v>
      </c>
      <c r="K2936" t="s">
        <v>95</v>
      </c>
      <c r="L2936" s="220">
        <v>43431.510682870372</v>
      </c>
    </row>
    <row r="2937" spans="1:12" x14ac:dyDescent="0.25">
      <c r="A2937">
        <v>2</v>
      </c>
      <c r="B2937" t="s">
        <v>5375</v>
      </c>
      <c r="C2937">
        <v>1657416</v>
      </c>
      <c r="D2937" t="s">
        <v>6031</v>
      </c>
      <c r="E2937" s="220">
        <v>42746.635150462964</v>
      </c>
      <c r="F2937" t="s">
        <v>75</v>
      </c>
      <c r="G2937" t="s">
        <v>3825</v>
      </c>
      <c r="H2937" t="s">
        <v>3836</v>
      </c>
      <c r="I2937" t="s">
        <v>3870</v>
      </c>
      <c r="J2937" t="s">
        <v>3960</v>
      </c>
      <c r="K2937" t="s">
        <v>95</v>
      </c>
      <c r="L2937" s="220">
        <v>43648.692303240743</v>
      </c>
    </row>
    <row r="2938" spans="1:12" x14ac:dyDescent="0.25">
      <c r="A2938">
        <v>4</v>
      </c>
      <c r="B2938" t="s">
        <v>4015</v>
      </c>
      <c r="C2938">
        <v>1274846</v>
      </c>
      <c r="D2938" t="s">
        <v>3824</v>
      </c>
      <c r="E2938" s="220">
        <v>42515.626388888886</v>
      </c>
      <c r="F2938" t="s">
        <v>75</v>
      </c>
      <c r="G2938" t="s">
        <v>3825</v>
      </c>
      <c r="H2938" t="s">
        <v>3826</v>
      </c>
      <c r="I2938" t="s">
        <v>3870</v>
      </c>
      <c r="J2938" t="s">
        <v>3870</v>
      </c>
      <c r="K2938" t="s">
        <v>95</v>
      </c>
      <c r="L2938" s="220">
        <v>42516.574317129627</v>
      </c>
    </row>
    <row r="2939" spans="1:12" x14ac:dyDescent="0.25">
      <c r="A2939">
        <v>1</v>
      </c>
      <c r="B2939" t="s">
        <v>3855</v>
      </c>
      <c r="C2939">
        <v>1344194</v>
      </c>
      <c r="D2939" t="s">
        <v>3843</v>
      </c>
      <c r="E2939" s="220">
        <v>42563.689583333333</v>
      </c>
      <c r="F2939" t="s">
        <v>75</v>
      </c>
      <c r="G2939" t="s">
        <v>3825</v>
      </c>
      <c r="H2939" t="s">
        <v>3836</v>
      </c>
      <c r="I2939" t="s">
        <v>3873</v>
      </c>
      <c r="J2939" t="s">
        <v>4077</v>
      </c>
      <c r="K2939" t="s">
        <v>95</v>
      </c>
      <c r="L2939" s="220">
        <v>42782.759583333333</v>
      </c>
    </row>
    <row r="2940" spans="1:12" x14ac:dyDescent="0.25">
      <c r="A2940">
        <v>4</v>
      </c>
      <c r="B2940" t="s">
        <v>5564</v>
      </c>
      <c r="C2940">
        <v>1344199</v>
      </c>
      <c r="D2940" t="s">
        <v>6032</v>
      </c>
      <c r="E2940" s="220">
        <v>42563.511458333334</v>
      </c>
      <c r="F2940" t="s">
        <v>75</v>
      </c>
      <c r="G2940" t="s">
        <v>3825</v>
      </c>
      <c r="H2940" t="s">
        <v>3826</v>
      </c>
      <c r="I2940" t="s">
        <v>3870</v>
      </c>
      <c r="J2940" t="s">
        <v>4355</v>
      </c>
      <c r="K2940" t="s">
        <v>95</v>
      </c>
      <c r="L2940" s="220">
        <v>42594.321226851855</v>
      </c>
    </row>
    <row r="2941" spans="1:12" x14ac:dyDescent="0.25">
      <c r="A2941">
        <v>5</v>
      </c>
      <c r="B2941" t="s">
        <v>3963</v>
      </c>
      <c r="C2941">
        <v>1354311</v>
      </c>
      <c r="D2941" t="s">
        <v>4149</v>
      </c>
      <c r="E2941" s="220">
        <v>42580.412499999999</v>
      </c>
      <c r="F2941" t="s">
        <v>75</v>
      </c>
      <c r="G2941" t="s">
        <v>3825</v>
      </c>
      <c r="H2941" t="s">
        <v>3852</v>
      </c>
      <c r="I2941" t="s">
        <v>3853</v>
      </c>
      <c r="J2941" t="s">
        <v>3854</v>
      </c>
      <c r="K2941" t="s">
        <v>95</v>
      </c>
      <c r="L2941" s="220">
        <v>42585.335706018515</v>
      </c>
    </row>
    <row r="2942" spans="1:12" x14ac:dyDescent="0.25">
      <c r="A2942">
        <v>5</v>
      </c>
      <c r="B2942" t="s">
        <v>5422</v>
      </c>
      <c r="C2942">
        <v>1354312</v>
      </c>
      <c r="D2942" t="s">
        <v>3851</v>
      </c>
      <c r="E2942" s="220">
        <v>42580.413194444445</v>
      </c>
      <c r="F2942" t="s">
        <v>75</v>
      </c>
      <c r="G2942" t="s">
        <v>3825</v>
      </c>
      <c r="H2942" t="s">
        <v>3852</v>
      </c>
      <c r="I2942" t="s">
        <v>3853</v>
      </c>
      <c r="J2942" t="s">
        <v>3854</v>
      </c>
      <c r="K2942" t="s">
        <v>95</v>
      </c>
      <c r="L2942" s="220">
        <v>42586.393773148149</v>
      </c>
    </row>
    <row r="2943" spans="1:12" x14ac:dyDescent="0.25">
      <c r="A2943">
        <v>5</v>
      </c>
      <c r="B2943" t="s">
        <v>4750</v>
      </c>
      <c r="C2943">
        <v>1850981</v>
      </c>
      <c r="D2943" t="s">
        <v>3939</v>
      </c>
      <c r="E2943" s="220">
        <v>43167.59134259259</v>
      </c>
      <c r="F2943" t="s">
        <v>75</v>
      </c>
      <c r="G2943" t="s">
        <v>3825</v>
      </c>
      <c r="H2943" t="s">
        <v>3940</v>
      </c>
      <c r="I2943" t="s">
        <v>3870</v>
      </c>
      <c r="J2943" t="s">
        <v>4231</v>
      </c>
      <c r="K2943" t="s">
        <v>95</v>
      </c>
      <c r="L2943" s="220">
        <v>43250.391250000001</v>
      </c>
    </row>
    <row r="2944" spans="1:12" x14ac:dyDescent="0.25">
      <c r="A2944">
        <v>1</v>
      </c>
      <c r="B2944" t="s">
        <v>4096</v>
      </c>
      <c r="C2944">
        <v>1001483</v>
      </c>
      <c r="D2944" t="s">
        <v>5372</v>
      </c>
      <c r="E2944" s="220">
        <v>41767.660104166665</v>
      </c>
      <c r="F2944" t="s">
        <v>75</v>
      </c>
      <c r="G2944" t="s">
        <v>3825</v>
      </c>
      <c r="H2944" t="s">
        <v>3848</v>
      </c>
      <c r="I2944" t="s">
        <v>3909</v>
      </c>
      <c r="J2944" t="s">
        <v>4127</v>
      </c>
      <c r="K2944" t="s">
        <v>95</v>
      </c>
      <c r="L2944" s="220">
        <v>42075.636111111111</v>
      </c>
    </row>
    <row r="2945" spans="1:12" x14ac:dyDescent="0.25">
      <c r="A2945">
        <v>1</v>
      </c>
      <c r="B2945" t="s">
        <v>4267</v>
      </c>
      <c r="C2945">
        <v>1622574</v>
      </c>
      <c r="D2945" t="s">
        <v>3843</v>
      </c>
      <c r="E2945" s="220">
        <v>42709.538194444445</v>
      </c>
      <c r="F2945" t="s">
        <v>75</v>
      </c>
      <c r="G2945" t="s">
        <v>3825</v>
      </c>
      <c r="H2945" t="s">
        <v>3836</v>
      </c>
      <c r="I2945" t="s">
        <v>3844</v>
      </c>
      <c r="J2945" t="s">
        <v>3845</v>
      </c>
      <c r="K2945" t="s">
        <v>95</v>
      </c>
      <c r="L2945" s="220">
        <v>42713.327627314815</v>
      </c>
    </row>
    <row r="2946" spans="1:12" x14ac:dyDescent="0.25">
      <c r="A2946">
        <v>1</v>
      </c>
      <c r="B2946" t="s">
        <v>5013</v>
      </c>
      <c r="C2946">
        <v>1664182</v>
      </c>
      <c r="D2946" t="s">
        <v>6033</v>
      </c>
      <c r="E2946" s="220">
        <v>42761.386736111112</v>
      </c>
      <c r="F2946" t="s">
        <v>75</v>
      </c>
      <c r="G2946" t="s">
        <v>3825</v>
      </c>
      <c r="H2946" t="s">
        <v>3826</v>
      </c>
      <c r="I2946" t="s">
        <v>3844</v>
      </c>
      <c r="J2946" t="s">
        <v>4366</v>
      </c>
      <c r="K2946" t="s">
        <v>95</v>
      </c>
      <c r="L2946" s="220">
        <v>42765.310763888891</v>
      </c>
    </row>
    <row r="2947" spans="1:12" x14ac:dyDescent="0.25">
      <c r="A2947">
        <v>4.2</v>
      </c>
      <c r="B2947" t="s">
        <v>4008</v>
      </c>
      <c r="C2947">
        <v>1586572</v>
      </c>
      <c r="D2947" t="s">
        <v>4290</v>
      </c>
      <c r="E2947" s="220">
        <v>42656.367361111108</v>
      </c>
      <c r="F2947" t="s">
        <v>75</v>
      </c>
      <c r="G2947" t="s">
        <v>3825</v>
      </c>
      <c r="H2947" t="s">
        <v>3836</v>
      </c>
      <c r="I2947" t="s">
        <v>4000</v>
      </c>
      <c r="J2947" t="s">
        <v>6034</v>
      </c>
      <c r="K2947" t="s">
        <v>95</v>
      </c>
      <c r="L2947" s="220">
        <v>42816.471539351849</v>
      </c>
    </row>
    <row r="2948" spans="1:12" x14ac:dyDescent="0.25">
      <c r="A2948">
        <v>4</v>
      </c>
      <c r="B2948" t="s">
        <v>5976</v>
      </c>
      <c r="C2948">
        <v>1586608</v>
      </c>
      <c r="D2948" t="s">
        <v>6035</v>
      </c>
      <c r="E2948" s="220">
        <v>42656.636111111111</v>
      </c>
      <c r="F2948" t="s">
        <v>75</v>
      </c>
      <c r="G2948" t="s">
        <v>3825</v>
      </c>
      <c r="H2948" t="s">
        <v>3826</v>
      </c>
      <c r="I2948" t="s">
        <v>4312</v>
      </c>
      <c r="J2948" t="s">
        <v>4312</v>
      </c>
      <c r="K2948" t="s">
        <v>95</v>
      </c>
      <c r="L2948" s="220">
        <v>42664.282442129632</v>
      </c>
    </row>
    <row r="2949" spans="1:12" x14ac:dyDescent="0.25">
      <c r="A2949">
        <v>1</v>
      </c>
      <c r="B2949" t="s">
        <v>6036</v>
      </c>
      <c r="C2949">
        <v>1250366</v>
      </c>
      <c r="D2949" t="s">
        <v>6037</v>
      </c>
      <c r="E2949" s="220">
        <v>42432.522916666669</v>
      </c>
      <c r="F2949" t="s">
        <v>75</v>
      </c>
      <c r="G2949" t="s">
        <v>3825</v>
      </c>
      <c r="H2949" t="s">
        <v>3836</v>
      </c>
      <c r="I2949" t="s">
        <v>3885</v>
      </c>
      <c r="J2949" t="s">
        <v>4546</v>
      </c>
      <c r="K2949" t="s">
        <v>95</v>
      </c>
      <c r="L2949" s="220">
        <v>42454.364398148151</v>
      </c>
    </row>
    <row r="2950" spans="1:12" x14ac:dyDescent="0.25">
      <c r="A2950">
        <v>1</v>
      </c>
      <c r="B2950" t="s">
        <v>4797</v>
      </c>
      <c r="C2950">
        <v>1252122</v>
      </c>
      <c r="D2950" t="s">
        <v>3843</v>
      </c>
      <c r="E2950" s="220">
        <v>42440.563194444447</v>
      </c>
      <c r="F2950" t="s">
        <v>75</v>
      </c>
      <c r="G2950" t="s">
        <v>3825</v>
      </c>
      <c r="H2950" t="s">
        <v>3836</v>
      </c>
      <c r="I2950" t="s">
        <v>3840</v>
      </c>
      <c r="J2950" t="s">
        <v>4223</v>
      </c>
      <c r="K2950" t="s">
        <v>95</v>
      </c>
      <c r="L2950" s="220">
        <v>43288.570243055554</v>
      </c>
    </row>
    <row r="2951" spans="1:12" x14ac:dyDescent="0.25">
      <c r="A2951">
        <v>1</v>
      </c>
      <c r="B2951" t="s">
        <v>4755</v>
      </c>
      <c r="C2951">
        <v>1646411</v>
      </c>
      <c r="D2951" t="s">
        <v>3843</v>
      </c>
      <c r="E2951" s="220">
        <v>42730.730555555558</v>
      </c>
      <c r="F2951" t="s">
        <v>75</v>
      </c>
      <c r="G2951" t="s">
        <v>3825</v>
      </c>
      <c r="H2951" t="s">
        <v>3836</v>
      </c>
      <c r="I2951" t="s">
        <v>3844</v>
      </c>
      <c r="J2951" t="s">
        <v>3950</v>
      </c>
      <c r="K2951" t="s">
        <v>95</v>
      </c>
      <c r="L2951" s="220">
        <v>42738.649687500001</v>
      </c>
    </row>
    <row r="2952" spans="1:12" x14ac:dyDescent="0.25">
      <c r="A2952">
        <v>4</v>
      </c>
      <c r="B2952" t="s">
        <v>3884</v>
      </c>
      <c r="C2952">
        <v>1271246</v>
      </c>
      <c r="D2952" t="s">
        <v>6038</v>
      </c>
      <c r="E2952" s="220">
        <v>42502.76666666667</v>
      </c>
      <c r="F2952" t="s">
        <v>75</v>
      </c>
      <c r="G2952" t="s">
        <v>3825</v>
      </c>
      <c r="H2952" t="s">
        <v>3836</v>
      </c>
      <c r="I2952" t="s">
        <v>3870</v>
      </c>
      <c r="J2952" t="s">
        <v>3960</v>
      </c>
      <c r="K2952" t="s">
        <v>95</v>
      </c>
      <c r="L2952" s="220">
        <v>43119.382002314815</v>
      </c>
    </row>
    <row r="2953" spans="1:12" x14ac:dyDescent="0.25">
      <c r="A2953">
        <v>4.2</v>
      </c>
      <c r="B2953" t="s">
        <v>6039</v>
      </c>
      <c r="C2953">
        <v>1001409</v>
      </c>
      <c r="D2953" t="s">
        <v>4126</v>
      </c>
      <c r="E2953" s="220">
        <v>41767.65483796296</v>
      </c>
      <c r="F2953" t="s">
        <v>75</v>
      </c>
      <c r="G2953" t="s">
        <v>3825</v>
      </c>
      <c r="H2953" t="s">
        <v>95</v>
      </c>
      <c r="I2953" t="s">
        <v>3909</v>
      </c>
      <c r="J2953" t="s">
        <v>4127</v>
      </c>
      <c r="K2953" t="s">
        <v>95</v>
      </c>
      <c r="L2953" s="220">
        <v>42102.64166666667</v>
      </c>
    </row>
    <row r="2954" spans="1:12" x14ac:dyDescent="0.25">
      <c r="A2954">
        <v>4.2</v>
      </c>
      <c r="B2954" t="s">
        <v>5340</v>
      </c>
      <c r="C2954">
        <v>1001412</v>
      </c>
      <c r="D2954" t="s">
        <v>4126</v>
      </c>
      <c r="E2954" s="220">
        <v>41767.654849537037</v>
      </c>
      <c r="F2954" t="s">
        <v>75</v>
      </c>
      <c r="G2954" t="s">
        <v>3825</v>
      </c>
      <c r="H2954" t="s">
        <v>95</v>
      </c>
      <c r="I2954" t="s">
        <v>5342</v>
      </c>
      <c r="J2954" t="s">
        <v>4127</v>
      </c>
      <c r="K2954" t="s">
        <v>95</v>
      </c>
      <c r="L2954" s="220">
        <v>42101.643055555556</v>
      </c>
    </row>
    <row r="2955" spans="1:12" x14ac:dyDescent="0.25">
      <c r="A2955">
        <v>4.2</v>
      </c>
      <c r="B2955" t="s">
        <v>6040</v>
      </c>
      <c r="C2955">
        <v>1001413</v>
      </c>
      <c r="D2955" t="s">
        <v>4126</v>
      </c>
      <c r="E2955" s="220">
        <v>41767.654849537037</v>
      </c>
      <c r="F2955" t="s">
        <v>75</v>
      </c>
      <c r="G2955" t="s">
        <v>3825</v>
      </c>
      <c r="H2955" t="s">
        <v>95</v>
      </c>
      <c r="I2955" t="s">
        <v>5342</v>
      </c>
      <c r="J2955" t="s">
        <v>4127</v>
      </c>
      <c r="K2955" t="s">
        <v>95</v>
      </c>
      <c r="L2955" s="220">
        <v>42102.64166666667</v>
      </c>
    </row>
    <row r="2956" spans="1:12" x14ac:dyDescent="0.25">
      <c r="A2956">
        <v>4.2</v>
      </c>
      <c r="B2956" t="s">
        <v>6041</v>
      </c>
      <c r="C2956">
        <v>1001414</v>
      </c>
      <c r="D2956" t="s">
        <v>4126</v>
      </c>
      <c r="E2956" s="220">
        <v>41767.654849537037</v>
      </c>
      <c r="F2956" t="s">
        <v>75</v>
      </c>
      <c r="G2956" t="s">
        <v>3825</v>
      </c>
      <c r="H2956" t="s">
        <v>95</v>
      </c>
      <c r="I2956" t="s">
        <v>5342</v>
      </c>
      <c r="J2956" t="s">
        <v>4127</v>
      </c>
      <c r="K2956" t="s">
        <v>95</v>
      </c>
      <c r="L2956" s="220">
        <v>42104.623611111114</v>
      </c>
    </row>
    <row r="2957" spans="1:12" x14ac:dyDescent="0.25">
      <c r="A2957">
        <v>2</v>
      </c>
      <c r="B2957" t="s">
        <v>3904</v>
      </c>
      <c r="C2957">
        <v>1261532</v>
      </c>
      <c r="D2957" t="s">
        <v>6042</v>
      </c>
      <c r="E2957" s="220">
        <v>42474.751388888886</v>
      </c>
      <c r="F2957" t="s">
        <v>91</v>
      </c>
      <c r="G2957" t="s">
        <v>3825</v>
      </c>
      <c r="H2957" t="s">
        <v>3836</v>
      </c>
      <c r="I2957" t="s">
        <v>3861</v>
      </c>
      <c r="J2957" t="s">
        <v>3861</v>
      </c>
      <c r="K2957" t="s">
        <v>95</v>
      </c>
      <c r="L2957" s="220">
        <v>42681.515104166669</v>
      </c>
    </row>
    <row r="2958" spans="1:12" x14ac:dyDescent="0.25">
      <c r="A2958">
        <v>4</v>
      </c>
      <c r="B2958" t="s">
        <v>4403</v>
      </c>
      <c r="C2958">
        <v>1269276</v>
      </c>
      <c r="D2958" t="s">
        <v>6043</v>
      </c>
      <c r="E2958" s="220">
        <v>42494.638888888891</v>
      </c>
      <c r="F2958" t="s">
        <v>75</v>
      </c>
      <c r="G2958" t="s">
        <v>3825</v>
      </c>
      <c r="H2958" t="s">
        <v>3836</v>
      </c>
      <c r="I2958" t="s">
        <v>3870</v>
      </c>
      <c r="J2958" t="s">
        <v>3960</v>
      </c>
      <c r="K2958" t="s">
        <v>95</v>
      </c>
      <c r="L2958" s="220">
        <v>42499.417256944442</v>
      </c>
    </row>
    <row r="2959" spans="1:12" x14ac:dyDescent="0.25">
      <c r="A2959">
        <v>2</v>
      </c>
      <c r="B2959" t="s">
        <v>4009</v>
      </c>
      <c r="C2959">
        <v>1272478</v>
      </c>
      <c r="D2959" t="s">
        <v>3956</v>
      </c>
      <c r="E2959" s="220">
        <v>42506.660162037035</v>
      </c>
      <c r="F2959" t="s">
        <v>91</v>
      </c>
      <c r="G2959" t="s">
        <v>3825</v>
      </c>
      <c r="H2959" t="s">
        <v>3957</v>
      </c>
      <c r="I2959" t="s">
        <v>3861</v>
      </c>
      <c r="J2959" t="s">
        <v>3995</v>
      </c>
      <c r="K2959" t="s">
        <v>95</v>
      </c>
      <c r="L2959" s="220">
        <v>42947.455127314817</v>
      </c>
    </row>
    <row r="2960" spans="1:12" x14ac:dyDescent="0.25">
      <c r="A2960">
        <v>2</v>
      </c>
      <c r="B2960" t="s">
        <v>4016</v>
      </c>
      <c r="C2960">
        <v>1272479</v>
      </c>
      <c r="D2960" t="s">
        <v>3956</v>
      </c>
      <c r="E2960" s="220">
        <v>42506.660162037035</v>
      </c>
      <c r="F2960" t="s">
        <v>91</v>
      </c>
      <c r="G2960" t="s">
        <v>3825</v>
      </c>
      <c r="H2960" t="s">
        <v>3957</v>
      </c>
      <c r="I2960" t="s">
        <v>3861</v>
      </c>
      <c r="J2960" t="s">
        <v>3995</v>
      </c>
      <c r="K2960" t="s">
        <v>95</v>
      </c>
      <c r="L2960" s="220">
        <v>42986.753645833334</v>
      </c>
    </row>
    <row r="2961" spans="1:12" x14ac:dyDescent="0.25">
      <c r="A2961">
        <v>2</v>
      </c>
      <c r="B2961" t="s">
        <v>4398</v>
      </c>
      <c r="C2961">
        <v>1272480</v>
      </c>
      <c r="D2961" t="s">
        <v>3956</v>
      </c>
      <c r="E2961" s="220">
        <v>42506.660173611112</v>
      </c>
      <c r="F2961" t="s">
        <v>75</v>
      </c>
      <c r="G2961" t="s">
        <v>3825</v>
      </c>
      <c r="H2961" t="s">
        <v>3957</v>
      </c>
      <c r="I2961" t="s">
        <v>3861</v>
      </c>
      <c r="J2961" t="s">
        <v>3995</v>
      </c>
      <c r="K2961" t="s">
        <v>95</v>
      </c>
      <c r="L2961" s="220">
        <v>42795.526909722219</v>
      </c>
    </row>
    <row r="2962" spans="1:12" x14ac:dyDescent="0.25">
      <c r="A2962">
        <v>2</v>
      </c>
      <c r="B2962" t="s">
        <v>4163</v>
      </c>
      <c r="C2962">
        <v>1272481</v>
      </c>
      <c r="D2962" t="s">
        <v>3956</v>
      </c>
      <c r="E2962" s="220">
        <v>42506.660173611112</v>
      </c>
      <c r="F2962" t="s">
        <v>91</v>
      </c>
      <c r="G2962" t="s">
        <v>3825</v>
      </c>
      <c r="H2962" t="s">
        <v>3957</v>
      </c>
      <c r="I2962" t="s">
        <v>3861</v>
      </c>
      <c r="J2962" t="s">
        <v>3995</v>
      </c>
      <c r="K2962" t="s">
        <v>95</v>
      </c>
      <c r="L2962" s="220">
        <v>42865.643148148149</v>
      </c>
    </row>
    <row r="2963" spans="1:12" x14ac:dyDescent="0.25">
      <c r="A2963">
        <v>2</v>
      </c>
      <c r="B2963" t="s">
        <v>5795</v>
      </c>
      <c r="C2963">
        <v>1272482</v>
      </c>
      <c r="D2963" t="s">
        <v>3956</v>
      </c>
      <c r="E2963" s="220">
        <v>42506.660173611112</v>
      </c>
      <c r="F2963" t="s">
        <v>75</v>
      </c>
      <c r="G2963" t="s">
        <v>3825</v>
      </c>
      <c r="H2963" t="s">
        <v>3957</v>
      </c>
      <c r="I2963" t="s">
        <v>3861</v>
      </c>
      <c r="J2963" t="s">
        <v>3995</v>
      </c>
      <c r="K2963" t="s">
        <v>95</v>
      </c>
      <c r="L2963" s="220">
        <v>42746.512523148151</v>
      </c>
    </row>
    <row r="2964" spans="1:12" x14ac:dyDescent="0.25">
      <c r="A2964">
        <v>2</v>
      </c>
      <c r="B2964" t="s">
        <v>4547</v>
      </c>
      <c r="C2964">
        <v>1272483</v>
      </c>
      <c r="D2964" t="s">
        <v>3956</v>
      </c>
      <c r="E2964" s="220">
        <v>42506.660173611112</v>
      </c>
      <c r="F2964" t="s">
        <v>75</v>
      </c>
      <c r="G2964" t="s">
        <v>3825</v>
      </c>
      <c r="H2964" t="s">
        <v>3957</v>
      </c>
      <c r="I2964" t="s">
        <v>3861</v>
      </c>
      <c r="J2964" t="s">
        <v>3995</v>
      </c>
      <c r="K2964" t="s">
        <v>95</v>
      </c>
      <c r="L2964" s="220">
        <v>42916.428831018522</v>
      </c>
    </row>
    <row r="2965" spans="1:12" x14ac:dyDescent="0.25">
      <c r="A2965">
        <v>1</v>
      </c>
      <c r="B2965" t="s">
        <v>4018</v>
      </c>
      <c r="C2965">
        <v>1272525</v>
      </c>
      <c r="D2965" t="s">
        <v>3956</v>
      </c>
      <c r="E2965" s="220">
        <v>42506.576956018522</v>
      </c>
      <c r="F2965" t="s">
        <v>75</v>
      </c>
      <c r="G2965" t="s">
        <v>3825</v>
      </c>
      <c r="H2965" t="s">
        <v>3957</v>
      </c>
      <c r="I2965" t="s">
        <v>3840</v>
      </c>
      <c r="J2965" t="s">
        <v>3995</v>
      </c>
      <c r="K2965" t="s">
        <v>95</v>
      </c>
      <c r="L2965" s="220">
        <v>43327.911736111113</v>
      </c>
    </row>
    <row r="2966" spans="1:12" x14ac:dyDescent="0.25">
      <c r="A2966">
        <v>1</v>
      </c>
      <c r="B2966" t="s">
        <v>4108</v>
      </c>
      <c r="C2966">
        <v>1272526</v>
      </c>
      <c r="D2966" t="s">
        <v>3956</v>
      </c>
      <c r="E2966" s="220">
        <v>42506.576956018522</v>
      </c>
      <c r="F2966" t="s">
        <v>75</v>
      </c>
      <c r="G2966" t="s">
        <v>3825</v>
      </c>
      <c r="H2966" t="s">
        <v>3957</v>
      </c>
      <c r="I2966" t="s">
        <v>3840</v>
      </c>
      <c r="J2966" t="s">
        <v>3995</v>
      </c>
      <c r="K2966" t="s">
        <v>95</v>
      </c>
      <c r="L2966" s="220">
        <v>45138.455439814818</v>
      </c>
    </row>
    <row r="2967" spans="1:12" x14ac:dyDescent="0.25">
      <c r="A2967">
        <v>1</v>
      </c>
      <c r="B2967" t="s">
        <v>4014</v>
      </c>
      <c r="C2967">
        <v>1272527</v>
      </c>
      <c r="D2967" t="s">
        <v>3956</v>
      </c>
      <c r="E2967" s="220">
        <v>42506.576956018522</v>
      </c>
      <c r="F2967" t="s">
        <v>75</v>
      </c>
      <c r="G2967" t="s">
        <v>3825</v>
      </c>
      <c r="H2967" t="s">
        <v>3957</v>
      </c>
      <c r="I2967" t="s">
        <v>3857</v>
      </c>
      <c r="J2967" t="s">
        <v>3995</v>
      </c>
      <c r="K2967" t="s">
        <v>95</v>
      </c>
      <c r="L2967" s="220">
        <v>42564.332465277781</v>
      </c>
    </row>
    <row r="2968" spans="1:12" x14ac:dyDescent="0.25">
      <c r="A2968">
        <v>1</v>
      </c>
      <c r="B2968" t="s">
        <v>4004</v>
      </c>
      <c r="C2968">
        <v>1272528</v>
      </c>
      <c r="D2968" t="s">
        <v>3956</v>
      </c>
      <c r="E2968" s="220">
        <v>42506.660300925927</v>
      </c>
      <c r="F2968" t="s">
        <v>75</v>
      </c>
      <c r="G2968" t="s">
        <v>3825</v>
      </c>
      <c r="H2968" t="s">
        <v>3957</v>
      </c>
      <c r="I2968" t="s">
        <v>4582</v>
      </c>
      <c r="J2968" t="s">
        <v>3995</v>
      </c>
      <c r="K2968" t="s">
        <v>95</v>
      </c>
      <c r="L2968" s="220">
        <v>42626.301388888889</v>
      </c>
    </row>
    <row r="2969" spans="1:12" x14ac:dyDescent="0.25">
      <c r="A2969">
        <v>1</v>
      </c>
      <c r="B2969" t="s">
        <v>3935</v>
      </c>
      <c r="C2969">
        <v>1272529</v>
      </c>
      <c r="D2969" t="s">
        <v>3956</v>
      </c>
      <c r="E2969" s="220">
        <v>42506.660300925927</v>
      </c>
      <c r="F2969" t="s">
        <v>75</v>
      </c>
      <c r="G2969" t="s">
        <v>3825</v>
      </c>
      <c r="H2969" t="s">
        <v>3957</v>
      </c>
      <c r="I2969" t="s">
        <v>4582</v>
      </c>
      <c r="J2969" t="s">
        <v>3995</v>
      </c>
      <c r="K2969" t="s">
        <v>95</v>
      </c>
      <c r="L2969" s="220">
        <v>42626.301712962966</v>
      </c>
    </row>
    <row r="2970" spans="1:12" x14ac:dyDescent="0.25">
      <c r="A2970">
        <v>1</v>
      </c>
      <c r="B2970" t="s">
        <v>3986</v>
      </c>
      <c r="C2970">
        <v>1272530</v>
      </c>
      <c r="D2970" t="s">
        <v>3956</v>
      </c>
      <c r="E2970" s="220">
        <v>42506.660300925927</v>
      </c>
      <c r="F2970" t="s">
        <v>75</v>
      </c>
      <c r="G2970" t="s">
        <v>3825</v>
      </c>
      <c r="H2970" t="s">
        <v>3957</v>
      </c>
      <c r="I2970" t="s">
        <v>4582</v>
      </c>
      <c r="J2970" t="s">
        <v>3995</v>
      </c>
      <c r="K2970" t="s">
        <v>95</v>
      </c>
      <c r="L2970" s="220">
        <v>42626.301469907405</v>
      </c>
    </row>
    <row r="2971" spans="1:12" x14ac:dyDescent="0.25">
      <c r="A2971">
        <v>1</v>
      </c>
      <c r="B2971" t="s">
        <v>5301</v>
      </c>
      <c r="C2971">
        <v>1272531</v>
      </c>
      <c r="D2971" t="s">
        <v>3956</v>
      </c>
      <c r="E2971" s="220">
        <v>42506.660300925927</v>
      </c>
      <c r="F2971" t="s">
        <v>75</v>
      </c>
      <c r="G2971" t="s">
        <v>3825</v>
      </c>
      <c r="H2971" t="s">
        <v>3957</v>
      </c>
      <c r="I2971" t="s">
        <v>4582</v>
      </c>
      <c r="J2971" t="s">
        <v>3995</v>
      </c>
      <c r="K2971" t="s">
        <v>95</v>
      </c>
      <c r="L2971" s="220">
        <v>42626.301203703704</v>
      </c>
    </row>
    <row r="2972" spans="1:12" x14ac:dyDescent="0.25">
      <c r="A2972">
        <v>1</v>
      </c>
      <c r="B2972" t="s">
        <v>4184</v>
      </c>
      <c r="C2972">
        <v>1272532</v>
      </c>
      <c r="D2972" t="s">
        <v>3956</v>
      </c>
      <c r="E2972" s="220">
        <v>42506.660300925927</v>
      </c>
      <c r="F2972" t="s">
        <v>75</v>
      </c>
      <c r="G2972" t="s">
        <v>3825</v>
      </c>
      <c r="H2972" t="s">
        <v>3957</v>
      </c>
      <c r="I2972" t="s">
        <v>4582</v>
      </c>
      <c r="J2972" t="s">
        <v>3995</v>
      </c>
      <c r="K2972" t="s">
        <v>95</v>
      </c>
      <c r="L2972" s="220">
        <v>42626.30027777778</v>
      </c>
    </row>
    <row r="2973" spans="1:12" x14ac:dyDescent="0.25">
      <c r="A2973">
        <v>3</v>
      </c>
      <c r="B2973" t="s">
        <v>4099</v>
      </c>
      <c r="C2973">
        <v>1272533</v>
      </c>
      <c r="D2973" t="s">
        <v>3956</v>
      </c>
      <c r="E2973" s="220">
        <v>42506.618634259263</v>
      </c>
      <c r="F2973" t="s">
        <v>75</v>
      </c>
      <c r="G2973" t="s">
        <v>3825</v>
      </c>
      <c r="H2973" t="s">
        <v>3957</v>
      </c>
      <c r="I2973" t="s">
        <v>3870</v>
      </c>
      <c r="J2973" t="s">
        <v>3995</v>
      </c>
      <c r="K2973" t="s">
        <v>95</v>
      </c>
      <c r="L2973" s="220">
        <v>43140.66196759259</v>
      </c>
    </row>
    <row r="2974" spans="1:12" x14ac:dyDescent="0.25">
      <c r="A2974">
        <v>3</v>
      </c>
      <c r="B2974" t="s">
        <v>4124</v>
      </c>
      <c r="C2974">
        <v>1272534</v>
      </c>
      <c r="D2974" t="s">
        <v>3956</v>
      </c>
      <c r="E2974" s="220">
        <v>42506.618645833332</v>
      </c>
      <c r="F2974" t="s">
        <v>5944</v>
      </c>
      <c r="G2974" t="s">
        <v>3825</v>
      </c>
      <c r="H2974" t="s">
        <v>3957</v>
      </c>
      <c r="I2974" t="s">
        <v>3870</v>
      </c>
      <c r="J2974" t="s">
        <v>3995</v>
      </c>
      <c r="K2974" t="s">
        <v>95</v>
      </c>
      <c r="L2974" s="220"/>
    </row>
    <row r="2975" spans="1:12" x14ac:dyDescent="0.25">
      <c r="A2975">
        <v>3</v>
      </c>
      <c r="B2975" t="s">
        <v>5202</v>
      </c>
      <c r="C2975">
        <v>1272535</v>
      </c>
      <c r="D2975" t="s">
        <v>3956</v>
      </c>
      <c r="E2975" s="220">
        <v>42506.618645833332</v>
      </c>
      <c r="F2975" t="s">
        <v>75</v>
      </c>
      <c r="G2975" t="s">
        <v>3825</v>
      </c>
      <c r="H2975" t="s">
        <v>3957</v>
      </c>
      <c r="I2975" t="s">
        <v>3870</v>
      </c>
      <c r="J2975" t="s">
        <v>3995</v>
      </c>
      <c r="K2975" t="s">
        <v>95</v>
      </c>
      <c r="L2975" s="220">
        <v>43187.634629629632</v>
      </c>
    </row>
    <row r="2976" spans="1:12" x14ac:dyDescent="0.25">
      <c r="A2976">
        <v>4</v>
      </c>
      <c r="B2976" t="s">
        <v>4056</v>
      </c>
      <c r="C2976">
        <v>1272536</v>
      </c>
      <c r="D2976" t="s">
        <v>3956</v>
      </c>
      <c r="E2976" s="220">
        <v>42506.618645833332</v>
      </c>
      <c r="F2976" t="s">
        <v>75</v>
      </c>
      <c r="G2976" t="s">
        <v>3825</v>
      </c>
      <c r="H2976" t="s">
        <v>3957</v>
      </c>
      <c r="I2976" t="s">
        <v>3870</v>
      </c>
      <c r="J2976" t="s">
        <v>3995</v>
      </c>
      <c r="K2976" t="s">
        <v>95</v>
      </c>
      <c r="L2976" s="220">
        <v>42985.704780092594</v>
      </c>
    </row>
    <row r="2977" spans="1:12" x14ac:dyDescent="0.25">
      <c r="A2977">
        <v>3</v>
      </c>
      <c r="B2977" t="s">
        <v>5696</v>
      </c>
      <c r="C2977">
        <v>1272537</v>
      </c>
      <c r="D2977" t="s">
        <v>3956</v>
      </c>
      <c r="E2977" s="220">
        <v>42506.618645833332</v>
      </c>
      <c r="F2977" t="s">
        <v>75</v>
      </c>
      <c r="G2977" t="s">
        <v>3825</v>
      </c>
      <c r="H2977" t="s">
        <v>3957</v>
      </c>
      <c r="I2977" t="s">
        <v>3870</v>
      </c>
      <c r="J2977" t="s">
        <v>3995</v>
      </c>
      <c r="K2977" t="s">
        <v>95</v>
      </c>
      <c r="L2977" s="220">
        <v>43126.504953703705</v>
      </c>
    </row>
    <row r="2978" spans="1:12" x14ac:dyDescent="0.25">
      <c r="A2978">
        <v>3</v>
      </c>
      <c r="B2978" t="s">
        <v>4303</v>
      </c>
      <c r="C2978">
        <v>1272538</v>
      </c>
      <c r="D2978" t="s">
        <v>3956</v>
      </c>
      <c r="E2978" s="220">
        <v>42506.618645833332</v>
      </c>
      <c r="F2978" t="s">
        <v>75</v>
      </c>
      <c r="G2978" t="s">
        <v>3825</v>
      </c>
      <c r="H2978" t="s">
        <v>3957</v>
      </c>
      <c r="I2978" t="s">
        <v>3870</v>
      </c>
      <c r="J2978" t="s">
        <v>3995</v>
      </c>
      <c r="K2978" t="s">
        <v>95</v>
      </c>
      <c r="L2978" s="220">
        <v>43053.637361111112</v>
      </c>
    </row>
    <row r="2979" spans="1:12" x14ac:dyDescent="0.25">
      <c r="A2979">
        <v>2</v>
      </c>
      <c r="B2979" t="s">
        <v>4143</v>
      </c>
      <c r="C2979">
        <v>1275061</v>
      </c>
      <c r="D2979" t="s">
        <v>3872</v>
      </c>
      <c r="E2979" s="220">
        <v>42516.317361111112</v>
      </c>
      <c r="F2979" t="s">
        <v>75</v>
      </c>
      <c r="G2979" t="s">
        <v>3825</v>
      </c>
      <c r="H2979" t="s">
        <v>3848</v>
      </c>
      <c r="I2979" t="s">
        <v>3832</v>
      </c>
      <c r="J2979" t="s">
        <v>3854</v>
      </c>
      <c r="K2979" t="s">
        <v>95</v>
      </c>
      <c r="L2979" s="220">
        <v>42611.620486111111</v>
      </c>
    </row>
    <row r="2980" spans="1:12" x14ac:dyDescent="0.25">
      <c r="A2980">
        <v>1</v>
      </c>
      <c r="B2980" t="s">
        <v>3898</v>
      </c>
      <c r="C2980">
        <v>1593150</v>
      </c>
      <c r="D2980" t="s">
        <v>3843</v>
      </c>
      <c r="E2980" s="220">
        <v>42668.634282407409</v>
      </c>
      <c r="F2980" t="s">
        <v>75</v>
      </c>
      <c r="G2980" t="s">
        <v>3825</v>
      </c>
      <c r="H2980" t="s">
        <v>3836</v>
      </c>
      <c r="I2980" t="s">
        <v>3924</v>
      </c>
      <c r="J2980" t="s">
        <v>4159</v>
      </c>
      <c r="K2980" t="s">
        <v>95</v>
      </c>
      <c r="L2980" s="220">
        <v>42815.713449074072</v>
      </c>
    </row>
    <row r="2981" spans="1:12" x14ac:dyDescent="0.25">
      <c r="A2981">
        <v>1</v>
      </c>
      <c r="B2981" t="s">
        <v>6044</v>
      </c>
      <c r="C2981">
        <v>1600864</v>
      </c>
      <c r="D2981" t="s">
        <v>4029</v>
      </c>
      <c r="E2981" s="220">
        <v>42681.581944444442</v>
      </c>
      <c r="F2981" t="s">
        <v>75</v>
      </c>
      <c r="G2981" t="s">
        <v>3825</v>
      </c>
      <c r="H2981" t="s">
        <v>3836</v>
      </c>
      <c r="I2981" t="s">
        <v>3844</v>
      </c>
      <c r="J2981" t="s">
        <v>3950</v>
      </c>
      <c r="K2981" t="s">
        <v>95</v>
      </c>
      <c r="L2981" s="220">
        <v>42745.326770833337</v>
      </c>
    </row>
    <row r="2982" spans="1:12" x14ac:dyDescent="0.25">
      <c r="A2982">
        <v>1</v>
      </c>
      <c r="B2982" t="s">
        <v>6045</v>
      </c>
      <c r="C2982">
        <v>1600865</v>
      </c>
      <c r="D2982" t="s">
        <v>4029</v>
      </c>
      <c r="E2982" s="220">
        <v>42681.581944444442</v>
      </c>
      <c r="F2982" t="s">
        <v>75</v>
      </c>
      <c r="G2982" t="s">
        <v>3825</v>
      </c>
      <c r="H2982" t="s">
        <v>3836</v>
      </c>
      <c r="I2982" t="s">
        <v>3844</v>
      </c>
      <c r="J2982" t="s">
        <v>3950</v>
      </c>
      <c r="K2982" t="s">
        <v>95</v>
      </c>
      <c r="L2982" s="220">
        <v>42745.380486111113</v>
      </c>
    </row>
    <row r="2983" spans="1:12" x14ac:dyDescent="0.25">
      <c r="A2983">
        <v>1</v>
      </c>
      <c r="B2983" t="s">
        <v>4125</v>
      </c>
      <c r="C2983">
        <v>1600866</v>
      </c>
      <c r="D2983" t="s">
        <v>4029</v>
      </c>
      <c r="E2983" s="220">
        <v>42681.582638888889</v>
      </c>
      <c r="F2983" t="s">
        <v>75</v>
      </c>
      <c r="G2983" t="s">
        <v>3825</v>
      </c>
      <c r="H2983" t="s">
        <v>3836</v>
      </c>
      <c r="I2983" t="s">
        <v>3844</v>
      </c>
      <c r="J2983" t="s">
        <v>3950</v>
      </c>
      <c r="K2983" t="s">
        <v>95</v>
      </c>
      <c r="L2983" s="220">
        <v>42745.382835648146</v>
      </c>
    </row>
    <row r="2984" spans="1:12" x14ac:dyDescent="0.25">
      <c r="A2984">
        <v>1</v>
      </c>
      <c r="B2984" t="s">
        <v>6046</v>
      </c>
      <c r="C2984">
        <v>1600867</v>
      </c>
      <c r="D2984" t="s">
        <v>4029</v>
      </c>
      <c r="E2984" s="220">
        <v>42681.582638888889</v>
      </c>
      <c r="F2984" t="s">
        <v>75</v>
      </c>
      <c r="G2984" t="s">
        <v>3825</v>
      </c>
      <c r="H2984" t="s">
        <v>3836</v>
      </c>
      <c r="I2984" t="s">
        <v>3844</v>
      </c>
      <c r="J2984" t="s">
        <v>3950</v>
      </c>
      <c r="K2984" t="s">
        <v>95</v>
      </c>
      <c r="L2984" s="220">
        <v>42745.383229166669</v>
      </c>
    </row>
    <row r="2985" spans="1:12" x14ac:dyDescent="0.25">
      <c r="A2985">
        <v>1</v>
      </c>
      <c r="B2985" t="s">
        <v>6047</v>
      </c>
      <c r="C2985">
        <v>1600868</v>
      </c>
      <c r="D2985" t="s">
        <v>4029</v>
      </c>
      <c r="E2985" s="220">
        <v>42681.582638888889</v>
      </c>
      <c r="F2985" t="s">
        <v>75</v>
      </c>
      <c r="G2985" t="s">
        <v>3825</v>
      </c>
      <c r="H2985" t="s">
        <v>3836</v>
      </c>
      <c r="I2985" t="s">
        <v>3844</v>
      </c>
      <c r="J2985" t="s">
        <v>3950</v>
      </c>
      <c r="K2985" t="s">
        <v>95</v>
      </c>
      <c r="L2985" s="220">
        <v>42684.517164351855</v>
      </c>
    </row>
    <row r="2986" spans="1:12" x14ac:dyDescent="0.25">
      <c r="A2986">
        <v>1</v>
      </c>
      <c r="B2986" t="s">
        <v>6039</v>
      </c>
      <c r="C2986">
        <v>1600869</v>
      </c>
      <c r="D2986" t="s">
        <v>4029</v>
      </c>
      <c r="E2986" s="220">
        <v>42681.582638888889</v>
      </c>
      <c r="F2986" t="s">
        <v>75</v>
      </c>
      <c r="G2986" t="s">
        <v>3825</v>
      </c>
      <c r="H2986" t="s">
        <v>3836</v>
      </c>
      <c r="I2986" t="s">
        <v>3844</v>
      </c>
      <c r="J2986" t="s">
        <v>3950</v>
      </c>
      <c r="K2986" t="s">
        <v>95</v>
      </c>
      <c r="L2986" s="220">
        <v>42745.383518518516</v>
      </c>
    </row>
    <row r="2987" spans="1:12" x14ac:dyDescent="0.25">
      <c r="A2987">
        <v>1</v>
      </c>
      <c r="B2987" t="s">
        <v>6048</v>
      </c>
      <c r="C2987">
        <v>1600870</v>
      </c>
      <c r="D2987" t="s">
        <v>4029</v>
      </c>
      <c r="E2987" s="220">
        <v>42681.583333333336</v>
      </c>
      <c r="F2987" t="s">
        <v>75</v>
      </c>
      <c r="G2987" t="s">
        <v>3825</v>
      </c>
      <c r="H2987" t="s">
        <v>3836</v>
      </c>
      <c r="I2987" t="s">
        <v>3844</v>
      </c>
      <c r="J2987" t="s">
        <v>3950</v>
      </c>
      <c r="K2987" t="s">
        <v>95</v>
      </c>
      <c r="L2987" s="220">
        <v>42745.383831018517</v>
      </c>
    </row>
    <row r="2988" spans="1:12" x14ac:dyDescent="0.25">
      <c r="A2988">
        <v>1</v>
      </c>
      <c r="B2988" t="s">
        <v>4189</v>
      </c>
      <c r="C2988">
        <v>1600861</v>
      </c>
      <c r="D2988" t="s">
        <v>4029</v>
      </c>
      <c r="E2988" s="220">
        <v>42681.581250000003</v>
      </c>
      <c r="F2988" t="s">
        <v>75</v>
      </c>
      <c r="G2988" t="s">
        <v>3825</v>
      </c>
      <c r="H2988" t="s">
        <v>3836</v>
      </c>
      <c r="I2988" t="s">
        <v>3844</v>
      </c>
      <c r="J2988" t="s">
        <v>3950</v>
      </c>
      <c r="K2988" t="s">
        <v>95</v>
      </c>
      <c r="L2988" s="220">
        <v>42745.32576388889</v>
      </c>
    </row>
    <row r="2989" spans="1:12" x14ac:dyDescent="0.25">
      <c r="A2989">
        <v>1</v>
      </c>
      <c r="B2989" t="s">
        <v>4436</v>
      </c>
      <c r="C2989">
        <v>1600862</v>
      </c>
      <c r="D2989" t="s">
        <v>4029</v>
      </c>
      <c r="E2989" s="220">
        <v>42681.581944444442</v>
      </c>
      <c r="F2989" t="s">
        <v>75</v>
      </c>
      <c r="G2989" t="s">
        <v>3825</v>
      </c>
      <c r="H2989" t="s">
        <v>3836</v>
      </c>
      <c r="I2989" t="s">
        <v>3844</v>
      </c>
      <c r="J2989" t="s">
        <v>3950</v>
      </c>
      <c r="K2989" t="s">
        <v>95</v>
      </c>
      <c r="L2989" s="220">
        <v>42745.326099537036</v>
      </c>
    </row>
    <row r="2990" spans="1:12" x14ac:dyDescent="0.25">
      <c r="A2990">
        <v>1</v>
      </c>
      <c r="B2990" t="s">
        <v>5447</v>
      </c>
      <c r="C2990">
        <v>1600863</v>
      </c>
      <c r="D2990" t="s">
        <v>4029</v>
      </c>
      <c r="E2990" s="220">
        <v>42681.581944444442</v>
      </c>
      <c r="F2990" t="s">
        <v>75</v>
      </c>
      <c r="G2990" t="s">
        <v>3825</v>
      </c>
      <c r="H2990" t="s">
        <v>3836</v>
      </c>
      <c r="I2990" t="s">
        <v>3844</v>
      </c>
      <c r="J2990" t="s">
        <v>3950</v>
      </c>
      <c r="K2990" t="s">
        <v>95</v>
      </c>
      <c r="L2990" s="220">
        <v>42745.326423611114</v>
      </c>
    </row>
    <row r="2991" spans="1:12" x14ac:dyDescent="0.25">
      <c r="A2991">
        <v>1</v>
      </c>
      <c r="B2991" t="s">
        <v>4043</v>
      </c>
      <c r="C2991">
        <v>1401889</v>
      </c>
      <c r="D2991" t="s">
        <v>6003</v>
      </c>
      <c r="E2991" s="220">
        <v>42597.672511574077</v>
      </c>
      <c r="F2991" t="s">
        <v>75</v>
      </c>
      <c r="G2991" t="s">
        <v>3825</v>
      </c>
      <c r="H2991" t="s">
        <v>3848</v>
      </c>
      <c r="I2991" t="s">
        <v>3889</v>
      </c>
      <c r="J2991" t="s">
        <v>6018</v>
      </c>
      <c r="K2991" t="s">
        <v>95</v>
      </c>
      <c r="L2991" s="220">
        <v>42599.597916666666</v>
      </c>
    </row>
    <row r="2992" spans="1:12" x14ac:dyDescent="0.25">
      <c r="A2992">
        <v>1</v>
      </c>
      <c r="B2992" t="s">
        <v>4211</v>
      </c>
      <c r="C2992">
        <v>1401891</v>
      </c>
      <c r="D2992" t="s">
        <v>6049</v>
      </c>
      <c r="E2992" s="220">
        <v>42597.677453703705</v>
      </c>
      <c r="F2992" t="s">
        <v>75</v>
      </c>
      <c r="G2992" t="s">
        <v>3825</v>
      </c>
      <c r="H2992" t="s">
        <v>3848</v>
      </c>
      <c r="I2992" t="s">
        <v>3889</v>
      </c>
      <c r="J2992" t="s">
        <v>6018</v>
      </c>
      <c r="K2992" t="s">
        <v>95</v>
      </c>
      <c r="L2992" s="220">
        <v>42599.597222222219</v>
      </c>
    </row>
    <row r="2993" spans="1:12" x14ac:dyDescent="0.25">
      <c r="A2993">
        <v>1</v>
      </c>
      <c r="B2993" t="s">
        <v>4343</v>
      </c>
      <c r="C2993">
        <v>1401892</v>
      </c>
      <c r="D2993" t="s">
        <v>6050</v>
      </c>
      <c r="E2993" s="220">
        <v>42597.679907407408</v>
      </c>
      <c r="F2993" t="s">
        <v>75</v>
      </c>
      <c r="G2993" t="s">
        <v>3825</v>
      </c>
      <c r="H2993" t="s">
        <v>3848</v>
      </c>
      <c r="I2993" t="s">
        <v>3889</v>
      </c>
      <c r="J2993" t="s">
        <v>6018</v>
      </c>
      <c r="K2993" t="s">
        <v>95</v>
      </c>
      <c r="L2993" s="220">
        <v>42599.595138888886</v>
      </c>
    </row>
    <row r="2994" spans="1:12" x14ac:dyDescent="0.25">
      <c r="A2994">
        <v>1</v>
      </c>
      <c r="B2994" t="s">
        <v>4160</v>
      </c>
      <c r="C2994">
        <v>1401895</v>
      </c>
      <c r="D2994" t="s">
        <v>6051</v>
      </c>
      <c r="E2994" s="220">
        <v>42597.684548611112</v>
      </c>
      <c r="F2994" t="s">
        <v>75</v>
      </c>
      <c r="G2994" t="s">
        <v>3825</v>
      </c>
      <c r="H2994" t="s">
        <v>3848</v>
      </c>
      <c r="I2994" t="s">
        <v>3889</v>
      </c>
      <c r="J2994" t="s">
        <v>6018</v>
      </c>
      <c r="K2994" t="s">
        <v>95</v>
      </c>
      <c r="L2994" s="220">
        <v>42599.593055555553</v>
      </c>
    </row>
    <row r="2995" spans="1:12" x14ac:dyDescent="0.25">
      <c r="A2995">
        <v>1</v>
      </c>
      <c r="B2995" t="s">
        <v>6052</v>
      </c>
      <c r="C2995">
        <v>1283130</v>
      </c>
      <c r="D2995" t="s">
        <v>4157</v>
      </c>
      <c r="E2995" s="220">
        <v>42536.291215277779</v>
      </c>
      <c r="F2995" t="s">
        <v>75</v>
      </c>
      <c r="G2995" t="s">
        <v>3825</v>
      </c>
      <c r="H2995" t="s">
        <v>4158</v>
      </c>
      <c r="I2995" t="s">
        <v>3861</v>
      </c>
      <c r="J2995" t="s">
        <v>3983</v>
      </c>
      <c r="K2995" t="s">
        <v>95</v>
      </c>
      <c r="L2995" s="220">
        <v>42540.989317129628</v>
      </c>
    </row>
    <row r="2996" spans="1:12" x14ac:dyDescent="0.25">
      <c r="A2996">
        <v>1</v>
      </c>
      <c r="B2996" t="s">
        <v>4275</v>
      </c>
      <c r="C2996">
        <v>1411704</v>
      </c>
      <c r="D2996" t="s">
        <v>3843</v>
      </c>
      <c r="E2996" s="220">
        <v>42611.557638888888</v>
      </c>
      <c r="F2996" t="s">
        <v>75</v>
      </c>
      <c r="G2996" t="s">
        <v>3825</v>
      </c>
      <c r="H2996" t="s">
        <v>3836</v>
      </c>
      <c r="I2996" t="s">
        <v>3885</v>
      </c>
      <c r="J2996" t="s">
        <v>5483</v>
      </c>
      <c r="K2996" t="s">
        <v>95</v>
      </c>
      <c r="L2996" s="220">
        <v>42613.475532407407</v>
      </c>
    </row>
    <row r="2997" spans="1:12" x14ac:dyDescent="0.25">
      <c r="A2997">
        <v>3</v>
      </c>
      <c r="B2997" t="s">
        <v>4123</v>
      </c>
      <c r="C2997">
        <v>1660910</v>
      </c>
      <c r="D2997" t="s">
        <v>4183</v>
      </c>
      <c r="E2997" s="220">
        <v>42755.459027777775</v>
      </c>
      <c r="F2997" t="s">
        <v>75</v>
      </c>
      <c r="G2997" t="s">
        <v>3825</v>
      </c>
      <c r="H2997" t="s">
        <v>3826</v>
      </c>
      <c r="I2997" t="s">
        <v>3832</v>
      </c>
      <c r="J2997" t="s">
        <v>3833</v>
      </c>
      <c r="K2997" t="s">
        <v>95</v>
      </c>
      <c r="L2997" s="220">
        <v>43385.657152777778</v>
      </c>
    </row>
    <row r="2998" spans="1:12" x14ac:dyDescent="0.25">
      <c r="A2998">
        <v>1</v>
      </c>
      <c r="B2998" t="s">
        <v>6053</v>
      </c>
      <c r="C2998">
        <v>1601329</v>
      </c>
      <c r="D2998" t="s">
        <v>6054</v>
      </c>
      <c r="E2998" s="220">
        <v>42684.306041666663</v>
      </c>
      <c r="F2998" t="s">
        <v>75</v>
      </c>
      <c r="G2998" t="s">
        <v>3825</v>
      </c>
      <c r="H2998" t="s">
        <v>3826</v>
      </c>
      <c r="I2998" t="s">
        <v>4080</v>
      </c>
      <c r="J2998" t="s">
        <v>6055</v>
      </c>
      <c r="K2998" t="s">
        <v>95</v>
      </c>
      <c r="L2998" s="220">
        <v>42702.499861111108</v>
      </c>
    </row>
    <row r="2999" spans="1:12" x14ac:dyDescent="0.25">
      <c r="A2999">
        <v>1</v>
      </c>
      <c r="B2999" t="s">
        <v>3899</v>
      </c>
      <c r="C2999">
        <v>1595806</v>
      </c>
      <c r="D2999" t="s">
        <v>3936</v>
      </c>
      <c r="E2999" s="220">
        <v>42674.570335648146</v>
      </c>
      <c r="F2999" t="s">
        <v>75</v>
      </c>
      <c r="G2999" t="s">
        <v>3825</v>
      </c>
      <c r="H2999" t="s">
        <v>3836</v>
      </c>
      <c r="I2999" t="s">
        <v>3844</v>
      </c>
      <c r="J2999" t="s">
        <v>4366</v>
      </c>
      <c r="K2999" t="s">
        <v>95</v>
      </c>
      <c r="L2999" s="220">
        <v>42800.368958333333</v>
      </c>
    </row>
    <row r="3000" spans="1:12" x14ac:dyDescent="0.25">
      <c r="A3000">
        <v>2</v>
      </c>
      <c r="B3000" t="s">
        <v>4099</v>
      </c>
      <c r="C3000">
        <v>1644876</v>
      </c>
      <c r="D3000" t="s">
        <v>4075</v>
      </c>
      <c r="E3000" s="220">
        <v>42724.599305555559</v>
      </c>
      <c r="F3000" t="s">
        <v>75</v>
      </c>
      <c r="G3000" t="s">
        <v>3825</v>
      </c>
      <c r="H3000" t="s">
        <v>3852</v>
      </c>
      <c r="I3000" t="s">
        <v>3853</v>
      </c>
      <c r="J3000" t="s">
        <v>3854</v>
      </c>
      <c r="K3000" t="s">
        <v>95</v>
      </c>
      <c r="L3000" s="220">
        <v>42758.359918981485</v>
      </c>
    </row>
    <row r="3001" spans="1:12" x14ac:dyDescent="0.25">
      <c r="A3001">
        <v>4.2</v>
      </c>
      <c r="B3001" t="s">
        <v>6056</v>
      </c>
      <c r="C3001">
        <v>1232544</v>
      </c>
      <c r="D3001" t="s">
        <v>6057</v>
      </c>
      <c r="E3001" s="220">
        <v>42391.690972222219</v>
      </c>
      <c r="F3001" t="s">
        <v>75</v>
      </c>
      <c r="G3001" t="s">
        <v>3825</v>
      </c>
      <c r="H3001" t="s">
        <v>3826</v>
      </c>
      <c r="I3001" t="s">
        <v>3870</v>
      </c>
      <c r="J3001" t="s">
        <v>3960</v>
      </c>
      <c r="K3001" t="s">
        <v>95</v>
      </c>
      <c r="L3001" s="220">
        <v>42417.509745370371</v>
      </c>
    </row>
    <row r="3002" spans="1:12" x14ac:dyDescent="0.25">
      <c r="A3002">
        <v>2</v>
      </c>
      <c r="B3002" t="s">
        <v>4015</v>
      </c>
      <c r="C3002">
        <v>1237435</v>
      </c>
      <c r="D3002" t="s">
        <v>6058</v>
      </c>
      <c r="E3002" s="220">
        <v>42402.328472222223</v>
      </c>
      <c r="F3002" t="s">
        <v>75</v>
      </c>
      <c r="G3002" t="s">
        <v>3825</v>
      </c>
      <c r="H3002" t="s">
        <v>3836</v>
      </c>
      <c r="I3002" t="s">
        <v>3870</v>
      </c>
      <c r="J3002" t="s">
        <v>4832</v>
      </c>
      <c r="K3002" t="s">
        <v>95</v>
      </c>
      <c r="L3002" s="220">
        <v>42433.375613425924</v>
      </c>
    </row>
    <row r="3003" spans="1:12" x14ac:dyDescent="0.25">
      <c r="A3003">
        <v>2</v>
      </c>
      <c r="B3003" t="s">
        <v>4220</v>
      </c>
      <c r="C3003">
        <v>1600099</v>
      </c>
      <c r="D3003" t="s">
        <v>4149</v>
      </c>
      <c r="E3003" s="220">
        <v>42678.480555555558</v>
      </c>
      <c r="F3003" t="s">
        <v>75</v>
      </c>
      <c r="G3003" t="s">
        <v>3825</v>
      </c>
      <c r="H3003" t="s">
        <v>4277</v>
      </c>
      <c r="I3003" t="s">
        <v>3885</v>
      </c>
      <c r="J3003" t="s">
        <v>3854</v>
      </c>
      <c r="K3003" t="s">
        <v>95</v>
      </c>
      <c r="L3003" s="220">
        <v>42695.496296296296</v>
      </c>
    </row>
    <row r="3004" spans="1:12" x14ac:dyDescent="0.25">
      <c r="A3004">
        <v>2</v>
      </c>
      <c r="B3004" t="s">
        <v>5411</v>
      </c>
      <c r="C3004">
        <v>1642946</v>
      </c>
      <c r="D3004" t="s">
        <v>3956</v>
      </c>
      <c r="E3004" s="220">
        <v>42719.50277777778</v>
      </c>
      <c r="F3004" t="s">
        <v>75</v>
      </c>
      <c r="G3004" t="s">
        <v>3825</v>
      </c>
      <c r="H3004" t="s">
        <v>3957</v>
      </c>
      <c r="I3004" t="s">
        <v>4005</v>
      </c>
      <c r="J3004" t="s">
        <v>4039</v>
      </c>
      <c r="K3004" t="s">
        <v>95</v>
      </c>
      <c r="L3004" s="220">
        <v>42719.506527777776</v>
      </c>
    </row>
    <row r="3005" spans="1:12" x14ac:dyDescent="0.25">
      <c r="A3005">
        <v>1</v>
      </c>
      <c r="B3005" t="s">
        <v>3977</v>
      </c>
      <c r="C3005">
        <v>1038530</v>
      </c>
      <c r="D3005" t="s">
        <v>4065</v>
      </c>
      <c r="E3005" s="220">
        <v>41884.597418981481</v>
      </c>
      <c r="F3005" t="s">
        <v>75</v>
      </c>
      <c r="G3005" t="s">
        <v>3825</v>
      </c>
      <c r="H3005" t="s">
        <v>3848</v>
      </c>
      <c r="I3005" t="s">
        <v>4066</v>
      </c>
      <c r="J3005" t="s">
        <v>4067</v>
      </c>
      <c r="K3005" t="s">
        <v>95</v>
      </c>
      <c r="L3005" s="220">
        <v>42079.523287037038</v>
      </c>
    </row>
    <row r="3006" spans="1:12" x14ac:dyDescent="0.25">
      <c r="A3006">
        <v>2</v>
      </c>
      <c r="B3006" t="s">
        <v>4370</v>
      </c>
      <c r="C3006">
        <v>1346747</v>
      </c>
      <c r="D3006" t="s">
        <v>3872</v>
      </c>
      <c r="E3006" s="220">
        <v>42571.495138888888</v>
      </c>
      <c r="F3006" t="s">
        <v>75</v>
      </c>
      <c r="G3006" t="s">
        <v>3825</v>
      </c>
      <c r="H3006" t="s">
        <v>3848</v>
      </c>
      <c r="I3006" t="s">
        <v>3878</v>
      </c>
      <c r="J3006" t="s">
        <v>4869</v>
      </c>
      <c r="K3006" t="s">
        <v>95</v>
      </c>
      <c r="L3006" s="220">
        <v>42573.686041666668</v>
      </c>
    </row>
    <row r="3007" spans="1:12" x14ac:dyDescent="0.25">
      <c r="A3007">
        <v>2</v>
      </c>
      <c r="B3007" t="s">
        <v>5462</v>
      </c>
      <c r="C3007">
        <v>1107226</v>
      </c>
      <c r="D3007" t="s">
        <v>5399</v>
      </c>
      <c r="E3007" s="220">
        <v>42074.604861111111</v>
      </c>
      <c r="F3007" t="s">
        <v>75</v>
      </c>
      <c r="G3007" t="s">
        <v>3825</v>
      </c>
      <c r="H3007" t="s">
        <v>3831</v>
      </c>
      <c r="I3007" t="s">
        <v>3924</v>
      </c>
      <c r="J3007" t="s">
        <v>4438</v>
      </c>
      <c r="K3007" t="s">
        <v>95</v>
      </c>
      <c r="L3007" s="220">
        <v>42230.661215277774</v>
      </c>
    </row>
    <row r="3008" spans="1:12" x14ac:dyDescent="0.25">
      <c r="A3008">
        <v>1</v>
      </c>
      <c r="B3008" t="s">
        <v>4874</v>
      </c>
      <c r="C3008">
        <v>1118057</v>
      </c>
      <c r="D3008" t="s">
        <v>4925</v>
      </c>
      <c r="E3008" s="220">
        <v>42097.706944444442</v>
      </c>
      <c r="F3008" t="s">
        <v>75</v>
      </c>
      <c r="G3008" t="s">
        <v>3825</v>
      </c>
      <c r="H3008" t="s">
        <v>3836</v>
      </c>
      <c r="I3008" t="s">
        <v>3924</v>
      </c>
      <c r="J3008" t="s">
        <v>4217</v>
      </c>
      <c r="K3008" t="s">
        <v>95</v>
      </c>
      <c r="L3008" s="220">
        <v>42100.687118055554</v>
      </c>
    </row>
    <row r="3009" spans="1:12" x14ac:dyDescent="0.25">
      <c r="A3009">
        <v>2</v>
      </c>
      <c r="B3009" t="s">
        <v>4383</v>
      </c>
      <c r="C3009">
        <v>1670996</v>
      </c>
      <c r="D3009" t="s">
        <v>6059</v>
      </c>
      <c r="E3009" s="220">
        <v>42775.590277777781</v>
      </c>
      <c r="F3009" t="s">
        <v>91</v>
      </c>
      <c r="G3009" t="s">
        <v>3825</v>
      </c>
      <c r="H3009" t="s">
        <v>3836</v>
      </c>
      <c r="I3009" t="s">
        <v>3832</v>
      </c>
      <c r="J3009" t="s">
        <v>3833</v>
      </c>
      <c r="K3009" t="s">
        <v>95</v>
      </c>
      <c r="L3009" s="220">
        <v>42867.624791666669</v>
      </c>
    </row>
    <row r="3010" spans="1:12" x14ac:dyDescent="0.25">
      <c r="A3010">
        <v>1</v>
      </c>
      <c r="B3010" t="s">
        <v>6060</v>
      </c>
      <c r="C3010">
        <v>1667999</v>
      </c>
      <c r="D3010" t="s">
        <v>6061</v>
      </c>
      <c r="E3010" s="220">
        <v>42768.331053240741</v>
      </c>
      <c r="F3010" t="s">
        <v>91</v>
      </c>
      <c r="G3010" t="s">
        <v>3825</v>
      </c>
      <c r="H3010" t="s">
        <v>3836</v>
      </c>
      <c r="I3010" t="s">
        <v>3837</v>
      </c>
      <c r="J3010" t="s">
        <v>3931</v>
      </c>
      <c r="K3010" t="s">
        <v>95</v>
      </c>
      <c r="L3010" s="220">
        <v>43048.653923611113</v>
      </c>
    </row>
    <row r="3011" spans="1:12" x14ac:dyDescent="0.25">
      <c r="A3011">
        <v>1</v>
      </c>
      <c r="B3011" t="s">
        <v>4461</v>
      </c>
      <c r="C3011">
        <v>1092666</v>
      </c>
      <c r="D3011" t="s">
        <v>6062</v>
      </c>
      <c r="E3011" s="220">
        <v>42045.295138888891</v>
      </c>
      <c r="F3011" t="s">
        <v>75</v>
      </c>
      <c r="G3011" t="s">
        <v>3825</v>
      </c>
      <c r="H3011" t="s">
        <v>3836</v>
      </c>
      <c r="I3011" t="s">
        <v>3885</v>
      </c>
      <c r="J3011" t="s">
        <v>4546</v>
      </c>
      <c r="K3011" t="s">
        <v>95</v>
      </c>
      <c r="L3011" s="220">
        <v>42047.478125000001</v>
      </c>
    </row>
    <row r="3012" spans="1:12" x14ac:dyDescent="0.25">
      <c r="A3012">
        <v>1</v>
      </c>
      <c r="B3012" t="s">
        <v>6063</v>
      </c>
      <c r="C3012">
        <v>1574127</v>
      </c>
      <c r="D3012" t="s">
        <v>6064</v>
      </c>
      <c r="E3012" s="220">
        <v>42643.479166666664</v>
      </c>
      <c r="F3012" t="s">
        <v>75</v>
      </c>
      <c r="G3012" t="s">
        <v>3825</v>
      </c>
      <c r="H3012" t="s">
        <v>3826</v>
      </c>
      <c r="I3012" t="s">
        <v>3844</v>
      </c>
      <c r="J3012" t="s">
        <v>3950</v>
      </c>
      <c r="K3012" t="s">
        <v>95</v>
      </c>
      <c r="L3012" s="220">
        <v>42677.664479166669</v>
      </c>
    </row>
    <row r="3013" spans="1:12" x14ac:dyDescent="0.25">
      <c r="A3013">
        <v>2</v>
      </c>
      <c r="B3013" t="s">
        <v>4016</v>
      </c>
      <c r="C3013">
        <v>1600090</v>
      </c>
      <c r="D3013" t="s">
        <v>4149</v>
      </c>
      <c r="E3013" s="220">
        <v>42678.431944444441</v>
      </c>
      <c r="F3013" t="s">
        <v>75</v>
      </c>
      <c r="G3013" t="s">
        <v>3825</v>
      </c>
      <c r="H3013" t="s">
        <v>4277</v>
      </c>
      <c r="I3013" t="s">
        <v>3832</v>
      </c>
      <c r="J3013" t="s">
        <v>3854</v>
      </c>
      <c r="K3013" t="s">
        <v>95</v>
      </c>
      <c r="L3013" s="220">
        <v>42706.430555555555</v>
      </c>
    </row>
    <row r="3014" spans="1:12" x14ac:dyDescent="0.25">
      <c r="A3014">
        <v>2</v>
      </c>
      <c r="B3014" t="s">
        <v>5299</v>
      </c>
      <c r="C3014">
        <v>1600091</v>
      </c>
      <c r="D3014" t="s">
        <v>4149</v>
      </c>
      <c r="E3014" s="220">
        <v>42678.433333333334</v>
      </c>
      <c r="F3014" t="s">
        <v>75</v>
      </c>
      <c r="G3014" t="s">
        <v>3825</v>
      </c>
      <c r="H3014" t="s">
        <v>4277</v>
      </c>
      <c r="I3014" t="s">
        <v>3832</v>
      </c>
      <c r="J3014" t="s">
        <v>3854</v>
      </c>
      <c r="K3014" t="s">
        <v>95</v>
      </c>
      <c r="L3014" s="220">
        <v>42706.430844907409</v>
      </c>
    </row>
    <row r="3015" spans="1:12" x14ac:dyDescent="0.25">
      <c r="A3015">
        <v>2</v>
      </c>
      <c r="B3015" t="s">
        <v>4148</v>
      </c>
      <c r="C3015">
        <v>1600092</v>
      </c>
      <c r="D3015" t="s">
        <v>3851</v>
      </c>
      <c r="E3015" s="220">
        <v>42678.43472222222</v>
      </c>
      <c r="F3015" t="s">
        <v>75</v>
      </c>
      <c r="G3015" t="s">
        <v>3825</v>
      </c>
      <c r="H3015" t="s">
        <v>3852</v>
      </c>
      <c r="I3015" t="s">
        <v>3832</v>
      </c>
      <c r="J3015" t="s">
        <v>3854</v>
      </c>
      <c r="K3015" t="s">
        <v>95</v>
      </c>
      <c r="L3015" s="220">
        <v>42706.431203703702</v>
      </c>
    </row>
    <row r="3016" spans="1:12" x14ac:dyDescent="0.25">
      <c r="A3016">
        <v>2</v>
      </c>
      <c r="B3016" t="s">
        <v>4547</v>
      </c>
      <c r="C3016">
        <v>1600093</v>
      </c>
      <c r="D3016" t="s">
        <v>3851</v>
      </c>
      <c r="E3016" s="220">
        <v>42678.436111111114</v>
      </c>
      <c r="F3016" t="s">
        <v>75</v>
      </c>
      <c r="G3016" t="s">
        <v>3825</v>
      </c>
      <c r="H3016" t="s">
        <v>3852</v>
      </c>
      <c r="I3016" t="s">
        <v>3832</v>
      </c>
      <c r="J3016" t="s">
        <v>3854</v>
      </c>
      <c r="K3016" t="s">
        <v>95</v>
      </c>
      <c r="L3016" s="220">
        <v>42706.43167824074</v>
      </c>
    </row>
    <row r="3017" spans="1:12" x14ac:dyDescent="0.25">
      <c r="A3017">
        <v>2</v>
      </c>
      <c r="B3017" t="s">
        <v>4547</v>
      </c>
      <c r="C3017">
        <v>1600101</v>
      </c>
      <c r="D3017" t="s">
        <v>3851</v>
      </c>
      <c r="E3017" s="220">
        <v>42678.481249999997</v>
      </c>
      <c r="F3017" t="s">
        <v>75</v>
      </c>
      <c r="G3017" t="s">
        <v>3825</v>
      </c>
      <c r="H3017" t="s">
        <v>3852</v>
      </c>
      <c r="I3017" t="s">
        <v>3885</v>
      </c>
      <c r="J3017" t="s">
        <v>3854</v>
      </c>
      <c r="K3017" t="s">
        <v>95</v>
      </c>
      <c r="L3017" s="220">
        <v>42720.539502314816</v>
      </c>
    </row>
    <row r="3018" spans="1:12" x14ac:dyDescent="0.25">
      <c r="A3018">
        <v>2</v>
      </c>
      <c r="B3018" t="s">
        <v>5447</v>
      </c>
      <c r="C3018">
        <v>1600106</v>
      </c>
      <c r="D3018" t="s">
        <v>4149</v>
      </c>
      <c r="E3018" s="220">
        <v>42678.494444444441</v>
      </c>
      <c r="F3018" t="s">
        <v>75</v>
      </c>
      <c r="G3018" t="s">
        <v>3825</v>
      </c>
      <c r="H3018" t="s">
        <v>4277</v>
      </c>
      <c r="I3018" t="s">
        <v>3909</v>
      </c>
      <c r="J3018" t="s">
        <v>3854</v>
      </c>
      <c r="K3018" t="s">
        <v>95</v>
      </c>
      <c r="L3018" s="220">
        <v>42691.655555555553</v>
      </c>
    </row>
    <row r="3019" spans="1:12" x14ac:dyDescent="0.25">
      <c r="A3019">
        <v>2</v>
      </c>
      <c r="B3019" t="s">
        <v>4099</v>
      </c>
      <c r="C3019">
        <v>1600111</v>
      </c>
      <c r="D3019" t="s">
        <v>3851</v>
      </c>
      <c r="E3019" s="220">
        <v>42678.499305555553</v>
      </c>
      <c r="F3019" t="s">
        <v>75</v>
      </c>
      <c r="G3019" t="s">
        <v>3825</v>
      </c>
      <c r="H3019" t="s">
        <v>3852</v>
      </c>
      <c r="I3019" t="s">
        <v>3853</v>
      </c>
      <c r="J3019" t="s">
        <v>3854</v>
      </c>
      <c r="K3019" t="s">
        <v>95</v>
      </c>
      <c r="L3019" s="220">
        <v>42690.528807870367</v>
      </c>
    </row>
    <row r="3020" spans="1:12" x14ac:dyDescent="0.25">
      <c r="A3020">
        <v>1</v>
      </c>
      <c r="B3020" t="s">
        <v>6065</v>
      </c>
      <c r="C3020">
        <v>1038575</v>
      </c>
      <c r="D3020" t="s">
        <v>4065</v>
      </c>
      <c r="E3020" s="220">
        <v>41884.597800925927</v>
      </c>
      <c r="F3020" t="s">
        <v>75</v>
      </c>
      <c r="G3020" t="s">
        <v>3825</v>
      </c>
      <c r="H3020" t="s">
        <v>3848</v>
      </c>
      <c r="I3020" t="s">
        <v>4066</v>
      </c>
      <c r="J3020" t="s">
        <v>4067</v>
      </c>
      <c r="K3020" t="s">
        <v>95</v>
      </c>
      <c r="L3020" s="220">
        <v>42066.37908564815</v>
      </c>
    </row>
    <row r="3021" spans="1:12" x14ac:dyDescent="0.25">
      <c r="A3021">
        <v>1</v>
      </c>
      <c r="B3021" t="s">
        <v>3919</v>
      </c>
      <c r="C3021">
        <v>1102445</v>
      </c>
      <c r="D3021" t="s">
        <v>6066</v>
      </c>
      <c r="E3021" s="220">
        <v>42066.676388888889</v>
      </c>
      <c r="F3021" t="s">
        <v>75</v>
      </c>
      <c r="G3021" t="s">
        <v>3825</v>
      </c>
      <c r="H3021" t="s">
        <v>3836</v>
      </c>
      <c r="I3021" t="s">
        <v>3861</v>
      </c>
      <c r="J3021" t="s">
        <v>4274</v>
      </c>
      <c r="K3021" t="s">
        <v>95</v>
      </c>
      <c r="L3021" s="220">
        <v>42068.569675925923</v>
      </c>
    </row>
    <row r="3022" spans="1:12" x14ac:dyDescent="0.25">
      <c r="A3022">
        <v>2</v>
      </c>
      <c r="B3022" t="s">
        <v>4014</v>
      </c>
      <c r="C3022">
        <v>1107218</v>
      </c>
      <c r="D3022" t="s">
        <v>5399</v>
      </c>
      <c r="E3022" s="220">
        <v>42074.602083333331</v>
      </c>
      <c r="F3022" t="s">
        <v>75</v>
      </c>
      <c r="G3022" t="s">
        <v>3825</v>
      </c>
      <c r="H3022" t="s">
        <v>3831</v>
      </c>
      <c r="I3022" t="s">
        <v>3924</v>
      </c>
      <c r="J3022" t="s">
        <v>4438</v>
      </c>
      <c r="K3022" t="s">
        <v>95</v>
      </c>
      <c r="L3022" s="220">
        <v>42214.598634259259</v>
      </c>
    </row>
    <row r="3023" spans="1:12" x14ac:dyDescent="0.25">
      <c r="A3023">
        <v>2</v>
      </c>
      <c r="B3023" t="s">
        <v>4602</v>
      </c>
      <c r="C3023">
        <v>1138001</v>
      </c>
      <c r="D3023" t="s">
        <v>3872</v>
      </c>
      <c r="E3023" s="220">
        <v>42132.734722222223</v>
      </c>
      <c r="F3023" t="s">
        <v>75</v>
      </c>
      <c r="G3023" t="s">
        <v>3825</v>
      </c>
      <c r="H3023" t="s">
        <v>3848</v>
      </c>
      <c r="I3023" t="s">
        <v>3861</v>
      </c>
      <c r="J3023" t="s">
        <v>3854</v>
      </c>
      <c r="K3023" t="s">
        <v>95</v>
      </c>
      <c r="L3023" s="220">
        <v>42405.504050925927</v>
      </c>
    </row>
    <row r="3024" spans="1:12" x14ac:dyDescent="0.25">
      <c r="A3024">
        <v>1</v>
      </c>
      <c r="B3024" t="s">
        <v>4659</v>
      </c>
      <c r="C3024">
        <v>1137999</v>
      </c>
      <c r="D3024" t="s">
        <v>4088</v>
      </c>
      <c r="E3024" s="220">
        <v>42132.728472222225</v>
      </c>
      <c r="F3024" t="s">
        <v>75</v>
      </c>
      <c r="G3024" t="s">
        <v>3825</v>
      </c>
      <c r="H3024" t="s">
        <v>3836</v>
      </c>
      <c r="I3024" t="s">
        <v>4041</v>
      </c>
      <c r="J3024" t="s">
        <v>3913</v>
      </c>
      <c r="K3024" t="s">
        <v>95</v>
      </c>
      <c r="L3024" s="220">
        <v>42143.678263888891</v>
      </c>
    </row>
    <row r="3025" spans="1:12" x14ac:dyDescent="0.25">
      <c r="A3025">
        <v>1</v>
      </c>
      <c r="B3025" t="s">
        <v>6067</v>
      </c>
      <c r="C3025">
        <v>1149874</v>
      </c>
      <c r="D3025" t="s">
        <v>6068</v>
      </c>
      <c r="E3025" s="220">
        <v>42167.385416666664</v>
      </c>
      <c r="F3025" t="s">
        <v>75</v>
      </c>
      <c r="G3025" t="s">
        <v>3825</v>
      </c>
      <c r="H3025" t="s">
        <v>95</v>
      </c>
      <c r="I3025" t="s">
        <v>4204</v>
      </c>
      <c r="J3025" t="s">
        <v>4205</v>
      </c>
      <c r="K3025" t="s">
        <v>95</v>
      </c>
      <c r="L3025" s="220">
        <v>42187.476701388892</v>
      </c>
    </row>
    <row r="3026" spans="1:12" x14ac:dyDescent="0.25">
      <c r="A3026">
        <v>2</v>
      </c>
      <c r="B3026" t="s">
        <v>4323</v>
      </c>
      <c r="C3026">
        <v>1169972</v>
      </c>
      <c r="D3026" t="s">
        <v>6069</v>
      </c>
      <c r="E3026" s="220">
        <v>42222.756944444445</v>
      </c>
      <c r="F3026" t="s">
        <v>75</v>
      </c>
      <c r="G3026" t="s">
        <v>3825</v>
      </c>
      <c r="H3026" t="s">
        <v>3836</v>
      </c>
      <c r="I3026" t="s">
        <v>3861</v>
      </c>
      <c r="J3026" t="s">
        <v>4274</v>
      </c>
      <c r="K3026" t="s">
        <v>95</v>
      </c>
      <c r="L3026" s="220">
        <v>42478.528506944444</v>
      </c>
    </row>
    <row r="3027" spans="1:12" x14ac:dyDescent="0.25">
      <c r="A3027">
        <v>1</v>
      </c>
      <c r="B3027" t="s">
        <v>4060</v>
      </c>
      <c r="C3027">
        <v>1209704</v>
      </c>
      <c r="D3027" t="s">
        <v>6070</v>
      </c>
      <c r="E3027" s="220">
        <v>42332.353472222225</v>
      </c>
      <c r="F3027" t="s">
        <v>75</v>
      </c>
      <c r="G3027" t="s">
        <v>3825</v>
      </c>
      <c r="H3027" t="s">
        <v>3836</v>
      </c>
      <c r="I3027" t="s">
        <v>3837</v>
      </c>
      <c r="J3027" t="s">
        <v>5358</v>
      </c>
      <c r="K3027" t="s">
        <v>95</v>
      </c>
      <c r="L3027" s="220">
        <v>42513.653414351851</v>
      </c>
    </row>
    <row r="3028" spans="1:12" x14ac:dyDescent="0.25">
      <c r="A3028">
        <v>9</v>
      </c>
      <c r="B3028" t="s">
        <v>4874</v>
      </c>
      <c r="C3028">
        <v>1218136</v>
      </c>
      <c r="D3028" t="s">
        <v>4682</v>
      </c>
      <c r="E3028" s="220">
        <v>42344.377083333333</v>
      </c>
      <c r="F3028" t="s">
        <v>75</v>
      </c>
      <c r="G3028" t="s">
        <v>3825</v>
      </c>
      <c r="H3028" t="s">
        <v>4162</v>
      </c>
      <c r="I3028" t="s">
        <v>3878</v>
      </c>
      <c r="J3028" t="s">
        <v>3913</v>
      </c>
      <c r="K3028" t="s">
        <v>95</v>
      </c>
      <c r="L3028" s="220">
        <v>42387.464583333334</v>
      </c>
    </row>
    <row r="3029" spans="1:12" x14ac:dyDescent="0.25">
      <c r="A3029">
        <v>2</v>
      </c>
      <c r="B3029" t="s">
        <v>6071</v>
      </c>
      <c r="C3029">
        <v>1219883</v>
      </c>
      <c r="D3029" t="s">
        <v>6072</v>
      </c>
      <c r="E3029" s="220">
        <v>42352.288888888892</v>
      </c>
      <c r="F3029" t="s">
        <v>75</v>
      </c>
      <c r="G3029" t="s">
        <v>3825</v>
      </c>
      <c r="H3029" t="s">
        <v>3826</v>
      </c>
      <c r="I3029" t="s">
        <v>3870</v>
      </c>
      <c r="J3029" t="s">
        <v>4201</v>
      </c>
      <c r="K3029" t="s">
        <v>95</v>
      </c>
      <c r="L3029" s="220">
        <v>42355.534837962965</v>
      </c>
    </row>
    <row r="3030" spans="1:12" x14ac:dyDescent="0.25">
      <c r="A3030">
        <v>1</v>
      </c>
      <c r="B3030" t="s">
        <v>4812</v>
      </c>
      <c r="C3030">
        <v>1282472</v>
      </c>
      <c r="D3030" t="s">
        <v>3872</v>
      </c>
      <c r="E3030" s="220">
        <v>42537.4375</v>
      </c>
      <c r="F3030" t="s">
        <v>75</v>
      </c>
      <c r="G3030" t="s">
        <v>3825</v>
      </c>
      <c r="H3030" t="s">
        <v>3848</v>
      </c>
      <c r="I3030" t="s">
        <v>3873</v>
      </c>
      <c r="J3030" t="s">
        <v>6073</v>
      </c>
      <c r="K3030" t="s">
        <v>95</v>
      </c>
      <c r="L3030" s="220">
        <v>42549.357638888891</v>
      </c>
    </row>
    <row r="3031" spans="1:12" x14ac:dyDescent="0.25">
      <c r="A3031">
        <v>4</v>
      </c>
      <c r="B3031" t="s">
        <v>4019</v>
      </c>
      <c r="C3031">
        <v>1344988</v>
      </c>
      <c r="D3031" t="s">
        <v>6032</v>
      </c>
      <c r="E3031" s="220">
        <v>42565.43472222222</v>
      </c>
      <c r="F3031" t="s">
        <v>75</v>
      </c>
      <c r="G3031" t="s">
        <v>3825</v>
      </c>
      <c r="H3031" t="s">
        <v>3826</v>
      </c>
      <c r="I3031" t="s">
        <v>3870</v>
      </c>
      <c r="J3031" t="s">
        <v>3870</v>
      </c>
      <c r="K3031" t="s">
        <v>95</v>
      </c>
      <c r="L3031" s="220">
        <v>42569.402881944443</v>
      </c>
    </row>
    <row r="3032" spans="1:12" x14ac:dyDescent="0.25">
      <c r="A3032">
        <v>9</v>
      </c>
      <c r="B3032" t="s">
        <v>6074</v>
      </c>
      <c r="C3032">
        <v>1242769</v>
      </c>
      <c r="D3032" t="s">
        <v>4225</v>
      </c>
      <c r="E3032" s="220">
        <v>42412.717361111114</v>
      </c>
      <c r="F3032" t="s">
        <v>75</v>
      </c>
      <c r="G3032" t="s">
        <v>3825</v>
      </c>
      <c r="H3032" t="s">
        <v>4162</v>
      </c>
      <c r="I3032" t="s">
        <v>3844</v>
      </c>
      <c r="J3032" t="s">
        <v>4188</v>
      </c>
      <c r="K3032" t="s">
        <v>95</v>
      </c>
      <c r="L3032" s="220">
        <v>42418.311608796299</v>
      </c>
    </row>
    <row r="3033" spans="1:12" x14ac:dyDescent="0.25">
      <c r="A3033">
        <v>9</v>
      </c>
      <c r="B3033" t="s">
        <v>4343</v>
      </c>
      <c r="C3033">
        <v>1246942</v>
      </c>
      <c r="D3033" t="s">
        <v>4682</v>
      </c>
      <c r="E3033" s="220">
        <v>42429.636805555558</v>
      </c>
      <c r="F3033" t="s">
        <v>75</v>
      </c>
      <c r="G3033" t="s">
        <v>3825</v>
      </c>
      <c r="H3033" t="s">
        <v>4162</v>
      </c>
      <c r="I3033" t="s">
        <v>3873</v>
      </c>
      <c r="J3033" t="s">
        <v>4077</v>
      </c>
      <c r="K3033" t="s">
        <v>95</v>
      </c>
      <c r="L3033" s="220">
        <v>42454.412708333337</v>
      </c>
    </row>
    <row r="3034" spans="1:12" x14ac:dyDescent="0.25">
      <c r="A3034">
        <v>9</v>
      </c>
      <c r="B3034" t="s">
        <v>4076</v>
      </c>
      <c r="C3034">
        <v>1246944</v>
      </c>
      <c r="D3034" t="s">
        <v>4682</v>
      </c>
      <c r="E3034" s="220">
        <v>42429.640972222223</v>
      </c>
      <c r="F3034" t="s">
        <v>75</v>
      </c>
      <c r="G3034" t="s">
        <v>3825</v>
      </c>
      <c r="H3034" t="s">
        <v>4162</v>
      </c>
      <c r="I3034" t="s">
        <v>3873</v>
      </c>
      <c r="J3034" t="s">
        <v>4077</v>
      </c>
      <c r="K3034" t="s">
        <v>95</v>
      </c>
      <c r="L3034" s="220">
        <v>42454.412719907406</v>
      </c>
    </row>
    <row r="3035" spans="1:12" x14ac:dyDescent="0.25">
      <c r="A3035">
        <v>1</v>
      </c>
      <c r="B3035" t="s">
        <v>4323</v>
      </c>
      <c r="C3035">
        <v>1091855</v>
      </c>
      <c r="D3035" t="s">
        <v>6075</v>
      </c>
      <c r="E3035" s="220">
        <v>42041.378472222219</v>
      </c>
      <c r="F3035" t="s">
        <v>75</v>
      </c>
      <c r="G3035" t="s">
        <v>3825</v>
      </c>
      <c r="H3035" t="s">
        <v>3836</v>
      </c>
      <c r="I3035" t="s">
        <v>3844</v>
      </c>
      <c r="J3035" t="s">
        <v>6076</v>
      </c>
      <c r="K3035" t="s">
        <v>95</v>
      </c>
      <c r="L3035" s="220">
        <v>42041.687719907408</v>
      </c>
    </row>
    <row r="3036" spans="1:12" x14ac:dyDescent="0.25">
      <c r="A3036">
        <v>4</v>
      </c>
      <c r="B3036" t="s">
        <v>4099</v>
      </c>
      <c r="C3036">
        <v>1640562</v>
      </c>
      <c r="D3036" t="s">
        <v>4183</v>
      </c>
      <c r="E3036" s="220">
        <v>42714.455775462964</v>
      </c>
      <c r="F3036" t="s">
        <v>75</v>
      </c>
      <c r="G3036" t="s">
        <v>3825</v>
      </c>
      <c r="H3036" t="s">
        <v>3826</v>
      </c>
      <c r="I3036" t="s">
        <v>3870</v>
      </c>
      <c r="J3036" t="s">
        <v>4145</v>
      </c>
      <c r="K3036" t="s">
        <v>95</v>
      </c>
      <c r="L3036" s="220">
        <v>42775.413194444445</v>
      </c>
    </row>
    <row r="3037" spans="1:12" x14ac:dyDescent="0.25">
      <c r="A3037">
        <v>4</v>
      </c>
      <c r="B3037" t="s">
        <v>4828</v>
      </c>
      <c r="C3037">
        <v>1640677</v>
      </c>
      <c r="D3037" t="s">
        <v>4234</v>
      </c>
      <c r="E3037" s="220">
        <v>42716.341828703706</v>
      </c>
      <c r="F3037" t="s">
        <v>75</v>
      </c>
      <c r="G3037" t="s">
        <v>3825</v>
      </c>
      <c r="H3037" t="s">
        <v>3940</v>
      </c>
      <c r="I3037" t="s">
        <v>3870</v>
      </c>
      <c r="J3037" t="s">
        <v>4145</v>
      </c>
      <c r="K3037" t="s">
        <v>95</v>
      </c>
      <c r="L3037" s="220">
        <v>42836.405219907407</v>
      </c>
    </row>
    <row r="3038" spans="1:12" x14ac:dyDescent="0.25">
      <c r="A3038">
        <v>9</v>
      </c>
      <c r="B3038" t="s">
        <v>4383</v>
      </c>
      <c r="C3038">
        <v>1239428</v>
      </c>
      <c r="D3038" t="s">
        <v>3912</v>
      </c>
      <c r="E3038" s="220">
        <v>42405.350694444445</v>
      </c>
      <c r="F3038" t="s">
        <v>75</v>
      </c>
      <c r="G3038" t="s">
        <v>3825</v>
      </c>
      <c r="H3038" t="s">
        <v>3831</v>
      </c>
      <c r="I3038" t="s">
        <v>3873</v>
      </c>
      <c r="J3038" t="s">
        <v>4077</v>
      </c>
      <c r="K3038" t="s">
        <v>95</v>
      </c>
      <c r="L3038" s="220">
        <v>42416.328182870369</v>
      </c>
    </row>
    <row r="3039" spans="1:12" x14ac:dyDescent="0.25">
      <c r="A3039">
        <v>4</v>
      </c>
      <c r="B3039" t="s">
        <v>5782</v>
      </c>
      <c r="C3039">
        <v>1263510</v>
      </c>
      <c r="D3039" t="s">
        <v>6077</v>
      </c>
      <c r="E3039" s="220">
        <v>42485.59375</v>
      </c>
      <c r="F3039" t="s">
        <v>75</v>
      </c>
      <c r="G3039" t="s">
        <v>3825</v>
      </c>
      <c r="H3039" t="s">
        <v>3826</v>
      </c>
      <c r="I3039" t="s">
        <v>3870</v>
      </c>
      <c r="J3039" t="s">
        <v>4231</v>
      </c>
      <c r="K3039" t="s">
        <v>95</v>
      </c>
      <c r="L3039" s="220">
        <v>42612.603703703702</v>
      </c>
    </row>
    <row r="3040" spans="1:12" x14ac:dyDescent="0.25">
      <c r="A3040">
        <v>1</v>
      </c>
      <c r="B3040" t="s">
        <v>4105</v>
      </c>
      <c r="C3040">
        <v>1108579</v>
      </c>
      <c r="D3040" t="s">
        <v>3843</v>
      </c>
      <c r="E3040" s="220">
        <v>42080.399305555555</v>
      </c>
      <c r="F3040" t="s">
        <v>75</v>
      </c>
      <c r="G3040" t="s">
        <v>3825</v>
      </c>
      <c r="H3040" t="s">
        <v>3836</v>
      </c>
      <c r="I3040" t="s">
        <v>3885</v>
      </c>
      <c r="J3040" t="s">
        <v>4022</v>
      </c>
      <c r="K3040" t="s">
        <v>95</v>
      </c>
      <c r="L3040" s="220">
        <v>42082.343043981484</v>
      </c>
    </row>
    <row r="3041" spans="1:12" x14ac:dyDescent="0.25">
      <c r="A3041">
        <v>1</v>
      </c>
      <c r="B3041" t="s">
        <v>4392</v>
      </c>
      <c r="C3041">
        <v>1134685</v>
      </c>
      <c r="D3041" t="s">
        <v>3872</v>
      </c>
      <c r="E3041" s="220">
        <v>42125.424305555556</v>
      </c>
      <c r="F3041" t="s">
        <v>75</v>
      </c>
      <c r="G3041" t="s">
        <v>3825</v>
      </c>
      <c r="H3041" t="s">
        <v>3848</v>
      </c>
      <c r="I3041" t="s">
        <v>3994</v>
      </c>
      <c r="J3041" t="s">
        <v>4094</v>
      </c>
      <c r="K3041" t="s">
        <v>95</v>
      </c>
      <c r="L3041" s="220">
        <v>42129.341261574074</v>
      </c>
    </row>
    <row r="3042" spans="1:12" x14ac:dyDescent="0.25">
      <c r="A3042">
        <v>4.2</v>
      </c>
      <c r="B3042" t="s">
        <v>4096</v>
      </c>
      <c r="C3042">
        <v>1001387</v>
      </c>
      <c r="D3042" t="s">
        <v>4126</v>
      </c>
      <c r="E3042" s="220">
        <v>41767.654722222222</v>
      </c>
      <c r="F3042" t="s">
        <v>75</v>
      </c>
      <c r="G3042" t="s">
        <v>3825</v>
      </c>
      <c r="H3042" t="s">
        <v>95</v>
      </c>
      <c r="I3042" t="s">
        <v>3909</v>
      </c>
      <c r="J3042" t="s">
        <v>4127</v>
      </c>
      <c r="K3042" t="s">
        <v>95</v>
      </c>
      <c r="L3042" s="220">
        <v>42095.619444444441</v>
      </c>
    </row>
    <row r="3043" spans="1:12" x14ac:dyDescent="0.25">
      <c r="A3043">
        <v>1</v>
      </c>
      <c r="B3043" t="s">
        <v>4332</v>
      </c>
      <c r="C3043">
        <v>1352600</v>
      </c>
      <c r="D3043" t="s">
        <v>3824</v>
      </c>
      <c r="E3043" s="220">
        <v>42576.55</v>
      </c>
      <c r="F3043" t="s">
        <v>75</v>
      </c>
      <c r="G3043" t="s">
        <v>3825</v>
      </c>
      <c r="H3043" t="s">
        <v>3826</v>
      </c>
      <c r="I3043" t="s">
        <v>3885</v>
      </c>
      <c r="J3043" t="s">
        <v>5330</v>
      </c>
      <c r="K3043" t="s">
        <v>95</v>
      </c>
      <c r="L3043" s="220">
        <v>42586.355243055557</v>
      </c>
    </row>
    <row r="3044" spans="1:12" x14ac:dyDescent="0.25">
      <c r="A3044">
        <v>4.2</v>
      </c>
      <c r="B3044" t="s">
        <v>6078</v>
      </c>
      <c r="C3044">
        <v>1164925</v>
      </c>
      <c r="D3044" t="s">
        <v>6079</v>
      </c>
      <c r="E3044" s="220">
        <v>42215.40902777778</v>
      </c>
      <c r="F3044" t="s">
        <v>75</v>
      </c>
      <c r="G3044" t="s">
        <v>3825</v>
      </c>
      <c r="H3044" t="s">
        <v>4289</v>
      </c>
      <c r="I3044" t="s">
        <v>3853</v>
      </c>
      <c r="J3044" t="s">
        <v>3907</v>
      </c>
      <c r="K3044" t="s">
        <v>95</v>
      </c>
      <c r="L3044" s="220">
        <v>42355.650833333333</v>
      </c>
    </row>
    <row r="3045" spans="1:12" x14ac:dyDescent="0.25">
      <c r="A3045">
        <v>2</v>
      </c>
      <c r="B3045" t="s">
        <v>4043</v>
      </c>
      <c r="C3045">
        <v>1401741</v>
      </c>
      <c r="D3045" t="s">
        <v>3843</v>
      </c>
      <c r="E3045" s="220">
        <v>42597.419444444444</v>
      </c>
      <c r="F3045" t="s">
        <v>75</v>
      </c>
      <c r="G3045" t="s">
        <v>3825</v>
      </c>
      <c r="H3045" t="s">
        <v>3836</v>
      </c>
      <c r="I3045" t="s">
        <v>3878</v>
      </c>
      <c r="J3045" t="s">
        <v>3878</v>
      </c>
      <c r="K3045" t="s">
        <v>95</v>
      </c>
      <c r="L3045" s="220">
        <v>42599.345763888887</v>
      </c>
    </row>
    <row r="3046" spans="1:12" x14ac:dyDescent="0.25">
      <c r="A3046">
        <v>1</v>
      </c>
      <c r="B3046" t="s">
        <v>4554</v>
      </c>
      <c r="C3046">
        <v>1194609</v>
      </c>
      <c r="D3046" t="s">
        <v>3843</v>
      </c>
      <c r="E3046" s="220">
        <v>42306.336805555555</v>
      </c>
      <c r="F3046" t="s">
        <v>75</v>
      </c>
      <c r="G3046" t="s">
        <v>3825</v>
      </c>
      <c r="H3046" t="s">
        <v>3836</v>
      </c>
      <c r="I3046" t="s">
        <v>3832</v>
      </c>
      <c r="J3046" t="s">
        <v>4917</v>
      </c>
      <c r="K3046" t="s">
        <v>95</v>
      </c>
      <c r="L3046" s="220">
        <v>42347.616261574076</v>
      </c>
    </row>
    <row r="3047" spans="1:12" x14ac:dyDescent="0.25">
      <c r="A3047">
        <v>9</v>
      </c>
      <c r="B3047" t="s">
        <v>4282</v>
      </c>
      <c r="C3047">
        <v>1612906</v>
      </c>
      <c r="D3047" t="s">
        <v>3943</v>
      </c>
      <c r="E3047" s="220">
        <v>42703.490277777775</v>
      </c>
      <c r="F3047" t="s">
        <v>75</v>
      </c>
      <c r="G3047" t="s">
        <v>3825</v>
      </c>
      <c r="H3047" t="s">
        <v>3836</v>
      </c>
      <c r="I3047" t="s">
        <v>3861</v>
      </c>
      <c r="J3047" t="s">
        <v>3944</v>
      </c>
      <c r="K3047" t="s">
        <v>2585</v>
      </c>
      <c r="L3047" s="220">
        <v>42732.571875000001</v>
      </c>
    </row>
    <row r="3048" spans="1:12" x14ac:dyDescent="0.25">
      <c r="A3048">
        <v>4</v>
      </c>
      <c r="B3048" t="s">
        <v>4104</v>
      </c>
      <c r="C3048">
        <v>1216191</v>
      </c>
      <c r="D3048" t="s">
        <v>6080</v>
      </c>
      <c r="E3048" s="220">
        <v>42340.540277777778</v>
      </c>
      <c r="F3048" t="s">
        <v>75</v>
      </c>
      <c r="G3048" t="s">
        <v>3825</v>
      </c>
      <c r="H3048" t="s">
        <v>4277</v>
      </c>
      <c r="I3048" t="s">
        <v>3853</v>
      </c>
      <c r="J3048" t="s">
        <v>3907</v>
      </c>
      <c r="K3048" t="s">
        <v>95</v>
      </c>
      <c r="L3048" s="220">
        <v>42355.348692129628</v>
      </c>
    </row>
    <row r="3049" spans="1:12" x14ac:dyDescent="0.25">
      <c r="A3049">
        <v>1</v>
      </c>
      <c r="B3049" t="s">
        <v>6081</v>
      </c>
      <c r="C3049">
        <v>1246034</v>
      </c>
      <c r="D3049" t="s">
        <v>3872</v>
      </c>
      <c r="E3049" s="220">
        <v>42426.614583333336</v>
      </c>
      <c r="F3049" t="s">
        <v>75</v>
      </c>
      <c r="G3049" t="s">
        <v>3825</v>
      </c>
      <c r="H3049" t="s">
        <v>3848</v>
      </c>
      <c r="I3049" t="s">
        <v>3994</v>
      </c>
      <c r="J3049" t="s">
        <v>4100</v>
      </c>
      <c r="K3049" t="s">
        <v>95</v>
      </c>
      <c r="L3049" s="220">
        <v>42429.346192129633</v>
      </c>
    </row>
    <row r="3050" spans="1:12" x14ac:dyDescent="0.25">
      <c r="A3050">
        <v>1</v>
      </c>
      <c r="B3050" t="s">
        <v>5375</v>
      </c>
      <c r="C3050">
        <v>1600851</v>
      </c>
      <c r="D3050" t="s">
        <v>4029</v>
      </c>
      <c r="E3050" s="220">
        <v>42681.563194444447</v>
      </c>
      <c r="F3050" t="s">
        <v>75</v>
      </c>
      <c r="G3050" t="s">
        <v>3825</v>
      </c>
      <c r="H3050" t="s">
        <v>3836</v>
      </c>
      <c r="I3050" t="s">
        <v>3844</v>
      </c>
      <c r="J3050" t="s">
        <v>3950</v>
      </c>
      <c r="K3050" t="s">
        <v>95</v>
      </c>
      <c r="L3050" s="220">
        <v>42692.459027777775</v>
      </c>
    </row>
    <row r="3051" spans="1:12" x14ac:dyDescent="0.25">
      <c r="A3051">
        <v>1</v>
      </c>
      <c r="B3051" t="s">
        <v>3884</v>
      </c>
      <c r="C3051">
        <v>1600852</v>
      </c>
      <c r="D3051" t="s">
        <v>4029</v>
      </c>
      <c r="E3051" s="220">
        <v>42681.579861111109</v>
      </c>
      <c r="F3051" t="s">
        <v>75</v>
      </c>
      <c r="G3051" t="s">
        <v>3825</v>
      </c>
      <c r="H3051" t="s">
        <v>3836</v>
      </c>
      <c r="I3051" t="s">
        <v>3844</v>
      </c>
      <c r="J3051" t="s">
        <v>3950</v>
      </c>
      <c r="K3051" t="s">
        <v>95</v>
      </c>
      <c r="L3051" s="220">
        <v>42684.518379629626</v>
      </c>
    </row>
    <row r="3052" spans="1:12" x14ac:dyDescent="0.25">
      <c r="A3052">
        <v>1</v>
      </c>
      <c r="B3052" t="s">
        <v>4451</v>
      </c>
      <c r="C3052">
        <v>1600853</v>
      </c>
      <c r="D3052" t="s">
        <v>4029</v>
      </c>
      <c r="E3052" s="220">
        <v>42681.579861111109</v>
      </c>
      <c r="F3052" t="s">
        <v>75</v>
      </c>
      <c r="G3052" t="s">
        <v>3825</v>
      </c>
      <c r="H3052" t="s">
        <v>3836</v>
      </c>
      <c r="I3052" t="s">
        <v>3844</v>
      </c>
      <c r="J3052" t="s">
        <v>3950</v>
      </c>
      <c r="K3052" t="s">
        <v>95</v>
      </c>
      <c r="L3052" s="220">
        <v>42684.518726851849</v>
      </c>
    </row>
    <row r="3053" spans="1:12" x14ac:dyDescent="0.25">
      <c r="A3053">
        <v>1</v>
      </c>
      <c r="B3053" t="s">
        <v>4619</v>
      </c>
      <c r="C3053">
        <v>1600854</v>
      </c>
      <c r="D3053" t="s">
        <v>4029</v>
      </c>
      <c r="E3053" s="220">
        <v>42681.579861111109</v>
      </c>
      <c r="F3053" t="s">
        <v>75</v>
      </c>
      <c r="G3053" t="s">
        <v>3825</v>
      </c>
      <c r="H3053" t="s">
        <v>3836</v>
      </c>
      <c r="I3053" t="s">
        <v>3844</v>
      </c>
      <c r="J3053" t="s">
        <v>3950</v>
      </c>
      <c r="K3053" t="s">
        <v>95</v>
      </c>
      <c r="L3053" s="220">
        <v>42745.384155092594</v>
      </c>
    </row>
    <row r="3054" spans="1:12" x14ac:dyDescent="0.25">
      <c r="A3054">
        <v>1</v>
      </c>
      <c r="B3054" t="s">
        <v>4143</v>
      </c>
      <c r="C3054">
        <v>1600855</v>
      </c>
      <c r="D3054" t="s">
        <v>4029</v>
      </c>
      <c r="E3054" s="220">
        <v>42681.580555555556</v>
      </c>
      <c r="F3054" t="s">
        <v>75</v>
      </c>
      <c r="G3054" t="s">
        <v>3825</v>
      </c>
      <c r="H3054" t="s">
        <v>3836</v>
      </c>
      <c r="I3054" t="s">
        <v>3844</v>
      </c>
      <c r="J3054" t="s">
        <v>3950</v>
      </c>
      <c r="K3054" t="s">
        <v>95</v>
      </c>
      <c r="L3054" s="220">
        <v>42688.314305555556</v>
      </c>
    </row>
    <row r="3055" spans="1:12" x14ac:dyDescent="0.25">
      <c r="A3055">
        <v>1</v>
      </c>
      <c r="B3055" t="s">
        <v>5238</v>
      </c>
      <c r="C3055">
        <v>1600856</v>
      </c>
      <c r="D3055" t="s">
        <v>4029</v>
      </c>
      <c r="E3055" s="220">
        <v>42681.580555555556</v>
      </c>
      <c r="F3055" t="s">
        <v>75</v>
      </c>
      <c r="G3055" t="s">
        <v>3825</v>
      </c>
      <c r="H3055" t="s">
        <v>3836</v>
      </c>
      <c r="I3055" t="s">
        <v>3844</v>
      </c>
      <c r="J3055" t="s">
        <v>3950</v>
      </c>
      <c r="K3055" t="s">
        <v>95</v>
      </c>
      <c r="L3055" s="220">
        <v>42745.384479166663</v>
      </c>
    </row>
    <row r="3056" spans="1:12" x14ac:dyDescent="0.25">
      <c r="A3056">
        <v>5</v>
      </c>
      <c r="B3056" t="s">
        <v>6082</v>
      </c>
      <c r="C3056">
        <v>1410660</v>
      </c>
      <c r="D3056" t="s">
        <v>4149</v>
      </c>
      <c r="E3056" s="220">
        <v>42608.745833333334</v>
      </c>
      <c r="F3056" t="s">
        <v>75</v>
      </c>
      <c r="G3056" t="s">
        <v>3825</v>
      </c>
      <c r="H3056" t="s">
        <v>4277</v>
      </c>
      <c r="I3056" t="s">
        <v>4582</v>
      </c>
      <c r="J3056" t="s">
        <v>3854</v>
      </c>
      <c r="K3056" t="s">
        <v>95</v>
      </c>
      <c r="L3056" s="220">
        <v>42627.456574074073</v>
      </c>
    </row>
    <row r="3057" spans="1:12" x14ac:dyDescent="0.25">
      <c r="A3057">
        <v>1</v>
      </c>
      <c r="B3057" t="s">
        <v>6083</v>
      </c>
      <c r="C3057">
        <v>1443072</v>
      </c>
      <c r="D3057" t="s">
        <v>4157</v>
      </c>
      <c r="E3057" s="220">
        <v>42623.465277777781</v>
      </c>
      <c r="F3057" t="s">
        <v>75</v>
      </c>
      <c r="G3057" t="s">
        <v>3825</v>
      </c>
      <c r="H3057" t="s">
        <v>4158</v>
      </c>
      <c r="I3057" t="s">
        <v>3882</v>
      </c>
      <c r="J3057" t="s">
        <v>3954</v>
      </c>
      <c r="K3057" t="s">
        <v>95</v>
      </c>
      <c r="L3057" s="220">
        <v>42681.679155092592</v>
      </c>
    </row>
    <row r="3058" spans="1:12" x14ac:dyDescent="0.25">
      <c r="A3058">
        <v>2</v>
      </c>
      <c r="B3058" t="s">
        <v>4768</v>
      </c>
      <c r="C3058">
        <v>1570178</v>
      </c>
      <c r="D3058" t="s">
        <v>3939</v>
      </c>
      <c r="E3058" s="220">
        <v>42641.647916666669</v>
      </c>
      <c r="F3058" t="s">
        <v>75</v>
      </c>
      <c r="G3058" t="s">
        <v>3825</v>
      </c>
      <c r="H3058" t="s">
        <v>3940</v>
      </c>
      <c r="I3058" t="s">
        <v>3832</v>
      </c>
      <c r="J3058" t="s">
        <v>5288</v>
      </c>
      <c r="K3058" t="s">
        <v>95</v>
      </c>
      <c r="L3058" s="220">
        <v>42648.386689814812</v>
      </c>
    </row>
    <row r="3059" spans="1:12" x14ac:dyDescent="0.25">
      <c r="A3059">
        <v>4</v>
      </c>
      <c r="B3059" t="s">
        <v>6084</v>
      </c>
      <c r="C3059">
        <v>1606690</v>
      </c>
      <c r="D3059" t="s">
        <v>3939</v>
      </c>
      <c r="E3059" s="220">
        <v>42695.408333333333</v>
      </c>
      <c r="F3059" t="s">
        <v>75</v>
      </c>
      <c r="G3059" t="s">
        <v>3825</v>
      </c>
      <c r="H3059" t="s">
        <v>3940</v>
      </c>
      <c r="I3059" t="s">
        <v>3870</v>
      </c>
      <c r="J3059" t="s">
        <v>3870</v>
      </c>
      <c r="K3059" t="s">
        <v>95</v>
      </c>
      <c r="L3059" s="220">
        <v>42703.442164351851</v>
      </c>
    </row>
    <row r="3060" spans="1:12" x14ac:dyDescent="0.25">
      <c r="A3060">
        <v>2</v>
      </c>
      <c r="B3060" t="s">
        <v>4047</v>
      </c>
      <c r="C3060">
        <v>1606702</v>
      </c>
      <c r="D3060" t="s">
        <v>3851</v>
      </c>
      <c r="E3060" s="220">
        <v>42695.445138888892</v>
      </c>
      <c r="F3060" t="s">
        <v>75</v>
      </c>
      <c r="G3060" t="s">
        <v>3825</v>
      </c>
      <c r="H3060" t="s">
        <v>3852</v>
      </c>
      <c r="I3060" t="s">
        <v>3885</v>
      </c>
      <c r="J3060" t="s">
        <v>4048</v>
      </c>
      <c r="K3060" t="s">
        <v>95</v>
      </c>
      <c r="L3060" s="220">
        <v>42696.452731481484</v>
      </c>
    </row>
    <row r="3061" spans="1:12" x14ac:dyDescent="0.25">
      <c r="A3061">
        <v>1</v>
      </c>
      <c r="B3061" t="s">
        <v>6085</v>
      </c>
      <c r="C3061">
        <v>1606707</v>
      </c>
      <c r="D3061" t="s">
        <v>6086</v>
      </c>
      <c r="E3061" s="220">
        <v>42695.531747685185</v>
      </c>
      <c r="F3061" t="s">
        <v>75</v>
      </c>
      <c r="G3061" t="s">
        <v>3825</v>
      </c>
      <c r="H3061" t="s">
        <v>3881</v>
      </c>
      <c r="I3061" t="s">
        <v>3924</v>
      </c>
      <c r="J3061" t="s">
        <v>4217</v>
      </c>
      <c r="K3061" t="s">
        <v>95</v>
      </c>
      <c r="L3061" s="220">
        <v>42704.71465277778</v>
      </c>
    </row>
    <row r="3062" spans="1:12" x14ac:dyDescent="0.25">
      <c r="A3062">
        <v>2</v>
      </c>
      <c r="B3062" t="s">
        <v>4008</v>
      </c>
      <c r="C3062">
        <v>1649569</v>
      </c>
      <c r="D3062" t="s">
        <v>5421</v>
      </c>
      <c r="E3062" s="220">
        <v>42732.390972222223</v>
      </c>
      <c r="F3062" t="s">
        <v>75</v>
      </c>
      <c r="G3062" t="s">
        <v>3825</v>
      </c>
      <c r="H3062" t="s">
        <v>3957</v>
      </c>
      <c r="I3062" t="s">
        <v>4005</v>
      </c>
      <c r="J3062" t="s">
        <v>4039</v>
      </c>
      <c r="K3062" t="s">
        <v>2526</v>
      </c>
      <c r="L3062" s="220">
        <v>42739.497256944444</v>
      </c>
    </row>
    <row r="3063" spans="1:12" x14ac:dyDescent="0.25">
      <c r="A3063">
        <v>4.2</v>
      </c>
      <c r="B3063" t="s">
        <v>5696</v>
      </c>
      <c r="C3063">
        <v>1545241</v>
      </c>
      <c r="D3063" t="s">
        <v>3824</v>
      </c>
      <c r="E3063" s="220">
        <v>42634.48333333333</v>
      </c>
      <c r="F3063" t="s">
        <v>75</v>
      </c>
      <c r="G3063" t="s">
        <v>3825</v>
      </c>
      <c r="H3063" t="s">
        <v>3826</v>
      </c>
      <c r="I3063" t="s">
        <v>4312</v>
      </c>
      <c r="J3063" t="s">
        <v>4312</v>
      </c>
      <c r="K3063" t="s">
        <v>95</v>
      </c>
      <c r="L3063" s="220">
        <v>42678.286851851852</v>
      </c>
    </row>
    <row r="3064" spans="1:12" x14ac:dyDescent="0.25">
      <c r="A3064">
        <v>1</v>
      </c>
      <c r="B3064" t="s">
        <v>4618</v>
      </c>
      <c r="C3064">
        <v>1656826</v>
      </c>
      <c r="D3064" t="s">
        <v>3843</v>
      </c>
      <c r="E3064" s="220">
        <v>42744.467361111114</v>
      </c>
      <c r="F3064" t="s">
        <v>75</v>
      </c>
      <c r="G3064" t="s">
        <v>3825</v>
      </c>
      <c r="H3064" t="s">
        <v>3836</v>
      </c>
      <c r="I3064" t="s">
        <v>3837</v>
      </c>
      <c r="J3064" t="s">
        <v>3837</v>
      </c>
      <c r="K3064" t="s">
        <v>95</v>
      </c>
      <c r="L3064" s="220">
        <v>42747.296053240738</v>
      </c>
    </row>
    <row r="3065" spans="1:12" x14ac:dyDescent="0.25">
      <c r="A3065">
        <v>1</v>
      </c>
      <c r="B3065" t="s">
        <v>6087</v>
      </c>
      <c r="C3065">
        <v>1600315</v>
      </c>
      <c r="D3065" t="s">
        <v>3939</v>
      </c>
      <c r="E3065" s="220">
        <v>42678.719444444447</v>
      </c>
      <c r="F3065" t="s">
        <v>75</v>
      </c>
      <c r="G3065" t="s">
        <v>3825</v>
      </c>
      <c r="H3065" t="s">
        <v>3836</v>
      </c>
      <c r="I3065" t="s">
        <v>3840</v>
      </c>
      <c r="J3065" t="s">
        <v>4042</v>
      </c>
      <c r="K3065" t="s">
        <v>95</v>
      </c>
      <c r="L3065" s="220">
        <v>42689.679085648146</v>
      </c>
    </row>
    <row r="3066" spans="1:12" x14ac:dyDescent="0.25">
      <c r="A3066">
        <v>4</v>
      </c>
      <c r="B3066" t="s">
        <v>6088</v>
      </c>
      <c r="C3066">
        <v>1261335</v>
      </c>
      <c r="D3066" t="s">
        <v>6089</v>
      </c>
      <c r="E3066" s="220">
        <v>42473.586805555555</v>
      </c>
      <c r="F3066" t="s">
        <v>75</v>
      </c>
      <c r="G3066" t="s">
        <v>3825</v>
      </c>
      <c r="H3066" t="s">
        <v>3836</v>
      </c>
      <c r="I3066" t="s">
        <v>3832</v>
      </c>
      <c r="J3066" t="s">
        <v>6090</v>
      </c>
      <c r="K3066" t="s">
        <v>95</v>
      </c>
      <c r="L3066" s="220">
        <v>42580.616724537038</v>
      </c>
    </row>
    <row r="3067" spans="1:12" x14ac:dyDescent="0.25">
      <c r="A3067">
        <v>4.2</v>
      </c>
      <c r="B3067" t="s">
        <v>4130</v>
      </c>
      <c r="C3067">
        <v>1001406</v>
      </c>
      <c r="D3067" t="s">
        <v>4126</v>
      </c>
      <c r="E3067" s="220">
        <v>41767.654826388891</v>
      </c>
      <c r="F3067" t="s">
        <v>75</v>
      </c>
      <c r="G3067" t="s">
        <v>3825</v>
      </c>
      <c r="H3067" t="s">
        <v>95</v>
      </c>
      <c r="I3067" t="s">
        <v>3909</v>
      </c>
      <c r="J3067" t="s">
        <v>4127</v>
      </c>
      <c r="K3067" t="s">
        <v>95</v>
      </c>
      <c r="L3067" s="220">
        <v>42060.613194444442</v>
      </c>
    </row>
    <row r="3068" spans="1:12" x14ac:dyDescent="0.25">
      <c r="A3068">
        <v>1</v>
      </c>
      <c r="B3068" t="s">
        <v>3877</v>
      </c>
      <c r="C3068">
        <v>1643185</v>
      </c>
      <c r="D3068" t="s">
        <v>5990</v>
      </c>
      <c r="E3068" s="220">
        <v>42719.611458333333</v>
      </c>
      <c r="F3068" t="s">
        <v>75</v>
      </c>
      <c r="G3068" t="s">
        <v>3825</v>
      </c>
      <c r="H3068" t="s">
        <v>3836</v>
      </c>
      <c r="I3068" t="s">
        <v>3837</v>
      </c>
      <c r="J3068" t="s">
        <v>3931</v>
      </c>
      <c r="K3068" t="s">
        <v>95</v>
      </c>
      <c r="L3068" s="220">
        <v>42828.584780092591</v>
      </c>
    </row>
    <row r="3069" spans="1:12" x14ac:dyDescent="0.25">
      <c r="A3069">
        <v>9</v>
      </c>
      <c r="B3069" t="s">
        <v>4110</v>
      </c>
      <c r="C3069">
        <v>1188560</v>
      </c>
      <c r="D3069" t="s">
        <v>3912</v>
      </c>
      <c r="E3069" s="220">
        <v>42280.379166666666</v>
      </c>
      <c r="F3069" t="s">
        <v>75</v>
      </c>
      <c r="G3069" t="s">
        <v>3825</v>
      </c>
      <c r="H3069" t="s">
        <v>3831</v>
      </c>
      <c r="I3069" t="s">
        <v>3878</v>
      </c>
      <c r="J3069" t="s">
        <v>3913</v>
      </c>
      <c r="K3069" t="s">
        <v>95</v>
      </c>
      <c r="L3069" s="220">
        <v>42287.740752314814</v>
      </c>
    </row>
    <row r="3070" spans="1:12" x14ac:dyDescent="0.25">
      <c r="A3070">
        <v>9</v>
      </c>
      <c r="B3070" t="s">
        <v>4565</v>
      </c>
      <c r="C3070">
        <v>1188563</v>
      </c>
      <c r="D3070" t="s">
        <v>3912</v>
      </c>
      <c r="E3070" s="220">
        <v>42280.384027777778</v>
      </c>
      <c r="F3070" t="s">
        <v>75</v>
      </c>
      <c r="G3070" t="s">
        <v>3825</v>
      </c>
      <c r="H3070" t="s">
        <v>3831</v>
      </c>
      <c r="I3070" t="s">
        <v>3878</v>
      </c>
      <c r="J3070" t="s">
        <v>3913</v>
      </c>
      <c r="K3070" t="s">
        <v>95</v>
      </c>
      <c r="L3070" s="220">
        <v>42287.740798611114</v>
      </c>
    </row>
    <row r="3071" spans="1:12" x14ac:dyDescent="0.25">
      <c r="A3071">
        <v>2</v>
      </c>
      <c r="B3071" t="s">
        <v>5411</v>
      </c>
      <c r="C3071">
        <v>1107216</v>
      </c>
      <c r="D3071" t="s">
        <v>5399</v>
      </c>
      <c r="E3071" s="220">
        <v>42074.59652777778</v>
      </c>
      <c r="F3071" t="s">
        <v>75</v>
      </c>
      <c r="G3071" t="s">
        <v>3825</v>
      </c>
      <c r="H3071" t="s">
        <v>3831</v>
      </c>
      <c r="I3071" t="s">
        <v>3924</v>
      </c>
      <c r="J3071" t="s">
        <v>4438</v>
      </c>
      <c r="K3071" t="s">
        <v>95</v>
      </c>
      <c r="L3071" s="220">
        <v>42079.728993055556</v>
      </c>
    </row>
    <row r="3072" spans="1:12" x14ac:dyDescent="0.25">
      <c r="A3072">
        <v>2</v>
      </c>
      <c r="B3072" t="s">
        <v>4018</v>
      </c>
      <c r="C3072">
        <v>1107217</v>
      </c>
      <c r="D3072" t="s">
        <v>5399</v>
      </c>
      <c r="E3072" s="220">
        <v>42074.602083333331</v>
      </c>
      <c r="F3072" t="s">
        <v>75</v>
      </c>
      <c r="G3072" t="s">
        <v>3825</v>
      </c>
      <c r="H3072" t="s">
        <v>3831</v>
      </c>
      <c r="I3072" t="s">
        <v>3924</v>
      </c>
      <c r="J3072" t="s">
        <v>4438</v>
      </c>
      <c r="K3072" t="s">
        <v>95</v>
      </c>
      <c r="L3072" s="220">
        <v>42096.46292824074</v>
      </c>
    </row>
    <row r="3073" spans="1:12" x14ac:dyDescent="0.25">
      <c r="A3073">
        <v>1</v>
      </c>
      <c r="B3073" t="s">
        <v>6091</v>
      </c>
      <c r="C3073">
        <v>1093048</v>
      </c>
      <c r="D3073" t="s">
        <v>4136</v>
      </c>
      <c r="E3073" s="220">
        <v>42046.377083333333</v>
      </c>
      <c r="F3073" t="s">
        <v>75</v>
      </c>
      <c r="G3073" t="s">
        <v>3825</v>
      </c>
      <c r="H3073" t="s">
        <v>3831</v>
      </c>
      <c r="I3073" t="s">
        <v>3844</v>
      </c>
      <c r="J3073" t="s">
        <v>4137</v>
      </c>
      <c r="K3073" t="s">
        <v>95</v>
      </c>
      <c r="L3073" s="220">
        <v>42052.682106481479</v>
      </c>
    </row>
    <row r="3074" spans="1:12" x14ac:dyDescent="0.25">
      <c r="A3074">
        <v>1</v>
      </c>
      <c r="B3074" t="s">
        <v>5602</v>
      </c>
      <c r="C3074">
        <v>1112312</v>
      </c>
      <c r="D3074" t="s">
        <v>4121</v>
      </c>
      <c r="E3074" s="220">
        <v>42088.661805555559</v>
      </c>
      <c r="F3074" t="s">
        <v>75</v>
      </c>
      <c r="G3074" t="s">
        <v>3825</v>
      </c>
      <c r="H3074" t="s">
        <v>3848</v>
      </c>
      <c r="I3074" t="s">
        <v>3844</v>
      </c>
      <c r="J3074" t="s">
        <v>4137</v>
      </c>
      <c r="K3074" t="s">
        <v>95</v>
      </c>
      <c r="L3074" s="220">
        <v>42093.659722222219</v>
      </c>
    </row>
    <row r="3075" spans="1:12" x14ac:dyDescent="0.25">
      <c r="A3075">
        <v>1</v>
      </c>
      <c r="B3075" t="s">
        <v>4399</v>
      </c>
      <c r="C3075">
        <v>1147156</v>
      </c>
      <c r="D3075" t="s">
        <v>6092</v>
      </c>
      <c r="E3075" s="220">
        <v>42158.646527777775</v>
      </c>
      <c r="F3075" t="s">
        <v>75</v>
      </c>
      <c r="G3075" t="s">
        <v>3825</v>
      </c>
      <c r="H3075" t="s">
        <v>3848</v>
      </c>
      <c r="I3075" t="s">
        <v>3909</v>
      </c>
      <c r="J3075" t="s">
        <v>6093</v>
      </c>
      <c r="K3075" t="s">
        <v>95</v>
      </c>
      <c r="L3075" s="220">
        <v>42158.65</v>
      </c>
    </row>
    <row r="3076" spans="1:12" x14ac:dyDescent="0.25">
      <c r="A3076">
        <v>2</v>
      </c>
      <c r="B3076" t="s">
        <v>6094</v>
      </c>
      <c r="C3076">
        <v>1152272</v>
      </c>
      <c r="D3076" t="s">
        <v>6024</v>
      </c>
      <c r="E3076" s="220">
        <v>42177.402083333334</v>
      </c>
      <c r="F3076" t="s">
        <v>75</v>
      </c>
      <c r="G3076" t="s">
        <v>3825</v>
      </c>
      <c r="H3076" t="s">
        <v>3826</v>
      </c>
      <c r="I3076" t="s">
        <v>4000</v>
      </c>
      <c r="J3076" t="s">
        <v>6034</v>
      </c>
      <c r="K3076" t="s">
        <v>95</v>
      </c>
      <c r="L3076" s="220">
        <v>42178.283506944441</v>
      </c>
    </row>
    <row r="3077" spans="1:12" x14ac:dyDescent="0.25">
      <c r="A3077">
        <v>1</v>
      </c>
      <c r="B3077" t="s">
        <v>4087</v>
      </c>
      <c r="C3077">
        <v>1153950</v>
      </c>
      <c r="D3077" t="s">
        <v>3843</v>
      </c>
      <c r="E3077" s="220">
        <v>42183.84375</v>
      </c>
      <c r="F3077" t="s">
        <v>75</v>
      </c>
      <c r="G3077" t="s">
        <v>3825</v>
      </c>
      <c r="H3077" t="s">
        <v>3836</v>
      </c>
      <c r="I3077" t="s">
        <v>3840</v>
      </c>
      <c r="J3077" t="s">
        <v>3913</v>
      </c>
      <c r="K3077" t="s">
        <v>95</v>
      </c>
      <c r="L3077" s="220">
        <v>42192.613159722219</v>
      </c>
    </row>
    <row r="3078" spans="1:12" x14ac:dyDescent="0.25">
      <c r="A3078">
        <v>1</v>
      </c>
      <c r="B3078" t="s">
        <v>4018</v>
      </c>
      <c r="C3078">
        <v>1160874</v>
      </c>
      <c r="D3078" t="s">
        <v>6095</v>
      </c>
      <c r="E3078" s="220">
        <v>42194.405555555553</v>
      </c>
      <c r="F3078" t="s">
        <v>75</v>
      </c>
      <c r="G3078" t="s">
        <v>3825</v>
      </c>
      <c r="H3078" t="s">
        <v>3826</v>
      </c>
      <c r="I3078" t="s">
        <v>3967</v>
      </c>
      <c r="J3078" t="s">
        <v>4059</v>
      </c>
      <c r="K3078" t="s">
        <v>95</v>
      </c>
      <c r="L3078" s="220">
        <v>42198.425694444442</v>
      </c>
    </row>
    <row r="3079" spans="1:12" x14ac:dyDescent="0.25">
      <c r="A3079">
        <v>1</v>
      </c>
      <c r="B3079" t="s">
        <v>4018</v>
      </c>
      <c r="C3079">
        <v>1160882</v>
      </c>
      <c r="D3079" t="s">
        <v>6096</v>
      </c>
      <c r="E3079" s="220">
        <v>42194.411111111112</v>
      </c>
      <c r="F3079" t="s">
        <v>75</v>
      </c>
      <c r="G3079" t="s">
        <v>3825</v>
      </c>
      <c r="H3079" t="s">
        <v>3826</v>
      </c>
      <c r="I3079" t="s">
        <v>3967</v>
      </c>
      <c r="J3079" t="s">
        <v>4059</v>
      </c>
      <c r="K3079" t="s">
        <v>95</v>
      </c>
      <c r="L3079" s="220">
        <v>42198.414583333331</v>
      </c>
    </row>
    <row r="3080" spans="1:12" x14ac:dyDescent="0.25">
      <c r="A3080">
        <v>1</v>
      </c>
      <c r="B3080" t="s">
        <v>4179</v>
      </c>
      <c r="C3080">
        <v>1167662</v>
      </c>
      <c r="D3080" t="s">
        <v>3872</v>
      </c>
      <c r="E3080" s="220">
        <v>42219.636805555558</v>
      </c>
      <c r="F3080" t="s">
        <v>75</v>
      </c>
      <c r="G3080" t="s">
        <v>3825</v>
      </c>
      <c r="H3080" t="s">
        <v>3848</v>
      </c>
      <c r="I3080" t="s">
        <v>4066</v>
      </c>
      <c r="J3080" t="s">
        <v>4192</v>
      </c>
      <c r="K3080" t="s">
        <v>95</v>
      </c>
      <c r="L3080" s="220">
        <v>42222.441550925927</v>
      </c>
    </row>
    <row r="3081" spans="1:12" x14ac:dyDescent="0.25">
      <c r="A3081">
        <v>1</v>
      </c>
      <c r="B3081" t="s">
        <v>4227</v>
      </c>
      <c r="C3081">
        <v>1092726</v>
      </c>
      <c r="D3081" t="s">
        <v>4065</v>
      </c>
      <c r="E3081" s="220">
        <v>42045.384548611109</v>
      </c>
      <c r="F3081" t="s">
        <v>75</v>
      </c>
      <c r="G3081" t="s">
        <v>3825</v>
      </c>
      <c r="H3081" t="s">
        <v>3848</v>
      </c>
      <c r="I3081" t="s">
        <v>3885</v>
      </c>
      <c r="J3081" t="s">
        <v>6007</v>
      </c>
      <c r="K3081" t="s">
        <v>95</v>
      </c>
      <c r="L3081" s="220">
        <v>42052.652337962965</v>
      </c>
    </row>
    <row r="3082" spans="1:12" x14ac:dyDescent="0.25">
      <c r="A3082">
        <v>1</v>
      </c>
      <c r="B3082" t="s">
        <v>4105</v>
      </c>
      <c r="C3082">
        <v>1167616</v>
      </c>
      <c r="D3082" t="s">
        <v>3843</v>
      </c>
      <c r="E3082" s="220">
        <v>42219.597916666666</v>
      </c>
      <c r="F3082" t="s">
        <v>75</v>
      </c>
      <c r="G3082" t="s">
        <v>3825</v>
      </c>
      <c r="H3082" t="s">
        <v>3836</v>
      </c>
      <c r="I3082" t="s">
        <v>3967</v>
      </c>
      <c r="J3082" t="s">
        <v>5370</v>
      </c>
      <c r="K3082" t="s">
        <v>95</v>
      </c>
      <c r="L3082" s="220">
        <v>43417.664270833331</v>
      </c>
    </row>
    <row r="3083" spans="1:12" x14ac:dyDescent="0.25">
      <c r="A3083">
        <v>1</v>
      </c>
      <c r="B3083" t="s">
        <v>5122</v>
      </c>
      <c r="C3083">
        <v>1186803</v>
      </c>
      <c r="D3083" t="s">
        <v>6097</v>
      </c>
      <c r="E3083" s="220">
        <v>42278.525694444441</v>
      </c>
      <c r="F3083" t="s">
        <v>75</v>
      </c>
      <c r="G3083" t="s">
        <v>3825</v>
      </c>
      <c r="H3083" t="s">
        <v>3836</v>
      </c>
      <c r="I3083" t="s">
        <v>3885</v>
      </c>
      <c r="J3083" t="s">
        <v>4546</v>
      </c>
      <c r="K3083" t="s">
        <v>95</v>
      </c>
      <c r="L3083" s="220">
        <v>42459.334537037037</v>
      </c>
    </row>
    <row r="3084" spans="1:12" x14ac:dyDescent="0.25">
      <c r="A3084">
        <v>1</v>
      </c>
      <c r="B3084" t="s">
        <v>5353</v>
      </c>
      <c r="C3084">
        <v>1191824</v>
      </c>
      <c r="D3084" t="s">
        <v>4157</v>
      </c>
      <c r="E3084" s="220">
        <v>42295.818055555559</v>
      </c>
      <c r="F3084" t="s">
        <v>75</v>
      </c>
      <c r="G3084" t="s">
        <v>3825</v>
      </c>
      <c r="H3084" t="s">
        <v>4158</v>
      </c>
      <c r="I3084" t="s">
        <v>3924</v>
      </c>
      <c r="J3084" t="s">
        <v>4134</v>
      </c>
      <c r="K3084" t="s">
        <v>95</v>
      </c>
      <c r="L3084" s="220">
        <v>42296.713506944441</v>
      </c>
    </row>
    <row r="3085" spans="1:12" x14ac:dyDescent="0.25">
      <c r="A3085">
        <v>9</v>
      </c>
      <c r="B3085" t="s">
        <v>3902</v>
      </c>
      <c r="C3085">
        <v>1177653</v>
      </c>
      <c r="D3085" t="s">
        <v>4161</v>
      </c>
      <c r="E3085" s="220">
        <v>42248.476388888892</v>
      </c>
      <c r="F3085" t="s">
        <v>75</v>
      </c>
      <c r="G3085" t="s">
        <v>3825</v>
      </c>
      <c r="H3085" t="s">
        <v>4162</v>
      </c>
      <c r="I3085" t="s">
        <v>3861</v>
      </c>
      <c r="J3085" t="s">
        <v>3944</v>
      </c>
      <c r="K3085" t="s">
        <v>95</v>
      </c>
      <c r="L3085" s="220">
        <v>42717.426608796297</v>
      </c>
    </row>
    <row r="3086" spans="1:12" x14ac:dyDescent="0.25">
      <c r="A3086">
        <v>9</v>
      </c>
      <c r="B3086" t="s">
        <v>3920</v>
      </c>
      <c r="C3086">
        <v>1177654</v>
      </c>
      <c r="D3086" t="s">
        <v>4161</v>
      </c>
      <c r="E3086" s="220">
        <v>42248.476388888892</v>
      </c>
      <c r="F3086" t="s">
        <v>75</v>
      </c>
      <c r="G3086" t="s">
        <v>3825</v>
      </c>
      <c r="H3086" t="s">
        <v>4162</v>
      </c>
      <c r="I3086" t="s">
        <v>3861</v>
      </c>
      <c r="J3086" t="s">
        <v>3944</v>
      </c>
      <c r="K3086" t="s">
        <v>95</v>
      </c>
      <c r="L3086" s="220">
        <v>42535.68472222222</v>
      </c>
    </row>
    <row r="3087" spans="1:12" x14ac:dyDescent="0.25">
      <c r="A3087">
        <v>1</v>
      </c>
      <c r="B3087" t="s">
        <v>3922</v>
      </c>
      <c r="C3087">
        <v>1180806</v>
      </c>
      <c r="D3087" t="s">
        <v>3872</v>
      </c>
      <c r="E3087" s="220">
        <v>42258.34652777778</v>
      </c>
      <c r="F3087" t="s">
        <v>75</v>
      </c>
      <c r="G3087" t="s">
        <v>3825</v>
      </c>
      <c r="H3087" t="s">
        <v>3848</v>
      </c>
      <c r="I3087" t="s">
        <v>3870</v>
      </c>
      <c r="J3087" t="s">
        <v>4174</v>
      </c>
      <c r="K3087" t="s">
        <v>95</v>
      </c>
      <c r="L3087" s="220">
        <v>42262.330925925926</v>
      </c>
    </row>
    <row r="3088" spans="1:12" x14ac:dyDescent="0.25">
      <c r="A3088">
        <v>9</v>
      </c>
      <c r="B3088" t="s">
        <v>4060</v>
      </c>
      <c r="C3088">
        <v>1188566</v>
      </c>
      <c r="D3088" t="s">
        <v>3912</v>
      </c>
      <c r="E3088" s="220">
        <v>42280.38958333333</v>
      </c>
      <c r="F3088" t="s">
        <v>75</v>
      </c>
      <c r="G3088" t="s">
        <v>3825</v>
      </c>
      <c r="H3088" t="s">
        <v>3831</v>
      </c>
      <c r="I3088" t="s">
        <v>3878</v>
      </c>
      <c r="J3088" t="s">
        <v>3913</v>
      </c>
      <c r="K3088" t="s">
        <v>95</v>
      </c>
      <c r="L3088" s="220">
        <v>42287.740451388891</v>
      </c>
    </row>
    <row r="3089" spans="1:12" x14ac:dyDescent="0.25">
      <c r="A3089">
        <v>9</v>
      </c>
      <c r="B3089" t="s">
        <v>4554</v>
      </c>
      <c r="C3089">
        <v>1188569</v>
      </c>
      <c r="D3089" t="s">
        <v>3912</v>
      </c>
      <c r="E3089" s="220">
        <v>42280.393055555556</v>
      </c>
      <c r="F3089" t="s">
        <v>75</v>
      </c>
      <c r="G3089" t="s">
        <v>3825</v>
      </c>
      <c r="H3089" t="s">
        <v>3831</v>
      </c>
      <c r="I3089" t="s">
        <v>3878</v>
      </c>
      <c r="J3089" t="s">
        <v>3913</v>
      </c>
      <c r="K3089" t="s">
        <v>95</v>
      </c>
      <c r="L3089" s="220">
        <v>42287.740543981483</v>
      </c>
    </row>
    <row r="3090" spans="1:12" x14ac:dyDescent="0.25">
      <c r="A3090">
        <v>9</v>
      </c>
      <c r="B3090" t="s">
        <v>4874</v>
      </c>
      <c r="C3090">
        <v>1188570</v>
      </c>
      <c r="D3090" t="s">
        <v>3912</v>
      </c>
      <c r="E3090" s="220">
        <v>42280.393750000003</v>
      </c>
      <c r="F3090" t="s">
        <v>75</v>
      </c>
      <c r="G3090" t="s">
        <v>3825</v>
      </c>
      <c r="H3090" t="s">
        <v>3831</v>
      </c>
      <c r="I3090" t="s">
        <v>3878</v>
      </c>
      <c r="J3090" t="s">
        <v>3913</v>
      </c>
      <c r="K3090" t="s">
        <v>95</v>
      </c>
      <c r="L3090" s="220">
        <v>42287.740590277775</v>
      </c>
    </row>
    <row r="3091" spans="1:12" x14ac:dyDescent="0.25">
      <c r="A3091">
        <v>9</v>
      </c>
      <c r="B3091" t="s">
        <v>3846</v>
      </c>
      <c r="C3091">
        <v>1188571</v>
      </c>
      <c r="D3091" t="s">
        <v>3912</v>
      </c>
      <c r="E3091" s="220">
        <v>42280.395138888889</v>
      </c>
      <c r="F3091" t="s">
        <v>75</v>
      </c>
      <c r="G3091" t="s">
        <v>3825</v>
      </c>
      <c r="H3091" t="s">
        <v>3831</v>
      </c>
      <c r="I3091" t="s">
        <v>3878</v>
      </c>
      <c r="J3091" t="s">
        <v>3913</v>
      </c>
      <c r="K3091" t="s">
        <v>95</v>
      </c>
      <c r="L3091" s="220">
        <v>42287.740590277775</v>
      </c>
    </row>
    <row r="3092" spans="1:12" x14ac:dyDescent="0.25">
      <c r="A3092">
        <v>2</v>
      </c>
      <c r="B3092" t="s">
        <v>5346</v>
      </c>
      <c r="C3092">
        <v>1107225</v>
      </c>
      <c r="D3092" t="s">
        <v>5399</v>
      </c>
      <c r="E3092" s="220">
        <v>42074.604166666664</v>
      </c>
      <c r="F3092" t="s">
        <v>75</v>
      </c>
      <c r="G3092" t="s">
        <v>3825</v>
      </c>
      <c r="H3092" t="s">
        <v>3831</v>
      </c>
      <c r="I3092" t="s">
        <v>3924</v>
      </c>
      <c r="J3092" t="s">
        <v>4438</v>
      </c>
      <c r="K3092" t="s">
        <v>95</v>
      </c>
      <c r="L3092" s="220">
        <v>42230.661203703705</v>
      </c>
    </row>
    <row r="3093" spans="1:12" x14ac:dyDescent="0.25">
      <c r="A3093">
        <v>1</v>
      </c>
      <c r="B3093" t="s">
        <v>5597</v>
      </c>
      <c r="C3093">
        <v>1616858</v>
      </c>
      <c r="D3093" t="s">
        <v>3872</v>
      </c>
      <c r="E3093" s="220">
        <v>42706.396527777775</v>
      </c>
      <c r="F3093" t="s">
        <v>75</v>
      </c>
      <c r="G3093" t="s">
        <v>3825</v>
      </c>
      <c r="H3093" t="s">
        <v>3848</v>
      </c>
      <c r="I3093" t="s">
        <v>3837</v>
      </c>
      <c r="J3093" t="s">
        <v>3854</v>
      </c>
      <c r="K3093" t="s">
        <v>95</v>
      </c>
      <c r="L3093" s="220">
        <v>42900.431250000001</v>
      </c>
    </row>
    <row r="3094" spans="1:12" x14ac:dyDescent="0.25">
      <c r="A3094">
        <v>1</v>
      </c>
      <c r="B3094" t="s">
        <v>5411</v>
      </c>
      <c r="C3094">
        <v>1189134</v>
      </c>
      <c r="D3094" t="s">
        <v>3843</v>
      </c>
      <c r="E3094" s="220">
        <v>42282.856944444444</v>
      </c>
      <c r="F3094" t="s">
        <v>75</v>
      </c>
      <c r="G3094" t="s">
        <v>3825</v>
      </c>
      <c r="H3094" t="s">
        <v>3836</v>
      </c>
      <c r="I3094" t="s">
        <v>3924</v>
      </c>
      <c r="J3094" t="s">
        <v>3925</v>
      </c>
      <c r="K3094" t="s">
        <v>95</v>
      </c>
      <c r="L3094" s="220">
        <v>42843.721342592595</v>
      </c>
    </row>
    <row r="3095" spans="1:12" x14ac:dyDescent="0.25">
      <c r="A3095">
        <v>2</v>
      </c>
      <c r="B3095" t="s">
        <v>5795</v>
      </c>
      <c r="C3095">
        <v>1228744</v>
      </c>
      <c r="D3095" t="s">
        <v>6098</v>
      </c>
      <c r="E3095" s="220">
        <v>42374.500694444447</v>
      </c>
      <c r="F3095" t="s">
        <v>75</v>
      </c>
      <c r="G3095" t="s">
        <v>3825</v>
      </c>
      <c r="H3095" t="s">
        <v>3940</v>
      </c>
      <c r="I3095" t="s">
        <v>3870</v>
      </c>
      <c r="J3095" t="s">
        <v>4050</v>
      </c>
      <c r="K3095" t="s">
        <v>95</v>
      </c>
      <c r="L3095" s="220">
        <v>42375.616342592592</v>
      </c>
    </row>
    <row r="3096" spans="1:12" x14ac:dyDescent="0.25">
      <c r="A3096">
        <v>1</v>
      </c>
      <c r="B3096" t="s">
        <v>3855</v>
      </c>
      <c r="C3096">
        <v>1228789</v>
      </c>
      <c r="D3096" t="s">
        <v>3856</v>
      </c>
      <c r="E3096" s="220">
        <v>42374.5625</v>
      </c>
      <c r="F3096" t="s">
        <v>91</v>
      </c>
      <c r="G3096" t="s">
        <v>3825</v>
      </c>
      <c r="H3096" t="s">
        <v>3831</v>
      </c>
      <c r="I3096" t="s">
        <v>3857</v>
      </c>
      <c r="J3096" t="s">
        <v>3858</v>
      </c>
      <c r="K3096" t="s">
        <v>2526</v>
      </c>
      <c r="L3096" s="220">
        <v>42563.394826388889</v>
      </c>
    </row>
    <row r="3097" spans="1:12" x14ac:dyDescent="0.25">
      <c r="A3097">
        <v>1</v>
      </c>
      <c r="B3097" t="s">
        <v>5013</v>
      </c>
      <c r="C3097">
        <v>1171801</v>
      </c>
      <c r="D3097" t="s">
        <v>6099</v>
      </c>
      <c r="E3097" s="220">
        <v>42230.645833333336</v>
      </c>
      <c r="F3097" t="s">
        <v>75</v>
      </c>
      <c r="G3097" t="s">
        <v>3825</v>
      </c>
      <c r="H3097" t="s">
        <v>3826</v>
      </c>
      <c r="I3097" t="s">
        <v>3967</v>
      </c>
      <c r="J3097" t="s">
        <v>6100</v>
      </c>
      <c r="K3097" t="s">
        <v>95</v>
      </c>
      <c r="L3097" s="220">
        <v>42348.65902777778</v>
      </c>
    </row>
    <row r="3098" spans="1:12" x14ac:dyDescent="0.25">
      <c r="A3098">
        <v>4</v>
      </c>
      <c r="B3098" t="s">
        <v>5510</v>
      </c>
      <c r="C3098">
        <v>1267480</v>
      </c>
      <c r="D3098" t="s">
        <v>6101</v>
      </c>
      <c r="E3098" s="220">
        <v>42492.445138888892</v>
      </c>
      <c r="F3098" t="s">
        <v>75</v>
      </c>
      <c r="G3098" t="s">
        <v>3825</v>
      </c>
      <c r="H3098" t="s">
        <v>3836</v>
      </c>
      <c r="I3098" t="s">
        <v>3870</v>
      </c>
      <c r="J3098" t="s">
        <v>4832</v>
      </c>
      <c r="K3098" t="s">
        <v>95</v>
      </c>
      <c r="L3098" s="220">
        <v>42495.395636574074</v>
      </c>
    </row>
    <row r="3099" spans="1:12" x14ac:dyDescent="0.25">
      <c r="A3099">
        <v>2</v>
      </c>
      <c r="B3099" t="s">
        <v>4584</v>
      </c>
      <c r="C3099">
        <v>1317338</v>
      </c>
      <c r="D3099" t="s">
        <v>5446</v>
      </c>
      <c r="E3099" s="220">
        <v>42550.341608796298</v>
      </c>
      <c r="F3099" t="s">
        <v>75</v>
      </c>
      <c r="G3099" t="s">
        <v>3825</v>
      </c>
      <c r="H3099" t="s">
        <v>3836</v>
      </c>
      <c r="I3099" t="s">
        <v>3861</v>
      </c>
      <c r="J3099" t="s">
        <v>3862</v>
      </c>
      <c r="K3099" t="s">
        <v>95</v>
      </c>
      <c r="L3099" s="220">
        <v>43033.41138888889</v>
      </c>
    </row>
    <row r="3100" spans="1:12" x14ac:dyDescent="0.25">
      <c r="A3100">
        <v>1</v>
      </c>
      <c r="B3100" t="s">
        <v>4815</v>
      </c>
      <c r="C3100">
        <v>1660002</v>
      </c>
      <c r="D3100" t="s">
        <v>6102</v>
      </c>
      <c r="E3100" s="220">
        <v>42752.546388888892</v>
      </c>
      <c r="F3100" t="s">
        <v>91</v>
      </c>
      <c r="G3100" t="s">
        <v>3825</v>
      </c>
      <c r="H3100" t="s">
        <v>3826</v>
      </c>
      <c r="I3100" t="s">
        <v>3909</v>
      </c>
      <c r="J3100" t="s">
        <v>5438</v>
      </c>
      <c r="K3100" t="s">
        <v>95</v>
      </c>
      <c r="L3100" s="220">
        <v>45106.549895833334</v>
      </c>
    </row>
    <row r="3101" spans="1:12" x14ac:dyDescent="0.25">
      <c r="A3101">
        <v>2</v>
      </c>
      <c r="B3101" t="s">
        <v>4209</v>
      </c>
      <c r="C3101">
        <v>1070545</v>
      </c>
      <c r="D3101" t="s">
        <v>4187</v>
      </c>
      <c r="E3101" s="220">
        <v>41979.371527777781</v>
      </c>
      <c r="F3101" t="s">
        <v>75</v>
      </c>
      <c r="G3101" t="s">
        <v>3825</v>
      </c>
      <c r="H3101" t="s">
        <v>3940</v>
      </c>
      <c r="I3101" t="s">
        <v>3844</v>
      </c>
      <c r="J3101" t="s">
        <v>6076</v>
      </c>
      <c r="K3101" t="s">
        <v>95</v>
      </c>
      <c r="L3101" s="220">
        <v>42566.379374999997</v>
      </c>
    </row>
    <row r="3102" spans="1:12" x14ac:dyDescent="0.25">
      <c r="A3102">
        <v>1</v>
      </c>
      <c r="B3102" t="s">
        <v>3859</v>
      </c>
      <c r="C3102">
        <v>1091512</v>
      </c>
      <c r="D3102" t="s">
        <v>6103</v>
      </c>
      <c r="E3102" s="220">
        <v>42039.627083333333</v>
      </c>
      <c r="F3102" t="s">
        <v>75</v>
      </c>
      <c r="G3102" t="s">
        <v>3825</v>
      </c>
      <c r="H3102" t="s">
        <v>3848</v>
      </c>
      <c r="I3102" t="s">
        <v>3967</v>
      </c>
      <c r="J3102" t="s">
        <v>6104</v>
      </c>
      <c r="K3102" t="s">
        <v>95</v>
      </c>
      <c r="L3102" s="220">
        <v>42039.629861111112</v>
      </c>
    </row>
    <row r="3103" spans="1:12" x14ac:dyDescent="0.25">
      <c r="A3103">
        <v>1</v>
      </c>
      <c r="B3103" t="s">
        <v>4041</v>
      </c>
      <c r="C3103">
        <v>1676799</v>
      </c>
      <c r="D3103" t="s">
        <v>6105</v>
      </c>
      <c r="E3103" s="220">
        <v>42793.695138888892</v>
      </c>
      <c r="F3103" t="s">
        <v>75</v>
      </c>
      <c r="G3103" t="s">
        <v>3825</v>
      </c>
      <c r="H3103" t="s">
        <v>3836</v>
      </c>
      <c r="I3103" t="s">
        <v>4041</v>
      </c>
      <c r="J3103" t="s">
        <v>4223</v>
      </c>
      <c r="K3103" t="s">
        <v>95</v>
      </c>
      <c r="L3103" s="220">
        <v>42793.696967592594</v>
      </c>
    </row>
    <row r="3104" spans="1:12" x14ac:dyDescent="0.25">
      <c r="A3104">
        <v>1</v>
      </c>
      <c r="B3104" t="s">
        <v>4227</v>
      </c>
      <c r="C3104">
        <v>1685391</v>
      </c>
      <c r="D3104" t="s">
        <v>3872</v>
      </c>
      <c r="E3104" s="220">
        <v>42815.610868055555</v>
      </c>
      <c r="F3104" t="s">
        <v>75</v>
      </c>
      <c r="G3104" t="s">
        <v>3825</v>
      </c>
      <c r="H3104" t="s">
        <v>3848</v>
      </c>
      <c r="I3104" t="s">
        <v>3924</v>
      </c>
      <c r="J3104" t="s">
        <v>4242</v>
      </c>
      <c r="K3104" t="s">
        <v>95</v>
      </c>
      <c r="L3104" s="220">
        <v>42823.72283564815</v>
      </c>
    </row>
    <row r="3105" spans="1:12" x14ac:dyDescent="0.25">
      <c r="A3105">
        <v>1</v>
      </c>
      <c r="B3105" t="s">
        <v>4209</v>
      </c>
      <c r="C3105">
        <v>1685392</v>
      </c>
      <c r="D3105" t="s">
        <v>3872</v>
      </c>
      <c r="E3105" s="220">
        <v>42815.611388888887</v>
      </c>
      <c r="F3105" t="s">
        <v>75</v>
      </c>
      <c r="G3105" t="s">
        <v>3825</v>
      </c>
      <c r="H3105" t="s">
        <v>3848</v>
      </c>
      <c r="I3105" t="s">
        <v>3924</v>
      </c>
      <c r="J3105" t="s">
        <v>4242</v>
      </c>
      <c r="K3105" t="s">
        <v>95</v>
      </c>
      <c r="L3105" s="220">
        <v>42823.72284722222</v>
      </c>
    </row>
    <row r="3106" spans="1:12" x14ac:dyDescent="0.25">
      <c r="A3106">
        <v>2</v>
      </c>
      <c r="B3106" t="s">
        <v>4569</v>
      </c>
      <c r="C3106">
        <v>1696225</v>
      </c>
      <c r="D3106" t="s">
        <v>6106</v>
      </c>
      <c r="E3106" s="220">
        <v>42842.576435185183</v>
      </c>
      <c r="F3106" t="s">
        <v>75</v>
      </c>
      <c r="G3106" t="s">
        <v>3825</v>
      </c>
      <c r="H3106" t="s">
        <v>3826</v>
      </c>
      <c r="I3106" t="s">
        <v>3870</v>
      </c>
      <c r="J3106" t="s">
        <v>4145</v>
      </c>
      <c r="K3106" t="s">
        <v>95</v>
      </c>
      <c r="L3106" s="220">
        <v>42900.501493055555</v>
      </c>
    </row>
    <row r="3107" spans="1:12" x14ac:dyDescent="0.25">
      <c r="A3107">
        <v>1</v>
      </c>
      <c r="B3107" t="s">
        <v>5013</v>
      </c>
      <c r="C3107">
        <v>1696211</v>
      </c>
      <c r="D3107" t="s">
        <v>3872</v>
      </c>
      <c r="E3107" s="220">
        <v>42842.675694444442</v>
      </c>
      <c r="F3107" t="s">
        <v>75</v>
      </c>
      <c r="G3107" t="s">
        <v>3825</v>
      </c>
      <c r="H3107" t="s">
        <v>3848</v>
      </c>
      <c r="I3107" t="s">
        <v>3873</v>
      </c>
      <c r="J3107" t="s">
        <v>4237</v>
      </c>
      <c r="K3107" t="s">
        <v>95</v>
      </c>
      <c r="L3107" s="220">
        <v>42844.387939814813</v>
      </c>
    </row>
    <row r="3108" spans="1:12" x14ac:dyDescent="0.25">
      <c r="A3108">
        <v>1</v>
      </c>
      <c r="B3108" t="s">
        <v>4810</v>
      </c>
      <c r="C3108">
        <v>1705854</v>
      </c>
      <c r="D3108" t="s">
        <v>3843</v>
      </c>
      <c r="E3108" s="220">
        <v>42860.37777777778</v>
      </c>
      <c r="F3108" t="s">
        <v>75</v>
      </c>
      <c r="G3108" t="s">
        <v>3825</v>
      </c>
      <c r="H3108" t="s">
        <v>3836</v>
      </c>
      <c r="I3108" t="s">
        <v>3882</v>
      </c>
      <c r="J3108" t="s">
        <v>4249</v>
      </c>
      <c r="K3108" t="s">
        <v>95</v>
      </c>
      <c r="L3108" s="220">
        <v>42877.464375000003</v>
      </c>
    </row>
    <row r="3109" spans="1:12" x14ac:dyDescent="0.25">
      <c r="A3109">
        <v>1</v>
      </c>
      <c r="B3109" t="s">
        <v>4372</v>
      </c>
      <c r="C3109">
        <v>1706678</v>
      </c>
      <c r="D3109" t="s">
        <v>6107</v>
      </c>
      <c r="E3109" s="220">
        <v>42863.668055555558</v>
      </c>
      <c r="F3109" t="s">
        <v>75</v>
      </c>
      <c r="G3109" t="s">
        <v>3825</v>
      </c>
      <c r="H3109" t="s">
        <v>3836</v>
      </c>
      <c r="I3109" t="s">
        <v>3861</v>
      </c>
      <c r="J3109" t="s">
        <v>4117</v>
      </c>
      <c r="K3109" t="s">
        <v>95</v>
      </c>
      <c r="L3109" s="220">
        <v>42865.462083333332</v>
      </c>
    </row>
    <row r="3110" spans="1:12" x14ac:dyDescent="0.25">
      <c r="A3110">
        <v>1</v>
      </c>
      <c r="B3110" t="s">
        <v>6108</v>
      </c>
      <c r="C3110">
        <v>1706707</v>
      </c>
      <c r="D3110" t="s">
        <v>6109</v>
      </c>
      <c r="E3110" s="220">
        <v>42863.718055555553</v>
      </c>
      <c r="F3110" t="s">
        <v>75</v>
      </c>
      <c r="G3110" t="s">
        <v>3825</v>
      </c>
      <c r="H3110" t="s">
        <v>3836</v>
      </c>
      <c r="I3110" t="s">
        <v>3924</v>
      </c>
      <c r="J3110" t="s">
        <v>4260</v>
      </c>
      <c r="K3110" t="s">
        <v>95</v>
      </c>
      <c r="L3110" s="220">
        <v>42971.658854166664</v>
      </c>
    </row>
    <row r="3111" spans="1:12" x14ac:dyDescent="0.25">
      <c r="A3111">
        <v>3</v>
      </c>
      <c r="B3111" t="s">
        <v>4108</v>
      </c>
      <c r="C3111">
        <v>1706960</v>
      </c>
      <c r="D3111" t="s">
        <v>4183</v>
      </c>
      <c r="E3111" s="220">
        <v>42864.715277777781</v>
      </c>
      <c r="F3111" t="s">
        <v>75</v>
      </c>
      <c r="G3111" t="s">
        <v>3825</v>
      </c>
      <c r="H3111" t="s">
        <v>3826</v>
      </c>
      <c r="I3111" t="s">
        <v>3832</v>
      </c>
      <c r="J3111" t="s">
        <v>3833</v>
      </c>
      <c r="K3111" t="s">
        <v>95</v>
      </c>
      <c r="L3111" s="220">
        <v>42865.34652777778</v>
      </c>
    </row>
    <row r="3112" spans="1:12" x14ac:dyDescent="0.25">
      <c r="A3112">
        <v>3</v>
      </c>
      <c r="B3112" t="s">
        <v>4750</v>
      </c>
      <c r="C3112">
        <v>2256959</v>
      </c>
      <c r="D3112" t="s">
        <v>6110</v>
      </c>
      <c r="E3112" s="220">
        <v>44050.709027777775</v>
      </c>
      <c r="F3112" t="s">
        <v>75</v>
      </c>
      <c r="G3112" t="s">
        <v>3825</v>
      </c>
      <c r="H3112" t="s">
        <v>3940</v>
      </c>
      <c r="I3112" t="s">
        <v>3832</v>
      </c>
      <c r="J3112" t="s">
        <v>3833</v>
      </c>
      <c r="K3112" t="s">
        <v>95</v>
      </c>
      <c r="L3112" s="220">
        <v>44076.349120370367</v>
      </c>
    </row>
    <row r="3113" spans="1:12" x14ac:dyDescent="0.25">
      <c r="A3113">
        <v>4</v>
      </c>
      <c r="B3113" t="s">
        <v>4291</v>
      </c>
      <c r="C3113">
        <v>1740062</v>
      </c>
      <c r="D3113" t="s">
        <v>3912</v>
      </c>
      <c r="E3113" s="220">
        <v>42913.715277777781</v>
      </c>
      <c r="F3113" t="s">
        <v>75</v>
      </c>
      <c r="G3113" t="s">
        <v>3825</v>
      </c>
      <c r="H3113" t="s">
        <v>3831</v>
      </c>
      <c r="I3113" t="s">
        <v>3889</v>
      </c>
      <c r="J3113" t="s">
        <v>3890</v>
      </c>
      <c r="K3113" t="s">
        <v>95</v>
      </c>
      <c r="L3113" s="220">
        <v>42934.689583333333</v>
      </c>
    </row>
    <row r="3114" spans="1:12" x14ac:dyDescent="0.25">
      <c r="A3114">
        <v>1</v>
      </c>
      <c r="B3114" t="s">
        <v>4551</v>
      </c>
      <c r="C3114">
        <v>1139060</v>
      </c>
      <c r="D3114" t="s">
        <v>6111</v>
      </c>
      <c r="E3114" s="220">
        <v>42137.630555555559</v>
      </c>
      <c r="F3114" t="s">
        <v>75</v>
      </c>
      <c r="G3114" t="s">
        <v>3825</v>
      </c>
      <c r="H3114" t="s">
        <v>3836</v>
      </c>
      <c r="I3114" t="s">
        <v>3909</v>
      </c>
      <c r="J3114" t="s">
        <v>4107</v>
      </c>
      <c r="K3114" t="s">
        <v>95</v>
      </c>
      <c r="L3114" s="220">
        <v>42356.63958333333</v>
      </c>
    </row>
    <row r="3115" spans="1:12" x14ac:dyDescent="0.25">
      <c r="A3115">
        <v>1</v>
      </c>
      <c r="B3115" t="s">
        <v>4177</v>
      </c>
      <c r="C3115">
        <v>1140722</v>
      </c>
      <c r="D3115" t="s">
        <v>6112</v>
      </c>
      <c r="E3115" s="220">
        <v>42145.418749999997</v>
      </c>
      <c r="F3115" t="s">
        <v>75</v>
      </c>
      <c r="G3115" t="s">
        <v>3825</v>
      </c>
      <c r="H3115" t="s">
        <v>3826</v>
      </c>
      <c r="I3115" t="s">
        <v>4000</v>
      </c>
      <c r="J3115" t="s">
        <v>6034</v>
      </c>
      <c r="K3115" t="s">
        <v>95</v>
      </c>
      <c r="L3115" s="220">
        <v>42146.415046296293</v>
      </c>
    </row>
    <row r="3116" spans="1:12" x14ac:dyDescent="0.25">
      <c r="A3116">
        <v>4</v>
      </c>
      <c r="B3116" t="s">
        <v>5795</v>
      </c>
      <c r="C3116">
        <v>1147397</v>
      </c>
      <c r="D3116" t="s">
        <v>6113</v>
      </c>
      <c r="E3116" s="220">
        <v>42159.534722222219</v>
      </c>
      <c r="F3116" t="s">
        <v>75</v>
      </c>
      <c r="G3116" t="s">
        <v>3825</v>
      </c>
      <c r="H3116" t="s">
        <v>3826</v>
      </c>
      <c r="I3116" t="s">
        <v>4000</v>
      </c>
      <c r="J3116" t="s">
        <v>4191</v>
      </c>
      <c r="K3116" t="s">
        <v>95</v>
      </c>
      <c r="L3116" s="220">
        <v>42159.580335648148</v>
      </c>
    </row>
    <row r="3117" spans="1:12" x14ac:dyDescent="0.25">
      <c r="A3117">
        <v>9</v>
      </c>
      <c r="B3117" t="s">
        <v>4787</v>
      </c>
      <c r="C3117">
        <v>1153859</v>
      </c>
      <c r="D3117" t="s">
        <v>6114</v>
      </c>
      <c r="E3117" s="220">
        <v>42181.726388888892</v>
      </c>
      <c r="F3117" t="s">
        <v>75</v>
      </c>
      <c r="G3117" t="s">
        <v>3825</v>
      </c>
      <c r="H3117" t="s">
        <v>3836</v>
      </c>
      <c r="I3117" t="s">
        <v>3861</v>
      </c>
      <c r="J3117" t="s">
        <v>4274</v>
      </c>
      <c r="K3117" t="s">
        <v>95</v>
      </c>
      <c r="L3117" s="220">
        <v>42571.570138888892</v>
      </c>
    </row>
    <row r="3118" spans="1:12" x14ac:dyDescent="0.25">
      <c r="A3118">
        <v>1</v>
      </c>
      <c r="B3118" t="s">
        <v>4036</v>
      </c>
      <c r="C3118">
        <v>1161122</v>
      </c>
      <c r="D3118" t="s">
        <v>6115</v>
      </c>
      <c r="E3118" s="220">
        <v>42199.475694444445</v>
      </c>
      <c r="F3118" t="s">
        <v>75</v>
      </c>
      <c r="G3118" t="s">
        <v>3825</v>
      </c>
      <c r="H3118" t="s">
        <v>3836</v>
      </c>
      <c r="I3118" t="s">
        <v>3870</v>
      </c>
      <c r="J3118" t="s">
        <v>4174</v>
      </c>
      <c r="K3118" t="s">
        <v>95</v>
      </c>
      <c r="L3118" s="220">
        <v>42202.451377314814</v>
      </c>
    </row>
    <row r="3119" spans="1:12" x14ac:dyDescent="0.25">
      <c r="A3119">
        <v>1</v>
      </c>
      <c r="B3119" t="s">
        <v>6116</v>
      </c>
      <c r="C3119">
        <v>1169550</v>
      </c>
      <c r="D3119" t="s">
        <v>3843</v>
      </c>
      <c r="E3119" s="220">
        <v>42221.411805555559</v>
      </c>
      <c r="F3119" t="s">
        <v>75</v>
      </c>
      <c r="G3119" t="s">
        <v>3825</v>
      </c>
      <c r="H3119" t="s">
        <v>3836</v>
      </c>
      <c r="I3119" t="s">
        <v>3885</v>
      </c>
      <c r="J3119" t="s">
        <v>3954</v>
      </c>
      <c r="K3119" t="s">
        <v>95</v>
      </c>
      <c r="L3119" s="220">
        <v>42236.456145833334</v>
      </c>
    </row>
    <row r="3120" spans="1:12" x14ac:dyDescent="0.25">
      <c r="A3120">
        <v>1</v>
      </c>
      <c r="B3120" t="s">
        <v>4010</v>
      </c>
      <c r="C3120">
        <v>1190913</v>
      </c>
      <c r="D3120" t="s">
        <v>3824</v>
      </c>
      <c r="E3120" s="220">
        <v>42290.493750000001</v>
      </c>
      <c r="F3120" t="s">
        <v>75</v>
      </c>
      <c r="G3120" t="s">
        <v>3825</v>
      </c>
      <c r="H3120" t="s">
        <v>3826</v>
      </c>
      <c r="I3120" t="s">
        <v>3857</v>
      </c>
      <c r="J3120" t="s">
        <v>6117</v>
      </c>
      <c r="K3120" t="s">
        <v>95</v>
      </c>
      <c r="L3120" s="220">
        <v>42299.631493055553</v>
      </c>
    </row>
    <row r="3121" spans="1:12" x14ac:dyDescent="0.25">
      <c r="A3121">
        <v>1</v>
      </c>
      <c r="B3121" t="s">
        <v>5795</v>
      </c>
      <c r="C3121">
        <v>1210809</v>
      </c>
      <c r="D3121" t="s">
        <v>4075</v>
      </c>
      <c r="E3121" s="220">
        <v>42338.407638888886</v>
      </c>
      <c r="F3121" t="s">
        <v>75</v>
      </c>
      <c r="G3121" t="s">
        <v>3825</v>
      </c>
      <c r="H3121" t="s">
        <v>3852</v>
      </c>
      <c r="I3121" t="s">
        <v>4013</v>
      </c>
      <c r="J3121" t="s">
        <v>3854</v>
      </c>
      <c r="K3121" t="s">
        <v>95</v>
      </c>
      <c r="L3121" s="220">
        <v>42387.582627314812</v>
      </c>
    </row>
    <row r="3122" spans="1:12" x14ac:dyDescent="0.25">
      <c r="A3122">
        <v>1</v>
      </c>
      <c r="B3122" t="s">
        <v>5298</v>
      </c>
      <c r="C3122">
        <v>1093542</v>
      </c>
      <c r="D3122" t="s">
        <v>4136</v>
      </c>
      <c r="E3122" s="220">
        <v>42048.679861111108</v>
      </c>
      <c r="F3122" t="s">
        <v>75</v>
      </c>
      <c r="G3122" t="s">
        <v>3825</v>
      </c>
      <c r="H3122" t="s">
        <v>3831</v>
      </c>
      <c r="I3122" t="s">
        <v>3844</v>
      </c>
      <c r="J3122" t="s">
        <v>4137</v>
      </c>
      <c r="K3122" t="s">
        <v>95</v>
      </c>
      <c r="L3122" s="220">
        <v>42052.549097222225</v>
      </c>
    </row>
    <row r="3123" spans="1:12" x14ac:dyDescent="0.25">
      <c r="A3123">
        <v>1</v>
      </c>
      <c r="B3123" t="s">
        <v>3900</v>
      </c>
      <c r="C3123">
        <v>1118712</v>
      </c>
      <c r="D3123" t="s">
        <v>5495</v>
      </c>
      <c r="E3123" s="220">
        <v>42102.339583333334</v>
      </c>
      <c r="F3123" t="s">
        <v>75</v>
      </c>
      <c r="G3123" t="s">
        <v>3825</v>
      </c>
      <c r="H3123" t="s">
        <v>3836</v>
      </c>
      <c r="I3123" t="s">
        <v>3885</v>
      </c>
      <c r="J3123" t="s">
        <v>4022</v>
      </c>
      <c r="K3123" t="s">
        <v>95</v>
      </c>
      <c r="L3123" s="220">
        <v>42102.627812500003</v>
      </c>
    </row>
    <row r="3124" spans="1:12" x14ac:dyDescent="0.25">
      <c r="A3124">
        <v>1</v>
      </c>
      <c r="B3124" t="s">
        <v>4198</v>
      </c>
      <c r="C3124">
        <v>1118079</v>
      </c>
      <c r="D3124" t="s">
        <v>6118</v>
      </c>
      <c r="E3124" s="220">
        <v>42097.818055555559</v>
      </c>
      <c r="F3124" t="s">
        <v>75</v>
      </c>
      <c r="G3124" t="s">
        <v>3825</v>
      </c>
      <c r="H3124" t="s">
        <v>3848</v>
      </c>
      <c r="I3124" t="s">
        <v>3924</v>
      </c>
      <c r="J3124" t="s">
        <v>4217</v>
      </c>
      <c r="K3124" t="s">
        <v>95</v>
      </c>
      <c r="L3124" s="220">
        <v>42100.690636574072</v>
      </c>
    </row>
    <row r="3125" spans="1:12" x14ac:dyDescent="0.25">
      <c r="A3125">
        <v>3</v>
      </c>
      <c r="B3125" t="s">
        <v>4584</v>
      </c>
      <c r="C3125">
        <v>1300078</v>
      </c>
      <c r="D3125" t="s">
        <v>3856</v>
      </c>
      <c r="E3125" s="220">
        <v>42545.509722222225</v>
      </c>
      <c r="F3125" t="s">
        <v>75</v>
      </c>
      <c r="G3125" t="s">
        <v>3825</v>
      </c>
      <c r="H3125" t="s">
        <v>3831</v>
      </c>
      <c r="I3125" t="s">
        <v>3861</v>
      </c>
      <c r="J3125" t="s">
        <v>3983</v>
      </c>
      <c r="K3125" t="s">
        <v>2526</v>
      </c>
      <c r="L3125" s="220">
        <v>42684.575370370374</v>
      </c>
    </row>
    <row r="3126" spans="1:12" x14ac:dyDescent="0.25">
      <c r="A3126">
        <v>1</v>
      </c>
      <c r="B3126" t="s">
        <v>4003</v>
      </c>
      <c r="C3126">
        <v>1243175</v>
      </c>
      <c r="D3126" t="s">
        <v>5997</v>
      </c>
      <c r="E3126" s="220">
        <v>42415.581250000003</v>
      </c>
      <c r="F3126" t="s">
        <v>75</v>
      </c>
      <c r="G3126" t="s">
        <v>3825</v>
      </c>
      <c r="H3126" t="s">
        <v>3826</v>
      </c>
      <c r="I3126" t="s">
        <v>3885</v>
      </c>
      <c r="J3126" t="s">
        <v>4354</v>
      </c>
      <c r="K3126" t="s">
        <v>95</v>
      </c>
      <c r="L3126" s="220">
        <v>42422.365555555552</v>
      </c>
    </row>
    <row r="3127" spans="1:12" x14ac:dyDescent="0.25">
      <c r="A3127">
        <v>1</v>
      </c>
      <c r="B3127" t="s">
        <v>4049</v>
      </c>
      <c r="C3127">
        <v>1159596</v>
      </c>
      <c r="D3127" t="s">
        <v>3843</v>
      </c>
      <c r="E3127" s="220">
        <v>42192.427777777775</v>
      </c>
      <c r="F3127" t="s">
        <v>75</v>
      </c>
      <c r="G3127" t="s">
        <v>3825</v>
      </c>
      <c r="H3127" t="s">
        <v>3836</v>
      </c>
      <c r="I3127" t="s">
        <v>3870</v>
      </c>
      <c r="J3127" t="s">
        <v>4174</v>
      </c>
      <c r="K3127" t="s">
        <v>95</v>
      </c>
      <c r="L3127" s="220">
        <v>42194.311111111114</v>
      </c>
    </row>
    <row r="3128" spans="1:12" x14ac:dyDescent="0.25">
      <c r="A3128">
        <v>1</v>
      </c>
      <c r="B3128" t="s">
        <v>4209</v>
      </c>
      <c r="C3128">
        <v>1162731</v>
      </c>
      <c r="D3128" t="s">
        <v>3843</v>
      </c>
      <c r="E3128" s="220">
        <v>42209.661805555559</v>
      </c>
      <c r="F3128" t="s">
        <v>75</v>
      </c>
      <c r="G3128" t="s">
        <v>3825</v>
      </c>
      <c r="H3128" t="s">
        <v>3836</v>
      </c>
      <c r="I3128" t="s">
        <v>3967</v>
      </c>
      <c r="J3128" t="s">
        <v>5370</v>
      </c>
      <c r="K3128" t="s">
        <v>95</v>
      </c>
      <c r="L3128" s="220">
        <v>42345.760416666664</v>
      </c>
    </row>
    <row r="3129" spans="1:12" x14ac:dyDescent="0.25">
      <c r="A3129">
        <v>1</v>
      </c>
      <c r="B3129" t="s">
        <v>4807</v>
      </c>
      <c r="C3129">
        <v>1182682</v>
      </c>
      <c r="D3129" t="s">
        <v>3872</v>
      </c>
      <c r="E3129" s="220">
        <v>42271.624305555553</v>
      </c>
      <c r="F3129" t="s">
        <v>75</v>
      </c>
      <c r="G3129" t="s">
        <v>3825</v>
      </c>
      <c r="H3129" t="s">
        <v>3848</v>
      </c>
      <c r="I3129" t="s">
        <v>4066</v>
      </c>
      <c r="J3129" t="s">
        <v>4194</v>
      </c>
      <c r="K3129" t="s">
        <v>95</v>
      </c>
      <c r="L3129" s="220">
        <v>42277.621111111112</v>
      </c>
    </row>
    <row r="3130" spans="1:12" x14ac:dyDescent="0.25">
      <c r="A3130">
        <v>1</v>
      </c>
      <c r="B3130" t="s">
        <v>4625</v>
      </c>
      <c r="C3130">
        <v>1252701</v>
      </c>
      <c r="D3130" t="s">
        <v>4214</v>
      </c>
      <c r="E3130" s="220">
        <v>42444.541666666664</v>
      </c>
      <c r="F3130" t="s">
        <v>75</v>
      </c>
      <c r="G3130" t="s">
        <v>3825</v>
      </c>
      <c r="H3130" t="s">
        <v>3836</v>
      </c>
      <c r="I3130" t="s">
        <v>4005</v>
      </c>
      <c r="J3130" t="s">
        <v>4215</v>
      </c>
      <c r="K3130" t="s">
        <v>95</v>
      </c>
      <c r="L3130" s="220">
        <v>42451.280555555553</v>
      </c>
    </row>
    <row r="3131" spans="1:12" x14ac:dyDescent="0.25">
      <c r="A3131">
        <v>4</v>
      </c>
      <c r="B3131" t="s">
        <v>4766</v>
      </c>
      <c r="C3131">
        <v>1252698</v>
      </c>
      <c r="D3131" t="s">
        <v>4183</v>
      </c>
      <c r="E3131" s="220">
        <v>42444.601388888892</v>
      </c>
      <c r="F3131" t="s">
        <v>75</v>
      </c>
      <c r="G3131" t="s">
        <v>3825</v>
      </c>
      <c r="H3131" t="s">
        <v>3826</v>
      </c>
      <c r="I3131" t="s">
        <v>3870</v>
      </c>
      <c r="J3131" t="s">
        <v>4050</v>
      </c>
      <c r="K3131" t="s">
        <v>95</v>
      </c>
      <c r="L3131" s="220">
        <v>42447.431388888886</v>
      </c>
    </row>
    <row r="3132" spans="1:12" x14ac:dyDescent="0.25">
      <c r="A3132">
        <v>2</v>
      </c>
      <c r="B3132" t="s">
        <v>4220</v>
      </c>
      <c r="C3132">
        <v>1259688</v>
      </c>
      <c r="D3132" t="s">
        <v>3851</v>
      </c>
      <c r="E3132" s="220">
        <v>42465.417361111111</v>
      </c>
      <c r="F3132" t="s">
        <v>75</v>
      </c>
      <c r="G3132" t="s">
        <v>3825</v>
      </c>
      <c r="H3132" t="s">
        <v>3852</v>
      </c>
      <c r="I3132" t="s">
        <v>3885</v>
      </c>
      <c r="J3132" t="s">
        <v>3854</v>
      </c>
      <c r="K3132" t="s">
        <v>95</v>
      </c>
      <c r="L3132" s="220">
        <v>42485.449120370373</v>
      </c>
    </row>
    <row r="3133" spans="1:12" x14ac:dyDescent="0.25">
      <c r="A3133">
        <v>1</v>
      </c>
      <c r="B3133" t="s">
        <v>4675</v>
      </c>
      <c r="C3133">
        <v>1234750</v>
      </c>
      <c r="D3133" t="s">
        <v>4180</v>
      </c>
      <c r="E3133" s="220">
        <v>42398.629861111112</v>
      </c>
      <c r="F3133" t="s">
        <v>75</v>
      </c>
      <c r="G3133" t="s">
        <v>3825</v>
      </c>
      <c r="H3133" t="s">
        <v>3836</v>
      </c>
      <c r="I3133" t="s">
        <v>3873</v>
      </c>
      <c r="J3133" t="s">
        <v>6119</v>
      </c>
      <c r="K3133" t="s">
        <v>95</v>
      </c>
      <c r="L3133" s="220">
        <v>42401.461111111108</v>
      </c>
    </row>
    <row r="3134" spans="1:12" x14ac:dyDescent="0.25">
      <c r="A3134">
        <v>1</v>
      </c>
      <c r="B3134" t="s">
        <v>4675</v>
      </c>
      <c r="C3134">
        <v>1234751</v>
      </c>
      <c r="D3134" t="s">
        <v>3843</v>
      </c>
      <c r="E3134" s="220">
        <v>42398.630555555559</v>
      </c>
      <c r="F3134" t="s">
        <v>75</v>
      </c>
      <c r="G3134" t="s">
        <v>3825</v>
      </c>
      <c r="H3134" t="s">
        <v>3836</v>
      </c>
      <c r="I3134" t="s">
        <v>3873</v>
      </c>
      <c r="J3134" t="s">
        <v>4077</v>
      </c>
      <c r="K3134" t="s">
        <v>95</v>
      </c>
      <c r="L3134" s="220">
        <v>42401.461481481485</v>
      </c>
    </row>
    <row r="3135" spans="1:12" x14ac:dyDescent="0.25">
      <c r="A3135">
        <v>3</v>
      </c>
      <c r="B3135" t="s">
        <v>4019</v>
      </c>
      <c r="C3135">
        <v>1676243</v>
      </c>
      <c r="D3135" t="s">
        <v>4183</v>
      </c>
      <c r="E3135" s="220">
        <v>42790.541666666664</v>
      </c>
      <c r="F3135" t="s">
        <v>75</v>
      </c>
      <c r="G3135" t="s">
        <v>3825</v>
      </c>
      <c r="H3135" t="s">
        <v>3826</v>
      </c>
      <c r="I3135" t="s">
        <v>3832</v>
      </c>
      <c r="J3135" t="s">
        <v>3833</v>
      </c>
      <c r="K3135" t="s">
        <v>95</v>
      </c>
      <c r="L3135" s="220">
        <v>43151.552083333336</v>
      </c>
    </row>
    <row r="3136" spans="1:12" x14ac:dyDescent="0.25">
      <c r="A3136">
        <v>3</v>
      </c>
      <c r="B3136" t="s">
        <v>5403</v>
      </c>
      <c r="C3136">
        <v>1676244</v>
      </c>
      <c r="D3136" t="s">
        <v>4183</v>
      </c>
      <c r="E3136" s="220">
        <v>42790.542361111111</v>
      </c>
      <c r="F3136" t="s">
        <v>91</v>
      </c>
      <c r="G3136" t="s">
        <v>3825</v>
      </c>
      <c r="H3136" t="s">
        <v>3826</v>
      </c>
      <c r="I3136" t="s">
        <v>3832</v>
      </c>
      <c r="J3136" t="s">
        <v>3833</v>
      </c>
      <c r="K3136" t="s">
        <v>95</v>
      </c>
      <c r="L3136" s="220">
        <v>43419.694050925929</v>
      </c>
    </row>
    <row r="3137" spans="1:12" x14ac:dyDescent="0.25">
      <c r="A3137">
        <v>1</v>
      </c>
      <c r="B3137" t="s">
        <v>4336</v>
      </c>
      <c r="C3137">
        <v>1676316</v>
      </c>
      <c r="D3137" t="s">
        <v>3936</v>
      </c>
      <c r="E3137" s="220">
        <v>42791.513888888891</v>
      </c>
      <c r="F3137" t="s">
        <v>75</v>
      </c>
      <c r="G3137" t="s">
        <v>3825</v>
      </c>
      <c r="H3137" t="s">
        <v>3836</v>
      </c>
      <c r="I3137" t="s">
        <v>3844</v>
      </c>
      <c r="J3137" t="s">
        <v>3950</v>
      </c>
      <c r="K3137" t="s">
        <v>95</v>
      </c>
      <c r="L3137" s="220">
        <v>42793.480127314811</v>
      </c>
    </row>
    <row r="3138" spans="1:12" x14ac:dyDescent="0.25">
      <c r="A3138">
        <v>1</v>
      </c>
      <c r="B3138" t="s">
        <v>5617</v>
      </c>
      <c r="C3138">
        <v>1681571</v>
      </c>
      <c r="D3138" t="s">
        <v>3872</v>
      </c>
      <c r="E3138" s="220">
        <v>42797.559282407405</v>
      </c>
      <c r="F3138" t="s">
        <v>75</v>
      </c>
      <c r="G3138" t="s">
        <v>3825</v>
      </c>
      <c r="H3138" t="s">
        <v>3848</v>
      </c>
      <c r="I3138" t="s">
        <v>4011</v>
      </c>
      <c r="J3138" t="s">
        <v>6120</v>
      </c>
      <c r="K3138" t="s">
        <v>95</v>
      </c>
      <c r="L3138" s="220">
        <v>42797.680821759262</v>
      </c>
    </row>
    <row r="3139" spans="1:12" x14ac:dyDescent="0.25">
      <c r="A3139">
        <v>1</v>
      </c>
      <c r="B3139" t="s">
        <v>4372</v>
      </c>
      <c r="C3139">
        <v>1682221</v>
      </c>
      <c r="D3139" t="s">
        <v>6121</v>
      </c>
      <c r="E3139" s="220">
        <v>42800.642604166664</v>
      </c>
      <c r="F3139" t="s">
        <v>75</v>
      </c>
      <c r="G3139" t="s">
        <v>3825</v>
      </c>
      <c r="H3139" t="s">
        <v>3826</v>
      </c>
      <c r="I3139" t="s">
        <v>3837</v>
      </c>
      <c r="J3139" t="s">
        <v>3931</v>
      </c>
      <c r="K3139" t="s">
        <v>95</v>
      </c>
      <c r="L3139" s="220">
        <v>42828.583587962959</v>
      </c>
    </row>
    <row r="3140" spans="1:12" x14ac:dyDescent="0.25">
      <c r="A3140">
        <v>4</v>
      </c>
      <c r="B3140" t="s">
        <v>5564</v>
      </c>
      <c r="C3140">
        <v>1684687</v>
      </c>
      <c r="D3140" t="s">
        <v>6122</v>
      </c>
      <c r="E3140" s="220">
        <v>42811.44027777778</v>
      </c>
      <c r="F3140" t="s">
        <v>75</v>
      </c>
      <c r="G3140" t="s">
        <v>3825</v>
      </c>
      <c r="H3140" t="s">
        <v>3826</v>
      </c>
      <c r="I3140" t="s">
        <v>3870</v>
      </c>
      <c r="J3140" t="s">
        <v>3870</v>
      </c>
      <c r="K3140" t="s">
        <v>95</v>
      </c>
      <c r="L3140" s="220">
        <v>42818.515752314815</v>
      </c>
    </row>
    <row r="3141" spans="1:12" x14ac:dyDescent="0.25">
      <c r="A3141">
        <v>2</v>
      </c>
      <c r="B3141" t="s">
        <v>5813</v>
      </c>
      <c r="C3141">
        <v>1685904</v>
      </c>
      <c r="D3141" t="s">
        <v>4086</v>
      </c>
      <c r="E3141" s="220">
        <v>42817.620833333334</v>
      </c>
      <c r="F3141" t="s">
        <v>75</v>
      </c>
      <c r="G3141" t="s">
        <v>3825</v>
      </c>
      <c r="H3141" t="s">
        <v>3826</v>
      </c>
      <c r="I3141" t="s">
        <v>3832</v>
      </c>
      <c r="J3141" t="s">
        <v>3833</v>
      </c>
      <c r="K3141" t="s">
        <v>95</v>
      </c>
      <c r="L3141" s="220">
        <v>42916.691458333335</v>
      </c>
    </row>
    <row r="3142" spans="1:12" x14ac:dyDescent="0.25">
      <c r="A3142">
        <v>4.2</v>
      </c>
      <c r="B3142" t="s">
        <v>5403</v>
      </c>
      <c r="C3142">
        <v>1687726</v>
      </c>
      <c r="D3142" t="s">
        <v>5478</v>
      </c>
      <c r="E3142" s="220">
        <v>42823.618750000001</v>
      </c>
      <c r="F3142" t="s">
        <v>75</v>
      </c>
      <c r="G3142" t="s">
        <v>3825</v>
      </c>
      <c r="H3142" t="s">
        <v>3826</v>
      </c>
      <c r="I3142" t="s">
        <v>4312</v>
      </c>
      <c r="J3142" t="s">
        <v>4312</v>
      </c>
      <c r="K3142" t="s">
        <v>95</v>
      </c>
      <c r="L3142" s="220">
        <v>42828.290972222225</v>
      </c>
    </row>
    <row r="3143" spans="1:12" x14ac:dyDescent="0.25">
      <c r="A3143">
        <v>4</v>
      </c>
      <c r="B3143" t="s">
        <v>4031</v>
      </c>
      <c r="C3143">
        <v>1691112</v>
      </c>
      <c r="D3143" t="s">
        <v>4037</v>
      </c>
      <c r="E3143" s="220">
        <v>42829.494444444441</v>
      </c>
      <c r="F3143" t="s">
        <v>75</v>
      </c>
      <c r="G3143" t="s">
        <v>3825</v>
      </c>
      <c r="H3143" t="s">
        <v>3826</v>
      </c>
      <c r="I3143" t="s">
        <v>3870</v>
      </c>
      <c r="J3143" t="s">
        <v>3870</v>
      </c>
      <c r="K3143" t="s">
        <v>95</v>
      </c>
      <c r="L3143" s="220">
        <v>42836.415856481479</v>
      </c>
    </row>
    <row r="3144" spans="1:12" x14ac:dyDescent="0.25">
      <c r="A3144">
        <v>4.2</v>
      </c>
      <c r="B3144" t="s">
        <v>4018</v>
      </c>
      <c r="C3144">
        <v>1692525</v>
      </c>
      <c r="D3144" t="s">
        <v>3824</v>
      </c>
      <c r="E3144" s="220">
        <v>42829.534097222226</v>
      </c>
      <c r="F3144" t="s">
        <v>75</v>
      </c>
      <c r="G3144" t="s">
        <v>3825</v>
      </c>
      <c r="H3144" t="s">
        <v>3826</v>
      </c>
      <c r="I3144" t="s">
        <v>3870</v>
      </c>
      <c r="J3144" t="s">
        <v>4231</v>
      </c>
      <c r="K3144" t="s">
        <v>95</v>
      </c>
      <c r="L3144" s="220">
        <v>42927.469606481478</v>
      </c>
    </row>
    <row r="3145" spans="1:12" x14ac:dyDescent="0.25">
      <c r="A3145">
        <v>4</v>
      </c>
      <c r="B3145" t="s">
        <v>3986</v>
      </c>
      <c r="C3145">
        <v>1693192</v>
      </c>
      <c r="D3145" t="s">
        <v>6123</v>
      </c>
      <c r="E3145" s="220">
        <v>42831.353472222225</v>
      </c>
      <c r="F3145" t="s">
        <v>75</v>
      </c>
      <c r="G3145" t="s">
        <v>3825</v>
      </c>
      <c r="H3145" t="s">
        <v>3826</v>
      </c>
      <c r="I3145" t="s">
        <v>3857</v>
      </c>
      <c r="J3145" t="s">
        <v>4296</v>
      </c>
      <c r="K3145" t="s">
        <v>95</v>
      </c>
      <c r="L3145" s="220">
        <v>42831.458437499998</v>
      </c>
    </row>
    <row r="3146" spans="1:12" x14ac:dyDescent="0.25">
      <c r="A3146">
        <v>3</v>
      </c>
      <c r="B3146" t="s">
        <v>4547</v>
      </c>
      <c r="C3146">
        <v>1693677</v>
      </c>
      <c r="D3146" t="s">
        <v>4183</v>
      </c>
      <c r="E3146" s="220">
        <v>42832.490972222222</v>
      </c>
      <c r="F3146" t="s">
        <v>75</v>
      </c>
      <c r="G3146" t="s">
        <v>3825</v>
      </c>
      <c r="H3146" t="s">
        <v>3826</v>
      </c>
      <c r="I3146" t="s">
        <v>3832</v>
      </c>
      <c r="J3146" t="s">
        <v>3833</v>
      </c>
      <c r="K3146" t="s">
        <v>95</v>
      </c>
      <c r="L3146" s="220">
        <v>43374.65289351852</v>
      </c>
    </row>
    <row r="3147" spans="1:12" x14ac:dyDescent="0.25">
      <c r="A3147">
        <v>2</v>
      </c>
      <c r="B3147" t="s">
        <v>3868</v>
      </c>
      <c r="C3147">
        <v>1694229</v>
      </c>
      <c r="D3147" t="s">
        <v>6124</v>
      </c>
      <c r="E3147" s="220">
        <v>42835.565972222219</v>
      </c>
      <c r="F3147" t="s">
        <v>75</v>
      </c>
      <c r="G3147" t="s">
        <v>3825</v>
      </c>
      <c r="H3147" t="s">
        <v>3826</v>
      </c>
      <c r="I3147" t="s">
        <v>3853</v>
      </c>
      <c r="J3147" t="s">
        <v>3928</v>
      </c>
      <c r="K3147" t="s">
        <v>95</v>
      </c>
      <c r="L3147" s="220">
        <v>42870.659386574072</v>
      </c>
    </row>
    <row r="3148" spans="1:12" x14ac:dyDescent="0.25">
      <c r="A3148">
        <v>1</v>
      </c>
      <c r="B3148" t="s">
        <v>5411</v>
      </c>
      <c r="C3148">
        <v>1697111</v>
      </c>
      <c r="D3148" t="s">
        <v>3843</v>
      </c>
      <c r="E3148" s="220">
        <v>42846.634027777778</v>
      </c>
      <c r="F3148" t="s">
        <v>75</v>
      </c>
      <c r="G3148" t="s">
        <v>3825</v>
      </c>
      <c r="H3148" t="s">
        <v>3836</v>
      </c>
      <c r="I3148" t="s">
        <v>3882</v>
      </c>
      <c r="J3148" t="s">
        <v>5467</v>
      </c>
      <c r="K3148" t="s">
        <v>95</v>
      </c>
      <c r="L3148" s="220">
        <v>42855.561203703706</v>
      </c>
    </row>
    <row r="3149" spans="1:12" x14ac:dyDescent="0.25">
      <c r="A3149">
        <v>1</v>
      </c>
      <c r="B3149" t="s">
        <v>4017</v>
      </c>
      <c r="C3149">
        <v>1697123</v>
      </c>
      <c r="D3149" t="s">
        <v>3843</v>
      </c>
      <c r="E3149" s="220">
        <v>42846.642361111109</v>
      </c>
      <c r="F3149" t="s">
        <v>75</v>
      </c>
      <c r="G3149" t="s">
        <v>3825</v>
      </c>
      <c r="H3149" t="s">
        <v>3836</v>
      </c>
      <c r="I3149" t="s">
        <v>3882</v>
      </c>
      <c r="J3149" t="s">
        <v>6125</v>
      </c>
      <c r="K3149" t="s">
        <v>95</v>
      </c>
      <c r="L3149" s="220">
        <v>42855.561192129629</v>
      </c>
    </row>
    <row r="3150" spans="1:12" x14ac:dyDescent="0.25">
      <c r="A3150">
        <v>1</v>
      </c>
      <c r="B3150" t="s">
        <v>5202</v>
      </c>
      <c r="C3150">
        <v>1697292</v>
      </c>
      <c r="D3150" t="s">
        <v>4180</v>
      </c>
      <c r="E3150" s="220">
        <v>42849.325694444444</v>
      </c>
      <c r="F3150" t="s">
        <v>75</v>
      </c>
      <c r="G3150" t="s">
        <v>3825</v>
      </c>
      <c r="H3150" t="s">
        <v>3836</v>
      </c>
      <c r="I3150" t="s">
        <v>3882</v>
      </c>
      <c r="J3150" t="s">
        <v>4247</v>
      </c>
      <c r="K3150" t="s">
        <v>95</v>
      </c>
      <c r="L3150" s="220">
        <v>42877.464837962965</v>
      </c>
    </row>
    <row r="3151" spans="1:12" x14ac:dyDescent="0.25">
      <c r="A3151">
        <v>1</v>
      </c>
      <c r="B3151" t="s">
        <v>4399</v>
      </c>
      <c r="C3151">
        <v>1698803</v>
      </c>
      <c r="D3151" t="s">
        <v>3843</v>
      </c>
      <c r="E3151" s="220">
        <v>42850.500694444447</v>
      </c>
      <c r="F3151" t="s">
        <v>75</v>
      </c>
      <c r="G3151" t="s">
        <v>3825</v>
      </c>
      <c r="H3151" t="s">
        <v>3836</v>
      </c>
      <c r="I3151" t="s">
        <v>3885</v>
      </c>
      <c r="J3151" t="s">
        <v>5330</v>
      </c>
      <c r="K3151" t="s">
        <v>95</v>
      </c>
      <c r="L3151" s="220">
        <v>42857.413182870368</v>
      </c>
    </row>
    <row r="3152" spans="1:12" x14ac:dyDescent="0.25">
      <c r="A3152">
        <v>1</v>
      </c>
      <c r="B3152" t="s">
        <v>3929</v>
      </c>
      <c r="C3152">
        <v>1700356</v>
      </c>
      <c r="D3152" t="s">
        <v>5421</v>
      </c>
      <c r="E3152" s="220">
        <v>42853.691666666666</v>
      </c>
      <c r="F3152" t="s">
        <v>75</v>
      </c>
      <c r="G3152" t="s">
        <v>3825</v>
      </c>
      <c r="H3152" t="s">
        <v>3831</v>
      </c>
      <c r="I3152" t="s">
        <v>3878</v>
      </c>
      <c r="J3152" t="s">
        <v>3878</v>
      </c>
      <c r="K3152" t="s">
        <v>2526</v>
      </c>
      <c r="L3152" s="220">
        <v>42900.599745370368</v>
      </c>
    </row>
    <row r="3153" spans="1:12" x14ac:dyDescent="0.25">
      <c r="A3153">
        <v>4</v>
      </c>
      <c r="B3153" t="s">
        <v>4695</v>
      </c>
      <c r="C3153">
        <v>1700154</v>
      </c>
      <c r="D3153" t="s">
        <v>4287</v>
      </c>
      <c r="E3153" s="220">
        <v>42853.452986111108</v>
      </c>
      <c r="F3153" t="s">
        <v>75</v>
      </c>
      <c r="G3153" t="s">
        <v>3825</v>
      </c>
      <c r="H3153" t="s">
        <v>3940</v>
      </c>
      <c r="I3153" t="s">
        <v>3870</v>
      </c>
      <c r="J3153" t="s">
        <v>4355</v>
      </c>
      <c r="K3153" t="s">
        <v>95</v>
      </c>
      <c r="L3153" s="220">
        <v>43103.596886574072</v>
      </c>
    </row>
    <row r="3154" spans="1:12" x14ac:dyDescent="0.25">
      <c r="A3154">
        <v>5</v>
      </c>
      <c r="B3154" t="s">
        <v>5013</v>
      </c>
      <c r="C3154">
        <v>1703714</v>
      </c>
      <c r="D3154" t="s">
        <v>3843</v>
      </c>
      <c r="E3154" s="220">
        <v>42857.382638888892</v>
      </c>
      <c r="F3154" t="s">
        <v>75</v>
      </c>
      <c r="G3154" t="s">
        <v>3825</v>
      </c>
      <c r="H3154" t="s">
        <v>3836</v>
      </c>
      <c r="I3154" t="s">
        <v>3882</v>
      </c>
      <c r="J3154" t="s">
        <v>6126</v>
      </c>
      <c r="K3154" t="s">
        <v>95</v>
      </c>
      <c r="L3154" s="220">
        <v>42877.464803240742</v>
      </c>
    </row>
    <row r="3155" spans="1:12" x14ac:dyDescent="0.25">
      <c r="A3155">
        <v>5</v>
      </c>
      <c r="B3155" t="s">
        <v>3877</v>
      </c>
      <c r="C3155">
        <v>1703722</v>
      </c>
      <c r="D3155" t="s">
        <v>3843</v>
      </c>
      <c r="E3155" s="220">
        <v>42857.388194444444</v>
      </c>
      <c r="F3155" t="s">
        <v>75</v>
      </c>
      <c r="G3155" t="s">
        <v>3825</v>
      </c>
      <c r="H3155" t="s">
        <v>3836</v>
      </c>
      <c r="I3155" t="s">
        <v>3882</v>
      </c>
      <c r="J3155" t="s">
        <v>6126</v>
      </c>
      <c r="K3155" t="s">
        <v>95</v>
      </c>
      <c r="L3155" s="220">
        <v>42985.510717592595</v>
      </c>
    </row>
    <row r="3156" spans="1:12" x14ac:dyDescent="0.25">
      <c r="A3156">
        <v>1</v>
      </c>
      <c r="B3156" t="s">
        <v>5299</v>
      </c>
      <c r="C3156">
        <v>1703734</v>
      </c>
      <c r="D3156" t="s">
        <v>3843</v>
      </c>
      <c r="E3156" s="220">
        <v>42857.394444444442</v>
      </c>
      <c r="F3156" t="s">
        <v>75</v>
      </c>
      <c r="G3156" t="s">
        <v>3825</v>
      </c>
      <c r="H3156" t="s">
        <v>3836</v>
      </c>
      <c r="I3156" t="s">
        <v>3882</v>
      </c>
      <c r="J3156" t="s">
        <v>3954</v>
      </c>
      <c r="K3156" t="s">
        <v>95</v>
      </c>
      <c r="L3156" s="220">
        <v>42877.46465277778</v>
      </c>
    </row>
    <row r="3157" spans="1:12" x14ac:dyDescent="0.25">
      <c r="A3157">
        <v>1</v>
      </c>
      <c r="B3157" t="s">
        <v>4110</v>
      </c>
      <c r="C3157">
        <v>1703723</v>
      </c>
      <c r="D3157" t="s">
        <v>3843</v>
      </c>
      <c r="E3157" s="220">
        <v>42857.388888888891</v>
      </c>
      <c r="F3157" t="s">
        <v>75</v>
      </c>
      <c r="G3157" t="s">
        <v>3825</v>
      </c>
      <c r="H3157" t="s">
        <v>3836</v>
      </c>
      <c r="I3157" t="s">
        <v>3882</v>
      </c>
      <c r="J3157" t="s">
        <v>4249</v>
      </c>
      <c r="K3157" t="s">
        <v>95</v>
      </c>
      <c r="L3157" s="220">
        <v>42877.464745370373</v>
      </c>
    </row>
    <row r="3158" spans="1:12" x14ac:dyDescent="0.25">
      <c r="A3158">
        <v>1</v>
      </c>
      <c r="B3158" t="s">
        <v>3871</v>
      </c>
      <c r="C3158">
        <v>1703991</v>
      </c>
      <c r="D3158" t="s">
        <v>3843</v>
      </c>
      <c r="E3158" s="220">
        <v>42857.660416666666</v>
      </c>
      <c r="F3158" t="s">
        <v>75</v>
      </c>
      <c r="G3158" t="s">
        <v>3825</v>
      </c>
      <c r="H3158" t="s">
        <v>3836</v>
      </c>
      <c r="I3158" t="s">
        <v>3882</v>
      </c>
      <c r="J3158" t="s">
        <v>5452</v>
      </c>
      <c r="K3158" t="s">
        <v>95</v>
      </c>
      <c r="L3158" s="220">
        <v>42877.464594907404</v>
      </c>
    </row>
    <row r="3159" spans="1:12" x14ac:dyDescent="0.25">
      <c r="A3159">
        <v>1</v>
      </c>
      <c r="B3159" t="s">
        <v>6127</v>
      </c>
      <c r="C3159">
        <v>1704755</v>
      </c>
      <c r="D3159" t="s">
        <v>3824</v>
      </c>
      <c r="E3159" s="220">
        <v>42858.516458333332</v>
      </c>
      <c r="F3159" t="s">
        <v>75</v>
      </c>
      <c r="G3159" t="s">
        <v>3825</v>
      </c>
      <c r="H3159" t="s">
        <v>3826</v>
      </c>
      <c r="I3159" t="s">
        <v>4072</v>
      </c>
      <c r="J3159" t="s">
        <v>6128</v>
      </c>
      <c r="K3159" t="s">
        <v>95</v>
      </c>
      <c r="L3159" s="220">
        <v>42859.329861111109</v>
      </c>
    </row>
    <row r="3160" spans="1:12" x14ac:dyDescent="0.25">
      <c r="A3160">
        <v>1</v>
      </c>
      <c r="B3160" t="s">
        <v>3877</v>
      </c>
      <c r="C3160">
        <v>1705621</v>
      </c>
      <c r="D3160" t="s">
        <v>3843</v>
      </c>
      <c r="E3160" s="220">
        <v>42859.548611111109</v>
      </c>
      <c r="F3160" t="s">
        <v>75</v>
      </c>
      <c r="G3160" t="s">
        <v>3825</v>
      </c>
      <c r="H3160" t="s">
        <v>3836</v>
      </c>
      <c r="I3160" t="s">
        <v>3882</v>
      </c>
      <c r="J3160" t="s">
        <v>4249</v>
      </c>
      <c r="K3160" t="s">
        <v>95</v>
      </c>
      <c r="L3160" s="220">
        <v>42877.464479166665</v>
      </c>
    </row>
    <row r="3161" spans="1:12" x14ac:dyDescent="0.25">
      <c r="A3161">
        <v>4</v>
      </c>
      <c r="B3161" t="s">
        <v>4770</v>
      </c>
      <c r="C3161">
        <v>1706067</v>
      </c>
      <c r="D3161" t="s">
        <v>6129</v>
      </c>
      <c r="E3161" s="220">
        <v>42860.533831018518</v>
      </c>
      <c r="F3161" t="s">
        <v>75</v>
      </c>
      <c r="G3161" t="s">
        <v>3825</v>
      </c>
      <c r="H3161" t="s">
        <v>3940</v>
      </c>
      <c r="I3161" t="s">
        <v>3870</v>
      </c>
      <c r="J3161" t="s">
        <v>4355</v>
      </c>
      <c r="K3161" t="s">
        <v>95</v>
      </c>
      <c r="L3161" s="220">
        <v>42907.434999999998</v>
      </c>
    </row>
    <row r="3162" spans="1:12" x14ac:dyDescent="0.25">
      <c r="A3162">
        <v>1</v>
      </c>
      <c r="B3162" t="s">
        <v>5295</v>
      </c>
      <c r="C3162">
        <v>1706155</v>
      </c>
      <c r="D3162" t="s">
        <v>3843</v>
      </c>
      <c r="E3162" s="220">
        <v>42860.675000000003</v>
      </c>
      <c r="F3162" t="s">
        <v>75</v>
      </c>
      <c r="G3162" t="s">
        <v>3825</v>
      </c>
      <c r="H3162" t="s">
        <v>3836</v>
      </c>
      <c r="I3162" t="s">
        <v>3882</v>
      </c>
      <c r="J3162" t="s">
        <v>4250</v>
      </c>
      <c r="K3162" t="s">
        <v>95</v>
      </c>
      <c r="L3162" s="220">
        <v>42877.464282407411</v>
      </c>
    </row>
    <row r="3163" spans="1:12" x14ac:dyDescent="0.25">
      <c r="A3163">
        <v>1</v>
      </c>
      <c r="B3163" t="s">
        <v>4351</v>
      </c>
      <c r="C3163">
        <v>1706140</v>
      </c>
      <c r="D3163" t="s">
        <v>3843</v>
      </c>
      <c r="E3163" s="220">
        <v>42860.663888888892</v>
      </c>
      <c r="F3163" t="s">
        <v>75</v>
      </c>
      <c r="G3163" t="s">
        <v>3825</v>
      </c>
      <c r="H3163" t="s">
        <v>3836</v>
      </c>
      <c r="I3163" t="s">
        <v>3882</v>
      </c>
      <c r="J3163" t="s">
        <v>6126</v>
      </c>
      <c r="K3163" t="s">
        <v>95</v>
      </c>
      <c r="L3163" s="220">
        <v>42877.464305555557</v>
      </c>
    </row>
    <row r="3164" spans="1:12" x14ac:dyDescent="0.25">
      <c r="A3164">
        <v>1</v>
      </c>
      <c r="B3164" t="s">
        <v>6130</v>
      </c>
      <c r="C3164">
        <v>1706081</v>
      </c>
      <c r="D3164" t="s">
        <v>3843</v>
      </c>
      <c r="E3164" s="220">
        <v>42860.61041666667</v>
      </c>
      <c r="F3164" t="s">
        <v>75</v>
      </c>
      <c r="G3164" t="s">
        <v>3825</v>
      </c>
      <c r="H3164" t="s">
        <v>3836</v>
      </c>
      <c r="I3164" t="s">
        <v>3882</v>
      </c>
      <c r="J3164" t="s">
        <v>4094</v>
      </c>
      <c r="K3164" t="s">
        <v>95</v>
      </c>
      <c r="L3164" s="220">
        <v>42877.46434027778</v>
      </c>
    </row>
    <row r="3165" spans="1:12" x14ac:dyDescent="0.25">
      <c r="A3165">
        <v>1</v>
      </c>
      <c r="B3165" t="s">
        <v>4349</v>
      </c>
      <c r="C3165">
        <v>1706107</v>
      </c>
      <c r="D3165" t="s">
        <v>3843</v>
      </c>
      <c r="E3165" s="220">
        <v>42860.643055555556</v>
      </c>
      <c r="F3165" t="s">
        <v>75</v>
      </c>
      <c r="G3165" t="s">
        <v>3825</v>
      </c>
      <c r="H3165" t="s">
        <v>3836</v>
      </c>
      <c r="I3165" t="s">
        <v>3882</v>
      </c>
      <c r="J3165" t="s">
        <v>3883</v>
      </c>
      <c r="K3165" t="s">
        <v>95</v>
      </c>
      <c r="L3165" s="220">
        <v>42877.463888888888</v>
      </c>
    </row>
    <row r="3166" spans="1:12" x14ac:dyDescent="0.25">
      <c r="A3166">
        <v>3</v>
      </c>
      <c r="B3166" t="s">
        <v>5298</v>
      </c>
      <c r="C3166">
        <v>1708670</v>
      </c>
      <c r="D3166" t="s">
        <v>4269</v>
      </c>
      <c r="E3166" s="220">
        <v>42872.706250000003</v>
      </c>
      <c r="F3166" t="s">
        <v>75</v>
      </c>
      <c r="G3166" t="s">
        <v>3825</v>
      </c>
      <c r="H3166" t="s">
        <v>3831</v>
      </c>
      <c r="I3166" t="s">
        <v>4005</v>
      </c>
      <c r="J3166" t="s">
        <v>4039</v>
      </c>
      <c r="K3166" t="s">
        <v>2526</v>
      </c>
      <c r="L3166" s="220">
        <v>42894.41202546296</v>
      </c>
    </row>
    <row r="3167" spans="1:12" x14ac:dyDescent="0.25">
      <c r="A3167">
        <v>1</v>
      </c>
      <c r="B3167" t="s">
        <v>4703</v>
      </c>
      <c r="C3167">
        <v>1709199</v>
      </c>
      <c r="D3167" t="s">
        <v>6131</v>
      </c>
      <c r="E3167" s="220">
        <v>42875.341666666667</v>
      </c>
      <c r="F3167" t="s">
        <v>75</v>
      </c>
      <c r="G3167" t="s">
        <v>3825</v>
      </c>
      <c r="H3167" t="s">
        <v>3836</v>
      </c>
      <c r="I3167" t="s">
        <v>4260</v>
      </c>
      <c r="J3167" t="s">
        <v>4260</v>
      </c>
      <c r="K3167" t="s">
        <v>95</v>
      </c>
      <c r="L3167" s="220">
        <v>43822.654178240744</v>
      </c>
    </row>
    <row r="3168" spans="1:12" x14ac:dyDescent="0.25">
      <c r="A3168">
        <v>2</v>
      </c>
      <c r="B3168" t="s">
        <v>3894</v>
      </c>
      <c r="C3168">
        <v>1709816</v>
      </c>
      <c r="D3168" t="s">
        <v>3912</v>
      </c>
      <c r="E3168" s="220">
        <v>42878.355555555558</v>
      </c>
      <c r="F3168" t="s">
        <v>75</v>
      </c>
      <c r="G3168" t="s">
        <v>3825</v>
      </c>
      <c r="H3168" t="s">
        <v>3831</v>
      </c>
      <c r="I3168" t="s">
        <v>3878</v>
      </c>
      <c r="J3168" t="s">
        <v>3878</v>
      </c>
      <c r="K3168" t="s">
        <v>95</v>
      </c>
      <c r="L3168" s="220">
        <v>42900.596053240741</v>
      </c>
    </row>
    <row r="3169" spans="1:12" x14ac:dyDescent="0.25">
      <c r="A3169">
        <v>1</v>
      </c>
      <c r="B3169" t="s">
        <v>3941</v>
      </c>
      <c r="C3169">
        <v>1709819</v>
      </c>
      <c r="D3169" t="s">
        <v>3843</v>
      </c>
      <c r="E3169" s="220">
        <v>42878.365972222222</v>
      </c>
      <c r="F3169" t="s">
        <v>75</v>
      </c>
      <c r="G3169" t="s">
        <v>3825</v>
      </c>
      <c r="H3169" t="s">
        <v>3836</v>
      </c>
      <c r="I3169" t="s">
        <v>3882</v>
      </c>
      <c r="J3169" t="s">
        <v>4255</v>
      </c>
      <c r="K3169" t="s">
        <v>95</v>
      </c>
      <c r="L3169" s="220">
        <v>42886.4219212963</v>
      </c>
    </row>
    <row r="3170" spans="1:12" x14ac:dyDescent="0.25">
      <c r="A3170">
        <v>1</v>
      </c>
      <c r="B3170" t="s">
        <v>6132</v>
      </c>
      <c r="C3170">
        <v>1710827</v>
      </c>
      <c r="D3170" t="s">
        <v>6133</v>
      </c>
      <c r="E3170" s="220">
        <v>42880.511111111111</v>
      </c>
      <c r="F3170" t="s">
        <v>75</v>
      </c>
      <c r="G3170" t="s">
        <v>3825</v>
      </c>
      <c r="H3170" t="s">
        <v>3848</v>
      </c>
      <c r="I3170" t="s">
        <v>4080</v>
      </c>
      <c r="J3170" t="s">
        <v>4081</v>
      </c>
      <c r="K3170" t="s">
        <v>95</v>
      </c>
      <c r="L3170" s="220">
        <v>42885.417581018519</v>
      </c>
    </row>
    <row r="3171" spans="1:12" x14ac:dyDescent="0.25">
      <c r="A3171">
        <v>3</v>
      </c>
      <c r="B3171" t="s">
        <v>4876</v>
      </c>
      <c r="C3171">
        <v>2256960</v>
      </c>
      <c r="D3171" t="s">
        <v>6110</v>
      </c>
      <c r="E3171" s="220">
        <v>44050.709722222222</v>
      </c>
      <c r="F3171" t="s">
        <v>75</v>
      </c>
      <c r="G3171" t="s">
        <v>3825</v>
      </c>
      <c r="H3171" t="s">
        <v>3940</v>
      </c>
      <c r="I3171" t="s">
        <v>3832</v>
      </c>
      <c r="J3171" t="s">
        <v>3833</v>
      </c>
      <c r="K3171" t="s">
        <v>95</v>
      </c>
      <c r="L3171" s="220">
        <v>44182.707037037035</v>
      </c>
    </row>
    <row r="3172" spans="1:12" x14ac:dyDescent="0.25">
      <c r="A3172">
        <v>2</v>
      </c>
      <c r="B3172" t="s">
        <v>4554</v>
      </c>
      <c r="C3172">
        <v>1822615</v>
      </c>
      <c r="D3172" t="s">
        <v>4360</v>
      </c>
      <c r="E3172" s="220">
        <v>43086.690972222219</v>
      </c>
      <c r="F3172" t="s">
        <v>75</v>
      </c>
      <c r="G3172" t="s">
        <v>3825</v>
      </c>
      <c r="H3172" t="s">
        <v>3940</v>
      </c>
      <c r="I3172" t="s">
        <v>3878</v>
      </c>
      <c r="J3172" t="s">
        <v>3878</v>
      </c>
      <c r="K3172" t="s">
        <v>95</v>
      </c>
      <c r="L3172" s="220">
        <v>43110.379004629627</v>
      </c>
    </row>
    <row r="3173" spans="1:12" x14ac:dyDescent="0.25">
      <c r="A3173">
        <v>5</v>
      </c>
      <c r="B3173" t="s">
        <v>3986</v>
      </c>
      <c r="C3173">
        <v>1717854</v>
      </c>
      <c r="D3173" t="s">
        <v>6134</v>
      </c>
      <c r="E3173" s="220">
        <v>42893.575694444444</v>
      </c>
      <c r="F3173" t="s">
        <v>75</v>
      </c>
      <c r="G3173" t="s">
        <v>3825</v>
      </c>
      <c r="H3173" t="s">
        <v>3826</v>
      </c>
      <c r="I3173" t="s">
        <v>4005</v>
      </c>
      <c r="J3173" t="s">
        <v>4039</v>
      </c>
      <c r="K3173" t="s">
        <v>95</v>
      </c>
      <c r="L3173" s="220">
        <v>42961.639687499999</v>
      </c>
    </row>
    <row r="3174" spans="1:12" x14ac:dyDescent="0.25">
      <c r="A3174">
        <v>2</v>
      </c>
      <c r="B3174" t="s">
        <v>5301</v>
      </c>
      <c r="C3174">
        <v>1728632</v>
      </c>
      <c r="D3174" t="s">
        <v>6135</v>
      </c>
      <c r="E3174" s="220">
        <v>42893.72152777778</v>
      </c>
      <c r="F3174" t="s">
        <v>75</v>
      </c>
      <c r="G3174" t="s">
        <v>3825</v>
      </c>
      <c r="H3174" t="s">
        <v>3957</v>
      </c>
      <c r="I3174" t="s">
        <v>3861</v>
      </c>
      <c r="J3174" t="s">
        <v>3983</v>
      </c>
      <c r="K3174" t="s">
        <v>95</v>
      </c>
      <c r="L3174" s="220">
        <v>43138.619131944448</v>
      </c>
    </row>
    <row r="3175" spans="1:12" x14ac:dyDescent="0.25">
      <c r="A3175">
        <v>1</v>
      </c>
      <c r="B3175" t="s">
        <v>4797</v>
      </c>
      <c r="C3175">
        <v>1734722</v>
      </c>
      <c r="D3175" t="s">
        <v>3843</v>
      </c>
      <c r="E3175" s="220">
        <v>42895.659386574072</v>
      </c>
      <c r="F3175" t="s">
        <v>75</v>
      </c>
      <c r="G3175" t="s">
        <v>3825</v>
      </c>
      <c r="H3175" t="s">
        <v>3836</v>
      </c>
      <c r="I3175" t="s">
        <v>3924</v>
      </c>
      <c r="J3175" t="s">
        <v>4242</v>
      </c>
      <c r="K3175" t="s">
        <v>95</v>
      </c>
      <c r="L3175" s="220">
        <v>42976.696446759262</v>
      </c>
    </row>
    <row r="3176" spans="1:12" x14ac:dyDescent="0.25">
      <c r="A3176">
        <v>2</v>
      </c>
      <c r="B3176" t="s">
        <v>4163</v>
      </c>
      <c r="C3176">
        <v>1734714</v>
      </c>
      <c r="D3176" t="s">
        <v>4086</v>
      </c>
      <c r="E3176" s="220">
        <v>42895.634710648148</v>
      </c>
      <c r="F3176" t="s">
        <v>75</v>
      </c>
      <c r="G3176" t="s">
        <v>3825</v>
      </c>
      <c r="H3176" t="s">
        <v>3826</v>
      </c>
      <c r="I3176" t="s">
        <v>3870</v>
      </c>
      <c r="J3176" t="s">
        <v>4145</v>
      </c>
      <c r="K3176" t="s">
        <v>95</v>
      </c>
      <c r="L3176" s="220">
        <v>43203.572893518518</v>
      </c>
    </row>
    <row r="3177" spans="1:12" x14ac:dyDescent="0.25">
      <c r="A3177">
        <v>1</v>
      </c>
      <c r="B3177" t="s">
        <v>4018</v>
      </c>
      <c r="C3177">
        <v>1736327</v>
      </c>
      <c r="D3177" t="s">
        <v>4180</v>
      </c>
      <c r="E3177" s="220">
        <v>42900.688194444447</v>
      </c>
      <c r="F3177" t="s">
        <v>75</v>
      </c>
      <c r="G3177" t="s">
        <v>3825</v>
      </c>
      <c r="H3177" t="s">
        <v>4277</v>
      </c>
      <c r="I3177" t="s">
        <v>3832</v>
      </c>
      <c r="J3177" t="s">
        <v>3833</v>
      </c>
      <c r="K3177" t="s">
        <v>95</v>
      </c>
      <c r="L3177" s="220">
        <v>43158.354375000003</v>
      </c>
    </row>
    <row r="3178" spans="1:12" x14ac:dyDescent="0.25">
      <c r="A3178">
        <v>1</v>
      </c>
      <c r="B3178" t="s">
        <v>4787</v>
      </c>
      <c r="C3178">
        <v>1736486</v>
      </c>
      <c r="D3178" t="s">
        <v>3843</v>
      </c>
      <c r="E3178" s="220">
        <v>42900.456365740742</v>
      </c>
      <c r="F3178" t="s">
        <v>75</v>
      </c>
      <c r="G3178" t="s">
        <v>3825</v>
      </c>
      <c r="H3178" t="s">
        <v>3836</v>
      </c>
      <c r="I3178" t="s">
        <v>3844</v>
      </c>
      <c r="J3178" t="s">
        <v>4366</v>
      </c>
      <c r="K3178" t="s">
        <v>95</v>
      </c>
      <c r="L3178" s="220">
        <v>42902.309016203704</v>
      </c>
    </row>
    <row r="3179" spans="1:12" x14ac:dyDescent="0.25">
      <c r="A3179">
        <v>2</v>
      </c>
      <c r="B3179" t="s">
        <v>4248</v>
      </c>
      <c r="C3179">
        <v>1737085</v>
      </c>
      <c r="D3179" t="s">
        <v>6136</v>
      </c>
      <c r="E3179" s="220">
        <v>42905.326388888891</v>
      </c>
      <c r="F3179" t="s">
        <v>75</v>
      </c>
      <c r="G3179" t="s">
        <v>3825</v>
      </c>
      <c r="H3179" t="s">
        <v>3940</v>
      </c>
      <c r="I3179" t="s">
        <v>3861</v>
      </c>
      <c r="J3179" t="s">
        <v>4274</v>
      </c>
      <c r="K3179" t="s">
        <v>95</v>
      </c>
      <c r="L3179" s="220">
        <v>43027.409178240741</v>
      </c>
    </row>
    <row r="3180" spans="1:12" x14ac:dyDescent="0.25">
      <c r="A3180">
        <v>1</v>
      </c>
      <c r="B3180" t="s">
        <v>4874</v>
      </c>
      <c r="C3180">
        <v>1737170</v>
      </c>
      <c r="D3180" t="s">
        <v>3843</v>
      </c>
      <c r="E3180" s="220">
        <v>42905.607638888891</v>
      </c>
      <c r="F3180" t="s">
        <v>75</v>
      </c>
      <c r="G3180" t="s">
        <v>3825</v>
      </c>
      <c r="H3180" t="s">
        <v>3836</v>
      </c>
      <c r="I3180" t="s">
        <v>4013</v>
      </c>
      <c r="J3180" t="s">
        <v>4856</v>
      </c>
      <c r="K3180" t="s">
        <v>95</v>
      </c>
      <c r="L3180" s="220">
        <v>42907.735254629632</v>
      </c>
    </row>
    <row r="3181" spans="1:12" x14ac:dyDescent="0.25">
      <c r="A3181">
        <v>5</v>
      </c>
      <c r="B3181" t="s">
        <v>4020</v>
      </c>
      <c r="C3181">
        <v>1737111</v>
      </c>
      <c r="D3181" t="s">
        <v>3824</v>
      </c>
      <c r="E3181" s="220">
        <v>42905.445138888892</v>
      </c>
      <c r="F3181" t="s">
        <v>75</v>
      </c>
      <c r="G3181" t="s">
        <v>3825</v>
      </c>
      <c r="H3181" t="s">
        <v>3826</v>
      </c>
      <c r="I3181" t="s">
        <v>3870</v>
      </c>
      <c r="J3181" t="s">
        <v>3870</v>
      </c>
      <c r="K3181" t="s">
        <v>95</v>
      </c>
      <c r="L3181" s="220">
        <v>42912.640543981484</v>
      </c>
    </row>
    <row r="3182" spans="1:12" x14ac:dyDescent="0.25">
      <c r="A3182">
        <v>1</v>
      </c>
      <c r="B3182" t="s">
        <v>4282</v>
      </c>
      <c r="C3182">
        <v>1738691</v>
      </c>
      <c r="D3182" t="s">
        <v>3843</v>
      </c>
      <c r="E3182" s="220">
        <v>42909.649351851855</v>
      </c>
      <c r="F3182" t="s">
        <v>75</v>
      </c>
      <c r="G3182" t="s">
        <v>3825</v>
      </c>
      <c r="H3182" t="s">
        <v>3836</v>
      </c>
      <c r="I3182" t="s">
        <v>3837</v>
      </c>
      <c r="J3182" t="s">
        <v>6137</v>
      </c>
      <c r="K3182" t="s">
        <v>95</v>
      </c>
      <c r="L3182" s="220">
        <v>42969.633032407408</v>
      </c>
    </row>
    <row r="3183" spans="1:12" x14ac:dyDescent="0.25">
      <c r="A3183">
        <v>1</v>
      </c>
      <c r="B3183" t="s">
        <v>3971</v>
      </c>
      <c r="C3183">
        <v>1738555</v>
      </c>
      <c r="D3183" t="s">
        <v>6138</v>
      </c>
      <c r="E3183" s="220">
        <v>42909.289398148147</v>
      </c>
      <c r="F3183" t="s">
        <v>75</v>
      </c>
      <c r="G3183" t="s">
        <v>3825</v>
      </c>
      <c r="H3183" t="s">
        <v>3826</v>
      </c>
      <c r="I3183" t="s">
        <v>4312</v>
      </c>
      <c r="J3183" t="s">
        <v>6139</v>
      </c>
      <c r="K3183" t="s">
        <v>95</v>
      </c>
      <c r="L3183" s="220">
        <v>42909.355543981481</v>
      </c>
    </row>
    <row r="3184" spans="1:12" x14ac:dyDescent="0.25">
      <c r="A3184">
        <v>1</v>
      </c>
      <c r="B3184" t="s">
        <v>4671</v>
      </c>
      <c r="C3184">
        <v>1739437</v>
      </c>
      <c r="D3184" t="s">
        <v>3843</v>
      </c>
      <c r="E3184" s="220">
        <v>42912.719444444447</v>
      </c>
      <c r="F3184" t="s">
        <v>75</v>
      </c>
      <c r="G3184" t="s">
        <v>3825</v>
      </c>
      <c r="H3184" t="s">
        <v>3836</v>
      </c>
      <c r="I3184" t="s">
        <v>3827</v>
      </c>
      <c r="J3184" t="s">
        <v>4446</v>
      </c>
      <c r="K3184" t="s">
        <v>95</v>
      </c>
      <c r="L3184" s="220">
        <v>42914.72519675926</v>
      </c>
    </row>
    <row r="3185" spans="1:12" x14ac:dyDescent="0.25">
      <c r="A3185">
        <v>1</v>
      </c>
      <c r="B3185" t="s">
        <v>4608</v>
      </c>
      <c r="C3185">
        <v>1740031</v>
      </c>
      <c r="D3185" t="s">
        <v>3912</v>
      </c>
      <c r="E3185" s="220">
        <v>42913.702777777777</v>
      </c>
      <c r="F3185" t="s">
        <v>91</v>
      </c>
      <c r="G3185" t="s">
        <v>3825</v>
      </c>
      <c r="H3185" t="s">
        <v>3831</v>
      </c>
      <c r="I3185" t="s">
        <v>3889</v>
      </c>
      <c r="J3185" t="s">
        <v>3989</v>
      </c>
      <c r="K3185" t="s">
        <v>95</v>
      </c>
      <c r="L3185" s="220">
        <v>42913.704189814816</v>
      </c>
    </row>
    <row r="3186" spans="1:12" x14ac:dyDescent="0.25">
      <c r="A3186">
        <v>4</v>
      </c>
      <c r="B3186" t="s">
        <v>4736</v>
      </c>
      <c r="C3186">
        <v>1740037</v>
      </c>
      <c r="D3186" t="s">
        <v>3912</v>
      </c>
      <c r="E3186" s="220">
        <v>42913.707638888889</v>
      </c>
      <c r="F3186" t="s">
        <v>75</v>
      </c>
      <c r="G3186" t="s">
        <v>3825</v>
      </c>
      <c r="H3186" t="s">
        <v>3831</v>
      </c>
      <c r="I3186" t="s">
        <v>3889</v>
      </c>
      <c r="J3186" t="s">
        <v>3989</v>
      </c>
      <c r="K3186" t="s">
        <v>95</v>
      </c>
      <c r="L3186" s="220">
        <v>42944.375694444447</v>
      </c>
    </row>
    <row r="3187" spans="1:12" x14ac:dyDescent="0.25">
      <c r="A3187">
        <v>4</v>
      </c>
      <c r="B3187" t="s">
        <v>3941</v>
      </c>
      <c r="C3187">
        <v>1740038</v>
      </c>
      <c r="D3187" t="s">
        <v>3912</v>
      </c>
      <c r="E3187" s="220">
        <v>42913.707638888889</v>
      </c>
      <c r="F3187" t="s">
        <v>75</v>
      </c>
      <c r="G3187" t="s">
        <v>3825</v>
      </c>
      <c r="H3187" t="s">
        <v>3831</v>
      </c>
      <c r="I3187" t="s">
        <v>3889</v>
      </c>
      <c r="J3187" t="s">
        <v>3989</v>
      </c>
      <c r="K3187" t="s">
        <v>95</v>
      </c>
      <c r="L3187" s="220">
        <v>42923.661111111112</v>
      </c>
    </row>
    <row r="3188" spans="1:12" x14ac:dyDescent="0.25">
      <c r="A3188">
        <v>4</v>
      </c>
      <c r="B3188" t="s">
        <v>4657</v>
      </c>
      <c r="C3188">
        <v>1740040</v>
      </c>
      <c r="D3188" t="s">
        <v>3912</v>
      </c>
      <c r="E3188" s="220">
        <v>42913.707638888889</v>
      </c>
      <c r="F3188" t="s">
        <v>75</v>
      </c>
      <c r="G3188" t="s">
        <v>3825</v>
      </c>
      <c r="H3188" t="s">
        <v>3831</v>
      </c>
      <c r="I3188" t="s">
        <v>3889</v>
      </c>
      <c r="J3188" t="s">
        <v>3989</v>
      </c>
      <c r="K3188" t="s">
        <v>95</v>
      </c>
      <c r="L3188" s="220">
        <v>42956.286805555559</v>
      </c>
    </row>
    <row r="3189" spans="1:12" x14ac:dyDescent="0.25">
      <c r="A3189">
        <v>4</v>
      </c>
      <c r="B3189" t="s">
        <v>4390</v>
      </c>
      <c r="C3189">
        <v>1740054</v>
      </c>
      <c r="D3189" t="s">
        <v>3912</v>
      </c>
      <c r="E3189" s="220">
        <v>42913.711111111108</v>
      </c>
      <c r="F3189" t="s">
        <v>75</v>
      </c>
      <c r="G3189" t="s">
        <v>3825</v>
      </c>
      <c r="H3189" t="s">
        <v>3831</v>
      </c>
      <c r="I3189" t="s">
        <v>3889</v>
      </c>
      <c r="J3189" t="s">
        <v>3989</v>
      </c>
      <c r="K3189" t="s">
        <v>95</v>
      </c>
      <c r="L3189" s="220">
        <v>42944.719444444447</v>
      </c>
    </row>
    <row r="3190" spans="1:12" x14ac:dyDescent="0.25">
      <c r="A3190">
        <v>4</v>
      </c>
      <c r="B3190" t="s">
        <v>4101</v>
      </c>
      <c r="C3190">
        <v>1740079</v>
      </c>
      <c r="D3190" t="s">
        <v>3912</v>
      </c>
      <c r="E3190" s="220">
        <v>42913.718055555553</v>
      </c>
      <c r="F3190" t="s">
        <v>75</v>
      </c>
      <c r="G3190" t="s">
        <v>3825</v>
      </c>
      <c r="H3190" t="s">
        <v>3831</v>
      </c>
      <c r="I3190" t="s">
        <v>3889</v>
      </c>
      <c r="J3190" t="s">
        <v>3890</v>
      </c>
      <c r="K3190" t="s">
        <v>95</v>
      </c>
      <c r="L3190" s="220">
        <v>43046.318055555559</v>
      </c>
    </row>
    <row r="3191" spans="1:12" x14ac:dyDescent="0.25">
      <c r="A3191">
        <v>4</v>
      </c>
      <c r="B3191" t="s">
        <v>5323</v>
      </c>
      <c r="C3191">
        <v>1740082</v>
      </c>
      <c r="D3191" t="s">
        <v>3912</v>
      </c>
      <c r="E3191" s="220">
        <v>42913.718055555553</v>
      </c>
      <c r="F3191" t="s">
        <v>75</v>
      </c>
      <c r="G3191" t="s">
        <v>3825</v>
      </c>
      <c r="H3191" t="s">
        <v>3831</v>
      </c>
      <c r="I3191" t="s">
        <v>3889</v>
      </c>
      <c r="J3191" t="s">
        <v>3890</v>
      </c>
      <c r="K3191" t="s">
        <v>95</v>
      </c>
      <c r="L3191" s="220">
        <v>43010.309027777781</v>
      </c>
    </row>
    <row r="3192" spans="1:12" x14ac:dyDescent="0.25">
      <c r="A3192">
        <v>4</v>
      </c>
      <c r="B3192" t="s">
        <v>3981</v>
      </c>
      <c r="C3192">
        <v>1740085</v>
      </c>
      <c r="D3192" t="s">
        <v>3912</v>
      </c>
      <c r="E3192" s="220">
        <v>42913.71875</v>
      </c>
      <c r="F3192" t="s">
        <v>75</v>
      </c>
      <c r="G3192" t="s">
        <v>3825</v>
      </c>
      <c r="H3192" t="s">
        <v>3831</v>
      </c>
      <c r="I3192" t="s">
        <v>3889</v>
      </c>
      <c r="J3192" t="s">
        <v>3890</v>
      </c>
      <c r="K3192" t="s">
        <v>95</v>
      </c>
      <c r="L3192" s="220">
        <v>42923.474999999999</v>
      </c>
    </row>
    <row r="3193" spans="1:12" x14ac:dyDescent="0.25">
      <c r="A3193">
        <v>4</v>
      </c>
      <c r="B3193" t="s">
        <v>3884</v>
      </c>
      <c r="C3193">
        <v>1740099</v>
      </c>
      <c r="D3193" t="s">
        <v>3912</v>
      </c>
      <c r="E3193" s="220">
        <v>42913.720833333333</v>
      </c>
      <c r="F3193" t="s">
        <v>75</v>
      </c>
      <c r="G3193" t="s">
        <v>3825</v>
      </c>
      <c r="H3193" t="s">
        <v>3831</v>
      </c>
      <c r="I3193" t="s">
        <v>3889</v>
      </c>
      <c r="J3193" t="s">
        <v>3890</v>
      </c>
      <c r="K3193" t="s">
        <v>95</v>
      </c>
      <c r="L3193" s="220">
        <v>43258.645949074074</v>
      </c>
    </row>
    <row r="3194" spans="1:12" x14ac:dyDescent="0.25">
      <c r="A3194">
        <v>4</v>
      </c>
      <c r="B3194" t="s">
        <v>4876</v>
      </c>
      <c r="C3194">
        <v>1740048</v>
      </c>
      <c r="D3194" t="s">
        <v>3912</v>
      </c>
      <c r="E3194" s="220">
        <v>42913.709027777775</v>
      </c>
      <c r="F3194" t="s">
        <v>75</v>
      </c>
      <c r="G3194" t="s">
        <v>3825</v>
      </c>
      <c r="H3194" t="s">
        <v>3831</v>
      </c>
      <c r="I3194" t="s">
        <v>3889</v>
      </c>
      <c r="J3194" t="s">
        <v>3989</v>
      </c>
      <c r="K3194" t="s">
        <v>95</v>
      </c>
      <c r="L3194" s="220">
        <v>42989.811805555553</v>
      </c>
    </row>
    <row r="3195" spans="1:12" x14ac:dyDescent="0.25">
      <c r="A3195">
        <v>4</v>
      </c>
      <c r="B3195" t="s">
        <v>5698</v>
      </c>
      <c r="C3195">
        <v>1740049</v>
      </c>
      <c r="D3195" t="s">
        <v>3912</v>
      </c>
      <c r="E3195" s="220">
        <v>42913.709722222222</v>
      </c>
      <c r="F3195" t="s">
        <v>75</v>
      </c>
      <c r="G3195" t="s">
        <v>3825</v>
      </c>
      <c r="H3195" t="s">
        <v>3831</v>
      </c>
      <c r="I3195" t="s">
        <v>3889</v>
      </c>
      <c r="J3195" t="s">
        <v>3989</v>
      </c>
      <c r="K3195" t="s">
        <v>95</v>
      </c>
      <c r="L3195" s="220">
        <v>42933.56527777778</v>
      </c>
    </row>
    <row r="3196" spans="1:12" x14ac:dyDescent="0.25">
      <c r="A3196">
        <v>4</v>
      </c>
      <c r="B3196" t="s">
        <v>5316</v>
      </c>
      <c r="C3196">
        <v>1740050</v>
      </c>
      <c r="D3196" t="s">
        <v>3912</v>
      </c>
      <c r="E3196" s="220">
        <v>42913.709722222222</v>
      </c>
      <c r="F3196" t="s">
        <v>75</v>
      </c>
      <c r="G3196" t="s">
        <v>3825</v>
      </c>
      <c r="H3196" t="s">
        <v>3831</v>
      </c>
      <c r="I3196" t="s">
        <v>3889</v>
      </c>
      <c r="J3196" t="s">
        <v>3989</v>
      </c>
      <c r="K3196" t="s">
        <v>95</v>
      </c>
      <c r="L3196" s="220">
        <v>42933.564583333333</v>
      </c>
    </row>
    <row r="3197" spans="1:12" x14ac:dyDescent="0.25">
      <c r="A3197">
        <v>4</v>
      </c>
      <c r="B3197" t="s">
        <v>3863</v>
      </c>
      <c r="C3197">
        <v>1740051</v>
      </c>
      <c r="D3197" t="s">
        <v>3912</v>
      </c>
      <c r="E3197" s="220">
        <v>42913.709722222222</v>
      </c>
      <c r="F3197" t="s">
        <v>75</v>
      </c>
      <c r="G3197" t="s">
        <v>3825</v>
      </c>
      <c r="H3197" t="s">
        <v>3831</v>
      </c>
      <c r="I3197" t="s">
        <v>3889</v>
      </c>
      <c r="J3197" t="s">
        <v>3989</v>
      </c>
      <c r="K3197" t="s">
        <v>95</v>
      </c>
      <c r="L3197" s="220">
        <v>42933.649305555555</v>
      </c>
    </row>
    <row r="3198" spans="1:12" x14ac:dyDescent="0.25">
      <c r="A3198">
        <v>4</v>
      </c>
      <c r="B3198" t="s">
        <v>4232</v>
      </c>
      <c r="C3198">
        <v>1740052</v>
      </c>
      <c r="D3198" t="s">
        <v>3912</v>
      </c>
      <c r="E3198" s="220">
        <v>42913.710416666669</v>
      </c>
      <c r="F3198" t="s">
        <v>75</v>
      </c>
      <c r="G3198" t="s">
        <v>3825</v>
      </c>
      <c r="H3198" t="s">
        <v>3831</v>
      </c>
      <c r="I3198" t="s">
        <v>3889</v>
      </c>
      <c r="J3198" t="s">
        <v>3989</v>
      </c>
      <c r="K3198" t="s">
        <v>95</v>
      </c>
      <c r="L3198" s="220">
        <v>42950.327777777777</v>
      </c>
    </row>
    <row r="3199" spans="1:12" x14ac:dyDescent="0.25">
      <c r="A3199">
        <v>4</v>
      </c>
      <c r="B3199" t="s">
        <v>4461</v>
      </c>
      <c r="C3199">
        <v>1740063</v>
      </c>
      <c r="D3199" t="s">
        <v>3912</v>
      </c>
      <c r="E3199" s="220">
        <v>42913.715277777781</v>
      </c>
      <c r="F3199" t="s">
        <v>75</v>
      </c>
      <c r="G3199" t="s">
        <v>3825</v>
      </c>
      <c r="H3199" t="s">
        <v>3831</v>
      </c>
      <c r="I3199" t="s">
        <v>3889</v>
      </c>
      <c r="J3199" t="s">
        <v>3890</v>
      </c>
      <c r="K3199" t="s">
        <v>95</v>
      </c>
      <c r="L3199" s="220">
        <v>43012.739583333336</v>
      </c>
    </row>
    <row r="3200" spans="1:12" x14ac:dyDescent="0.25">
      <c r="A3200">
        <v>4</v>
      </c>
      <c r="B3200" t="s">
        <v>4599</v>
      </c>
      <c r="C3200">
        <v>1740086</v>
      </c>
      <c r="D3200" t="s">
        <v>3912</v>
      </c>
      <c r="E3200" s="220">
        <v>42913.719444444447</v>
      </c>
      <c r="F3200" t="s">
        <v>75</v>
      </c>
      <c r="G3200" t="s">
        <v>3825</v>
      </c>
      <c r="H3200" t="s">
        <v>3831</v>
      </c>
      <c r="I3200" t="s">
        <v>3889</v>
      </c>
      <c r="J3200" t="s">
        <v>3890</v>
      </c>
      <c r="K3200" t="s">
        <v>95</v>
      </c>
      <c r="L3200" s="220">
        <v>43056.319444444445</v>
      </c>
    </row>
    <row r="3201" spans="1:12" x14ac:dyDescent="0.25">
      <c r="A3201">
        <v>4</v>
      </c>
      <c r="B3201" t="s">
        <v>4600</v>
      </c>
      <c r="C3201">
        <v>1740087</v>
      </c>
      <c r="D3201" t="s">
        <v>3912</v>
      </c>
      <c r="E3201" s="220">
        <v>42913.719444444447</v>
      </c>
      <c r="F3201" t="s">
        <v>75</v>
      </c>
      <c r="G3201" t="s">
        <v>3825</v>
      </c>
      <c r="H3201" t="s">
        <v>3831</v>
      </c>
      <c r="I3201" t="s">
        <v>3889</v>
      </c>
      <c r="J3201" t="s">
        <v>3890</v>
      </c>
      <c r="K3201" t="s">
        <v>95</v>
      </c>
      <c r="L3201" s="220">
        <v>43059.388194444444</v>
      </c>
    </row>
    <row r="3202" spans="1:12" x14ac:dyDescent="0.25">
      <c r="A3202">
        <v>4</v>
      </c>
      <c r="B3202" t="s">
        <v>4602</v>
      </c>
      <c r="C3202">
        <v>1740089</v>
      </c>
      <c r="D3202" t="s">
        <v>3912</v>
      </c>
      <c r="E3202" s="220">
        <v>42913.719444444447</v>
      </c>
      <c r="F3202" t="s">
        <v>75</v>
      </c>
      <c r="G3202" t="s">
        <v>3825</v>
      </c>
      <c r="H3202" t="s">
        <v>3831</v>
      </c>
      <c r="I3202" t="s">
        <v>3889</v>
      </c>
      <c r="J3202" t="s">
        <v>3890</v>
      </c>
      <c r="K3202" t="s">
        <v>95</v>
      </c>
      <c r="L3202" s="220">
        <v>43074.319444444445</v>
      </c>
    </row>
    <row r="3203" spans="1:12" x14ac:dyDescent="0.25">
      <c r="A3203">
        <v>4</v>
      </c>
      <c r="B3203" t="s">
        <v>3977</v>
      </c>
      <c r="C3203">
        <v>1740071</v>
      </c>
      <c r="D3203" t="s">
        <v>3912</v>
      </c>
      <c r="E3203" s="220">
        <v>42913.716666666667</v>
      </c>
      <c r="F3203" t="s">
        <v>75</v>
      </c>
      <c r="G3203" t="s">
        <v>3825</v>
      </c>
      <c r="H3203" t="s">
        <v>3831</v>
      </c>
      <c r="I3203" t="s">
        <v>3889</v>
      </c>
      <c r="J3203" t="s">
        <v>3890</v>
      </c>
      <c r="K3203" t="s">
        <v>95</v>
      </c>
      <c r="L3203" s="220">
        <v>43010.309027777781</v>
      </c>
    </row>
    <row r="3204" spans="1:12" x14ac:dyDescent="0.25">
      <c r="A3204">
        <v>4</v>
      </c>
      <c r="B3204" t="s">
        <v>6140</v>
      </c>
      <c r="C3204">
        <v>1740073</v>
      </c>
      <c r="D3204" t="s">
        <v>3912</v>
      </c>
      <c r="E3204" s="220">
        <v>42913.716666666667</v>
      </c>
      <c r="F3204" t="s">
        <v>75</v>
      </c>
      <c r="G3204" t="s">
        <v>3825</v>
      </c>
      <c r="H3204" t="s">
        <v>3831</v>
      </c>
      <c r="I3204" t="s">
        <v>3889</v>
      </c>
      <c r="J3204" t="s">
        <v>3890</v>
      </c>
      <c r="K3204" t="s">
        <v>95</v>
      </c>
      <c r="L3204" s="220">
        <v>43042.327777777777</v>
      </c>
    </row>
    <row r="3205" spans="1:12" x14ac:dyDescent="0.25">
      <c r="A3205">
        <v>4</v>
      </c>
      <c r="B3205" t="s">
        <v>3859</v>
      </c>
      <c r="C3205">
        <v>1740075</v>
      </c>
      <c r="D3205" t="s">
        <v>3912</v>
      </c>
      <c r="E3205" s="220">
        <v>42913.717361111114</v>
      </c>
      <c r="F3205" t="s">
        <v>75</v>
      </c>
      <c r="G3205" t="s">
        <v>3825</v>
      </c>
      <c r="H3205" t="s">
        <v>3831</v>
      </c>
      <c r="I3205" t="s">
        <v>3889</v>
      </c>
      <c r="J3205" t="s">
        <v>3890</v>
      </c>
      <c r="K3205" t="s">
        <v>95</v>
      </c>
      <c r="L3205" s="220">
        <v>43042.327777777777</v>
      </c>
    </row>
    <row r="3206" spans="1:12" x14ac:dyDescent="0.25">
      <c r="A3206">
        <v>4</v>
      </c>
      <c r="B3206" t="s">
        <v>4447</v>
      </c>
      <c r="C3206">
        <v>1740076</v>
      </c>
      <c r="D3206" t="s">
        <v>3912</v>
      </c>
      <c r="E3206" s="220">
        <v>42913.717361111114</v>
      </c>
      <c r="F3206" t="s">
        <v>75</v>
      </c>
      <c r="G3206" t="s">
        <v>3825</v>
      </c>
      <c r="H3206" t="s">
        <v>3831</v>
      </c>
      <c r="I3206" t="s">
        <v>3889</v>
      </c>
      <c r="J3206" t="s">
        <v>3890</v>
      </c>
      <c r="K3206" t="s">
        <v>95</v>
      </c>
      <c r="L3206" s="220">
        <v>42935.713194444441</v>
      </c>
    </row>
    <row r="3207" spans="1:12" x14ac:dyDescent="0.25">
      <c r="A3207">
        <v>4</v>
      </c>
      <c r="B3207" t="s">
        <v>5109</v>
      </c>
      <c r="C3207">
        <v>1740078</v>
      </c>
      <c r="D3207" t="s">
        <v>3912</v>
      </c>
      <c r="E3207" s="220">
        <v>42913.717361111114</v>
      </c>
      <c r="F3207" t="s">
        <v>75</v>
      </c>
      <c r="G3207" t="s">
        <v>3825</v>
      </c>
      <c r="H3207" t="s">
        <v>3831</v>
      </c>
      <c r="I3207" t="s">
        <v>3889</v>
      </c>
      <c r="J3207" t="s">
        <v>3890</v>
      </c>
      <c r="K3207" t="s">
        <v>95</v>
      </c>
      <c r="L3207" s="220">
        <v>43045.386111111111</v>
      </c>
    </row>
    <row r="3208" spans="1:12" x14ac:dyDescent="0.25">
      <c r="A3208">
        <v>4</v>
      </c>
      <c r="B3208" t="s">
        <v>4771</v>
      </c>
      <c r="C3208">
        <v>1740084</v>
      </c>
      <c r="D3208" t="s">
        <v>3912</v>
      </c>
      <c r="E3208" s="220">
        <v>42913.71875</v>
      </c>
      <c r="F3208" t="s">
        <v>75</v>
      </c>
      <c r="G3208" t="s">
        <v>3825</v>
      </c>
      <c r="H3208" t="s">
        <v>3831</v>
      </c>
      <c r="I3208" t="s">
        <v>3889</v>
      </c>
      <c r="J3208" t="s">
        <v>3890</v>
      </c>
      <c r="K3208" t="s">
        <v>95</v>
      </c>
      <c r="L3208" s="220">
        <v>42926.763194444444</v>
      </c>
    </row>
    <row r="3209" spans="1:12" x14ac:dyDescent="0.25">
      <c r="A3209">
        <v>4</v>
      </c>
      <c r="B3209" t="s">
        <v>4451</v>
      </c>
      <c r="C3209">
        <v>1740101</v>
      </c>
      <c r="D3209" t="s">
        <v>3912</v>
      </c>
      <c r="E3209" s="220">
        <v>42913.72152777778</v>
      </c>
      <c r="F3209" t="s">
        <v>75</v>
      </c>
      <c r="G3209" t="s">
        <v>3825</v>
      </c>
      <c r="H3209" t="s">
        <v>3831</v>
      </c>
      <c r="I3209" t="s">
        <v>3889</v>
      </c>
      <c r="J3209" t="s">
        <v>3890</v>
      </c>
      <c r="K3209" t="s">
        <v>95</v>
      </c>
      <c r="L3209" s="220">
        <v>43077.321759259263</v>
      </c>
    </row>
    <row r="3210" spans="1:12" x14ac:dyDescent="0.25">
      <c r="A3210">
        <v>4</v>
      </c>
      <c r="B3210" t="s">
        <v>4605</v>
      </c>
      <c r="C3210">
        <v>1740094</v>
      </c>
      <c r="D3210" t="s">
        <v>3912</v>
      </c>
      <c r="E3210" s="220">
        <v>42913.720138888886</v>
      </c>
      <c r="F3210" t="s">
        <v>75</v>
      </c>
      <c r="G3210" t="s">
        <v>3825</v>
      </c>
      <c r="H3210" t="s">
        <v>3831</v>
      </c>
      <c r="I3210" t="s">
        <v>3889</v>
      </c>
      <c r="J3210" t="s">
        <v>3890</v>
      </c>
      <c r="K3210" t="s">
        <v>95</v>
      </c>
      <c r="L3210" s="220">
        <v>43073.317361111112</v>
      </c>
    </row>
    <row r="3211" spans="1:12" x14ac:dyDescent="0.25">
      <c r="A3211">
        <v>4</v>
      </c>
      <c r="B3211" t="s">
        <v>4167</v>
      </c>
      <c r="C3211">
        <v>1740096</v>
      </c>
      <c r="D3211" t="s">
        <v>3912</v>
      </c>
      <c r="E3211" s="220">
        <v>42913.720833333333</v>
      </c>
      <c r="F3211" t="s">
        <v>75</v>
      </c>
      <c r="G3211" t="s">
        <v>3825</v>
      </c>
      <c r="H3211" t="s">
        <v>3831</v>
      </c>
      <c r="I3211" t="s">
        <v>3889</v>
      </c>
      <c r="J3211" t="s">
        <v>3890</v>
      </c>
      <c r="K3211" t="s">
        <v>95</v>
      </c>
      <c r="L3211" s="220">
        <v>43091.340219907404</v>
      </c>
    </row>
    <row r="3212" spans="1:12" x14ac:dyDescent="0.25">
      <c r="A3212">
        <v>4</v>
      </c>
      <c r="B3212" t="s">
        <v>4607</v>
      </c>
      <c r="C3212">
        <v>1740097</v>
      </c>
      <c r="D3212" t="s">
        <v>3912</v>
      </c>
      <c r="E3212" s="220">
        <v>42913.720833333333</v>
      </c>
      <c r="F3212" t="s">
        <v>75</v>
      </c>
      <c r="G3212" t="s">
        <v>3825</v>
      </c>
      <c r="H3212" t="s">
        <v>3831</v>
      </c>
      <c r="I3212" t="s">
        <v>3889</v>
      </c>
      <c r="J3212" t="s">
        <v>3890</v>
      </c>
      <c r="K3212" t="s">
        <v>95</v>
      </c>
      <c r="L3212" s="220">
        <v>43076.316921296297</v>
      </c>
    </row>
    <row r="3213" spans="1:12" x14ac:dyDescent="0.25">
      <c r="A3213">
        <v>4</v>
      </c>
      <c r="B3213" t="s">
        <v>4768</v>
      </c>
      <c r="C3213">
        <v>1740046</v>
      </c>
      <c r="D3213" t="s">
        <v>3912</v>
      </c>
      <c r="E3213" s="220">
        <v>42913.709027777775</v>
      </c>
      <c r="F3213" t="s">
        <v>75</v>
      </c>
      <c r="G3213" t="s">
        <v>3825</v>
      </c>
      <c r="H3213" t="s">
        <v>3831</v>
      </c>
      <c r="I3213" t="s">
        <v>3889</v>
      </c>
      <c r="J3213" t="s">
        <v>3989</v>
      </c>
      <c r="K3213" t="s">
        <v>95</v>
      </c>
      <c r="L3213" s="220">
        <v>42989.362500000003</v>
      </c>
    </row>
    <row r="3214" spans="1:12" x14ac:dyDescent="0.25">
      <c r="A3214">
        <v>4</v>
      </c>
      <c r="B3214" t="s">
        <v>4797</v>
      </c>
      <c r="C3214">
        <v>1740047</v>
      </c>
      <c r="D3214" t="s">
        <v>3912</v>
      </c>
      <c r="E3214" s="220">
        <v>42913.709027777775</v>
      </c>
      <c r="F3214" t="s">
        <v>75</v>
      </c>
      <c r="G3214" t="s">
        <v>3825</v>
      </c>
      <c r="H3214" t="s">
        <v>3831</v>
      </c>
      <c r="I3214" t="s">
        <v>3889</v>
      </c>
      <c r="J3214" t="s">
        <v>3989</v>
      </c>
      <c r="K3214" t="s">
        <v>95</v>
      </c>
      <c r="L3214" s="220">
        <v>42950.328472222223</v>
      </c>
    </row>
    <row r="3215" spans="1:12" x14ac:dyDescent="0.25">
      <c r="A3215">
        <v>4</v>
      </c>
      <c r="B3215" t="s">
        <v>4315</v>
      </c>
      <c r="C3215">
        <v>1740053</v>
      </c>
      <c r="D3215" t="s">
        <v>3912</v>
      </c>
      <c r="E3215" s="220">
        <v>42913.711111111108</v>
      </c>
      <c r="F3215" t="s">
        <v>75</v>
      </c>
      <c r="G3215" t="s">
        <v>3825</v>
      </c>
      <c r="H3215" t="s">
        <v>3831</v>
      </c>
      <c r="I3215" t="s">
        <v>3889</v>
      </c>
      <c r="J3215" t="s">
        <v>3989</v>
      </c>
      <c r="K3215" t="s">
        <v>95</v>
      </c>
      <c r="L3215" s="220">
        <v>42935.713888888888</v>
      </c>
    </row>
    <row r="3216" spans="1:12" x14ac:dyDescent="0.25">
      <c r="A3216">
        <v>4</v>
      </c>
      <c r="B3216" t="s">
        <v>3973</v>
      </c>
      <c r="C3216">
        <v>1740061</v>
      </c>
      <c r="D3216" t="s">
        <v>3912</v>
      </c>
      <c r="E3216" s="220">
        <v>42913.715277777781</v>
      </c>
      <c r="F3216" t="s">
        <v>75</v>
      </c>
      <c r="G3216" t="s">
        <v>3825</v>
      </c>
      <c r="H3216" t="s">
        <v>3831</v>
      </c>
      <c r="I3216" t="s">
        <v>3889</v>
      </c>
      <c r="J3216" t="s">
        <v>3890</v>
      </c>
      <c r="K3216" t="s">
        <v>95</v>
      </c>
      <c r="L3216" s="220">
        <v>42923.661111111112</v>
      </c>
    </row>
    <row r="3217" spans="1:12" x14ac:dyDescent="0.25">
      <c r="A3217">
        <v>4</v>
      </c>
      <c r="B3217" t="s">
        <v>4556</v>
      </c>
      <c r="C3217">
        <v>1740065</v>
      </c>
      <c r="D3217" t="s">
        <v>3912</v>
      </c>
      <c r="E3217" s="220">
        <v>42913.71597222222</v>
      </c>
      <c r="F3217" t="s">
        <v>75</v>
      </c>
      <c r="G3217" t="s">
        <v>3825</v>
      </c>
      <c r="H3217" t="s">
        <v>3831</v>
      </c>
      <c r="I3217" t="s">
        <v>3889</v>
      </c>
      <c r="J3217" t="s">
        <v>3890</v>
      </c>
      <c r="K3217" t="s">
        <v>95</v>
      </c>
      <c r="L3217" s="220">
        <v>42928.700694444444</v>
      </c>
    </row>
    <row r="3218" spans="1:12" x14ac:dyDescent="0.25">
      <c r="A3218">
        <v>4</v>
      </c>
      <c r="B3218" t="s">
        <v>4212</v>
      </c>
      <c r="C3218">
        <v>1740077</v>
      </c>
      <c r="D3218" t="s">
        <v>3912</v>
      </c>
      <c r="E3218" s="220">
        <v>42913.717361111114</v>
      </c>
      <c r="F3218" t="s">
        <v>75</v>
      </c>
      <c r="G3218" t="s">
        <v>3825</v>
      </c>
      <c r="H3218" t="s">
        <v>3831</v>
      </c>
      <c r="I3218" t="s">
        <v>3889</v>
      </c>
      <c r="J3218" t="s">
        <v>3890</v>
      </c>
      <c r="K3218" t="s">
        <v>95</v>
      </c>
      <c r="L3218" s="220">
        <v>42944.375</v>
      </c>
    </row>
    <row r="3219" spans="1:12" x14ac:dyDescent="0.25">
      <c r="A3219">
        <v>4</v>
      </c>
      <c r="B3219" t="s">
        <v>4352</v>
      </c>
      <c r="C3219">
        <v>1740081</v>
      </c>
      <c r="D3219" t="s">
        <v>3912</v>
      </c>
      <c r="E3219" s="220">
        <v>42913.718055555553</v>
      </c>
      <c r="F3219" t="s">
        <v>75</v>
      </c>
      <c r="G3219" t="s">
        <v>3825</v>
      </c>
      <c r="H3219" t="s">
        <v>3831</v>
      </c>
      <c r="I3219" t="s">
        <v>3889</v>
      </c>
      <c r="J3219" t="s">
        <v>3890</v>
      </c>
      <c r="K3219" t="s">
        <v>95</v>
      </c>
      <c r="L3219" s="220">
        <v>43047.318055555559</v>
      </c>
    </row>
    <row r="3220" spans="1:12" x14ac:dyDescent="0.25">
      <c r="A3220">
        <v>4</v>
      </c>
      <c r="B3220" t="s">
        <v>4233</v>
      </c>
      <c r="C3220">
        <v>1740093</v>
      </c>
      <c r="D3220" t="s">
        <v>3912</v>
      </c>
      <c r="E3220" s="220">
        <v>42913.720138888886</v>
      </c>
      <c r="F3220" t="s">
        <v>75</v>
      </c>
      <c r="G3220" t="s">
        <v>3825</v>
      </c>
      <c r="H3220" t="s">
        <v>3831</v>
      </c>
      <c r="I3220" t="s">
        <v>3889</v>
      </c>
      <c r="J3220" t="s">
        <v>3890</v>
      </c>
      <c r="K3220" t="s">
        <v>95</v>
      </c>
      <c r="L3220" s="220">
        <v>43074.319444444445</v>
      </c>
    </row>
    <row r="3221" spans="1:12" x14ac:dyDescent="0.25">
      <c r="A3221">
        <v>4</v>
      </c>
      <c r="B3221" t="s">
        <v>4769</v>
      </c>
      <c r="C3221">
        <v>1740083</v>
      </c>
      <c r="D3221" t="s">
        <v>3912</v>
      </c>
      <c r="E3221" s="220">
        <v>42913.71875</v>
      </c>
      <c r="F3221" t="s">
        <v>75</v>
      </c>
      <c r="G3221" t="s">
        <v>3825</v>
      </c>
      <c r="H3221" t="s">
        <v>3831</v>
      </c>
      <c r="I3221" t="s">
        <v>3889</v>
      </c>
      <c r="J3221" t="s">
        <v>3890</v>
      </c>
      <c r="K3221" t="s">
        <v>95</v>
      </c>
      <c r="L3221" s="220">
        <v>43049.326388888891</v>
      </c>
    </row>
    <row r="3222" spans="1:12" x14ac:dyDescent="0.25">
      <c r="A3222">
        <v>4</v>
      </c>
      <c r="B3222" t="s">
        <v>4603</v>
      </c>
      <c r="C3222">
        <v>1740090</v>
      </c>
      <c r="D3222" t="s">
        <v>3912</v>
      </c>
      <c r="E3222" s="220">
        <v>42913.720138888886</v>
      </c>
      <c r="F3222" t="s">
        <v>75</v>
      </c>
      <c r="G3222" t="s">
        <v>3825</v>
      </c>
      <c r="H3222" t="s">
        <v>3831</v>
      </c>
      <c r="I3222" t="s">
        <v>3889</v>
      </c>
      <c r="J3222" t="s">
        <v>3890</v>
      </c>
      <c r="K3222" t="s">
        <v>95</v>
      </c>
      <c r="L3222" s="220">
        <v>43069.379861111112</v>
      </c>
    </row>
    <row r="3223" spans="1:12" x14ac:dyDescent="0.25">
      <c r="A3223">
        <v>4</v>
      </c>
      <c r="B3223" t="s">
        <v>4604</v>
      </c>
      <c r="C3223">
        <v>1740092</v>
      </c>
      <c r="D3223" t="s">
        <v>3912</v>
      </c>
      <c r="E3223" s="220">
        <v>42913.720138888886</v>
      </c>
      <c r="F3223" t="s">
        <v>75</v>
      </c>
      <c r="G3223" t="s">
        <v>3825</v>
      </c>
      <c r="H3223" t="s">
        <v>3831</v>
      </c>
      <c r="I3223" t="s">
        <v>3889</v>
      </c>
      <c r="J3223" t="s">
        <v>3890</v>
      </c>
      <c r="K3223" t="s">
        <v>95</v>
      </c>
      <c r="L3223" s="220">
        <v>42954.677777777775</v>
      </c>
    </row>
    <row r="3224" spans="1:12" x14ac:dyDescent="0.25">
      <c r="A3224">
        <v>4</v>
      </c>
      <c r="B3224" t="s">
        <v>4609</v>
      </c>
      <c r="C3224">
        <v>1740098</v>
      </c>
      <c r="D3224" t="s">
        <v>3912</v>
      </c>
      <c r="E3224" s="220">
        <v>42913.720833333333</v>
      </c>
      <c r="F3224" t="s">
        <v>75</v>
      </c>
      <c r="G3224" t="s">
        <v>3825</v>
      </c>
      <c r="H3224" t="s">
        <v>3831</v>
      </c>
      <c r="I3224" t="s">
        <v>3889</v>
      </c>
      <c r="J3224" t="s">
        <v>3890</v>
      </c>
      <c r="K3224" t="s">
        <v>95</v>
      </c>
      <c r="L3224" s="220">
        <v>43076.316655092596</v>
      </c>
    </row>
    <row r="3225" spans="1:12" x14ac:dyDescent="0.25">
      <c r="A3225">
        <v>4</v>
      </c>
      <c r="B3225" t="s">
        <v>4610</v>
      </c>
      <c r="C3225">
        <v>1740100</v>
      </c>
      <c r="D3225" t="s">
        <v>3912</v>
      </c>
      <c r="E3225" s="220">
        <v>42913.72152777778</v>
      </c>
      <c r="F3225" t="s">
        <v>75</v>
      </c>
      <c r="G3225" t="s">
        <v>3825</v>
      </c>
      <c r="H3225" t="s">
        <v>3831</v>
      </c>
      <c r="I3225" t="s">
        <v>3889</v>
      </c>
      <c r="J3225" t="s">
        <v>3890</v>
      </c>
      <c r="K3225" t="s">
        <v>95</v>
      </c>
      <c r="L3225" s="220">
        <v>43263.332291666666</v>
      </c>
    </row>
    <row r="3226" spans="1:12" x14ac:dyDescent="0.25">
      <c r="A3226">
        <v>4</v>
      </c>
      <c r="B3226" t="s">
        <v>4623</v>
      </c>
      <c r="C3226">
        <v>1740102</v>
      </c>
      <c r="D3226" t="s">
        <v>3912</v>
      </c>
      <c r="E3226" s="220">
        <v>42913.722222222219</v>
      </c>
      <c r="F3226" t="s">
        <v>75</v>
      </c>
      <c r="G3226" t="s">
        <v>3825</v>
      </c>
      <c r="H3226" t="s">
        <v>3831</v>
      </c>
      <c r="I3226" t="s">
        <v>3889</v>
      </c>
      <c r="J3226" t="s">
        <v>3890</v>
      </c>
      <c r="K3226" t="s">
        <v>95</v>
      </c>
      <c r="L3226" s="220">
        <v>42921.674305555556</v>
      </c>
    </row>
    <row r="3227" spans="1:12" x14ac:dyDescent="0.25">
      <c r="A3227">
        <v>4</v>
      </c>
      <c r="B3227" t="s">
        <v>4770</v>
      </c>
      <c r="C3227">
        <v>1740103</v>
      </c>
      <c r="D3227" t="s">
        <v>3912</v>
      </c>
      <c r="E3227" s="220">
        <v>42913.722916666666</v>
      </c>
      <c r="F3227" t="s">
        <v>75</v>
      </c>
      <c r="G3227" t="s">
        <v>3825</v>
      </c>
      <c r="H3227" t="s">
        <v>3831</v>
      </c>
      <c r="I3227" t="s">
        <v>3889</v>
      </c>
      <c r="J3227" t="s">
        <v>3890</v>
      </c>
      <c r="K3227" t="s">
        <v>95</v>
      </c>
      <c r="L3227" s="220">
        <v>43052.317361111112</v>
      </c>
    </row>
    <row r="3228" spans="1:12" x14ac:dyDescent="0.25">
      <c r="A3228">
        <v>4</v>
      </c>
      <c r="B3228" t="s">
        <v>4606</v>
      </c>
      <c r="C3228">
        <v>1740095</v>
      </c>
      <c r="D3228" t="s">
        <v>3912</v>
      </c>
      <c r="E3228" s="220">
        <v>42913.720833333333</v>
      </c>
      <c r="F3228" t="s">
        <v>75</v>
      </c>
      <c r="G3228" t="s">
        <v>3825</v>
      </c>
      <c r="H3228" t="s">
        <v>3831</v>
      </c>
      <c r="I3228" t="s">
        <v>3889</v>
      </c>
      <c r="J3228" t="s">
        <v>3890</v>
      </c>
      <c r="K3228" t="s">
        <v>95</v>
      </c>
      <c r="L3228" s="220">
        <v>42929.675000000003</v>
      </c>
    </row>
    <row r="3229" spans="1:12" x14ac:dyDescent="0.25">
      <c r="A3229">
        <v>4</v>
      </c>
      <c r="B3229" t="s">
        <v>3990</v>
      </c>
      <c r="C3229">
        <v>1740064</v>
      </c>
      <c r="D3229" t="s">
        <v>3912</v>
      </c>
      <c r="E3229" s="220">
        <v>42913.71597222222</v>
      </c>
      <c r="F3229" t="s">
        <v>75</v>
      </c>
      <c r="G3229" t="s">
        <v>3825</v>
      </c>
      <c r="H3229" t="s">
        <v>3831</v>
      </c>
      <c r="I3229" t="s">
        <v>3889</v>
      </c>
      <c r="J3229" t="s">
        <v>3890</v>
      </c>
      <c r="K3229" t="s">
        <v>95</v>
      </c>
      <c r="L3229" s="220">
        <v>42950.327777777777</v>
      </c>
    </row>
    <row r="3230" spans="1:12" x14ac:dyDescent="0.25">
      <c r="A3230">
        <v>4</v>
      </c>
      <c r="B3230" t="s">
        <v>4171</v>
      </c>
      <c r="C3230">
        <v>1740068</v>
      </c>
      <c r="D3230" t="s">
        <v>3912</v>
      </c>
      <c r="E3230" s="220">
        <v>42913.71597222222</v>
      </c>
      <c r="F3230" t="s">
        <v>75</v>
      </c>
      <c r="G3230" t="s">
        <v>3825</v>
      </c>
      <c r="H3230" t="s">
        <v>3831</v>
      </c>
      <c r="I3230" t="s">
        <v>3889</v>
      </c>
      <c r="J3230" t="s">
        <v>3890</v>
      </c>
      <c r="K3230" t="s">
        <v>95</v>
      </c>
      <c r="L3230" s="220">
        <v>43046.318055555559</v>
      </c>
    </row>
    <row r="3231" spans="1:12" x14ac:dyDescent="0.25">
      <c r="A3231">
        <v>4</v>
      </c>
      <c r="B3231" t="s">
        <v>3976</v>
      </c>
      <c r="C3231">
        <v>1740074</v>
      </c>
      <c r="D3231" t="s">
        <v>3912</v>
      </c>
      <c r="E3231" s="220">
        <v>42913.717361111114</v>
      </c>
      <c r="F3231" t="s">
        <v>75</v>
      </c>
      <c r="G3231" t="s">
        <v>3825</v>
      </c>
      <c r="H3231" t="s">
        <v>3831</v>
      </c>
      <c r="I3231" t="s">
        <v>3889</v>
      </c>
      <c r="J3231" t="s">
        <v>3890</v>
      </c>
      <c r="K3231" t="s">
        <v>95</v>
      </c>
      <c r="L3231" s="220">
        <v>43042.327777777777</v>
      </c>
    </row>
    <row r="3232" spans="1:12" x14ac:dyDescent="0.25">
      <c r="A3232">
        <v>4</v>
      </c>
      <c r="B3232" t="s">
        <v>4598</v>
      </c>
      <c r="C3232">
        <v>1740104</v>
      </c>
      <c r="D3232" t="s">
        <v>3912</v>
      </c>
      <c r="E3232" s="220">
        <v>42913.723611111112</v>
      </c>
      <c r="F3232" t="s">
        <v>75</v>
      </c>
      <c r="G3232" t="s">
        <v>3825</v>
      </c>
      <c r="H3232" t="s">
        <v>3831</v>
      </c>
      <c r="I3232" t="s">
        <v>3889</v>
      </c>
      <c r="J3232" t="s">
        <v>3890</v>
      </c>
      <c r="K3232" t="s">
        <v>95</v>
      </c>
      <c r="L3232" s="220">
        <v>43055.318749999999</v>
      </c>
    </row>
    <row r="3233" spans="1:12" x14ac:dyDescent="0.25">
      <c r="A3233">
        <v>4</v>
      </c>
      <c r="B3233" t="s">
        <v>4154</v>
      </c>
      <c r="C3233">
        <v>1740080</v>
      </c>
      <c r="D3233" t="s">
        <v>3912</v>
      </c>
      <c r="E3233" s="220">
        <v>42913.718055555553</v>
      </c>
      <c r="F3233" t="s">
        <v>75</v>
      </c>
      <c r="G3233" t="s">
        <v>3825</v>
      </c>
      <c r="H3233" t="s">
        <v>3831</v>
      </c>
      <c r="I3233" t="s">
        <v>3889</v>
      </c>
      <c r="J3233" t="s">
        <v>3890</v>
      </c>
      <c r="K3233" t="s">
        <v>95</v>
      </c>
      <c r="L3233" s="220">
        <v>43046.318055555559</v>
      </c>
    </row>
    <row r="3234" spans="1:12" x14ac:dyDescent="0.25">
      <c r="A3234">
        <v>4</v>
      </c>
      <c r="B3234" t="s">
        <v>3972</v>
      </c>
      <c r="C3234">
        <v>1740060</v>
      </c>
      <c r="D3234" t="s">
        <v>3912</v>
      </c>
      <c r="E3234" s="220">
        <v>42913.715277777781</v>
      </c>
      <c r="F3234" t="s">
        <v>75</v>
      </c>
      <c r="G3234" t="s">
        <v>3825</v>
      </c>
      <c r="H3234" t="s">
        <v>3831</v>
      </c>
      <c r="I3234" t="s">
        <v>3889</v>
      </c>
      <c r="J3234" t="s">
        <v>3890</v>
      </c>
      <c r="K3234" t="s">
        <v>95</v>
      </c>
      <c r="L3234" s="220">
        <v>42997.361111111109</v>
      </c>
    </row>
    <row r="3235" spans="1:12" x14ac:dyDescent="0.25">
      <c r="A3235">
        <v>4</v>
      </c>
      <c r="B3235" t="s">
        <v>3974</v>
      </c>
      <c r="C3235">
        <v>1740067</v>
      </c>
      <c r="D3235" t="s">
        <v>3912</v>
      </c>
      <c r="E3235" s="220">
        <v>42913.71597222222</v>
      </c>
      <c r="F3235" t="s">
        <v>75</v>
      </c>
      <c r="G3235" t="s">
        <v>3825</v>
      </c>
      <c r="H3235" t="s">
        <v>3831</v>
      </c>
      <c r="I3235" t="s">
        <v>3889</v>
      </c>
      <c r="J3235" t="s">
        <v>3890</v>
      </c>
      <c r="K3235" t="s">
        <v>95</v>
      </c>
      <c r="L3235" s="220">
        <v>42940.704861111109</v>
      </c>
    </row>
    <row r="3236" spans="1:12" x14ac:dyDescent="0.25">
      <c r="A3236">
        <v>4</v>
      </c>
      <c r="B3236" t="s">
        <v>3975</v>
      </c>
      <c r="C3236">
        <v>1740069</v>
      </c>
      <c r="D3236" t="s">
        <v>3912</v>
      </c>
      <c r="E3236" s="220">
        <v>42913.716666666667</v>
      </c>
      <c r="F3236" t="s">
        <v>75</v>
      </c>
      <c r="G3236" t="s">
        <v>3825</v>
      </c>
      <c r="H3236" t="s">
        <v>3831</v>
      </c>
      <c r="I3236" t="s">
        <v>3889</v>
      </c>
      <c r="J3236" t="s">
        <v>3890</v>
      </c>
      <c r="K3236" t="s">
        <v>95</v>
      </c>
      <c r="L3236" s="220">
        <v>43010.30972222222</v>
      </c>
    </row>
    <row r="3237" spans="1:12" x14ac:dyDescent="0.25">
      <c r="A3237">
        <v>4</v>
      </c>
      <c r="B3237" t="s">
        <v>5375</v>
      </c>
      <c r="C3237">
        <v>1740070</v>
      </c>
      <c r="D3237" t="s">
        <v>3912</v>
      </c>
      <c r="E3237" s="220">
        <v>42913.716666666667</v>
      </c>
      <c r="F3237" t="s">
        <v>75</v>
      </c>
      <c r="G3237" t="s">
        <v>3825</v>
      </c>
      <c r="H3237" t="s">
        <v>3831</v>
      </c>
      <c r="I3237" t="s">
        <v>3889</v>
      </c>
      <c r="J3237" t="s">
        <v>3890</v>
      </c>
      <c r="K3237" t="s">
        <v>95</v>
      </c>
      <c r="L3237" s="220">
        <v>43042.327777777777</v>
      </c>
    </row>
    <row r="3238" spans="1:12" x14ac:dyDescent="0.25">
      <c r="A3238">
        <v>4</v>
      </c>
      <c r="B3238" t="s">
        <v>4885</v>
      </c>
      <c r="C3238">
        <v>1740072</v>
      </c>
      <c r="D3238" t="s">
        <v>3912</v>
      </c>
      <c r="E3238" s="220">
        <v>42913.716666666667</v>
      </c>
      <c r="F3238" t="s">
        <v>75</v>
      </c>
      <c r="G3238" t="s">
        <v>3825</v>
      </c>
      <c r="H3238" t="s">
        <v>3831</v>
      </c>
      <c r="I3238" t="s">
        <v>3889</v>
      </c>
      <c r="J3238" t="s">
        <v>3890</v>
      </c>
      <c r="K3238" t="s">
        <v>95</v>
      </c>
      <c r="L3238" s="220">
        <v>43042.327777777777</v>
      </c>
    </row>
    <row r="3239" spans="1:12" x14ac:dyDescent="0.25">
      <c r="A3239">
        <v>4</v>
      </c>
      <c r="B3239" t="s">
        <v>4601</v>
      </c>
      <c r="C3239">
        <v>1740088</v>
      </c>
      <c r="D3239" t="s">
        <v>3912</v>
      </c>
      <c r="E3239" s="220">
        <v>42913.719444444447</v>
      </c>
      <c r="F3239" t="s">
        <v>75</v>
      </c>
      <c r="G3239" t="s">
        <v>3825</v>
      </c>
      <c r="H3239" t="s">
        <v>3831</v>
      </c>
      <c r="I3239" t="s">
        <v>3889</v>
      </c>
      <c r="J3239" t="s">
        <v>3890</v>
      </c>
      <c r="K3239" t="s">
        <v>95</v>
      </c>
      <c r="L3239" s="220">
        <v>42930.613888888889</v>
      </c>
    </row>
    <row r="3240" spans="1:12" x14ac:dyDescent="0.25">
      <c r="A3240">
        <v>4</v>
      </c>
      <c r="B3240" t="s">
        <v>4593</v>
      </c>
      <c r="C3240">
        <v>1740091</v>
      </c>
      <c r="D3240" t="s">
        <v>3912</v>
      </c>
      <c r="E3240" s="220">
        <v>42913.720138888886</v>
      </c>
      <c r="F3240" t="s">
        <v>75</v>
      </c>
      <c r="G3240" t="s">
        <v>3825</v>
      </c>
      <c r="H3240" t="s">
        <v>3831</v>
      </c>
      <c r="I3240" t="s">
        <v>3889</v>
      </c>
      <c r="J3240" t="s">
        <v>3890</v>
      </c>
      <c r="K3240" t="s">
        <v>95</v>
      </c>
      <c r="L3240" s="220">
        <v>43074.319444444445</v>
      </c>
    </row>
    <row r="3241" spans="1:12" x14ac:dyDescent="0.25">
      <c r="A3241">
        <v>4.2</v>
      </c>
      <c r="B3241" t="s">
        <v>4396</v>
      </c>
      <c r="C3241">
        <v>1760066</v>
      </c>
      <c r="D3241" t="s">
        <v>5485</v>
      </c>
      <c r="E3241" s="220">
        <v>42958.606249999997</v>
      </c>
      <c r="F3241" t="s">
        <v>75</v>
      </c>
      <c r="G3241" t="s">
        <v>3825</v>
      </c>
      <c r="H3241" t="s">
        <v>4162</v>
      </c>
      <c r="I3241" t="s">
        <v>3994</v>
      </c>
      <c r="J3241" t="s">
        <v>4340</v>
      </c>
      <c r="K3241" t="s">
        <v>95</v>
      </c>
      <c r="L3241" s="220">
        <v>43161.367256944446</v>
      </c>
    </row>
    <row r="3242" spans="1:12" x14ac:dyDescent="0.25">
      <c r="A3242">
        <v>4.2</v>
      </c>
      <c r="B3242" t="s">
        <v>5486</v>
      </c>
      <c r="C3242">
        <v>1760069</v>
      </c>
      <c r="D3242" t="s">
        <v>5485</v>
      </c>
      <c r="E3242" s="220">
        <v>42958.609027777777</v>
      </c>
      <c r="F3242" t="s">
        <v>75</v>
      </c>
      <c r="G3242" t="s">
        <v>3825</v>
      </c>
      <c r="H3242" t="s">
        <v>4162</v>
      </c>
      <c r="I3242" t="s">
        <v>3994</v>
      </c>
      <c r="J3242" t="s">
        <v>4340</v>
      </c>
      <c r="K3242" t="s">
        <v>95</v>
      </c>
      <c r="L3242" s="220">
        <v>42999.758460648147</v>
      </c>
    </row>
    <row r="3243" spans="1:12" x14ac:dyDescent="0.25">
      <c r="A3243">
        <v>4.2</v>
      </c>
      <c r="B3243" t="s">
        <v>6141</v>
      </c>
      <c r="C3243">
        <v>1760070</v>
      </c>
      <c r="D3243" t="s">
        <v>5485</v>
      </c>
      <c r="E3243" s="220">
        <v>42958.609722222223</v>
      </c>
      <c r="F3243" t="s">
        <v>75</v>
      </c>
      <c r="G3243" t="s">
        <v>3825</v>
      </c>
      <c r="H3243" t="s">
        <v>4162</v>
      </c>
      <c r="I3243" t="s">
        <v>3994</v>
      </c>
      <c r="J3243" t="s">
        <v>4340</v>
      </c>
      <c r="K3243" t="s">
        <v>95</v>
      </c>
      <c r="L3243" s="220">
        <v>43182.778564814813</v>
      </c>
    </row>
    <row r="3244" spans="1:12" x14ac:dyDescent="0.25">
      <c r="A3244">
        <v>5</v>
      </c>
      <c r="B3244" t="s">
        <v>3992</v>
      </c>
      <c r="C3244">
        <v>1760017</v>
      </c>
      <c r="D3244" t="s">
        <v>5484</v>
      </c>
      <c r="E3244" s="220">
        <v>42958.588194444441</v>
      </c>
      <c r="F3244" t="s">
        <v>75</v>
      </c>
      <c r="G3244" t="s">
        <v>3825</v>
      </c>
      <c r="H3244" t="s">
        <v>3826</v>
      </c>
      <c r="I3244" t="s">
        <v>3844</v>
      </c>
      <c r="J3244" t="s">
        <v>4340</v>
      </c>
      <c r="K3244" t="s">
        <v>95</v>
      </c>
      <c r="L3244" s="220">
        <v>43053.305532407408</v>
      </c>
    </row>
    <row r="3245" spans="1:12" x14ac:dyDescent="0.25">
      <c r="A3245">
        <v>1</v>
      </c>
      <c r="B3245" t="s">
        <v>5696</v>
      </c>
      <c r="C3245">
        <v>1763870</v>
      </c>
      <c r="D3245" t="s">
        <v>3856</v>
      </c>
      <c r="E3245" s="220">
        <v>42965.615972222222</v>
      </c>
      <c r="F3245" t="s">
        <v>75</v>
      </c>
      <c r="G3245" t="s">
        <v>3825</v>
      </c>
      <c r="H3245" t="s">
        <v>3831</v>
      </c>
      <c r="I3245" t="s">
        <v>3885</v>
      </c>
      <c r="J3245" t="s">
        <v>4354</v>
      </c>
      <c r="K3245" t="s">
        <v>2526</v>
      </c>
      <c r="L3245" s="220">
        <v>42991.693773148145</v>
      </c>
    </row>
    <row r="3246" spans="1:12" x14ac:dyDescent="0.25">
      <c r="A3246">
        <v>2</v>
      </c>
      <c r="B3246" t="s">
        <v>3918</v>
      </c>
      <c r="C3246">
        <v>1766296</v>
      </c>
      <c r="D3246" t="s">
        <v>3956</v>
      </c>
      <c r="E3246" s="220">
        <v>42975.603472222225</v>
      </c>
      <c r="F3246" t="s">
        <v>75</v>
      </c>
      <c r="G3246" t="s">
        <v>3825</v>
      </c>
      <c r="H3246" t="s">
        <v>3957</v>
      </c>
      <c r="I3246" t="s">
        <v>4312</v>
      </c>
      <c r="J3246" t="s">
        <v>4312</v>
      </c>
      <c r="K3246" t="s">
        <v>95</v>
      </c>
      <c r="L3246" s="220">
        <v>42977.302060185182</v>
      </c>
    </row>
    <row r="3247" spans="1:12" x14ac:dyDescent="0.25">
      <c r="A3247">
        <v>1</v>
      </c>
      <c r="B3247" t="s">
        <v>4688</v>
      </c>
      <c r="C3247">
        <v>1775488</v>
      </c>
      <c r="D3247" t="s">
        <v>3843</v>
      </c>
      <c r="E3247" s="220">
        <v>42997.388194444444</v>
      </c>
      <c r="F3247" t="s">
        <v>75</v>
      </c>
      <c r="G3247" t="s">
        <v>3825</v>
      </c>
      <c r="H3247" t="s">
        <v>3836</v>
      </c>
      <c r="I3247" t="s">
        <v>4241</v>
      </c>
      <c r="J3247" t="s">
        <v>4438</v>
      </c>
      <c r="K3247" t="s">
        <v>95</v>
      </c>
      <c r="L3247" s="220">
        <v>43000.691087962965</v>
      </c>
    </row>
    <row r="3248" spans="1:12" x14ac:dyDescent="0.25">
      <c r="A3248">
        <v>1</v>
      </c>
      <c r="B3248" t="s">
        <v>6142</v>
      </c>
      <c r="C3248">
        <v>1775526</v>
      </c>
      <c r="D3248" t="s">
        <v>3843</v>
      </c>
      <c r="E3248" s="220">
        <v>42997.397222222222</v>
      </c>
      <c r="F3248" t="s">
        <v>75</v>
      </c>
      <c r="G3248" t="s">
        <v>3825</v>
      </c>
      <c r="H3248" t="s">
        <v>3836</v>
      </c>
      <c r="I3248" t="s">
        <v>4260</v>
      </c>
      <c r="J3248" t="s">
        <v>4438</v>
      </c>
      <c r="K3248" t="s">
        <v>95</v>
      </c>
      <c r="L3248" s="220">
        <v>43000.690983796296</v>
      </c>
    </row>
    <row r="3249" spans="1:12" x14ac:dyDescent="0.25">
      <c r="A3249">
        <v>1</v>
      </c>
      <c r="B3249" t="s">
        <v>3973</v>
      </c>
      <c r="C3249">
        <v>1776467</v>
      </c>
      <c r="D3249" t="s">
        <v>3851</v>
      </c>
      <c r="E3249" s="220">
        <v>42998.649305555555</v>
      </c>
      <c r="F3249" t="s">
        <v>75</v>
      </c>
      <c r="G3249" t="s">
        <v>3825</v>
      </c>
      <c r="H3249" t="s">
        <v>3852</v>
      </c>
      <c r="I3249" t="s">
        <v>3885</v>
      </c>
      <c r="J3249" t="s">
        <v>5483</v>
      </c>
      <c r="K3249" t="s">
        <v>95</v>
      </c>
      <c r="L3249" s="220">
        <v>43000.433564814812</v>
      </c>
    </row>
    <row r="3250" spans="1:12" x14ac:dyDescent="0.25">
      <c r="A3250">
        <v>1</v>
      </c>
      <c r="B3250" t="s">
        <v>4291</v>
      </c>
      <c r="C3250">
        <v>1799691</v>
      </c>
      <c r="D3250" t="s">
        <v>3872</v>
      </c>
      <c r="E3250" s="220">
        <v>43048.642361111109</v>
      </c>
      <c r="F3250" t="s">
        <v>75</v>
      </c>
      <c r="G3250" t="s">
        <v>3825</v>
      </c>
      <c r="H3250" t="s">
        <v>3848</v>
      </c>
      <c r="I3250" t="s">
        <v>4582</v>
      </c>
      <c r="J3250" t="s">
        <v>3854</v>
      </c>
      <c r="K3250" t="s">
        <v>95</v>
      </c>
      <c r="L3250" s="220">
        <v>43270.416770833333</v>
      </c>
    </row>
    <row r="3251" spans="1:12" x14ac:dyDescent="0.25">
      <c r="A3251">
        <v>5</v>
      </c>
      <c r="B3251" t="s">
        <v>4406</v>
      </c>
      <c r="C3251">
        <v>2191558</v>
      </c>
      <c r="D3251" t="s">
        <v>6143</v>
      </c>
      <c r="E3251" s="220">
        <v>43888.695833333331</v>
      </c>
      <c r="F3251" t="s">
        <v>75</v>
      </c>
      <c r="G3251" t="s">
        <v>3825</v>
      </c>
      <c r="H3251" t="s">
        <v>3826</v>
      </c>
      <c r="I3251" t="s">
        <v>3870</v>
      </c>
      <c r="J3251" t="s">
        <v>3870</v>
      </c>
      <c r="K3251" t="s">
        <v>95</v>
      </c>
      <c r="L3251" s="220">
        <v>44062.482210648152</v>
      </c>
    </row>
    <row r="3252" spans="1:12" x14ac:dyDescent="0.25">
      <c r="A3252">
        <v>4.2</v>
      </c>
      <c r="B3252" t="s">
        <v>4031</v>
      </c>
      <c r="C3252">
        <v>1745936</v>
      </c>
      <c r="D3252" t="s">
        <v>6144</v>
      </c>
      <c r="E3252" s="220">
        <v>42923.370833333334</v>
      </c>
      <c r="F3252" t="s">
        <v>75</v>
      </c>
      <c r="G3252" t="s">
        <v>3825</v>
      </c>
      <c r="H3252" t="s">
        <v>3848</v>
      </c>
      <c r="I3252" t="s">
        <v>3857</v>
      </c>
      <c r="J3252" t="s">
        <v>4296</v>
      </c>
      <c r="K3252" t="s">
        <v>95</v>
      </c>
      <c r="L3252" s="220">
        <v>43227.706342592595</v>
      </c>
    </row>
    <row r="3253" spans="1:12" x14ac:dyDescent="0.25">
      <c r="A3253">
        <v>1</v>
      </c>
      <c r="B3253" t="s">
        <v>3976</v>
      </c>
      <c r="C3253">
        <v>1850607</v>
      </c>
      <c r="D3253" t="s">
        <v>3824</v>
      </c>
      <c r="E3253" s="220">
        <v>43166.606944444444</v>
      </c>
      <c r="F3253" t="s">
        <v>75</v>
      </c>
      <c r="G3253" t="s">
        <v>3825</v>
      </c>
      <c r="H3253" t="s">
        <v>3826</v>
      </c>
      <c r="I3253" t="s">
        <v>3885</v>
      </c>
      <c r="J3253" t="s">
        <v>3885</v>
      </c>
      <c r="K3253" t="s">
        <v>95</v>
      </c>
      <c r="L3253" s="220">
        <v>43175.608124999999</v>
      </c>
    </row>
    <row r="3254" spans="1:12" x14ac:dyDescent="0.25">
      <c r="A3254">
        <v>2</v>
      </c>
      <c r="B3254" t="s">
        <v>4552</v>
      </c>
      <c r="C3254">
        <v>1746902</v>
      </c>
      <c r="D3254" t="s">
        <v>4183</v>
      </c>
      <c r="E3254" s="220">
        <v>42926.613194444442</v>
      </c>
      <c r="F3254" t="s">
        <v>91</v>
      </c>
      <c r="G3254" t="s">
        <v>3825</v>
      </c>
      <c r="H3254" t="s">
        <v>3826</v>
      </c>
      <c r="I3254" t="s">
        <v>3832</v>
      </c>
      <c r="J3254" t="s">
        <v>3833</v>
      </c>
      <c r="K3254" t="s">
        <v>95</v>
      </c>
      <c r="L3254" s="220">
        <v>43049.643726851849</v>
      </c>
    </row>
    <row r="3255" spans="1:12" x14ac:dyDescent="0.25">
      <c r="A3255">
        <v>1</v>
      </c>
      <c r="B3255" t="s">
        <v>4185</v>
      </c>
      <c r="C3255">
        <v>1749102</v>
      </c>
      <c r="D3255" t="s">
        <v>3936</v>
      </c>
      <c r="E3255" s="220">
        <v>42934.371527777781</v>
      </c>
      <c r="F3255" t="s">
        <v>75</v>
      </c>
      <c r="G3255" t="s">
        <v>3825</v>
      </c>
      <c r="H3255" t="s">
        <v>3826</v>
      </c>
      <c r="I3255" t="s">
        <v>3844</v>
      </c>
      <c r="J3255" t="s">
        <v>3950</v>
      </c>
      <c r="K3255" t="s">
        <v>95</v>
      </c>
      <c r="L3255" s="220">
        <v>42935.310069444444</v>
      </c>
    </row>
    <row r="3256" spans="1:12" x14ac:dyDescent="0.25">
      <c r="A3256">
        <v>1</v>
      </c>
      <c r="B3256" t="s">
        <v>6145</v>
      </c>
      <c r="C3256">
        <v>1751341</v>
      </c>
      <c r="D3256" t="s">
        <v>6146</v>
      </c>
      <c r="E3256" s="220">
        <v>42940.701388888891</v>
      </c>
      <c r="F3256" t="s">
        <v>75</v>
      </c>
      <c r="G3256" t="s">
        <v>3825</v>
      </c>
      <c r="H3256" t="s">
        <v>3826</v>
      </c>
      <c r="I3256" t="s">
        <v>4000</v>
      </c>
      <c r="J3256" t="s">
        <v>4000</v>
      </c>
      <c r="K3256" t="s">
        <v>95</v>
      </c>
      <c r="L3256" s="220">
        <v>42941.452118055553</v>
      </c>
    </row>
    <row r="3257" spans="1:12" x14ac:dyDescent="0.25">
      <c r="A3257">
        <v>2</v>
      </c>
      <c r="B3257" t="s">
        <v>3961</v>
      </c>
      <c r="C3257">
        <v>1751417</v>
      </c>
      <c r="D3257" t="s">
        <v>3851</v>
      </c>
      <c r="E3257" s="220">
        <v>42941.365972222222</v>
      </c>
      <c r="F3257" t="s">
        <v>75</v>
      </c>
      <c r="G3257" t="s">
        <v>3825</v>
      </c>
      <c r="H3257" t="s">
        <v>3852</v>
      </c>
      <c r="I3257" t="s">
        <v>3909</v>
      </c>
      <c r="J3257" t="s">
        <v>3854</v>
      </c>
      <c r="K3257" t="s">
        <v>95</v>
      </c>
      <c r="L3257" s="220">
        <v>42948.325590277775</v>
      </c>
    </row>
    <row r="3258" spans="1:12" x14ac:dyDescent="0.25">
      <c r="A3258">
        <v>4.2</v>
      </c>
      <c r="B3258" t="s">
        <v>5403</v>
      </c>
      <c r="C3258">
        <v>1753358</v>
      </c>
      <c r="D3258" t="s">
        <v>5478</v>
      </c>
      <c r="E3258" s="220">
        <v>42942.581250000003</v>
      </c>
      <c r="F3258" t="s">
        <v>75</v>
      </c>
      <c r="G3258" t="s">
        <v>3825</v>
      </c>
      <c r="H3258" t="s">
        <v>3826</v>
      </c>
      <c r="I3258" t="s">
        <v>4312</v>
      </c>
      <c r="J3258" t="s">
        <v>4312</v>
      </c>
      <c r="K3258" t="s">
        <v>95</v>
      </c>
      <c r="L3258" s="220">
        <v>42943.36041666667</v>
      </c>
    </row>
    <row r="3259" spans="1:12" x14ac:dyDescent="0.25">
      <c r="A3259">
        <v>4</v>
      </c>
      <c r="B3259" t="s">
        <v>4841</v>
      </c>
      <c r="C3259">
        <v>1753876</v>
      </c>
      <c r="D3259" t="s">
        <v>3939</v>
      </c>
      <c r="E3259" s="220">
        <v>42943.515231481484</v>
      </c>
      <c r="F3259" t="s">
        <v>75</v>
      </c>
      <c r="G3259" t="s">
        <v>3825</v>
      </c>
      <c r="H3259" t="s">
        <v>3940</v>
      </c>
      <c r="I3259" t="s">
        <v>3870</v>
      </c>
      <c r="J3259" t="s">
        <v>4145</v>
      </c>
      <c r="K3259" t="s">
        <v>95</v>
      </c>
      <c r="L3259" s="220">
        <v>42948.461180555554</v>
      </c>
    </row>
    <row r="3260" spans="1:12" x14ac:dyDescent="0.25">
      <c r="A3260">
        <v>2</v>
      </c>
      <c r="B3260" t="s">
        <v>3916</v>
      </c>
      <c r="C3260">
        <v>1753894</v>
      </c>
      <c r="D3260" t="s">
        <v>4178</v>
      </c>
      <c r="E3260" s="220">
        <v>42943.67083333333</v>
      </c>
      <c r="F3260" t="s">
        <v>75</v>
      </c>
      <c r="G3260" t="s">
        <v>3825</v>
      </c>
      <c r="H3260" t="s">
        <v>3836</v>
      </c>
      <c r="I3260" t="s">
        <v>3878</v>
      </c>
      <c r="J3260" t="s">
        <v>4089</v>
      </c>
      <c r="K3260" t="s">
        <v>95</v>
      </c>
      <c r="L3260" s="220">
        <v>43223.714259259257</v>
      </c>
    </row>
    <row r="3261" spans="1:12" x14ac:dyDescent="0.25">
      <c r="A3261">
        <v>2</v>
      </c>
      <c r="B3261" t="s">
        <v>3955</v>
      </c>
      <c r="C3261">
        <v>1754694</v>
      </c>
      <c r="D3261" t="s">
        <v>5421</v>
      </c>
      <c r="E3261" s="220">
        <v>42947.431944444441</v>
      </c>
      <c r="F3261" t="s">
        <v>75</v>
      </c>
      <c r="G3261" t="s">
        <v>3825</v>
      </c>
      <c r="H3261" t="s">
        <v>3957</v>
      </c>
      <c r="I3261" t="s">
        <v>3857</v>
      </c>
      <c r="J3261" t="s">
        <v>6021</v>
      </c>
      <c r="K3261" t="s">
        <v>2526</v>
      </c>
      <c r="L3261" s="220">
        <v>42948.347766203704</v>
      </c>
    </row>
    <row r="3262" spans="1:12" x14ac:dyDescent="0.25">
      <c r="A3262">
        <v>1</v>
      </c>
      <c r="B3262" t="s">
        <v>4043</v>
      </c>
      <c r="C3262">
        <v>1758298</v>
      </c>
      <c r="D3262" t="s">
        <v>6147</v>
      </c>
      <c r="E3262" s="220">
        <v>42951.449895833335</v>
      </c>
      <c r="F3262" t="s">
        <v>75</v>
      </c>
      <c r="G3262" t="s">
        <v>3825</v>
      </c>
      <c r="H3262" t="s">
        <v>3836</v>
      </c>
      <c r="I3262" t="s">
        <v>3837</v>
      </c>
      <c r="J3262" t="s">
        <v>5358</v>
      </c>
      <c r="K3262" t="s">
        <v>95</v>
      </c>
      <c r="L3262" s="220">
        <v>43201.606782407405</v>
      </c>
    </row>
    <row r="3263" spans="1:12" x14ac:dyDescent="0.25">
      <c r="A3263">
        <v>2</v>
      </c>
      <c r="B3263" t="s">
        <v>6148</v>
      </c>
      <c r="C3263">
        <v>1758234</v>
      </c>
      <c r="D3263" t="s">
        <v>5421</v>
      </c>
      <c r="E3263" s="220">
        <v>42948.540972222225</v>
      </c>
      <c r="F3263" t="s">
        <v>75</v>
      </c>
      <c r="G3263" t="s">
        <v>3825</v>
      </c>
      <c r="H3263" t="s">
        <v>3957</v>
      </c>
      <c r="I3263" t="s">
        <v>4312</v>
      </c>
      <c r="J3263" t="s">
        <v>4328</v>
      </c>
      <c r="K3263" t="s">
        <v>2526</v>
      </c>
      <c r="L3263" s="220">
        <v>42954.295659722222</v>
      </c>
    </row>
    <row r="3264" spans="1:12" x14ac:dyDescent="0.25">
      <c r="A3264">
        <v>1</v>
      </c>
      <c r="B3264" t="s">
        <v>4343</v>
      </c>
      <c r="C3264">
        <v>1758302</v>
      </c>
      <c r="D3264" t="s">
        <v>6149</v>
      </c>
      <c r="E3264" s="220">
        <v>42951.567094907405</v>
      </c>
      <c r="F3264" t="s">
        <v>75</v>
      </c>
      <c r="G3264" t="s">
        <v>3825</v>
      </c>
      <c r="H3264" t="s">
        <v>3826</v>
      </c>
      <c r="I3264" t="s">
        <v>3837</v>
      </c>
      <c r="J3264" t="s">
        <v>5358</v>
      </c>
      <c r="K3264" t="s">
        <v>95</v>
      </c>
      <c r="L3264" s="220">
        <v>42963.854548611111</v>
      </c>
    </row>
    <row r="3265" spans="1:12" x14ac:dyDescent="0.25">
      <c r="A3265">
        <v>2</v>
      </c>
      <c r="B3265" t="s">
        <v>4291</v>
      </c>
      <c r="C3265">
        <v>1758174</v>
      </c>
      <c r="D3265" t="s">
        <v>3939</v>
      </c>
      <c r="E3265" s="220">
        <v>42951.447916666664</v>
      </c>
      <c r="F3265" t="s">
        <v>75</v>
      </c>
      <c r="G3265" t="s">
        <v>3825</v>
      </c>
      <c r="H3265" t="s">
        <v>3940</v>
      </c>
      <c r="I3265" t="s">
        <v>3844</v>
      </c>
      <c r="J3265" t="s">
        <v>3937</v>
      </c>
      <c r="K3265" t="s">
        <v>95</v>
      </c>
      <c r="L3265" s="220">
        <v>43090.375034722223</v>
      </c>
    </row>
    <row r="3266" spans="1:12" x14ac:dyDescent="0.25">
      <c r="A3266">
        <v>1</v>
      </c>
      <c r="B3266" t="s">
        <v>4057</v>
      </c>
      <c r="C3266">
        <v>1759112</v>
      </c>
      <c r="D3266" t="s">
        <v>6150</v>
      </c>
      <c r="E3266" s="220">
        <v>42954.655150462961</v>
      </c>
      <c r="F3266" t="s">
        <v>91</v>
      </c>
      <c r="G3266" t="s">
        <v>3825</v>
      </c>
      <c r="H3266" t="s">
        <v>3836</v>
      </c>
      <c r="I3266" t="s">
        <v>3909</v>
      </c>
      <c r="J3266" t="s">
        <v>4107</v>
      </c>
      <c r="K3266" t="s">
        <v>95</v>
      </c>
      <c r="L3266" s="220">
        <v>45106.54996527778</v>
      </c>
    </row>
    <row r="3267" spans="1:12" x14ac:dyDescent="0.25">
      <c r="A3267">
        <v>1</v>
      </c>
      <c r="B3267" t="s">
        <v>4057</v>
      </c>
      <c r="C3267">
        <v>1759113</v>
      </c>
      <c r="D3267" t="s">
        <v>3912</v>
      </c>
      <c r="E3267" s="220">
        <v>42954.660127314812</v>
      </c>
      <c r="F3267" t="s">
        <v>75</v>
      </c>
      <c r="G3267" t="s">
        <v>3825</v>
      </c>
      <c r="H3267" t="s">
        <v>3831</v>
      </c>
      <c r="I3267" t="s">
        <v>3909</v>
      </c>
      <c r="J3267" t="s">
        <v>4107</v>
      </c>
      <c r="K3267" t="s">
        <v>95</v>
      </c>
      <c r="L3267" s="220">
        <v>42963.312650462962</v>
      </c>
    </row>
    <row r="3268" spans="1:12" x14ac:dyDescent="0.25">
      <c r="A3268">
        <v>9</v>
      </c>
      <c r="B3268" t="s">
        <v>4874</v>
      </c>
      <c r="C3268">
        <v>1759789</v>
      </c>
      <c r="D3268" t="s">
        <v>6151</v>
      </c>
      <c r="E3268" s="220">
        <v>42957.566666666666</v>
      </c>
      <c r="F3268" t="s">
        <v>75</v>
      </c>
      <c r="G3268" t="s">
        <v>3825</v>
      </c>
      <c r="H3268" t="s">
        <v>3836</v>
      </c>
      <c r="I3268" t="s">
        <v>3861</v>
      </c>
      <c r="J3268" t="s">
        <v>5351</v>
      </c>
      <c r="K3268" t="s">
        <v>95</v>
      </c>
      <c r="L3268" s="220">
        <v>42990.555949074071</v>
      </c>
    </row>
    <row r="3269" spans="1:12" x14ac:dyDescent="0.25">
      <c r="A3269">
        <v>9</v>
      </c>
      <c r="B3269" t="s">
        <v>3929</v>
      </c>
      <c r="C3269">
        <v>1759792</v>
      </c>
      <c r="D3269" t="s">
        <v>6151</v>
      </c>
      <c r="E3269" s="220">
        <v>42957.583333333336</v>
      </c>
      <c r="F3269" t="s">
        <v>75</v>
      </c>
      <c r="G3269" t="s">
        <v>3825</v>
      </c>
      <c r="H3269" t="s">
        <v>3836</v>
      </c>
      <c r="I3269" t="s">
        <v>3861</v>
      </c>
      <c r="J3269" t="s">
        <v>5351</v>
      </c>
      <c r="K3269" t="s">
        <v>95</v>
      </c>
      <c r="L3269" s="220">
        <v>42990.555925925924</v>
      </c>
    </row>
    <row r="3270" spans="1:12" x14ac:dyDescent="0.25">
      <c r="A3270">
        <v>2</v>
      </c>
      <c r="B3270" t="s">
        <v>4246</v>
      </c>
      <c r="C3270">
        <v>1759814</v>
      </c>
      <c r="D3270" t="s">
        <v>4932</v>
      </c>
      <c r="E3270" s="220">
        <v>42957.640277777777</v>
      </c>
      <c r="F3270" t="s">
        <v>91</v>
      </c>
      <c r="G3270" t="s">
        <v>3825</v>
      </c>
      <c r="H3270" t="s">
        <v>3826</v>
      </c>
      <c r="I3270" t="s">
        <v>3832</v>
      </c>
      <c r="J3270" t="s">
        <v>3833</v>
      </c>
      <c r="K3270" t="s">
        <v>95</v>
      </c>
      <c r="L3270" s="220">
        <v>43069.370833333334</v>
      </c>
    </row>
    <row r="3271" spans="1:12" x14ac:dyDescent="0.25">
      <c r="A3271">
        <v>9</v>
      </c>
      <c r="B3271" t="s">
        <v>6152</v>
      </c>
      <c r="C3271">
        <v>1759858</v>
      </c>
      <c r="D3271" t="s">
        <v>4682</v>
      </c>
      <c r="E3271" s="220">
        <v>42957.684027777781</v>
      </c>
      <c r="F3271" t="s">
        <v>91</v>
      </c>
      <c r="G3271" t="s">
        <v>3825</v>
      </c>
      <c r="H3271" t="s">
        <v>4162</v>
      </c>
      <c r="I3271" t="s">
        <v>3994</v>
      </c>
      <c r="J3271" t="s">
        <v>4208</v>
      </c>
      <c r="K3271" t="s">
        <v>95</v>
      </c>
      <c r="L3271" s="220">
        <v>42971.607083333336</v>
      </c>
    </row>
    <row r="3272" spans="1:12" x14ac:dyDescent="0.25">
      <c r="A3272">
        <v>9</v>
      </c>
      <c r="B3272" t="s">
        <v>4129</v>
      </c>
      <c r="C3272">
        <v>1759859</v>
      </c>
      <c r="D3272" t="s">
        <v>4682</v>
      </c>
      <c r="E3272" s="220">
        <v>42957.685416666667</v>
      </c>
      <c r="F3272" t="s">
        <v>91</v>
      </c>
      <c r="G3272" t="s">
        <v>3825</v>
      </c>
      <c r="H3272" t="s">
        <v>4162</v>
      </c>
      <c r="I3272" t="s">
        <v>3994</v>
      </c>
      <c r="J3272" t="s">
        <v>4208</v>
      </c>
      <c r="K3272" t="s">
        <v>95</v>
      </c>
      <c r="L3272" s="220">
        <v>42971.606782407405</v>
      </c>
    </row>
    <row r="3273" spans="1:12" x14ac:dyDescent="0.25">
      <c r="A3273">
        <v>9</v>
      </c>
      <c r="B3273" t="s">
        <v>6153</v>
      </c>
      <c r="C3273">
        <v>1759864</v>
      </c>
      <c r="D3273" t="s">
        <v>4682</v>
      </c>
      <c r="E3273" s="220">
        <v>42957.690972222219</v>
      </c>
      <c r="F3273" t="s">
        <v>91</v>
      </c>
      <c r="G3273" t="s">
        <v>3825</v>
      </c>
      <c r="H3273" t="s">
        <v>4162</v>
      </c>
      <c r="I3273" t="s">
        <v>3994</v>
      </c>
      <c r="J3273" t="s">
        <v>4208</v>
      </c>
      <c r="K3273" t="s">
        <v>95</v>
      </c>
      <c r="L3273" s="220">
        <v>42971.606168981481</v>
      </c>
    </row>
    <row r="3274" spans="1:12" x14ac:dyDescent="0.25">
      <c r="A3274">
        <v>9</v>
      </c>
      <c r="B3274" t="s">
        <v>5082</v>
      </c>
      <c r="C3274">
        <v>1759854</v>
      </c>
      <c r="D3274" t="s">
        <v>4682</v>
      </c>
      <c r="E3274" s="220">
        <v>42957.679861111108</v>
      </c>
      <c r="F3274" t="s">
        <v>91</v>
      </c>
      <c r="G3274" t="s">
        <v>3825</v>
      </c>
      <c r="H3274" t="s">
        <v>4162</v>
      </c>
      <c r="I3274" t="s">
        <v>4011</v>
      </c>
      <c r="J3274" t="s">
        <v>4208</v>
      </c>
      <c r="K3274" t="s">
        <v>95</v>
      </c>
      <c r="L3274" s="220">
        <v>42971.608032407406</v>
      </c>
    </row>
    <row r="3275" spans="1:12" x14ac:dyDescent="0.25">
      <c r="A3275">
        <v>9</v>
      </c>
      <c r="B3275" t="s">
        <v>4315</v>
      </c>
      <c r="C3275">
        <v>1759856</v>
      </c>
      <c r="D3275" t="s">
        <v>4682</v>
      </c>
      <c r="E3275" s="220">
        <v>42957.681250000001</v>
      </c>
      <c r="F3275" t="s">
        <v>91</v>
      </c>
      <c r="G3275" t="s">
        <v>3825</v>
      </c>
      <c r="H3275" t="s">
        <v>4162</v>
      </c>
      <c r="I3275" t="s">
        <v>4011</v>
      </c>
      <c r="J3275" t="s">
        <v>4208</v>
      </c>
      <c r="K3275" t="s">
        <v>95</v>
      </c>
      <c r="L3275" s="220">
        <v>42971.607511574075</v>
      </c>
    </row>
    <row r="3276" spans="1:12" x14ac:dyDescent="0.25">
      <c r="A3276">
        <v>9</v>
      </c>
      <c r="B3276" t="s">
        <v>5352</v>
      </c>
      <c r="C3276">
        <v>1759857</v>
      </c>
      <c r="D3276" t="s">
        <v>4682</v>
      </c>
      <c r="E3276" s="220">
        <v>42957.682638888888</v>
      </c>
      <c r="F3276" t="s">
        <v>91</v>
      </c>
      <c r="G3276" t="s">
        <v>3825</v>
      </c>
      <c r="H3276" t="s">
        <v>4162</v>
      </c>
      <c r="I3276" t="s">
        <v>3994</v>
      </c>
      <c r="J3276" t="s">
        <v>4208</v>
      </c>
      <c r="K3276" t="s">
        <v>95</v>
      </c>
      <c r="L3276" s="220">
        <v>42971.607418981483</v>
      </c>
    </row>
    <row r="3277" spans="1:12" x14ac:dyDescent="0.25">
      <c r="A3277">
        <v>9</v>
      </c>
      <c r="B3277" t="s">
        <v>3941</v>
      </c>
      <c r="C3277">
        <v>1759855</v>
      </c>
      <c r="D3277" t="s">
        <v>4682</v>
      </c>
      <c r="E3277" s="220">
        <v>42957.680555555555</v>
      </c>
      <c r="F3277" t="s">
        <v>91</v>
      </c>
      <c r="G3277" t="s">
        <v>3825</v>
      </c>
      <c r="H3277" t="s">
        <v>4162</v>
      </c>
      <c r="I3277" t="s">
        <v>4011</v>
      </c>
      <c r="J3277" t="s">
        <v>4208</v>
      </c>
      <c r="K3277" t="s">
        <v>95</v>
      </c>
      <c r="L3277" s="220">
        <v>42971.607754629629</v>
      </c>
    </row>
    <row r="3278" spans="1:12" x14ac:dyDescent="0.25">
      <c r="A3278">
        <v>4</v>
      </c>
      <c r="B3278" t="s">
        <v>5564</v>
      </c>
      <c r="C3278">
        <v>1763063</v>
      </c>
      <c r="D3278" t="s">
        <v>6154</v>
      </c>
      <c r="E3278" s="220">
        <v>42963.698587962965</v>
      </c>
      <c r="F3278" t="s">
        <v>75</v>
      </c>
      <c r="G3278" t="s">
        <v>3825</v>
      </c>
      <c r="H3278" t="s">
        <v>3826</v>
      </c>
      <c r="I3278" t="s">
        <v>3870</v>
      </c>
      <c r="J3278" t="s">
        <v>3960</v>
      </c>
      <c r="K3278" t="s">
        <v>95</v>
      </c>
      <c r="L3278" s="220">
        <v>43213.595960648148</v>
      </c>
    </row>
    <row r="3279" spans="1:12" x14ac:dyDescent="0.25">
      <c r="A3279">
        <v>2</v>
      </c>
      <c r="B3279" t="s">
        <v>4815</v>
      </c>
      <c r="C3279">
        <v>1763026</v>
      </c>
      <c r="D3279" t="s">
        <v>3956</v>
      </c>
      <c r="E3279" s="220">
        <v>42963.412662037037</v>
      </c>
      <c r="F3279" t="s">
        <v>75</v>
      </c>
      <c r="G3279" t="s">
        <v>3825</v>
      </c>
      <c r="H3279" t="s">
        <v>3957</v>
      </c>
      <c r="I3279" t="s">
        <v>4066</v>
      </c>
      <c r="J3279" t="s">
        <v>5492</v>
      </c>
      <c r="K3279" t="s">
        <v>95</v>
      </c>
      <c r="L3279" s="220">
        <v>43006.399247685185</v>
      </c>
    </row>
    <row r="3280" spans="1:12" x14ac:dyDescent="0.25">
      <c r="A3280">
        <v>1</v>
      </c>
      <c r="B3280" t="s">
        <v>4339</v>
      </c>
      <c r="C3280">
        <v>1763027</v>
      </c>
      <c r="D3280" t="s">
        <v>3912</v>
      </c>
      <c r="E3280" s="220">
        <v>42963.456747685188</v>
      </c>
      <c r="F3280" t="s">
        <v>75</v>
      </c>
      <c r="G3280" t="s">
        <v>3825</v>
      </c>
      <c r="H3280" t="s">
        <v>3831</v>
      </c>
      <c r="I3280" t="s">
        <v>4066</v>
      </c>
      <c r="J3280" t="s">
        <v>5492</v>
      </c>
      <c r="K3280" t="s">
        <v>95</v>
      </c>
      <c r="L3280" s="220">
        <v>43006.399236111109</v>
      </c>
    </row>
    <row r="3281" spans="1:12" x14ac:dyDescent="0.25">
      <c r="A3281">
        <v>1</v>
      </c>
      <c r="B3281" t="s">
        <v>4807</v>
      </c>
      <c r="C3281">
        <v>1769586</v>
      </c>
      <c r="D3281" t="s">
        <v>3843</v>
      </c>
      <c r="E3281" s="220">
        <v>42980.441666666666</v>
      </c>
      <c r="F3281" t="s">
        <v>75</v>
      </c>
      <c r="G3281" t="s">
        <v>3825</v>
      </c>
      <c r="H3281" t="s">
        <v>3836</v>
      </c>
      <c r="I3281" t="s">
        <v>3878</v>
      </c>
      <c r="J3281" t="s">
        <v>3878</v>
      </c>
      <c r="K3281" t="s">
        <v>95</v>
      </c>
      <c r="L3281" s="220">
        <v>43008.450011574074</v>
      </c>
    </row>
    <row r="3282" spans="1:12" x14ac:dyDescent="0.25">
      <c r="A3282">
        <v>1</v>
      </c>
      <c r="B3282" t="s">
        <v>4816</v>
      </c>
      <c r="C3282">
        <v>1772856</v>
      </c>
      <c r="D3282" t="s">
        <v>3843</v>
      </c>
      <c r="E3282" s="220">
        <v>42986.51666666667</v>
      </c>
      <c r="F3282" t="s">
        <v>75</v>
      </c>
      <c r="G3282" t="s">
        <v>3825</v>
      </c>
      <c r="H3282" t="s">
        <v>3836</v>
      </c>
      <c r="I3282" t="s">
        <v>3924</v>
      </c>
      <c r="J3282" t="s">
        <v>6155</v>
      </c>
      <c r="K3282" t="s">
        <v>95</v>
      </c>
      <c r="L3282" s="220">
        <v>43535.751319444447</v>
      </c>
    </row>
    <row r="3283" spans="1:12" x14ac:dyDescent="0.25">
      <c r="A3283">
        <v>1</v>
      </c>
      <c r="B3283" t="s">
        <v>4362</v>
      </c>
      <c r="C3283">
        <v>1774294</v>
      </c>
      <c r="D3283" t="s">
        <v>5319</v>
      </c>
      <c r="E3283" s="220">
        <v>42992.322916666664</v>
      </c>
      <c r="F3283" t="s">
        <v>75</v>
      </c>
      <c r="G3283" t="s">
        <v>3825</v>
      </c>
      <c r="H3283" t="s">
        <v>3836</v>
      </c>
      <c r="I3283" t="s">
        <v>3861</v>
      </c>
      <c r="J3283" t="s">
        <v>4274</v>
      </c>
      <c r="K3283" t="s">
        <v>95</v>
      </c>
      <c r="L3283" s="220">
        <v>42992.694085648145</v>
      </c>
    </row>
    <row r="3284" spans="1:12" x14ac:dyDescent="0.25">
      <c r="A3284">
        <v>9</v>
      </c>
      <c r="B3284" t="s">
        <v>4052</v>
      </c>
      <c r="C3284">
        <v>1775008</v>
      </c>
      <c r="D3284" t="s">
        <v>4333</v>
      </c>
      <c r="E3284" s="220">
        <v>42993.640625</v>
      </c>
      <c r="F3284" t="s">
        <v>75</v>
      </c>
      <c r="G3284" t="s">
        <v>3825</v>
      </c>
      <c r="H3284" t="s">
        <v>4162</v>
      </c>
      <c r="I3284" t="s">
        <v>3924</v>
      </c>
      <c r="J3284" t="s">
        <v>5496</v>
      </c>
      <c r="K3284" t="s">
        <v>2526</v>
      </c>
      <c r="L3284" s="220">
        <v>43039.706180555557</v>
      </c>
    </row>
    <row r="3285" spans="1:12" x14ac:dyDescent="0.25">
      <c r="A3285">
        <v>1</v>
      </c>
      <c r="B3285" t="s">
        <v>4722</v>
      </c>
      <c r="C3285">
        <v>1775486</v>
      </c>
      <c r="D3285" t="s">
        <v>3843</v>
      </c>
      <c r="E3285" s="220">
        <v>42997.379166666666</v>
      </c>
      <c r="F3285" t="s">
        <v>75</v>
      </c>
      <c r="G3285" t="s">
        <v>3825</v>
      </c>
      <c r="H3285" t="s">
        <v>3836</v>
      </c>
      <c r="I3285" t="s">
        <v>4241</v>
      </c>
      <c r="J3285" t="s">
        <v>4438</v>
      </c>
      <c r="K3285" t="s">
        <v>95</v>
      </c>
      <c r="L3285" s="220">
        <v>43000.691053240742</v>
      </c>
    </row>
    <row r="3286" spans="1:12" x14ac:dyDescent="0.25">
      <c r="A3286">
        <v>1</v>
      </c>
      <c r="B3286" t="s">
        <v>4641</v>
      </c>
      <c r="C3286">
        <v>1777229</v>
      </c>
      <c r="D3286" t="s">
        <v>6156</v>
      </c>
      <c r="E3286" s="220">
        <v>43003.411990740744</v>
      </c>
      <c r="F3286" t="s">
        <v>75</v>
      </c>
      <c r="G3286" t="s">
        <v>3825</v>
      </c>
      <c r="H3286" t="s">
        <v>3836</v>
      </c>
      <c r="I3286" t="s">
        <v>3844</v>
      </c>
      <c r="J3286" t="s">
        <v>4137</v>
      </c>
      <c r="K3286" t="s">
        <v>95</v>
      </c>
      <c r="L3286" s="220">
        <v>43005.314131944448</v>
      </c>
    </row>
    <row r="3287" spans="1:12" x14ac:dyDescent="0.25">
      <c r="A3287">
        <v>1</v>
      </c>
      <c r="B3287" t="s">
        <v>4236</v>
      </c>
      <c r="C3287">
        <v>1776863</v>
      </c>
      <c r="D3287" t="s">
        <v>3843</v>
      </c>
      <c r="E3287" s="220">
        <v>43000.629166666666</v>
      </c>
      <c r="F3287" t="s">
        <v>75</v>
      </c>
      <c r="G3287" t="s">
        <v>3825</v>
      </c>
      <c r="H3287" t="s">
        <v>3836</v>
      </c>
      <c r="I3287" t="s">
        <v>3827</v>
      </c>
      <c r="J3287" t="s">
        <v>3827</v>
      </c>
      <c r="K3287" t="s">
        <v>95</v>
      </c>
      <c r="L3287" s="220">
        <v>43025.39644675926</v>
      </c>
    </row>
    <row r="3288" spans="1:12" x14ac:dyDescent="0.25">
      <c r="A3288">
        <v>5</v>
      </c>
      <c r="B3288" t="s">
        <v>4701</v>
      </c>
      <c r="C3288">
        <v>1778936</v>
      </c>
      <c r="D3288" t="s">
        <v>4292</v>
      </c>
      <c r="E3288" s="220">
        <v>43004.336805555555</v>
      </c>
      <c r="F3288" t="s">
        <v>75</v>
      </c>
      <c r="G3288" t="s">
        <v>3825</v>
      </c>
      <c r="H3288" t="s">
        <v>3940</v>
      </c>
      <c r="I3288" t="s">
        <v>3870</v>
      </c>
      <c r="J3288" t="s">
        <v>3870</v>
      </c>
      <c r="K3288" t="s">
        <v>95</v>
      </c>
      <c r="L3288" s="220">
        <v>43118.588287037041</v>
      </c>
    </row>
    <row r="3289" spans="1:12" x14ac:dyDescent="0.25">
      <c r="A3289">
        <v>1</v>
      </c>
      <c r="B3289" t="s">
        <v>4362</v>
      </c>
      <c r="C3289">
        <v>1779809</v>
      </c>
      <c r="D3289" t="s">
        <v>3930</v>
      </c>
      <c r="E3289" s="220">
        <v>43007.380555555559</v>
      </c>
      <c r="F3289" t="s">
        <v>75</v>
      </c>
      <c r="G3289" t="s">
        <v>3825</v>
      </c>
      <c r="H3289" t="s">
        <v>3836</v>
      </c>
      <c r="I3289" t="s">
        <v>3878</v>
      </c>
      <c r="J3289" t="s">
        <v>6157</v>
      </c>
      <c r="K3289" t="s">
        <v>95</v>
      </c>
      <c r="L3289" s="220">
        <v>43067.655856481484</v>
      </c>
    </row>
    <row r="3290" spans="1:12" x14ac:dyDescent="0.25">
      <c r="A3290">
        <v>1</v>
      </c>
      <c r="B3290" t="s">
        <v>4115</v>
      </c>
      <c r="C3290">
        <v>1782872</v>
      </c>
      <c r="D3290" t="s">
        <v>3843</v>
      </c>
      <c r="E3290" s="220">
        <v>43010.600462962961</v>
      </c>
      <c r="F3290" t="s">
        <v>91</v>
      </c>
      <c r="G3290" t="s">
        <v>3825</v>
      </c>
      <c r="H3290" t="s">
        <v>3836</v>
      </c>
      <c r="I3290" t="s">
        <v>3924</v>
      </c>
      <c r="J3290" t="s">
        <v>4335</v>
      </c>
      <c r="K3290" t="s">
        <v>95</v>
      </c>
      <c r="L3290" s="220"/>
    </row>
    <row r="3291" spans="1:12" x14ac:dyDescent="0.25">
      <c r="A3291">
        <v>5</v>
      </c>
      <c r="B3291" t="s">
        <v>4266</v>
      </c>
      <c r="C3291">
        <v>1785539</v>
      </c>
      <c r="D3291" t="s">
        <v>3851</v>
      </c>
      <c r="E3291" s="220">
        <v>43017.67083333333</v>
      </c>
      <c r="F3291" t="s">
        <v>75</v>
      </c>
      <c r="G3291" t="s">
        <v>3825</v>
      </c>
      <c r="H3291" t="s">
        <v>3852</v>
      </c>
      <c r="I3291" t="s">
        <v>3889</v>
      </c>
      <c r="J3291" t="s">
        <v>3890</v>
      </c>
      <c r="K3291" t="s">
        <v>95</v>
      </c>
      <c r="L3291" s="220">
        <v>43272.71398148148</v>
      </c>
    </row>
    <row r="3292" spans="1:12" x14ac:dyDescent="0.25">
      <c r="A3292">
        <v>5</v>
      </c>
      <c r="B3292" t="s">
        <v>4282</v>
      </c>
      <c r="C3292">
        <v>1785540</v>
      </c>
      <c r="D3292" t="s">
        <v>3851</v>
      </c>
      <c r="E3292" s="220">
        <v>43017.67291666667</v>
      </c>
      <c r="F3292" t="s">
        <v>75</v>
      </c>
      <c r="G3292" t="s">
        <v>3825</v>
      </c>
      <c r="H3292" t="s">
        <v>3852</v>
      </c>
      <c r="I3292" t="s">
        <v>3889</v>
      </c>
      <c r="J3292" t="s">
        <v>3890</v>
      </c>
      <c r="K3292" t="s">
        <v>95</v>
      </c>
      <c r="L3292" s="220">
        <v>43402.720034722224</v>
      </c>
    </row>
    <row r="3293" spans="1:12" x14ac:dyDescent="0.25">
      <c r="A3293">
        <v>1</v>
      </c>
      <c r="B3293" t="s">
        <v>6158</v>
      </c>
      <c r="C3293">
        <v>1786163</v>
      </c>
      <c r="D3293" t="s">
        <v>3824</v>
      </c>
      <c r="E3293" s="220">
        <v>43019.472685185188</v>
      </c>
      <c r="F3293" t="s">
        <v>75</v>
      </c>
      <c r="G3293" t="s">
        <v>3825</v>
      </c>
      <c r="H3293" t="s">
        <v>3826</v>
      </c>
      <c r="I3293" t="s">
        <v>4072</v>
      </c>
      <c r="J3293" t="s">
        <v>6128</v>
      </c>
      <c r="K3293" t="s">
        <v>95</v>
      </c>
      <c r="L3293" s="220">
        <v>43027.364930555559</v>
      </c>
    </row>
    <row r="3294" spans="1:12" x14ac:dyDescent="0.25">
      <c r="A3294">
        <v>1</v>
      </c>
      <c r="B3294" t="s">
        <v>4184</v>
      </c>
      <c r="C3294">
        <v>1786207</v>
      </c>
      <c r="D3294" t="s">
        <v>6159</v>
      </c>
      <c r="E3294" s="220">
        <v>43019.652974537035</v>
      </c>
      <c r="F3294" t="s">
        <v>75</v>
      </c>
      <c r="G3294" t="s">
        <v>3825</v>
      </c>
      <c r="H3294" t="s">
        <v>3836</v>
      </c>
      <c r="I3294" t="s">
        <v>3967</v>
      </c>
      <c r="J3294" t="s">
        <v>5438</v>
      </c>
      <c r="K3294" t="s">
        <v>95</v>
      </c>
      <c r="L3294" s="220">
        <v>43417.537962962961</v>
      </c>
    </row>
    <row r="3295" spans="1:12" x14ac:dyDescent="0.25">
      <c r="A3295">
        <v>5</v>
      </c>
      <c r="B3295" t="s">
        <v>4899</v>
      </c>
      <c r="C3295">
        <v>1788612</v>
      </c>
      <c r="D3295" t="s">
        <v>3956</v>
      </c>
      <c r="E3295" s="220">
        <v>43027.603472222225</v>
      </c>
      <c r="F3295" t="s">
        <v>75</v>
      </c>
      <c r="G3295" t="s">
        <v>3825</v>
      </c>
      <c r="H3295" t="s">
        <v>3957</v>
      </c>
      <c r="I3295" t="s">
        <v>4312</v>
      </c>
      <c r="J3295" t="s">
        <v>4312</v>
      </c>
      <c r="K3295" t="s">
        <v>95</v>
      </c>
      <c r="L3295" s="220">
        <v>43032.466550925928</v>
      </c>
    </row>
    <row r="3296" spans="1:12" x14ac:dyDescent="0.25">
      <c r="A3296">
        <v>5</v>
      </c>
      <c r="B3296" t="s">
        <v>5014</v>
      </c>
      <c r="C3296">
        <v>1788613</v>
      </c>
      <c r="D3296" t="s">
        <v>3956</v>
      </c>
      <c r="E3296" s="220">
        <v>43027.604166666664</v>
      </c>
      <c r="F3296" t="s">
        <v>75</v>
      </c>
      <c r="G3296" t="s">
        <v>3825</v>
      </c>
      <c r="H3296" t="s">
        <v>3957</v>
      </c>
      <c r="I3296" t="s">
        <v>4312</v>
      </c>
      <c r="J3296" t="s">
        <v>4312</v>
      </c>
      <c r="K3296" t="s">
        <v>95</v>
      </c>
      <c r="L3296" s="220">
        <v>43032.466539351852</v>
      </c>
    </row>
    <row r="3297" spans="1:12" x14ac:dyDescent="0.25">
      <c r="A3297">
        <v>5</v>
      </c>
      <c r="B3297" t="s">
        <v>4365</v>
      </c>
      <c r="C3297">
        <v>1788614</v>
      </c>
      <c r="D3297" t="s">
        <v>3956</v>
      </c>
      <c r="E3297" s="220">
        <v>43027.604166666664</v>
      </c>
      <c r="F3297" t="s">
        <v>75</v>
      </c>
      <c r="G3297" t="s">
        <v>3825</v>
      </c>
      <c r="H3297" t="s">
        <v>3957</v>
      </c>
      <c r="I3297" t="s">
        <v>4312</v>
      </c>
      <c r="J3297" t="s">
        <v>4312</v>
      </c>
      <c r="K3297" t="s">
        <v>95</v>
      </c>
      <c r="L3297" s="220">
        <v>43032.466527777775</v>
      </c>
    </row>
    <row r="3298" spans="1:12" x14ac:dyDescent="0.25">
      <c r="A3298">
        <v>4</v>
      </c>
      <c r="B3298" t="s">
        <v>4267</v>
      </c>
      <c r="C3298">
        <v>1788641</v>
      </c>
      <c r="D3298" t="s">
        <v>5500</v>
      </c>
      <c r="E3298" s="220">
        <v>43027.662499999999</v>
      </c>
      <c r="F3298" t="s">
        <v>75</v>
      </c>
      <c r="G3298" t="s">
        <v>3825</v>
      </c>
      <c r="H3298" t="s">
        <v>3826</v>
      </c>
      <c r="I3298" t="s">
        <v>3870</v>
      </c>
      <c r="J3298" t="s">
        <v>3870</v>
      </c>
      <c r="K3298" t="s">
        <v>95</v>
      </c>
      <c r="L3298" s="220">
        <v>43269.537442129629</v>
      </c>
    </row>
    <row r="3299" spans="1:12" x14ac:dyDescent="0.25">
      <c r="A3299">
        <v>2</v>
      </c>
      <c r="B3299" t="s">
        <v>4347</v>
      </c>
      <c r="C3299">
        <v>1793628</v>
      </c>
      <c r="D3299" t="s">
        <v>6160</v>
      </c>
      <c r="E3299" s="220">
        <v>43035.657638888886</v>
      </c>
      <c r="F3299" t="s">
        <v>75</v>
      </c>
      <c r="G3299" t="s">
        <v>3825</v>
      </c>
      <c r="H3299" t="s">
        <v>3836</v>
      </c>
      <c r="I3299" t="s">
        <v>3861</v>
      </c>
      <c r="J3299" t="s">
        <v>3861</v>
      </c>
      <c r="K3299" t="s">
        <v>2585</v>
      </c>
      <c r="L3299" s="220">
        <v>43248.825636574074</v>
      </c>
    </row>
    <row r="3300" spans="1:12" x14ac:dyDescent="0.25">
      <c r="A3300">
        <v>5</v>
      </c>
      <c r="B3300" t="s">
        <v>4554</v>
      </c>
      <c r="C3300">
        <v>1796047</v>
      </c>
      <c r="D3300" t="s">
        <v>6161</v>
      </c>
      <c r="E3300" s="220">
        <v>43039.61041666667</v>
      </c>
      <c r="F3300" t="s">
        <v>75</v>
      </c>
      <c r="G3300" t="s">
        <v>3825</v>
      </c>
      <c r="H3300" t="s">
        <v>3826</v>
      </c>
      <c r="I3300" t="s">
        <v>4005</v>
      </c>
      <c r="J3300" t="s">
        <v>4039</v>
      </c>
      <c r="K3300" t="s">
        <v>95</v>
      </c>
      <c r="L3300" s="220">
        <v>43145.407337962963</v>
      </c>
    </row>
    <row r="3301" spans="1:12" x14ac:dyDescent="0.25">
      <c r="A3301">
        <v>2</v>
      </c>
      <c r="B3301" t="s">
        <v>6162</v>
      </c>
      <c r="C3301">
        <v>1799200</v>
      </c>
      <c r="D3301" t="s">
        <v>3939</v>
      </c>
      <c r="E3301" s="220">
        <v>43046.560798611114</v>
      </c>
      <c r="F3301" t="s">
        <v>75</v>
      </c>
      <c r="G3301" t="s">
        <v>3825</v>
      </c>
      <c r="H3301" t="s">
        <v>3940</v>
      </c>
      <c r="I3301" t="s">
        <v>3844</v>
      </c>
      <c r="J3301" t="s">
        <v>3937</v>
      </c>
      <c r="K3301" t="s">
        <v>95</v>
      </c>
      <c r="L3301" s="220">
        <v>43047.624525462961</v>
      </c>
    </row>
    <row r="3302" spans="1:12" x14ac:dyDescent="0.25">
      <c r="A3302">
        <v>2</v>
      </c>
      <c r="B3302" t="s">
        <v>5486</v>
      </c>
      <c r="C3302">
        <v>1799203</v>
      </c>
      <c r="D3302" t="s">
        <v>3939</v>
      </c>
      <c r="E3302" s="220">
        <v>43046.729432870372</v>
      </c>
      <c r="F3302" t="s">
        <v>75</v>
      </c>
      <c r="G3302" t="s">
        <v>3825</v>
      </c>
      <c r="H3302" t="s">
        <v>3940</v>
      </c>
      <c r="I3302" t="s">
        <v>3844</v>
      </c>
      <c r="J3302" t="s">
        <v>3937</v>
      </c>
      <c r="K3302" t="s">
        <v>95</v>
      </c>
      <c r="L3302" s="220">
        <v>43047.624803240738</v>
      </c>
    </row>
    <row r="3303" spans="1:12" x14ac:dyDescent="0.25">
      <c r="A3303">
        <v>2</v>
      </c>
      <c r="B3303" t="s">
        <v>4160</v>
      </c>
      <c r="C3303">
        <v>1809420</v>
      </c>
      <c r="D3303" t="s">
        <v>4360</v>
      </c>
      <c r="E3303" s="220">
        <v>43077.382638888892</v>
      </c>
      <c r="F3303" t="s">
        <v>75</v>
      </c>
      <c r="G3303" t="s">
        <v>3825</v>
      </c>
      <c r="H3303" t="s">
        <v>3940</v>
      </c>
      <c r="I3303" t="s">
        <v>3878</v>
      </c>
      <c r="J3303" t="s">
        <v>4181</v>
      </c>
      <c r="K3303" t="s">
        <v>95</v>
      </c>
      <c r="L3303" s="220">
        <v>43089.439641203702</v>
      </c>
    </row>
    <row r="3304" spans="1:12" x14ac:dyDescent="0.25">
      <c r="A3304">
        <v>2</v>
      </c>
      <c r="B3304" t="s">
        <v>4810</v>
      </c>
      <c r="C3304">
        <v>1814399</v>
      </c>
      <c r="D3304" t="s">
        <v>4360</v>
      </c>
      <c r="E3304" s="220">
        <v>43083.415972222225</v>
      </c>
      <c r="F3304" t="s">
        <v>75</v>
      </c>
      <c r="G3304" t="s">
        <v>3825</v>
      </c>
      <c r="H3304" t="s">
        <v>3940</v>
      </c>
      <c r="I3304" t="s">
        <v>3878</v>
      </c>
      <c r="J3304" t="s">
        <v>3878</v>
      </c>
      <c r="K3304" t="s">
        <v>95</v>
      </c>
      <c r="L3304" s="220">
        <v>43109.534050925926</v>
      </c>
    </row>
    <row r="3305" spans="1:12" x14ac:dyDescent="0.25">
      <c r="A3305">
        <v>2</v>
      </c>
      <c r="B3305" t="s">
        <v>4074</v>
      </c>
      <c r="C3305">
        <v>1814400</v>
      </c>
      <c r="D3305" t="s">
        <v>4360</v>
      </c>
      <c r="E3305" s="220">
        <v>43090.419444444444</v>
      </c>
      <c r="F3305" t="s">
        <v>75</v>
      </c>
      <c r="G3305" t="s">
        <v>3825</v>
      </c>
      <c r="H3305" t="s">
        <v>3940</v>
      </c>
      <c r="I3305" t="s">
        <v>3878</v>
      </c>
      <c r="J3305" t="s">
        <v>3878</v>
      </c>
      <c r="K3305" t="s">
        <v>95</v>
      </c>
      <c r="L3305" s="220">
        <v>43109.533807870372</v>
      </c>
    </row>
    <row r="3306" spans="1:12" x14ac:dyDescent="0.25">
      <c r="A3306">
        <v>2</v>
      </c>
      <c r="B3306" t="s">
        <v>4812</v>
      </c>
      <c r="C3306">
        <v>1814402</v>
      </c>
      <c r="D3306" t="s">
        <v>4360</v>
      </c>
      <c r="E3306" s="220">
        <v>43084.423611111109</v>
      </c>
      <c r="F3306" t="s">
        <v>75</v>
      </c>
      <c r="G3306" t="s">
        <v>3825</v>
      </c>
      <c r="H3306" t="s">
        <v>3940</v>
      </c>
      <c r="I3306" t="s">
        <v>3878</v>
      </c>
      <c r="J3306" t="s">
        <v>3878</v>
      </c>
      <c r="K3306" t="s">
        <v>95</v>
      </c>
      <c r="L3306" s="220">
        <v>43109.532905092594</v>
      </c>
    </row>
    <row r="3307" spans="1:12" x14ac:dyDescent="0.25">
      <c r="A3307">
        <v>2</v>
      </c>
      <c r="B3307" t="s">
        <v>3919</v>
      </c>
      <c r="C3307">
        <v>1814405</v>
      </c>
      <c r="D3307" t="s">
        <v>4360</v>
      </c>
      <c r="E3307" s="220">
        <v>43085.426388888889</v>
      </c>
      <c r="F3307" t="s">
        <v>75</v>
      </c>
      <c r="G3307" t="s">
        <v>3825</v>
      </c>
      <c r="H3307" t="s">
        <v>3940</v>
      </c>
      <c r="I3307" t="s">
        <v>3878</v>
      </c>
      <c r="J3307" t="s">
        <v>3878</v>
      </c>
      <c r="K3307" t="s">
        <v>95</v>
      </c>
      <c r="L3307" s="220">
        <v>43109.530115740738</v>
      </c>
    </row>
    <row r="3308" spans="1:12" x14ac:dyDescent="0.25">
      <c r="A3308">
        <v>1</v>
      </c>
      <c r="B3308" t="s">
        <v>4115</v>
      </c>
      <c r="C3308">
        <v>1814502</v>
      </c>
      <c r="D3308" t="s">
        <v>3872</v>
      </c>
      <c r="E3308" s="220">
        <v>43090.667384259257</v>
      </c>
      <c r="F3308" t="s">
        <v>75</v>
      </c>
      <c r="G3308" t="s">
        <v>3825</v>
      </c>
      <c r="H3308" t="s">
        <v>3848</v>
      </c>
      <c r="I3308" t="s">
        <v>3837</v>
      </c>
      <c r="J3308" t="s">
        <v>3838</v>
      </c>
      <c r="K3308" t="s">
        <v>95</v>
      </c>
      <c r="L3308" s="220">
        <v>43091.619756944441</v>
      </c>
    </row>
    <row r="3309" spans="1:12" x14ac:dyDescent="0.25">
      <c r="A3309">
        <v>2</v>
      </c>
      <c r="B3309" t="s">
        <v>3920</v>
      </c>
      <c r="C3309">
        <v>1814507</v>
      </c>
      <c r="D3309" t="s">
        <v>4360</v>
      </c>
      <c r="E3309" s="220">
        <v>43087.689583333333</v>
      </c>
      <c r="F3309" t="s">
        <v>75</v>
      </c>
      <c r="G3309" t="s">
        <v>3825</v>
      </c>
      <c r="H3309" t="s">
        <v>3940</v>
      </c>
      <c r="I3309" t="s">
        <v>3878</v>
      </c>
      <c r="J3309" t="s">
        <v>3878</v>
      </c>
      <c r="K3309" t="s">
        <v>95</v>
      </c>
      <c r="L3309" s="220">
        <v>43109.529467592591</v>
      </c>
    </row>
    <row r="3310" spans="1:12" x14ac:dyDescent="0.25">
      <c r="A3310">
        <v>2</v>
      </c>
      <c r="B3310" t="s">
        <v>4169</v>
      </c>
      <c r="C3310">
        <v>1814508</v>
      </c>
      <c r="D3310" t="s">
        <v>4360</v>
      </c>
      <c r="E3310" s="220">
        <v>43087.690972222219</v>
      </c>
      <c r="F3310" t="s">
        <v>75</v>
      </c>
      <c r="G3310" t="s">
        <v>3825</v>
      </c>
      <c r="H3310" t="s">
        <v>3940</v>
      </c>
      <c r="I3310" t="s">
        <v>3878</v>
      </c>
      <c r="J3310" t="s">
        <v>3878</v>
      </c>
      <c r="K3310" t="s">
        <v>95</v>
      </c>
      <c r="L3310" s="220">
        <v>43109.528182870374</v>
      </c>
    </row>
    <row r="3311" spans="1:12" x14ac:dyDescent="0.25">
      <c r="A3311">
        <v>2</v>
      </c>
      <c r="B3311" t="s">
        <v>4034</v>
      </c>
      <c r="C3311">
        <v>1814509</v>
      </c>
      <c r="D3311" t="s">
        <v>4360</v>
      </c>
      <c r="E3311" s="220">
        <v>43088.692361111112</v>
      </c>
      <c r="F3311" t="s">
        <v>75</v>
      </c>
      <c r="G3311" t="s">
        <v>3825</v>
      </c>
      <c r="H3311" t="s">
        <v>3940</v>
      </c>
      <c r="I3311" t="s">
        <v>3878</v>
      </c>
      <c r="J3311" t="s">
        <v>3878</v>
      </c>
      <c r="K3311" t="s">
        <v>95</v>
      </c>
      <c r="L3311" s="220">
        <v>43109.527928240743</v>
      </c>
    </row>
    <row r="3312" spans="1:12" x14ac:dyDescent="0.25">
      <c r="A3312">
        <v>4</v>
      </c>
      <c r="B3312" t="s">
        <v>6163</v>
      </c>
      <c r="C3312">
        <v>1967634</v>
      </c>
      <c r="D3312" t="s">
        <v>6164</v>
      </c>
      <c r="E3312" s="220">
        <v>43404.628472222219</v>
      </c>
      <c r="F3312" t="s">
        <v>75</v>
      </c>
      <c r="G3312" t="s">
        <v>3825</v>
      </c>
      <c r="H3312" t="s">
        <v>3940</v>
      </c>
      <c r="I3312" t="s">
        <v>3870</v>
      </c>
      <c r="J3312" t="s">
        <v>3870</v>
      </c>
      <c r="K3312" t="s">
        <v>95</v>
      </c>
      <c r="L3312" s="220">
        <v>43532.617465277777</v>
      </c>
    </row>
    <row r="3313" spans="1:12" x14ac:dyDescent="0.25">
      <c r="A3313">
        <v>1</v>
      </c>
      <c r="B3313" t="s">
        <v>4461</v>
      </c>
      <c r="C3313">
        <v>1833515</v>
      </c>
      <c r="D3313" t="s">
        <v>3851</v>
      </c>
      <c r="E3313" s="220">
        <v>43130.652083333334</v>
      </c>
      <c r="F3313" t="s">
        <v>75</v>
      </c>
      <c r="G3313" t="s">
        <v>3825</v>
      </c>
      <c r="H3313" t="s">
        <v>3852</v>
      </c>
      <c r="I3313" t="s">
        <v>3885</v>
      </c>
      <c r="J3313" t="s">
        <v>4354</v>
      </c>
      <c r="K3313" t="s">
        <v>95</v>
      </c>
      <c r="L3313" s="220">
        <v>43130.654409722221</v>
      </c>
    </row>
    <row r="3314" spans="1:12" x14ac:dyDescent="0.25">
      <c r="A3314">
        <v>3</v>
      </c>
      <c r="B3314" t="s">
        <v>5317</v>
      </c>
      <c r="C3314">
        <v>2258695</v>
      </c>
      <c r="D3314" t="s">
        <v>4737</v>
      </c>
      <c r="E3314" s="220">
        <v>44057.472222222219</v>
      </c>
      <c r="F3314" t="s">
        <v>75</v>
      </c>
      <c r="G3314" t="s">
        <v>3825</v>
      </c>
      <c r="H3314" t="s">
        <v>3826</v>
      </c>
      <c r="I3314" t="s">
        <v>4687</v>
      </c>
      <c r="J3314" t="s">
        <v>3833</v>
      </c>
      <c r="K3314" t="s">
        <v>95</v>
      </c>
      <c r="L3314" s="220">
        <v>44421.445833333331</v>
      </c>
    </row>
    <row r="3315" spans="1:12" x14ac:dyDescent="0.25">
      <c r="A3315">
        <v>2</v>
      </c>
      <c r="B3315" t="s">
        <v>5202</v>
      </c>
      <c r="C3315">
        <v>1841378</v>
      </c>
      <c r="D3315" t="s">
        <v>3843</v>
      </c>
      <c r="E3315" s="220">
        <v>43151.45416666667</v>
      </c>
      <c r="F3315" t="s">
        <v>75</v>
      </c>
      <c r="G3315" t="s">
        <v>3825</v>
      </c>
      <c r="H3315" t="s">
        <v>3836</v>
      </c>
      <c r="I3315" t="s">
        <v>4005</v>
      </c>
      <c r="J3315" t="s">
        <v>4664</v>
      </c>
      <c r="K3315" t="s">
        <v>95</v>
      </c>
      <c r="L3315" s="220">
        <v>43348.708587962959</v>
      </c>
    </row>
    <row r="3316" spans="1:12" x14ac:dyDescent="0.25">
      <c r="A3316">
        <v>5</v>
      </c>
      <c r="B3316" t="s">
        <v>4193</v>
      </c>
      <c r="C3316">
        <v>1851560</v>
      </c>
      <c r="D3316" t="s">
        <v>6165</v>
      </c>
      <c r="E3316" s="220">
        <v>43172.346574074072</v>
      </c>
      <c r="F3316" t="s">
        <v>75</v>
      </c>
      <c r="G3316" t="s">
        <v>3825</v>
      </c>
      <c r="H3316" t="s">
        <v>3836</v>
      </c>
      <c r="I3316" t="s">
        <v>3853</v>
      </c>
      <c r="J3316" t="s">
        <v>4299</v>
      </c>
      <c r="K3316" t="s">
        <v>95</v>
      </c>
      <c r="L3316" s="220">
        <v>43535.339791666665</v>
      </c>
    </row>
    <row r="3317" spans="1:12" x14ac:dyDescent="0.25">
      <c r="A3317">
        <v>5</v>
      </c>
      <c r="B3317" t="s">
        <v>5510</v>
      </c>
      <c r="C3317">
        <v>1851508</v>
      </c>
      <c r="D3317" t="s">
        <v>6166</v>
      </c>
      <c r="E3317" s="220">
        <v>43171.691192129627</v>
      </c>
      <c r="F3317" t="s">
        <v>75</v>
      </c>
      <c r="G3317" t="s">
        <v>3825</v>
      </c>
      <c r="H3317" t="s">
        <v>3836</v>
      </c>
      <c r="I3317" t="s">
        <v>3870</v>
      </c>
      <c r="J3317" t="s">
        <v>3960</v>
      </c>
      <c r="K3317" t="s">
        <v>95</v>
      </c>
      <c r="L3317" s="220">
        <v>43175.683009259257</v>
      </c>
    </row>
    <row r="3318" spans="1:12" x14ac:dyDescent="0.25">
      <c r="A3318">
        <v>1</v>
      </c>
      <c r="B3318" t="s">
        <v>3891</v>
      </c>
      <c r="C3318">
        <v>1852916</v>
      </c>
      <c r="D3318" t="s">
        <v>6167</v>
      </c>
      <c r="E3318" s="220">
        <v>43178.638888888891</v>
      </c>
      <c r="F3318" t="s">
        <v>75</v>
      </c>
      <c r="G3318" t="s">
        <v>3825</v>
      </c>
      <c r="H3318" t="s">
        <v>3836</v>
      </c>
      <c r="I3318" t="s">
        <v>3861</v>
      </c>
      <c r="J3318" t="s">
        <v>3862</v>
      </c>
      <c r="K3318" t="s">
        <v>95</v>
      </c>
      <c r="L3318" s="220">
        <v>43251.849490740744</v>
      </c>
    </row>
    <row r="3319" spans="1:12" x14ac:dyDescent="0.25">
      <c r="A3319">
        <v>2</v>
      </c>
      <c r="B3319" t="s">
        <v>4232</v>
      </c>
      <c r="C3319">
        <v>1856830</v>
      </c>
      <c r="D3319" t="s">
        <v>5516</v>
      </c>
      <c r="E3319" s="220">
        <v>43188.418055555558</v>
      </c>
      <c r="F3319" t="s">
        <v>75</v>
      </c>
      <c r="G3319" t="s">
        <v>3825</v>
      </c>
      <c r="H3319" t="s">
        <v>3848</v>
      </c>
      <c r="I3319" t="s">
        <v>3861</v>
      </c>
      <c r="J3319" t="s">
        <v>3854</v>
      </c>
      <c r="K3319" t="s">
        <v>95</v>
      </c>
      <c r="L3319" s="220">
        <v>43353.740173611113</v>
      </c>
    </row>
    <row r="3320" spans="1:12" x14ac:dyDescent="0.25">
      <c r="A3320">
        <v>1</v>
      </c>
      <c r="B3320" t="s">
        <v>6168</v>
      </c>
      <c r="C3320">
        <v>1862655</v>
      </c>
      <c r="D3320" t="s">
        <v>4180</v>
      </c>
      <c r="E3320" s="220">
        <v>43200.722349537034</v>
      </c>
      <c r="F3320" t="s">
        <v>75</v>
      </c>
      <c r="G3320" t="s">
        <v>3825</v>
      </c>
      <c r="H3320" t="s">
        <v>3836</v>
      </c>
      <c r="I3320" t="s">
        <v>3873</v>
      </c>
      <c r="J3320" t="s">
        <v>4435</v>
      </c>
      <c r="K3320" t="s">
        <v>95</v>
      </c>
      <c r="L3320" s="220">
        <v>43301.518194444441</v>
      </c>
    </row>
    <row r="3321" spans="1:12" x14ac:dyDescent="0.25">
      <c r="A3321">
        <v>1</v>
      </c>
      <c r="B3321" t="s">
        <v>6169</v>
      </c>
      <c r="C3321">
        <v>1862958</v>
      </c>
      <c r="D3321" t="s">
        <v>4180</v>
      </c>
      <c r="E3321" s="220">
        <v>43202.585057870368</v>
      </c>
      <c r="F3321" t="s">
        <v>75</v>
      </c>
      <c r="G3321" t="s">
        <v>3825</v>
      </c>
      <c r="H3321" t="s">
        <v>3836</v>
      </c>
      <c r="I3321" t="s">
        <v>3873</v>
      </c>
      <c r="J3321" t="s">
        <v>5526</v>
      </c>
      <c r="K3321" t="s">
        <v>95</v>
      </c>
      <c r="L3321" s="220">
        <v>43301.525983796295</v>
      </c>
    </row>
    <row r="3322" spans="1:12" x14ac:dyDescent="0.25">
      <c r="A3322">
        <v>1</v>
      </c>
      <c r="B3322" t="s">
        <v>6170</v>
      </c>
      <c r="C3322">
        <v>1863079</v>
      </c>
      <c r="D3322" t="s">
        <v>6171</v>
      </c>
      <c r="E3322" s="220">
        <v>43203.365057870367</v>
      </c>
      <c r="F3322" t="s">
        <v>91</v>
      </c>
      <c r="G3322" t="s">
        <v>3825</v>
      </c>
      <c r="H3322" t="s">
        <v>3836</v>
      </c>
      <c r="I3322" t="s">
        <v>3873</v>
      </c>
      <c r="J3322" t="s">
        <v>5526</v>
      </c>
      <c r="K3322" t="s">
        <v>95</v>
      </c>
      <c r="L3322" s="220"/>
    </row>
    <row r="3323" spans="1:12" x14ac:dyDescent="0.25">
      <c r="A3323">
        <v>1</v>
      </c>
      <c r="B3323" t="s">
        <v>3918</v>
      </c>
      <c r="C3323">
        <v>1865827</v>
      </c>
      <c r="D3323" t="s">
        <v>6172</v>
      </c>
      <c r="E3323" s="220">
        <v>43213.630543981482</v>
      </c>
      <c r="F3323" t="s">
        <v>91</v>
      </c>
      <c r="G3323" t="s">
        <v>3825</v>
      </c>
      <c r="H3323" t="s">
        <v>3836</v>
      </c>
      <c r="I3323" t="s">
        <v>3873</v>
      </c>
      <c r="J3323" t="s">
        <v>4077</v>
      </c>
      <c r="K3323" t="s">
        <v>95</v>
      </c>
      <c r="L3323" s="220"/>
    </row>
    <row r="3324" spans="1:12" x14ac:dyDescent="0.25">
      <c r="A3324">
        <v>4</v>
      </c>
      <c r="B3324" t="s">
        <v>4638</v>
      </c>
      <c r="C3324">
        <v>1865836</v>
      </c>
      <c r="D3324" t="s">
        <v>6173</v>
      </c>
      <c r="E3324" s="220">
        <v>43213.681817129633</v>
      </c>
      <c r="F3324" t="s">
        <v>75</v>
      </c>
      <c r="G3324" t="s">
        <v>3825</v>
      </c>
      <c r="H3324" t="s">
        <v>3826</v>
      </c>
      <c r="I3324" t="s">
        <v>3870</v>
      </c>
      <c r="J3324" t="s">
        <v>4454</v>
      </c>
      <c r="K3324" t="s">
        <v>95</v>
      </c>
      <c r="L3324" s="220">
        <v>43222.43236111111</v>
      </c>
    </row>
    <row r="3325" spans="1:12" x14ac:dyDescent="0.25">
      <c r="A3325">
        <v>4</v>
      </c>
      <c r="B3325" t="s">
        <v>4791</v>
      </c>
      <c r="C3325">
        <v>1876468</v>
      </c>
      <c r="D3325" t="s">
        <v>6174</v>
      </c>
      <c r="E3325" s="220">
        <v>43243.454421296294</v>
      </c>
      <c r="F3325" t="s">
        <v>75</v>
      </c>
      <c r="G3325" t="s">
        <v>3825</v>
      </c>
      <c r="H3325" t="s">
        <v>3836</v>
      </c>
      <c r="I3325" t="s">
        <v>3870</v>
      </c>
      <c r="J3325" t="s">
        <v>4145</v>
      </c>
      <c r="K3325" t="s">
        <v>95</v>
      </c>
      <c r="L3325" s="220">
        <v>43532.615601851852</v>
      </c>
    </row>
    <row r="3326" spans="1:12" x14ac:dyDescent="0.25">
      <c r="A3326">
        <v>1</v>
      </c>
      <c r="B3326" t="s">
        <v>6175</v>
      </c>
      <c r="C3326">
        <v>1892829</v>
      </c>
      <c r="D3326" t="s">
        <v>4075</v>
      </c>
      <c r="E3326" s="220">
        <v>43264.416666666664</v>
      </c>
      <c r="F3326" t="s">
        <v>75</v>
      </c>
      <c r="G3326" t="s">
        <v>3825</v>
      </c>
      <c r="H3326" t="s">
        <v>3852</v>
      </c>
      <c r="I3326" t="s">
        <v>3994</v>
      </c>
      <c r="J3326" t="s">
        <v>3854</v>
      </c>
      <c r="K3326" t="s">
        <v>95</v>
      </c>
      <c r="L3326" s="220">
        <v>43451.689872685187</v>
      </c>
    </row>
    <row r="3327" spans="1:12" x14ac:dyDescent="0.25">
      <c r="A3327">
        <v>4</v>
      </c>
      <c r="B3327" t="s">
        <v>4212</v>
      </c>
      <c r="C3327">
        <v>1799533</v>
      </c>
      <c r="D3327" t="s">
        <v>6176</v>
      </c>
      <c r="E3327" s="220">
        <v>43048.31821759259</v>
      </c>
      <c r="F3327" t="s">
        <v>75</v>
      </c>
      <c r="G3327" t="s">
        <v>3825</v>
      </c>
      <c r="H3327" t="s">
        <v>3836</v>
      </c>
      <c r="I3327" t="s">
        <v>3870</v>
      </c>
      <c r="J3327" t="s">
        <v>3960</v>
      </c>
      <c r="K3327" t="s">
        <v>95</v>
      </c>
      <c r="L3327" s="220">
        <v>43161.675578703704</v>
      </c>
    </row>
    <row r="3328" spans="1:12" x14ac:dyDescent="0.25">
      <c r="A3328">
        <v>1</v>
      </c>
      <c r="B3328" t="s">
        <v>4097</v>
      </c>
      <c r="C3328">
        <v>1801547</v>
      </c>
      <c r="D3328" t="s">
        <v>6177</v>
      </c>
      <c r="E3328" s="220">
        <v>43055.506516203706</v>
      </c>
      <c r="F3328" t="s">
        <v>75</v>
      </c>
      <c r="G3328" t="s">
        <v>3825</v>
      </c>
      <c r="H3328" t="s">
        <v>3836</v>
      </c>
      <c r="I3328" t="s">
        <v>3861</v>
      </c>
      <c r="J3328" t="s">
        <v>6178</v>
      </c>
      <c r="K3328" t="s">
        <v>95</v>
      </c>
      <c r="L3328" s="220">
        <v>43178.361550925925</v>
      </c>
    </row>
    <row r="3329" spans="1:12" x14ac:dyDescent="0.25">
      <c r="A3329">
        <v>1</v>
      </c>
      <c r="B3329" t="s">
        <v>4097</v>
      </c>
      <c r="C3329">
        <v>1801548</v>
      </c>
      <c r="D3329" t="s">
        <v>6179</v>
      </c>
      <c r="E3329" s="220">
        <v>43055.507291666669</v>
      </c>
      <c r="F3329" t="s">
        <v>75</v>
      </c>
      <c r="G3329" t="s">
        <v>3825</v>
      </c>
      <c r="H3329" t="s">
        <v>3836</v>
      </c>
      <c r="I3329" t="s">
        <v>3861</v>
      </c>
      <c r="J3329" t="s">
        <v>6178</v>
      </c>
      <c r="K3329" t="s">
        <v>95</v>
      </c>
      <c r="L3329" s="220">
        <v>43178.361539351848</v>
      </c>
    </row>
    <row r="3330" spans="1:12" x14ac:dyDescent="0.25">
      <c r="A3330">
        <v>1</v>
      </c>
      <c r="B3330" t="s">
        <v>5558</v>
      </c>
      <c r="C3330">
        <v>1802092</v>
      </c>
      <c r="D3330" t="s">
        <v>4180</v>
      </c>
      <c r="E3330" s="220">
        <v>43059.540972222225</v>
      </c>
      <c r="F3330" t="s">
        <v>75</v>
      </c>
      <c r="G3330" t="s">
        <v>3825</v>
      </c>
      <c r="H3330" t="s">
        <v>4440</v>
      </c>
      <c r="I3330" t="s">
        <v>4262</v>
      </c>
      <c r="J3330" t="s">
        <v>4262</v>
      </c>
      <c r="K3330" t="s">
        <v>95</v>
      </c>
      <c r="L3330" s="220">
        <v>43066.338680555556</v>
      </c>
    </row>
    <row r="3331" spans="1:12" x14ac:dyDescent="0.25">
      <c r="A3331">
        <v>2</v>
      </c>
      <c r="B3331" t="s">
        <v>4211</v>
      </c>
      <c r="C3331">
        <v>1809419</v>
      </c>
      <c r="D3331" t="s">
        <v>4360</v>
      </c>
      <c r="E3331" s="220">
        <v>43077.380555555559</v>
      </c>
      <c r="F3331" t="s">
        <v>75</v>
      </c>
      <c r="G3331" t="s">
        <v>3825</v>
      </c>
      <c r="H3331" t="s">
        <v>3940</v>
      </c>
      <c r="I3331" t="s">
        <v>3878</v>
      </c>
      <c r="J3331" t="s">
        <v>4181</v>
      </c>
      <c r="K3331" t="s">
        <v>95</v>
      </c>
      <c r="L3331" s="220">
        <v>43089.439826388887</v>
      </c>
    </row>
    <row r="3332" spans="1:12" x14ac:dyDescent="0.25">
      <c r="A3332">
        <v>2</v>
      </c>
      <c r="B3332" t="s">
        <v>4087</v>
      </c>
      <c r="C3332">
        <v>1809711</v>
      </c>
      <c r="D3332" t="s">
        <v>4360</v>
      </c>
      <c r="E3332" s="220">
        <v>43079.293055555558</v>
      </c>
      <c r="F3332" t="s">
        <v>75</v>
      </c>
      <c r="G3332" t="s">
        <v>3825</v>
      </c>
      <c r="H3332" t="s">
        <v>3940</v>
      </c>
      <c r="I3332" t="s">
        <v>3878</v>
      </c>
      <c r="J3332" t="s">
        <v>4181</v>
      </c>
      <c r="K3332" t="s">
        <v>95</v>
      </c>
      <c r="L3332" s="220">
        <v>43138.540925925925</v>
      </c>
    </row>
    <row r="3333" spans="1:12" x14ac:dyDescent="0.25">
      <c r="A3333">
        <v>2</v>
      </c>
      <c r="B3333" t="s">
        <v>4321</v>
      </c>
      <c r="C3333">
        <v>1809712</v>
      </c>
      <c r="D3333" t="s">
        <v>4360</v>
      </c>
      <c r="E3333" s="220">
        <v>43079.293055555558</v>
      </c>
      <c r="F3333" t="s">
        <v>75</v>
      </c>
      <c r="G3333" t="s">
        <v>3825</v>
      </c>
      <c r="H3333" t="s">
        <v>3940</v>
      </c>
      <c r="I3333" t="s">
        <v>3878</v>
      </c>
      <c r="J3333" t="s">
        <v>4181</v>
      </c>
      <c r="K3333" t="s">
        <v>95</v>
      </c>
      <c r="L3333" s="220">
        <v>43109.538865740738</v>
      </c>
    </row>
    <row r="3334" spans="1:12" x14ac:dyDescent="0.25">
      <c r="A3334">
        <v>1</v>
      </c>
      <c r="B3334" t="s">
        <v>4146</v>
      </c>
      <c r="C3334">
        <v>1813150</v>
      </c>
      <c r="D3334" t="s">
        <v>6180</v>
      </c>
      <c r="E3334" s="220">
        <v>43084.452777777777</v>
      </c>
      <c r="F3334" t="s">
        <v>75</v>
      </c>
      <c r="G3334" t="s">
        <v>3825</v>
      </c>
      <c r="H3334" t="s">
        <v>3848</v>
      </c>
      <c r="I3334" t="s">
        <v>4000</v>
      </c>
      <c r="J3334" t="s">
        <v>6034</v>
      </c>
      <c r="K3334" t="s">
        <v>95</v>
      </c>
      <c r="L3334" s="220">
        <v>43087.397534722222</v>
      </c>
    </row>
    <row r="3335" spans="1:12" x14ac:dyDescent="0.25">
      <c r="A3335">
        <v>1</v>
      </c>
      <c r="B3335" t="s">
        <v>6181</v>
      </c>
      <c r="C3335">
        <v>1813151</v>
      </c>
      <c r="D3335" t="s">
        <v>6180</v>
      </c>
      <c r="E3335" s="220">
        <v>43084.452777777777</v>
      </c>
      <c r="F3335" t="s">
        <v>75</v>
      </c>
      <c r="G3335" t="s">
        <v>3825</v>
      </c>
      <c r="H3335" t="s">
        <v>95</v>
      </c>
      <c r="I3335" t="s">
        <v>4000</v>
      </c>
      <c r="J3335" t="s">
        <v>6034</v>
      </c>
      <c r="K3335" t="s">
        <v>95</v>
      </c>
      <c r="L3335" s="220">
        <v>43087.397534722222</v>
      </c>
    </row>
    <row r="3336" spans="1:12" x14ac:dyDescent="0.25">
      <c r="A3336">
        <v>1</v>
      </c>
      <c r="B3336" t="s">
        <v>6182</v>
      </c>
      <c r="C3336">
        <v>1813152</v>
      </c>
      <c r="D3336" t="s">
        <v>6180</v>
      </c>
      <c r="E3336" s="220">
        <v>43084.452777777777</v>
      </c>
      <c r="F3336" t="s">
        <v>75</v>
      </c>
      <c r="G3336" t="s">
        <v>3825</v>
      </c>
      <c r="H3336" t="s">
        <v>95</v>
      </c>
      <c r="I3336" t="s">
        <v>4000</v>
      </c>
      <c r="J3336" t="s">
        <v>6034</v>
      </c>
      <c r="K3336" t="s">
        <v>95</v>
      </c>
      <c r="L3336" s="220">
        <v>43087.397534722222</v>
      </c>
    </row>
    <row r="3337" spans="1:12" x14ac:dyDescent="0.25">
      <c r="A3337">
        <v>1</v>
      </c>
      <c r="B3337" t="s">
        <v>6183</v>
      </c>
      <c r="C3337">
        <v>1813153</v>
      </c>
      <c r="D3337" t="s">
        <v>6180</v>
      </c>
      <c r="E3337" s="220">
        <v>43084.452777777777</v>
      </c>
      <c r="F3337" t="s">
        <v>75</v>
      </c>
      <c r="G3337" t="s">
        <v>3825</v>
      </c>
      <c r="H3337" t="s">
        <v>95</v>
      </c>
      <c r="I3337" t="s">
        <v>4000</v>
      </c>
      <c r="J3337" t="s">
        <v>6034</v>
      </c>
      <c r="K3337" t="s">
        <v>95</v>
      </c>
      <c r="L3337" s="220">
        <v>43087.397222222222</v>
      </c>
    </row>
    <row r="3338" spans="1:12" x14ac:dyDescent="0.25">
      <c r="A3338">
        <v>4</v>
      </c>
      <c r="B3338" t="s">
        <v>6184</v>
      </c>
      <c r="C3338">
        <v>1813298</v>
      </c>
      <c r="D3338" t="s">
        <v>6185</v>
      </c>
      <c r="E3338" s="220">
        <v>43085.236805555556</v>
      </c>
      <c r="F3338" t="s">
        <v>75</v>
      </c>
      <c r="G3338" t="s">
        <v>3825</v>
      </c>
      <c r="H3338" t="s">
        <v>3836</v>
      </c>
      <c r="I3338" t="s">
        <v>3870</v>
      </c>
      <c r="J3338" t="s">
        <v>3870</v>
      </c>
      <c r="K3338" t="s">
        <v>95</v>
      </c>
      <c r="L3338" s="220">
        <v>43133.436921296299</v>
      </c>
    </row>
    <row r="3339" spans="1:12" x14ac:dyDescent="0.25">
      <c r="A3339">
        <v>2</v>
      </c>
      <c r="B3339" t="s">
        <v>3942</v>
      </c>
      <c r="C3339">
        <v>1814406</v>
      </c>
      <c r="D3339" t="s">
        <v>4360</v>
      </c>
      <c r="E3339" s="220">
        <v>43085.429166666669</v>
      </c>
      <c r="F3339" t="s">
        <v>75</v>
      </c>
      <c r="G3339" t="s">
        <v>3825</v>
      </c>
      <c r="H3339" t="s">
        <v>3940</v>
      </c>
      <c r="I3339" t="s">
        <v>3878</v>
      </c>
      <c r="J3339" t="s">
        <v>3878</v>
      </c>
      <c r="K3339" t="s">
        <v>95</v>
      </c>
      <c r="L3339" s="220">
        <v>43109.529664351852</v>
      </c>
    </row>
    <row r="3340" spans="1:12" x14ac:dyDescent="0.25">
      <c r="A3340">
        <v>4.2</v>
      </c>
      <c r="B3340" t="s">
        <v>6186</v>
      </c>
      <c r="C3340">
        <v>1819953</v>
      </c>
      <c r="D3340" t="s">
        <v>6187</v>
      </c>
      <c r="E3340" s="220">
        <v>43103.44027777778</v>
      </c>
      <c r="F3340" t="s">
        <v>75</v>
      </c>
      <c r="G3340" t="s">
        <v>3825</v>
      </c>
      <c r="H3340" t="s">
        <v>3836</v>
      </c>
      <c r="I3340" t="s">
        <v>4312</v>
      </c>
      <c r="J3340" t="s">
        <v>4312</v>
      </c>
      <c r="K3340" t="s">
        <v>95</v>
      </c>
      <c r="L3340" s="220">
        <v>43125.384108796294</v>
      </c>
    </row>
    <row r="3341" spans="1:12" x14ac:dyDescent="0.25">
      <c r="A3341">
        <v>2</v>
      </c>
      <c r="B3341" t="s">
        <v>4090</v>
      </c>
      <c r="C3341">
        <v>1820261</v>
      </c>
      <c r="D3341" t="s">
        <v>3872</v>
      </c>
      <c r="E3341" s="220">
        <v>43103.595138888886</v>
      </c>
      <c r="F3341" t="s">
        <v>75</v>
      </c>
      <c r="G3341" t="s">
        <v>3825</v>
      </c>
      <c r="H3341" t="s">
        <v>3848</v>
      </c>
      <c r="I3341" t="s">
        <v>4000</v>
      </c>
      <c r="J3341" t="s">
        <v>3854</v>
      </c>
      <c r="K3341" t="s">
        <v>95</v>
      </c>
      <c r="L3341" s="220">
        <v>43206.39943287037</v>
      </c>
    </row>
    <row r="3342" spans="1:12" x14ac:dyDescent="0.25">
      <c r="A3342">
        <v>2</v>
      </c>
      <c r="B3342" t="s">
        <v>4019</v>
      </c>
      <c r="C3342">
        <v>1820262</v>
      </c>
      <c r="D3342" t="s">
        <v>3872</v>
      </c>
      <c r="E3342" s="220">
        <v>43103.597222222219</v>
      </c>
      <c r="F3342" t="s">
        <v>75</v>
      </c>
      <c r="G3342" t="s">
        <v>3825</v>
      </c>
      <c r="H3342" t="s">
        <v>3848</v>
      </c>
      <c r="I3342" t="s">
        <v>4000</v>
      </c>
      <c r="J3342" t="s">
        <v>3854</v>
      </c>
      <c r="K3342" t="s">
        <v>95</v>
      </c>
      <c r="L3342" s="220">
        <v>43206.399629629632</v>
      </c>
    </row>
    <row r="3343" spans="1:12" x14ac:dyDescent="0.25">
      <c r="A3343">
        <v>2</v>
      </c>
      <c r="B3343" t="s">
        <v>4099</v>
      </c>
      <c r="C3343">
        <v>1820263</v>
      </c>
      <c r="D3343" t="s">
        <v>3872</v>
      </c>
      <c r="E3343" s="220">
        <v>43103.597916666666</v>
      </c>
      <c r="F3343" t="s">
        <v>75</v>
      </c>
      <c r="G3343" t="s">
        <v>3825</v>
      </c>
      <c r="H3343" t="s">
        <v>3848</v>
      </c>
      <c r="I3343" t="s">
        <v>4000</v>
      </c>
      <c r="J3343" t="s">
        <v>3854</v>
      </c>
      <c r="K3343" t="s">
        <v>95</v>
      </c>
      <c r="L3343" s="220">
        <v>43206.399791666663</v>
      </c>
    </row>
    <row r="3344" spans="1:12" x14ac:dyDescent="0.25">
      <c r="A3344">
        <v>2</v>
      </c>
      <c r="B3344" t="s">
        <v>5295</v>
      </c>
      <c r="C3344">
        <v>1820264</v>
      </c>
      <c r="D3344" t="s">
        <v>3872</v>
      </c>
      <c r="E3344" s="220">
        <v>43103.598611111112</v>
      </c>
      <c r="F3344" t="s">
        <v>75</v>
      </c>
      <c r="G3344" t="s">
        <v>3825</v>
      </c>
      <c r="H3344" t="s">
        <v>3848</v>
      </c>
      <c r="I3344" t="s">
        <v>4000</v>
      </c>
      <c r="J3344" t="s">
        <v>3854</v>
      </c>
      <c r="K3344" t="s">
        <v>95</v>
      </c>
      <c r="L3344" s="220">
        <v>43206.399988425925</v>
      </c>
    </row>
    <row r="3345" spans="1:12" x14ac:dyDescent="0.25">
      <c r="A3345">
        <v>2</v>
      </c>
      <c r="B3345" t="s">
        <v>6188</v>
      </c>
      <c r="C3345">
        <v>1821785</v>
      </c>
      <c r="D3345" t="s">
        <v>6189</v>
      </c>
      <c r="E3345" s="220">
        <v>43108.726030092592</v>
      </c>
      <c r="F3345" t="s">
        <v>75</v>
      </c>
      <c r="G3345" t="s">
        <v>3825</v>
      </c>
      <c r="H3345" t="s">
        <v>3836</v>
      </c>
      <c r="I3345" t="s">
        <v>3870</v>
      </c>
      <c r="J3345" t="s">
        <v>4145</v>
      </c>
      <c r="K3345" t="s">
        <v>95</v>
      </c>
      <c r="L3345" s="220">
        <v>43112.625439814816</v>
      </c>
    </row>
    <row r="3346" spans="1:12" x14ac:dyDescent="0.25">
      <c r="A3346">
        <v>2</v>
      </c>
      <c r="B3346" t="s">
        <v>3914</v>
      </c>
      <c r="C3346">
        <v>1821740</v>
      </c>
      <c r="D3346" t="s">
        <v>4360</v>
      </c>
      <c r="E3346" s="220">
        <v>43108.681944444441</v>
      </c>
      <c r="F3346" t="s">
        <v>75</v>
      </c>
      <c r="G3346" t="s">
        <v>3825</v>
      </c>
      <c r="H3346" t="s">
        <v>3940</v>
      </c>
      <c r="I3346" t="s">
        <v>3878</v>
      </c>
      <c r="J3346" t="s">
        <v>3878</v>
      </c>
      <c r="K3346" t="s">
        <v>95</v>
      </c>
      <c r="L3346" s="220">
        <v>43109.50472222222</v>
      </c>
    </row>
    <row r="3347" spans="1:12" x14ac:dyDescent="0.25">
      <c r="A3347">
        <v>2</v>
      </c>
      <c r="B3347" t="s">
        <v>4399</v>
      </c>
      <c r="C3347">
        <v>1821741</v>
      </c>
      <c r="D3347" t="s">
        <v>4360</v>
      </c>
      <c r="E3347" s="220">
        <v>43108.68472222222</v>
      </c>
      <c r="F3347" t="s">
        <v>75</v>
      </c>
      <c r="G3347" t="s">
        <v>3825</v>
      </c>
      <c r="H3347" t="s">
        <v>3940</v>
      </c>
      <c r="I3347" t="s">
        <v>3878</v>
      </c>
      <c r="J3347" t="s">
        <v>3878</v>
      </c>
      <c r="K3347" t="s">
        <v>95</v>
      </c>
      <c r="L3347" s="220">
        <v>43109.503506944442</v>
      </c>
    </row>
    <row r="3348" spans="1:12" x14ac:dyDescent="0.25">
      <c r="A3348">
        <v>1</v>
      </c>
      <c r="B3348" t="s">
        <v>3891</v>
      </c>
      <c r="C3348">
        <v>1822866</v>
      </c>
      <c r="D3348" t="s">
        <v>4456</v>
      </c>
      <c r="E3348" s="220">
        <v>43110.427083333336</v>
      </c>
      <c r="F3348" t="s">
        <v>75</v>
      </c>
      <c r="G3348" t="s">
        <v>3825</v>
      </c>
      <c r="H3348" t="s">
        <v>3836</v>
      </c>
      <c r="I3348" t="s">
        <v>3861</v>
      </c>
      <c r="J3348" t="s">
        <v>3861</v>
      </c>
      <c r="K3348" t="s">
        <v>95</v>
      </c>
      <c r="L3348" s="220">
        <v>43116.397800925923</v>
      </c>
    </row>
    <row r="3349" spans="1:12" x14ac:dyDescent="0.25">
      <c r="A3349">
        <v>4</v>
      </c>
      <c r="B3349" t="s">
        <v>4601</v>
      </c>
      <c r="C3349">
        <v>1826563</v>
      </c>
      <c r="D3349" t="s">
        <v>6190</v>
      </c>
      <c r="E3349" s="220">
        <v>43118.62840277778</v>
      </c>
      <c r="F3349" t="s">
        <v>75</v>
      </c>
      <c r="G3349" t="s">
        <v>3825</v>
      </c>
      <c r="H3349" t="s">
        <v>3940</v>
      </c>
      <c r="I3349" t="s">
        <v>3870</v>
      </c>
      <c r="J3349" t="s">
        <v>4355</v>
      </c>
      <c r="K3349" t="s">
        <v>95</v>
      </c>
      <c r="L3349" s="220">
        <v>43375.446261574078</v>
      </c>
    </row>
    <row r="3350" spans="1:12" x14ac:dyDescent="0.25">
      <c r="A3350">
        <v>2</v>
      </c>
      <c r="B3350" t="s">
        <v>4342</v>
      </c>
      <c r="C3350">
        <v>1826650</v>
      </c>
      <c r="D3350" t="s">
        <v>3851</v>
      </c>
      <c r="E3350" s="220">
        <v>43119.393055555556</v>
      </c>
      <c r="F3350" t="s">
        <v>75</v>
      </c>
      <c r="G3350" t="s">
        <v>3825</v>
      </c>
      <c r="H3350" t="s">
        <v>3852</v>
      </c>
      <c r="I3350" t="s">
        <v>4072</v>
      </c>
      <c r="J3350" t="s">
        <v>3910</v>
      </c>
      <c r="K3350" t="s">
        <v>95</v>
      </c>
      <c r="L3350" s="220">
        <v>43157.617280092592</v>
      </c>
    </row>
    <row r="3351" spans="1:12" x14ac:dyDescent="0.25">
      <c r="A3351">
        <v>1</v>
      </c>
      <c r="B3351" t="s">
        <v>4021</v>
      </c>
      <c r="C3351">
        <v>1830273</v>
      </c>
      <c r="D3351" t="s">
        <v>6191</v>
      </c>
      <c r="E3351" s="220">
        <v>43123.520833333336</v>
      </c>
      <c r="F3351" t="s">
        <v>75</v>
      </c>
      <c r="G3351" t="s">
        <v>3825</v>
      </c>
      <c r="H3351" t="s">
        <v>3836</v>
      </c>
      <c r="I3351" t="s">
        <v>3861</v>
      </c>
      <c r="J3351" t="s">
        <v>3861</v>
      </c>
      <c r="K3351" t="s">
        <v>95</v>
      </c>
      <c r="L3351" s="220">
        <v>43322.697245370371</v>
      </c>
    </row>
    <row r="3352" spans="1:12" x14ac:dyDescent="0.25">
      <c r="A3352">
        <v>4</v>
      </c>
      <c r="B3352" t="s">
        <v>4167</v>
      </c>
      <c r="C3352">
        <v>1832463</v>
      </c>
      <c r="D3352" t="s">
        <v>6192</v>
      </c>
      <c r="E3352" s="220">
        <v>43129.772175925929</v>
      </c>
      <c r="F3352" t="s">
        <v>75</v>
      </c>
      <c r="G3352" t="s">
        <v>3825</v>
      </c>
      <c r="H3352" t="s">
        <v>3836</v>
      </c>
      <c r="I3352" t="s">
        <v>3870</v>
      </c>
      <c r="J3352" t="s">
        <v>3960</v>
      </c>
      <c r="K3352" t="s">
        <v>95</v>
      </c>
      <c r="L3352" s="220">
        <v>43523.677222222221</v>
      </c>
    </row>
    <row r="3353" spans="1:12" x14ac:dyDescent="0.25">
      <c r="A3353">
        <v>2</v>
      </c>
      <c r="B3353" t="s">
        <v>6193</v>
      </c>
      <c r="C3353">
        <v>1837990</v>
      </c>
      <c r="D3353" t="s">
        <v>3912</v>
      </c>
      <c r="E3353" s="220">
        <v>43136.59097222222</v>
      </c>
      <c r="F3353" t="s">
        <v>75</v>
      </c>
      <c r="G3353" t="s">
        <v>3825</v>
      </c>
      <c r="H3353" t="s">
        <v>3831</v>
      </c>
      <c r="I3353" t="s">
        <v>4072</v>
      </c>
      <c r="J3353" t="s">
        <v>4378</v>
      </c>
      <c r="K3353" t="s">
        <v>95</v>
      </c>
      <c r="L3353" s="220">
        <v>43189.300810185188</v>
      </c>
    </row>
    <row r="3354" spans="1:12" x14ac:dyDescent="0.25">
      <c r="A3354">
        <v>2</v>
      </c>
      <c r="B3354" t="s">
        <v>6194</v>
      </c>
      <c r="C3354">
        <v>1837996</v>
      </c>
      <c r="D3354" t="s">
        <v>3912</v>
      </c>
      <c r="E3354" s="220">
        <v>43136.599305555559</v>
      </c>
      <c r="F3354" t="s">
        <v>75</v>
      </c>
      <c r="G3354" t="s">
        <v>3825</v>
      </c>
      <c r="H3354" t="s">
        <v>3831</v>
      </c>
      <c r="I3354" t="s">
        <v>4072</v>
      </c>
      <c r="J3354" t="s">
        <v>4378</v>
      </c>
      <c r="K3354" t="s">
        <v>95</v>
      </c>
      <c r="L3354" s="220">
        <v>43264.483344907407</v>
      </c>
    </row>
    <row r="3355" spans="1:12" x14ac:dyDescent="0.25">
      <c r="A3355">
        <v>2</v>
      </c>
      <c r="B3355" t="s">
        <v>4752</v>
      </c>
      <c r="C3355">
        <v>1837998</v>
      </c>
      <c r="D3355" t="s">
        <v>3912</v>
      </c>
      <c r="E3355" s="220">
        <v>43136.600694444445</v>
      </c>
      <c r="F3355" t="s">
        <v>75</v>
      </c>
      <c r="G3355" t="s">
        <v>3825</v>
      </c>
      <c r="H3355" t="s">
        <v>3831</v>
      </c>
      <c r="I3355" t="s">
        <v>4072</v>
      </c>
      <c r="J3355" t="s">
        <v>4378</v>
      </c>
      <c r="K3355" t="s">
        <v>95</v>
      </c>
      <c r="L3355" s="220">
        <v>43266.514502314814</v>
      </c>
    </row>
    <row r="3356" spans="1:12" x14ac:dyDescent="0.25">
      <c r="A3356">
        <v>4</v>
      </c>
      <c r="B3356" t="s">
        <v>4193</v>
      </c>
      <c r="C3356">
        <v>1838054</v>
      </c>
      <c r="D3356" t="s">
        <v>6195</v>
      </c>
      <c r="E3356" s="220">
        <v>43136.688888888886</v>
      </c>
      <c r="F3356" t="s">
        <v>75</v>
      </c>
      <c r="G3356" t="s">
        <v>3825</v>
      </c>
      <c r="H3356" t="s">
        <v>3836</v>
      </c>
      <c r="I3356" t="s">
        <v>3870</v>
      </c>
      <c r="J3356" t="s">
        <v>3870</v>
      </c>
      <c r="K3356" t="s">
        <v>95</v>
      </c>
      <c r="L3356" s="220">
        <v>43378.394108796296</v>
      </c>
    </row>
    <row r="3357" spans="1:12" x14ac:dyDescent="0.25">
      <c r="A3357">
        <v>2</v>
      </c>
      <c r="B3357" t="s">
        <v>6196</v>
      </c>
      <c r="C3357">
        <v>1838005</v>
      </c>
      <c r="D3357" t="s">
        <v>3912</v>
      </c>
      <c r="E3357" s="220">
        <v>43136.605555555558</v>
      </c>
      <c r="F3357" t="s">
        <v>75</v>
      </c>
      <c r="G3357" t="s">
        <v>3825</v>
      </c>
      <c r="H3357" t="s">
        <v>3831</v>
      </c>
      <c r="I3357" t="s">
        <v>4072</v>
      </c>
      <c r="J3357" t="s">
        <v>4378</v>
      </c>
      <c r="K3357" t="s">
        <v>95</v>
      </c>
      <c r="L3357" s="220">
        <v>43164.335740740738</v>
      </c>
    </row>
    <row r="3358" spans="1:12" x14ac:dyDescent="0.25">
      <c r="A3358">
        <v>2</v>
      </c>
      <c r="B3358" t="s">
        <v>6197</v>
      </c>
      <c r="C3358">
        <v>1837994</v>
      </c>
      <c r="D3358" t="s">
        <v>3912</v>
      </c>
      <c r="E3358" s="220">
        <v>43136.597222222219</v>
      </c>
      <c r="F3358" t="s">
        <v>75</v>
      </c>
      <c r="G3358" t="s">
        <v>3825</v>
      </c>
      <c r="H3358" t="s">
        <v>3831</v>
      </c>
      <c r="I3358" t="s">
        <v>4072</v>
      </c>
      <c r="J3358" t="s">
        <v>4378</v>
      </c>
      <c r="K3358" t="s">
        <v>95</v>
      </c>
      <c r="L3358" s="220">
        <v>43227.326192129629</v>
      </c>
    </row>
    <row r="3359" spans="1:12" x14ac:dyDescent="0.25">
      <c r="A3359">
        <v>2</v>
      </c>
      <c r="B3359" t="s">
        <v>6198</v>
      </c>
      <c r="C3359">
        <v>1838001</v>
      </c>
      <c r="D3359" t="s">
        <v>3912</v>
      </c>
      <c r="E3359" s="220">
        <v>43136.603472222225</v>
      </c>
      <c r="F3359" t="s">
        <v>75</v>
      </c>
      <c r="G3359" t="s">
        <v>3825</v>
      </c>
      <c r="H3359" t="s">
        <v>3831</v>
      </c>
      <c r="I3359" t="s">
        <v>4072</v>
      </c>
      <c r="J3359" t="s">
        <v>4378</v>
      </c>
      <c r="K3359" t="s">
        <v>95</v>
      </c>
      <c r="L3359" s="220">
        <v>43280.350682870368</v>
      </c>
    </row>
    <row r="3360" spans="1:12" x14ac:dyDescent="0.25">
      <c r="A3360">
        <v>1</v>
      </c>
      <c r="B3360" t="s">
        <v>4096</v>
      </c>
      <c r="C3360">
        <v>1844820</v>
      </c>
      <c r="D3360" t="s">
        <v>6199</v>
      </c>
      <c r="E3360" s="220">
        <v>43158.329861111109</v>
      </c>
      <c r="F3360" t="s">
        <v>75</v>
      </c>
      <c r="G3360" t="s">
        <v>3825</v>
      </c>
      <c r="H3360" t="s">
        <v>95</v>
      </c>
      <c r="I3360" t="s">
        <v>4262</v>
      </c>
      <c r="J3360" t="s">
        <v>4262</v>
      </c>
      <c r="K3360" t="s">
        <v>95</v>
      </c>
      <c r="L3360" s="220">
        <v>43188.34847222222</v>
      </c>
    </row>
    <row r="3361" spans="1:12" x14ac:dyDescent="0.25">
      <c r="A3361">
        <v>1</v>
      </c>
      <c r="B3361" t="s">
        <v>4461</v>
      </c>
      <c r="C3361">
        <v>1846134</v>
      </c>
      <c r="D3361" t="s">
        <v>4075</v>
      </c>
      <c r="E3361" s="220">
        <v>43159.590277777781</v>
      </c>
      <c r="F3361" t="s">
        <v>75</v>
      </c>
      <c r="G3361" t="s">
        <v>3825</v>
      </c>
      <c r="H3361" t="s">
        <v>3852</v>
      </c>
      <c r="I3361" t="s">
        <v>3885</v>
      </c>
      <c r="J3361" t="s">
        <v>3854</v>
      </c>
      <c r="K3361" t="s">
        <v>95</v>
      </c>
      <c r="L3361" s="220">
        <v>43175.607870370368</v>
      </c>
    </row>
    <row r="3362" spans="1:12" x14ac:dyDescent="0.25">
      <c r="A3362">
        <v>1</v>
      </c>
      <c r="B3362" t="s">
        <v>4047</v>
      </c>
      <c r="C3362">
        <v>1846137</v>
      </c>
      <c r="D3362" t="s">
        <v>4075</v>
      </c>
      <c r="E3362" s="220">
        <v>43159.595833333333</v>
      </c>
      <c r="F3362" t="s">
        <v>75</v>
      </c>
      <c r="G3362" t="s">
        <v>3825</v>
      </c>
      <c r="H3362" t="s">
        <v>3852</v>
      </c>
      <c r="I3362" t="s">
        <v>3885</v>
      </c>
      <c r="J3362" t="s">
        <v>3854</v>
      </c>
      <c r="K3362" t="s">
        <v>95</v>
      </c>
      <c r="L3362" s="220">
        <v>43160.460289351853</v>
      </c>
    </row>
    <row r="3363" spans="1:12" x14ac:dyDescent="0.25">
      <c r="A3363">
        <v>1</v>
      </c>
      <c r="B3363" t="s">
        <v>4547</v>
      </c>
      <c r="C3363">
        <v>1846139</v>
      </c>
      <c r="D3363" t="s">
        <v>4075</v>
      </c>
      <c r="E3363" s="220">
        <v>43159.599305555559</v>
      </c>
      <c r="F3363" t="s">
        <v>75</v>
      </c>
      <c r="G3363" t="s">
        <v>3825</v>
      </c>
      <c r="H3363" t="s">
        <v>3852</v>
      </c>
      <c r="I3363" t="s">
        <v>3885</v>
      </c>
      <c r="J3363" t="s">
        <v>3854</v>
      </c>
      <c r="K3363" t="s">
        <v>95</v>
      </c>
      <c r="L3363" s="220">
        <v>43160.459826388891</v>
      </c>
    </row>
    <row r="3364" spans="1:12" x14ac:dyDescent="0.25">
      <c r="A3364">
        <v>5</v>
      </c>
      <c r="B3364" t="s">
        <v>3986</v>
      </c>
      <c r="C3364">
        <v>1846432</v>
      </c>
      <c r="D3364" t="s">
        <v>4449</v>
      </c>
      <c r="E3364" s="220">
        <v>43159.714583333334</v>
      </c>
      <c r="F3364" t="s">
        <v>75</v>
      </c>
      <c r="G3364" t="s">
        <v>3825</v>
      </c>
      <c r="H3364" t="s">
        <v>3826</v>
      </c>
      <c r="I3364" t="s">
        <v>4000</v>
      </c>
      <c r="J3364" t="s">
        <v>4000</v>
      </c>
      <c r="K3364" t="s">
        <v>95</v>
      </c>
      <c r="L3364" s="220">
        <v>43249.584699074076</v>
      </c>
    </row>
    <row r="3365" spans="1:12" x14ac:dyDescent="0.25">
      <c r="A3365">
        <v>4</v>
      </c>
      <c r="B3365" t="s">
        <v>6084</v>
      </c>
      <c r="C3365">
        <v>1852266</v>
      </c>
      <c r="D3365" t="s">
        <v>3939</v>
      </c>
      <c r="E3365" s="220">
        <v>43173.509282407409</v>
      </c>
      <c r="F3365" t="s">
        <v>75</v>
      </c>
      <c r="G3365" t="s">
        <v>3825</v>
      </c>
      <c r="H3365" t="s">
        <v>3940</v>
      </c>
      <c r="I3365" t="s">
        <v>3870</v>
      </c>
      <c r="J3365" t="s">
        <v>4355</v>
      </c>
      <c r="K3365" t="s">
        <v>95</v>
      </c>
      <c r="L3365" s="220">
        <v>43175.685532407406</v>
      </c>
    </row>
    <row r="3366" spans="1:12" x14ac:dyDescent="0.25">
      <c r="A3366">
        <v>4.2</v>
      </c>
      <c r="B3366" t="s">
        <v>4398</v>
      </c>
      <c r="C3366">
        <v>1853754</v>
      </c>
      <c r="D3366" t="s">
        <v>4386</v>
      </c>
      <c r="E3366" s="220">
        <v>43182.314583333333</v>
      </c>
      <c r="F3366" t="s">
        <v>75</v>
      </c>
      <c r="G3366" t="s">
        <v>3825</v>
      </c>
      <c r="H3366" t="s">
        <v>3826</v>
      </c>
      <c r="I3366" t="s">
        <v>4312</v>
      </c>
      <c r="J3366" t="s">
        <v>4312</v>
      </c>
      <c r="K3366" t="s">
        <v>95</v>
      </c>
      <c r="L3366" s="220">
        <v>43194.307638888888</v>
      </c>
    </row>
    <row r="3367" spans="1:12" x14ac:dyDescent="0.25">
      <c r="A3367">
        <v>2</v>
      </c>
      <c r="B3367" t="s">
        <v>4623</v>
      </c>
      <c r="C3367">
        <v>1856812</v>
      </c>
      <c r="D3367" t="s">
        <v>3939</v>
      </c>
      <c r="E3367" s="220">
        <v>43188.408333333333</v>
      </c>
      <c r="F3367" t="s">
        <v>75</v>
      </c>
      <c r="G3367" t="s">
        <v>3825</v>
      </c>
      <c r="H3367" t="s">
        <v>3940</v>
      </c>
      <c r="I3367" t="s">
        <v>3861</v>
      </c>
      <c r="J3367" t="s">
        <v>3854</v>
      </c>
      <c r="K3367" t="s">
        <v>95</v>
      </c>
      <c r="L3367" s="220">
        <v>43298.34957175926</v>
      </c>
    </row>
    <row r="3368" spans="1:12" x14ac:dyDescent="0.25">
      <c r="A3368">
        <v>2</v>
      </c>
      <c r="B3368" t="s">
        <v>3975</v>
      </c>
      <c r="C3368">
        <v>1856813</v>
      </c>
      <c r="D3368" t="s">
        <v>3939</v>
      </c>
      <c r="E3368" s="220">
        <v>43188.40902777778</v>
      </c>
      <c r="F3368" t="s">
        <v>75</v>
      </c>
      <c r="G3368" t="s">
        <v>3825</v>
      </c>
      <c r="H3368" t="s">
        <v>3940</v>
      </c>
      <c r="I3368" t="s">
        <v>3861</v>
      </c>
      <c r="J3368" t="s">
        <v>3854</v>
      </c>
      <c r="K3368" t="s">
        <v>95</v>
      </c>
      <c r="L3368" s="220">
        <v>43234.639155092591</v>
      </c>
    </row>
    <row r="3369" spans="1:12" x14ac:dyDescent="0.25">
      <c r="A3369">
        <v>2</v>
      </c>
      <c r="B3369" t="s">
        <v>4617</v>
      </c>
      <c r="C3369">
        <v>1856819</v>
      </c>
      <c r="D3369" t="s">
        <v>3939</v>
      </c>
      <c r="E3369" s="220">
        <v>43188.412499999999</v>
      </c>
      <c r="F3369" t="s">
        <v>75</v>
      </c>
      <c r="G3369" t="s">
        <v>3825</v>
      </c>
      <c r="H3369" t="s">
        <v>3940</v>
      </c>
      <c r="I3369" t="s">
        <v>3861</v>
      </c>
      <c r="J3369" t="s">
        <v>3854</v>
      </c>
      <c r="K3369" t="s">
        <v>95</v>
      </c>
      <c r="L3369" s="220">
        <v>43406.686909722222</v>
      </c>
    </row>
    <row r="3370" spans="1:12" x14ac:dyDescent="0.25">
      <c r="A3370">
        <v>2</v>
      </c>
      <c r="B3370" t="s">
        <v>3972</v>
      </c>
      <c r="C3370">
        <v>1856828</v>
      </c>
      <c r="D3370" t="s">
        <v>5516</v>
      </c>
      <c r="E3370" s="220">
        <v>43188.418055555558</v>
      </c>
      <c r="F3370" t="s">
        <v>75</v>
      </c>
      <c r="G3370" t="s">
        <v>3825</v>
      </c>
      <c r="H3370" t="s">
        <v>3848</v>
      </c>
      <c r="I3370" t="s">
        <v>3861</v>
      </c>
      <c r="J3370" t="s">
        <v>3854</v>
      </c>
      <c r="K3370" t="s">
        <v>95</v>
      </c>
      <c r="L3370" s="220">
        <v>43353.741365740738</v>
      </c>
    </row>
    <row r="3371" spans="1:12" x14ac:dyDescent="0.25">
      <c r="A3371">
        <v>2</v>
      </c>
      <c r="B3371" t="s">
        <v>5109</v>
      </c>
      <c r="C3371">
        <v>1856816</v>
      </c>
      <c r="D3371" t="s">
        <v>3939</v>
      </c>
      <c r="E3371" s="220">
        <v>43188.411111111112</v>
      </c>
      <c r="F3371" t="s">
        <v>75</v>
      </c>
      <c r="G3371" t="s">
        <v>3825</v>
      </c>
      <c r="H3371" t="s">
        <v>3940</v>
      </c>
      <c r="I3371" t="s">
        <v>3861</v>
      </c>
      <c r="J3371" t="s">
        <v>3854</v>
      </c>
      <c r="K3371" t="s">
        <v>95</v>
      </c>
      <c r="L3371" s="220">
        <v>43211.926203703704</v>
      </c>
    </row>
    <row r="3372" spans="1:12" x14ac:dyDescent="0.25">
      <c r="A3372">
        <v>2</v>
      </c>
      <c r="B3372" t="s">
        <v>4895</v>
      </c>
      <c r="C3372">
        <v>1856821</v>
      </c>
      <c r="D3372" t="s">
        <v>5516</v>
      </c>
      <c r="E3372" s="220">
        <v>43188.415277777778</v>
      </c>
      <c r="F3372" t="s">
        <v>75</v>
      </c>
      <c r="G3372" t="s">
        <v>3825</v>
      </c>
      <c r="H3372" t="s">
        <v>3848</v>
      </c>
      <c r="I3372" t="s">
        <v>3861</v>
      </c>
      <c r="J3372" t="s">
        <v>3854</v>
      </c>
      <c r="K3372" t="s">
        <v>95</v>
      </c>
      <c r="L3372" s="220">
        <v>43353.743888888886</v>
      </c>
    </row>
    <row r="3373" spans="1:12" x14ac:dyDescent="0.25">
      <c r="A3373">
        <v>2</v>
      </c>
      <c r="B3373" t="s">
        <v>5109</v>
      </c>
      <c r="C3373">
        <v>1856823</v>
      </c>
      <c r="D3373" t="s">
        <v>5516</v>
      </c>
      <c r="E3373" s="220">
        <v>43188.415972222225</v>
      </c>
      <c r="F3373" t="s">
        <v>75</v>
      </c>
      <c r="G3373" t="s">
        <v>3825</v>
      </c>
      <c r="H3373" t="s">
        <v>3848</v>
      </c>
      <c r="I3373" t="s">
        <v>3861</v>
      </c>
      <c r="J3373" t="s">
        <v>3854</v>
      </c>
      <c r="K3373" t="s">
        <v>95</v>
      </c>
      <c r="L3373" s="220">
        <v>43353.742476851854</v>
      </c>
    </row>
    <row r="3374" spans="1:12" x14ac:dyDescent="0.25">
      <c r="A3374">
        <v>2</v>
      </c>
      <c r="B3374" t="s">
        <v>5528</v>
      </c>
      <c r="C3374">
        <v>1859535</v>
      </c>
      <c r="D3374" t="s">
        <v>6200</v>
      </c>
      <c r="E3374" s="220">
        <v>43193.618750000001</v>
      </c>
      <c r="F3374" t="s">
        <v>75</v>
      </c>
      <c r="G3374" t="s">
        <v>3825</v>
      </c>
      <c r="H3374" t="s">
        <v>3957</v>
      </c>
      <c r="I3374" t="s">
        <v>3853</v>
      </c>
      <c r="J3374" t="s">
        <v>3853</v>
      </c>
      <c r="K3374" t="s">
        <v>2526</v>
      </c>
      <c r="L3374" s="220">
        <v>43400.904374999998</v>
      </c>
    </row>
    <row r="3375" spans="1:12" x14ac:dyDescent="0.25">
      <c r="A3375">
        <v>1</v>
      </c>
      <c r="B3375" t="s">
        <v>3974</v>
      </c>
      <c r="C3375">
        <v>1861804</v>
      </c>
      <c r="D3375" t="s">
        <v>4157</v>
      </c>
      <c r="E3375" s="220">
        <v>43196.552199074074</v>
      </c>
      <c r="F3375" t="s">
        <v>75</v>
      </c>
      <c r="G3375" t="s">
        <v>3825</v>
      </c>
      <c r="H3375" t="s">
        <v>4158</v>
      </c>
      <c r="I3375" t="s">
        <v>3873</v>
      </c>
      <c r="J3375" t="s">
        <v>4435</v>
      </c>
      <c r="K3375" t="s">
        <v>95</v>
      </c>
      <c r="L3375" s="220">
        <v>43206.508298611108</v>
      </c>
    </row>
    <row r="3376" spans="1:12" x14ac:dyDescent="0.25">
      <c r="A3376">
        <v>2</v>
      </c>
      <c r="B3376" t="s">
        <v>4359</v>
      </c>
      <c r="C3376">
        <v>1861887</v>
      </c>
      <c r="D3376" t="s">
        <v>6201</v>
      </c>
      <c r="E3376" s="220">
        <v>43196.631944444445</v>
      </c>
      <c r="F3376" t="s">
        <v>75</v>
      </c>
      <c r="G3376" t="s">
        <v>3825</v>
      </c>
      <c r="H3376" t="s">
        <v>3836</v>
      </c>
      <c r="I3376" t="s">
        <v>3967</v>
      </c>
      <c r="J3376" t="s">
        <v>4132</v>
      </c>
      <c r="K3376" t="s">
        <v>95</v>
      </c>
      <c r="L3376" s="220">
        <v>43200.677442129629</v>
      </c>
    </row>
    <row r="3377" spans="1:12" x14ac:dyDescent="0.25">
      <c r="A3377">
        <v>1</v>
      </c>
      <c r="B3377" t="s">
        <v>6202</v>
      </c>
      <c r="C3377">
        <v>1862832</v>
      </c>
      <c r="D3377" t="s">
        <v>5524</v>
      </c>
      <c r="E3377" s="220">
        <v>43201.587407407409</v>
      </c>
      <c r="F3377" t="s">
        <v>91</v>
      </c>
      <c r="G3377" t="s">
        <v>3825</v>
      </c>
      <c r="H3377" t="s">
        <v>3836</v>
      </c>
      <c r="I3377" t="s">
        <v>3873</v>
      </c>
      <c r="J3377" t="s">
        <v>4653</v>
      </c>
      <c r="K3377" t="s">
        <v>95</v>
      </c>
      <c r="L3377" s="220"/>
    </row>
    <row r="3378" spans="1:12" x14ac:dyDescent="0.25">
      <c r="A3378">
        <v>1</v>
      </c>
      <c r="B3378" t="s">
        <v>5393</v>
      </c>
      <c r="C3378">
        <v>1862663</v>
      </c>
      <c r="D3378" t="s">
        <v>4180</v>
      </c>
      <c r="E3378" s="220">
        <v>43200.706099537034</v>
      </c>
      <c r="F3378" t="s">
        <v>75</v>
      </c>
      <c r="G3378" t="s">
        <v>3825</v>
      </c>
      <c r="H3378" t="s">
        <v>3836</v>
      </c>
      <c r="I3378" t="s">
        <v>3873</v>
      </c>
      <c r="J3378" t="s">
        <v>4285</v>
      </c>
      <c r="K3378" t="s">
        <v>95</v>
      </c>
      <c r="L3378" s="220">
        <v>43301.489398148151</v>
      </c>
    </row>
    <row r="3379" spans="1:12" x14ac:dyDescent="0.25">
      <c r="A3379">
        <v>1</v>
      </c>
      <c r="B3379" t="s">
        <v>6203</v>
      </c>
      <c r="C3379">
        <v>1862835</v>
      </c>
      <c r="D3379" t="s">
        <v>5524</v>
      </c>
      <c r="E3379" s="220">
        <v>43201.648298611108</v>
      </c>
      <c r="F3379" t="s">
        <v>91</v>
      </c>
      <c r="G3379" t="s">
        <v>3825</v>
      </c>
      <c r="H3379" t="s">
        <v>3836</v>
      </c>
      <c r="I3379" t="s">
        <v>3873</v>
      </c>
      <c r="J3379" t="s">
        <v>4653</v>
      </c>
      <c r="K3379" t="s">
        <v>95</v>
      </c>
      <c r="L3379" s="220"/>
    </row>
    <row r="3380" spans="1:12" x14ac:dyDescent="0.25">
      <c r="A3380">
        <v>1</v>
      </c>
      <c r="B3380" t="s">
        <v>4211</v>
      </c>
      <c r="C3380">
        <v>1862868</v>
      </c>
      <c r="D3380" t="s">
        <v>3843</v>
      </c>
      <c r="E3380" s="220">
        <v>43201.734606481485</v>
      </c>
      <c r="F3380" t="s">
        <v>75</v>
      </c>
      <c r="G3380" t="s">
        <v>3825</v>
      </c>
      <c r="H3380" t="s">
        <v>3836</v>
      </c>
      <c r="I3380" t="s">
        <v>3873</v>
      </c>
      <c r="J3380" t="s">
        <v>4229</v>
      </c>
      <c r="K3380" t="s">
        <v>95</v>
      </c>
      <c r="L3380" s="220">
        <v>43202.66542824074</v>
      </c>
    </row>
    <row r="3381" spans="1:12" x14ac:dyDescent="0.25">
      <c r="A3381">
        <v>1</v>
      </c>
      <c r="B3381" t="s">
        <v>4211</v>
      </c>
      <c r="C3381">
        <v>1862869</v>
      </c>
      <c r="D3381" t="s">
        <v>3843</v>
      </c>
      <c r="E3381" s="220">
        <v>43201.734606481485</v>
      </c>
      <c r="F3381" t="s">
        <v>75</v>
      </c>
      <c r="G3381" t="s">
        <v>3825</v>
      </c>
      <c r="H3381" t="s">
        <v>3836</v>
      </c>
      <c r="I3381" t="s">
        <v>3873</v>
      </c>
      <c r="J3381" t="s">
        <v>4229</v>
      </c>
      <c r="K3381" t="s">
        <v>95</v>
      </c>
      <c r="L3381" s="220">
        <v>43202.665138888886</v>
      </c>
    </row>
    <row r="3382" spans="1:12" x14ac:dyDescent="0.25">
      <c r="A3382">
        <v>1</v>
      </c>
      <c r="B3382" t="s">
        <v>4211</v>
      </c>
      <c r="C3382">
        <v>1862870</v>
      </c>
      <c r="D3382" t="s">
        <v>3843</v>
      </c>
      <c r="E3382" s="220">
        <v>43201.734606481485</v>
      </c>
      <c r="F3382" t="s">
        <v>75</v>
      </c>
      <c r="G3382" t="s">
        <v>3825</v>
      </c>
      <c r="H3382" t="s">
        <v>3836</v>
      </c>
      <c r="I3382" t="s">
        <v>3873</v>
      </c>
      <c r="J3382" t="s">
        <v>4229</v>
      </c>
      <c r="K3382" t="s">
        <v>95</v>
      </c>
      <c r="L3382" s="220">
        <v>43202.664780092593</v>
      </c>
    </row>
    <row r="3383" spans="1:12" x14ac:dyDescent="0.25">
      <c r="A3383">
        <v>1</v>
      </c>
      <c r="B3383" t="s">
        <v>4211</v>
      </c>
      <c r="C3383">
        <v>1862871</v>
      </c>
      <c r="D3383" t="s">
        <v>4180</v>
      </c>
      <c r="E3383" s="220">
        <v>43201.734606481485</v>
      </c>
      <c r="F3383" t="s">
        <v>75</v>
      </c>
      <c r="G3383" t="s">
        <v>3825</v>
      </c>
      <c r="H3383" t="s">
        <v>3836</v>
      </c>
      <c r="I3383" t="s">
        <v>3873</v>
      </c>
      <c r="J3383" t="s">
        <v>4229</v>
      </c>
      <c r="K3383" t="s">
        <v>95</v>
      </c>
      <c r="L3383" s="220">
        <v>43301.490370370368</v>
      </c>
    </row>
    <row r="3384" spans="1:12" x14ac:dyDescent="0.25">
      <c r="A3384">
        <v>1</v>
      </c>
      <c r="B3384" t="s">
        <v>6204</v>
      </c>
      <c r="C3384">
        <v>1862885</v>
      </c>
      <c r="D3384" t="s">
        <v>4180</v>
      </c>
      <c r="E3384" s="220">
        <v>43201.739884259259</v>
      </c>
      <c r="F3384" t="s">
        <v>75</v>
      </c>
      <c r="G3384" t="s">
        <v>3825</v>
      </c>
      <c r="H3384" t="s">
        <v>3836</v>
      </c>
      <c r="I3384" t="s">
        <v>3873</v>
      </c>
      <c r="J3384" t="s">
        <v>4435</v>
      </c>
      <c r="K3384" t="s">
        <v>95</v>
      </c>
      <c r="L3384" s="220">
        <v>43301.524178240739</v>
      </c>
    </row>
    <row r="3385" spans="1:12" x14ac:dyDescent="0.25">
      <c r="A3385">
        <v>1</v>
      </c>
      <c r="B3385" t="s">
        <v>6205</v>
      </c>
      <c r="C3385">
        <v>1862834</v>
      </c>
      <c r="D3385" t="s">
        <v>5524</v>
      </c>
      <c r="E3385" s="220">
        <v>43201.647719907407</v>
      </c>
      <c r="F3385" t="s">
        <v>91</v>
      </c>
      <c r="G3385" t="s">
        <v>3825</v>
      </c>
      <c r="H3385" t="s">
        <v>3836</v>
      </c>
      <c r="I3385" t="s">
        <v>3873</v>
      </c>
      <c r="J3385" t="s">
        <v>4653</v>
      </c>
      <c r="K3385" t="s">
        <v>95</v>
      </c>
      <c r="L3385" s="220"/>
    </row>
    <row r="3386" spans="1:12" x14ac:dyDescent="0.25">
      <c r="A3386">
        <v>1</v>
      </c>
      <c r="B3386" t="s">
        <v>6206</v>
      </c>
      <c r="C3386">
        <v>1862883</v>
      </c>
      <c r="D3386" t="s">
        <v>4180</v>
      </c>
      <c r="E3386" s="220">
        <v>43201.737361111111</v>
      </c>
      <c r="F3386" t="s">
        <v>75</v>
      </c>
      <c r="G3386" t="s">
        <v>3825</v>
      </c>
      <c r="H3386" t="s">
        <v>3836</v>
      </c>
      <c r="I3386" t="s">
        <v>3873</v>
      </c>
      <c r="J3386" t="s">
        <v>4435</v>
      </c>
      <c r="K3386" t="s">
        <v>95</v>
      </c>
      <c r="L3386" s="220">
        <v>43301.525451388887</v>
      </c>
    </row>
    <row r="3387" spans="1:12" x14ac:dyDescent="0.25">
      <c r="A3387">
        <v>1</v>
      </c>
      <c r="B3387" t="s">
        <v>3969</v>
      </c>
      <c r="C3387">
        <v>1862888</v>
      </c>
      <c r="D3387" t="s">
        <v>6207</v>
      </c>
      <c r="E3387" s="220">
        <v>43201.755393518521</v>
      </c>
      <c r="F3387" t="s">
        <v>75</v>
      </c>
      <c r="G3387" t="s">
        <v>3825</v>
      </c>
      <c r="H3387" t="s">
        <v>3836</v>
      </c>
      <c r="I3387" t="s">
        <v>3924</v>
      </c>
      <c r="J3387" t="s">
        <v>4364</v>
      </c>
      <c r="K3387" t="s">
        <v>95</v>
      </c>
      <c r="L3387" s="220">
        <v>43224.706331018519</v>
      </c>
    </row>
    <row r="3388" spans="1:12" x14ac:dyDescent="0.25">
      <c r="A3388">
        <v>1</v>
      </c>
      <c r="B3388" t="s">
        <v>6208</v>
      </c>
      <c r="C3388">
        <v>1862840</v>
      </c>
      <c r="D3388" t="s">
        <v>4180</v>
      </c>
      <c r="E3388" s="220">
        <v>43201.682222222225</v>
      </c>
      <c r="F3388" t="s">
        <v>75</v>
      </c>
      <c r="G3388" t="s">
        <v>3825</v>
      </c>
      <c r="H3388" t="s">
        <v>3836</v>
      </c>
      <c r="I3388" t="s">
        <v>3873</v>
      </c>
      <c r="J3388" t="s">
        <v>4653</v>
      </c>
      <c r="K3388" t="s">
        <v>95</v>
      </c>
      <c r="L3388" s="220">
        <v>43301.527511574073</v>
      </c>
    </row>
    <row r="3389" spans="1:12" x14ac:dyDescent="0.25">
      <c r="A3389">
        <v>1</v>
      </c>
      <c r="B3389" t="s">
        <v>6209</v>
      </c>
      <c r="C3389">
        <v>1863425</v>
      </c>
      <c r="D3389" t="s">
        <v>4180</v>
      </c>
      <c r="E3389" s="220">
        <v>43203.682604166665</v>
      </c>
      <c r="F3389" t="s">
        <v>75</v>
      </c>
      <c r="G3389" t="s">
        <v>3825</v>
      </c>
      <c r="H3389" t="s">
        <v>3836</v>
      </c>
      <c r="I3389" t="s">
        <v>3873</v>
      </c>
      <c r="J3389" t="s">
        <v>4435</v>
      </c>
      <c r="K3389" t="s">
        <v>95</v>
      </c>
      <c r="L3389" s="220">
        <v>43301.51458333333</v>
      </c>
    </row>
    <row r="3390" spans="1:12" x14ac:dyDescent="0.25">
      <c r="A3390">
        <v>5</v>
      </c>
      <c r="B3390" t="s">
        <v>5564</v>
      </c>
      <c r="C3390">
        <v>1863345</v>
      </c>
      <c r="D3390" t="s">
        <v>4449</v>
      </c>
      <c r="E3390" s="220">
        <v>43203.519444444442</v>
      </c>
      <c r="F3390" t="s">
        <v>75</v>
      </c>
      <c r="G3390" t="s">
        <v>3825</v>
      </c>
      <c r="H3390" t="s">
        <v>3826</v>
      </c>
      <c r="I3390" t="s">
        <v>4000</v>
      </c>
      <c r="J3390" t="s">
        <v>4450</v>
      </c>
      <c r="K3390" t="s">
        <v>95</v>
      </c>
      <c r="L3390" s="220">
        <v>43293.427071759259</v>
      </c>
    </row>
    <row r="3391" spans="1:12" x14ac:dyDescent="0.25">
      <c r="A3391">
        <v>1</v>
      </c>
      <c r="B3391" t="s">
        <v>3935</v>
      </c>
      <c r="C3391">
        <v>1863333</v>
      </c>
      <c r="D3391" t="s">
        <v>4157</v>
      </c>
      <c r="E3391" s="220">
        <v>43203.50277777778</v>
      </c>
      <c r="F3391" t="s">
        <v>75</v>
      </c>
      <c r="G3391" t="s">
        <v>3825</v>
      </c>
      <c r="H3391" t="s">
        <v>4158</v>
      </c>
      <c r="I3391" t="s">
        <v>3889</v>
      </c>
      <c r="J3391" t="s">
        <v>6001</v>
      </c>
      <c r="K3391" t="s">
        <v>95</v>
      </c>
      <c r="L3391" s="220">
        <v>43203.710011574076</v>
      </c>
    </row>
    <row r="3392" spans="1:12" x14ac:dyDescent="0.25">
      <c r="A3392">
        <v>1</v>
      </c>
      <c r="B3392" t="s">
        <v>4372</v>
      </c>
      <c r="C3392">
        <v>1864277</v>
      </c>
      <c r="D3392" t="s">
        <v>4410</v>
      </c>
      <c r="E3392" s="220">
        <v>43208.450694444444</v>
      </c>
      <c r="F3392" t="s">
        <v>75</v>
      </c>
      <c r="G3392" t="s">
        <v>3825</v>
      </c>
      <c r="H3392" t="s">
        <v>3836</v>
      </c>
      <c r="I3392" t="s">
        <v>3861</v>
      </c>
      <c r="J3392" t="s">
        <v>3861</v>
      </c>
      <c r="K3392" t="s">
        <v>95</v>
      </c>
      <c r="L3392" s="220">
        <v>43236.386111111111</v>
      </c>
    </row>
    <row r="3393" spans="1:12" x14ac:dyDescent="0.25">
      <c r="A3393">
        <v>2</v>
      </c>
      <c r="B3393" t="s">
        <v>6094</v>
      </c>
      <c r="C3393">
        <v>1865058</v>
      </c>
      <c r="D3393" t="s">
        <v>6210</v>
      </c>
      <c r="E3393" s="220">
        <v>43210.623425925929</v>
      </c>
      <c r="F3393" t="s">
        <v>75</v>
      </c>
      <c r="G3393" t="s">
        <v>3825</v>
      </c>
      <c r="H3393" t="s">
        <v>3831</v>
      </c>
      <c r="I3393" t="s">
        <v>3967</v>
      </c>
      <c r="J3393" t="s">
        <v>5438</v>
      </c>
      <c r="K3393" t="s">
        <v>95</v>
      </c>
      <c r="L3393" s="220">
        <v>43360.58053240741</v>
      </c>
    </row>
    <row r="3394" spans="1:12" x14ac:dyDescent="0.25">
      <c r="A3394">
        <v>5</v>
      </c>
      <c r="B3394" t="s">
        <v>6211</v>
      </c>
      <c r="C3394">
        <v>1866585</v>
      </c>
      <c r="D3394" t="s">
        <v>4287</v>
      </c>
      <c r="E3394" s="220">
        <v>43215.731550925928</v>
      </c>
      <c r="F3394" t="s">
        <v>75</v>
      </c>
      <c r="G3394" t="s">
        <v>3825</v>
      </c>
      <c r="H3394" t="s">
        <v>3940</v>
      </c>
      <c r="I3394" t="s">
        <v>3870</v>
      </c>
      <c r="J3394" t="s">
        <v>3960</v>
      </c>
      <c r="K3394" t="s">
        <v>95</v>
      </c>
      <c r="L3394" s="220">
        <v>43283.635844907411</v>
      </c>
    </row>
    <row r="3395" spans="1:12" x14ac:dyDescent="0.25">
      <c r="A3395">
        <v>2</v>
      </c>
      <c r="B3395" t="s">
        <v>5813</v>
      </c>
      <c r="C3395">
        <v>1871255</v>
      </c>
      <c r="D3395" t="s">
        <v>6212</v>
      </c>
      <c r="E3395" s="220">
        <v>43223.479861111111</v>
      </c>
      <c r="F3395" t="s">
        <v>75</v>
      </c>
      <c r="G3395" t="s">
        <v>3825</v>
      </c>
      <c r="H3395" t="s">
        <v>3831</v>
      </c>
      <c r="I3395" t="s">
        <v>3832</v>
      </c>
      <c r="J3395" t="s">
        <v>3833</v>
      </c>
      <c r="K3395" t="s">
        <v>95</v>
      </c>
      <c r="L3395" s="220">
        <v>43320.336435185185</v>
      </c>
    </row>
    <row r="3396" spans="1:12" x14ac:dyDescent="0.25">
      <c r="A3396">
        <v>1</v>
      </c>
      <c r="B3396" t="s">
        <v>3834</v>
      </c>
      <c r="C3396">
        <v>1871789</v>
      </c>
      <c r="D3396" t="s">
        <v>3872</v>
      </c>
      <c r="E3396" s="220">
        <v>43224.611111111109</v>
      </c>
      <c r="F3396" t="s">
        <v>75</v>
      </c>
      <c r="G3396" t="s">
        <v>3825</v>
      </c>
      <c r="H3396" t="s">
        <v>3848</v>
      </c>
      <c r="I3396" t="s">
        <v>4066</v>
      </c>
      <c r="J3396" t="s">
        <v>4066</v>
      </c>
      <c r="K3396" t="s">
        <v>95</v>
      </c>
      <c r="L3396" s="220">
        <v>43229.337569444448</v>
      </c>
    </row>
    <row r="3397" spans="1:12" x14ac:dyDescent="0.25">
      <c r="A3397">
        <v>2</v>
      </c>
      <c r="B3397" t="s">
        <v>4115</v>
      </c>
      <c r="C3397">
        <v>2032442</v>
      </c>
      <c r="D3397" t="s">
        <v>3843</v>
      </c>
      <c r="E3397" s="220">
        <v>43501.563888888886</v>
      </c>
      <c r="F3397" t="s">
        <v>75</v>
      </c>
      <c r="G3397" t="s">
        <v>3825</v>
      </c>
      <c r="H3397" t="s">
        <v>3836</v>
      </c>
      <c r="I3397" t="s">
        <v>4409</v>
      </c>
      <c r="J3397" t="s">
        <v>4409</v>
      </c>
      <c r="K3397" t="s">
        <v>95</v>
      </c>
      <c r="L3397" s="220">
        <v>43985.445335648146</v>
      </c>
    </row>
    <row r="3398" spans="1:12" x14ac:dyDescent="0.25">
      <c r="A3398">
        <v>2</v>
      </c>
      <c r="B3398" t="s">
        <v>3895</v>
      </c>
      <c r="C3398">
        <v>1874837</v>
      </c>
      <c r="D3398" t="s">
        <v>4686</v>
      </c>
      <c r="E3398" s="220">
        <v>43233.702777777777</v>
      </c>
      <c r="F3398" t="s">
        <v>75</v>
      </c>
      <c r="G3398" t="s">
        <v>3825</v>
      </c>
      <c r="H3398" t="s">
        <v>3940</v>
      </c>
      <c r="I3398" t="s">
        <v>3861</v>
      </c>
      <c r="J3398" t="s">
        <v>3861</v>
      </c>
      <c r="K3398" t="s">
        <v>95</v>
      </c>
      <c r="L3398" s="220">
        <v>43237.617199074077</v>
      </c>
    </row>
    <row r="3399" spans="1:12" x14ac:dyDescent="0.25">
      <c r="A3399">
        <v>2</v>
      </c>
      <c r="B3399" t="s">
        <v>4090</v>
      </c>
      <c r="C3399">
        <v>1874986</v>
      </c>
      <c r="D3399" t="s">
        <v>3872</v>
      </c>
      <c r="E3399" s="220">
        <v>43236.456944444442</v>
      </c>
      <c r="F3399" t="s">
        <v>75</v>
      </c>
      <c r="G3399" t="s">
        <v>3825</v>
      </c>
      <c r="H3399" t="s">
        <v>3848</v>
      </c>
      <c r="I3399" t="s">
        <v>4000</v>
      </c>
      <c r="J3399" t="s">
        <v>3854</v>
      </c>
      <c r="K3399" t="s">
        <v>95</v>
      </c>
      <c r="L3399" s="220">
        <v>43249.454363425924</v>
      </c>
    </row>
    <row r="3400" spans="1:12" x14ac:dyDescent="0.25">
      <c r="A3400">
        <v>4</v>
      </c>
      <c r="B3400" t="s">
        <v>4308</v>
      </c>
      <c r="C3400">
        <v>1887701</v>
      </c>
      <c r="D3400" t="s">
        <v>4287</v>
      </c>
      <c r="E3400" s="220">
        <v>43256.807638888888</v>
      </c>
      <c r="F3400" t="s">
        <v>75</v>
      </c>
      <c r="G3400" t="s">
        <v>3825</v>
      </c>
      <c r="H3400" t="s">
        <v>3940</v>
      </c>
      <c r="I3400" t="s">
        <v>3870</v>
      </c>
      <c r="J3400" t="s">
        <v>3870</v>
      </c>
      <c r="K3400" t="s">
        <v>95</v>
      </c>
      <c r="L3400" s="220">
        <v>43263.469826388886</v>
      </c>
    </row>
    <row r="3401" spans="1:12" x14ac:dyDescent="0.25">
      <c r="A3401">
        <v>1</v>
      </c>
      <c r="B3401" t="s">
        <v>3895</v>
      </c>
      <c r="C3401">
        <v>1887687</v>
      </c>
      <c r="D3401" t="s">
        <v>3843</v>
      </c>
      <c r="E3401" s="220">
        <v>43256.746469907404</v>
      </c>
      <c r="F3401" t="s">
        <v>75</v>
      </c>
      <c r="G3401" t="s">
        <v>3825</v>
      </c>
      <c r="H3401" t="s">
        <v>3836</v>
      </c>
      <c r="I3401" t="s">
        <v>3861</v>
      </c>
      <c r="J3401" t="s">
        <v>3983</v>
      </c>
      <c r="K3401" t="s">
        <v>95</v>
      </c>
      <c r="L3401" s="220">
        <v>43257.756365740737</v>
      </c>
    </row>
    <row r="3402" spans="1:12" x14ac:dyDescent="0.25">
      <c r="A3402">
        <v>1</v>
      </c>
      <c r="B3402" t="s">
        <v>3997</v>
      </c>
      <c r="C3402">
        <v>1892828</v>
      </c>
      <c r="D3402" t="s">
        <v>4075</v>
      </c>
      <c r="E3402" s="220">
        <v>43264.416666666664</v>
      </c>
      <c r="F3402" t="s">
        <v>75</v>
      </c>
      <c r="G3402" t="s">
        <v>3825</v>
      </c>
      <c r="H3402" t="s">
        <v>3852</v>
      </c>
      <c r="I3402" t="s">
        <v>3994</v>
      </c>
      <c r="J3402" t="s">
        <v>3854</v>
      </c>
      <c r="K3402" t="s">
        <v>95</v>
      </c>
      <c r="L3402" s="220">
        <v>43536.41097222222</v>
      </c>
    </row>
    <row r="3403" spans="1:12" x14ac:dyDescent="0.25">
      <c r="A3403">
        <v>1</v>
      </c>
      <c r="B3403" t="s">
        <v>6213</v>
      </c>
      <c r="C3403">
        <v>1892830</v>
      </c>
      <c r="D3403" t="s">
        <v>4075</v>
      </c>
      <c r="E3403" s="220">
        <v>43264.417361111111</v>
      </c>
      <c r="F3403" t="s">
        <v>75</v>
      </c>
      <c r="G3403" t="s">
        <v>3825</v>
      </c>
      <c r="H3403" t="s">
        <v>3852</v>
      </c>
      <c r="I3403" t="s">
        <v>4066</v>
      </c>
      <c r="J3403" t="s">
        <v>3854</v>
      </c>
      <c r="K3403" t="s">
        <v>95</v>
      </c>
      <c r="L3403" s="220">
        <v>43467.406574074077</v>
      </c>
    </row>
    <row r="3404" spans="1:12" x14ac:dyDescent="0.25">
      <c r="A3404">
        <v>1</v>
      </c>
      <c r="B3404" t="s">
        <v>3961</v>
      </c>
      <c r="C3404">
        <v>1892831</v>
      </c>
      <c r="D3404" t="s">
        <v>4075</v>
      </c>
      <c r="E3404" s="220">
        <v>43264.418055555558</v>
      </c>
      <c r="F3404" t="s">
        <v>75</v>
      </c>
      <c r="G3404" t="s">
        <v>3825</v>
      </c>
      <c r="H3404" t="s">
        <v>3852</v>
      </c>
      <c r="I3404" t="s">
        <v>3909</v>
      </c>
      <c r="J3404" t="s">
        <v>3854</v>
      </c>
      <c r="K3404" t="s">
        <v>95</v>
      </c>
      <c r="L3404" s="220">
        <v>43431.680196759262</v>
      </c>
    </row>
    <row r="3405" spans="1:12" x14ac:dyDescent="0.25">
      <c r="A3405">
        <v>1</v>
      </c>
      <c r="B3405" t="s">
        <v>4812</v>
      </c>
      <c r="C3405">
        <v>1892706</v>
      </c>
      <c r="D3405" t="s">
        <v>3824</v>
      </c>
      <c r="E3405" s="220">
        <v>43263.647152777776</v>
      </c>
      <c r="F3405" t="s">
        <v>75</v>
      </c>
      <c r="G3405" t="s">
        <v>3825</v>
      </c>
      <c r="H3405" t="s">
        <v>3826</v>
      </c>
      <c r="I3405" t="s">
        <v>3844</v>
      </c>
      <c r="J3405" t="s">
        <v>4366</v>
      </c>
      <c r="K3405" t="s">
        <v>95</v>
      </c>
      <c r="L3405" s="220">
        <v>43349.386932870373</v>
      </c>
    </row>
    <row r="3406" spans="1:12" x14ac:dyDescent="0.25">
      <c r="A3406">
        <v>2</v>
      </c>
      <c r="B3406" t="s">
        <v>4047</v>
      </c>
      <c r="C3406">
        <v>1893369</v>
      </c>
      <c r="D3406" t="s">
        <v>4075</v>
      </c>
      <c r="E3406" s="220">
        <v>43265.444444444445</v>
      </c>
      <c r="F3406" t="s">
        <v>75</v>
      </c>
      <c r="G3406" t="s">
        <v>3825</v>
      </c>
      <c r="H3406" t="s">
        <v>3852</v>
      </c>
      <c r="I3406" t="s">
        <v>3885</v>
      </c>
      <c r="J3406" t="s">
        <v>3854</v>
      </c>
      <c r="K3406" t="s">
        <v>95</v>
      </c>
      <c r="L3406" s="220">
        <v>43286.495034722226</v>
      </c>
    </row>
    <row r="3407" spans="1:12" x14ac:dyDescent="0.25">
      <c r="A3407">
        <v>1</v>
      </c>
      <c r="B3407" t="s">
        <v>4052</v>
      </c>
      <c r="C3407">
        <v>1894023</v>
      </c>
      <c r="D3407" t="s">
        <v>5533</v>
      </c>
      <c r="E3407" s="220">
        <v>43269.634027777778</v>
      </c>
      <c r="F3407" t="s">
        <v>75</v>
      </c>
      <c r="G3407" t="s">
        <v>3825</v>
      </c>
      <c r="H3407" t="s">
        <v>3836</v>
      </c>
      <c r="I3407" t="s">
        <v>3861</v>
      </c>
      <c r="J3407" t="s">
        <v>3861</v>
      </c>
      <c r="K3407" t="s">
        <v>95</v>
      </c>
      <c r="L3407" s="220">
        <v>43431.643738425926</v>
      </c>
    </row>
    <row r="3408" spans="1:12" x14ac:dyDescent="0.25">
      <c r="A3408">
        <v>4</v>
      </c>
      <c r="B3408" t="s">
        <v>4361</v>
      </c>
      <c r="C3408">
        <v>1921744</v>
      </c>
      <c r="D3408" t="s">
        <v>6214</v>
      </c>
      <c r="E3408" s="220">
        <v>43287.279861111114</v>
      </c>
      <c r="F3408" t="s">
        <v>75</v>
      </c>
      <c r="G3408" t="s">
        <v>3825</v>
      </c>
      <c r="H3408" t="s">
        <v>3940</v>
      </c>
      <c r="I3408" t="s">
        <v>3870</v>
      </c>
      <c r="J3408" t="s">
        <v>3870</v>
      </c>
      <c r="K3408" t="s">
        <v>95</v>
      </c>
      <c r="L3408" s="220">
        <v>43417.500393518516</v>
      </c>
    </row>
    <row r="3409" spans="1:12" x14ac:dyDescent="0.25">
      <c r="A3409">
        <v>2</v>
      </c>
      <c r="B3409" t="s">
        <v>6215</v>
      </c>
      <c r="C3409">
        <v>1921756</v>
      </c>
      <c r="D3409" t="s">
        <v>6216</v>
      </c>
      <c r="E3409" s="220">
        <v>43287.334027777775</v>
      </c>
      <c r="F3409" t="s">
        <v>75</v>
      </c>
      <c r="G3409" t="s">
        <v>3825</v>
      </c>
      <c r="H3409" t="s">
        <v>95</v>
      </c>
      <c r="I3409" t="s">
        <v>5064</v>
      </c>
      <c r="J3409" t="s">
        <v>5563</v>
      </c>
      <c r="K3409" t="s">
        <v>95</v>
      </c>
      <c r="L3409" s="220">
        <v>43310.53974537037</v>
      </c>
    </row>
    <row r="3410" spans="1:12" x14ac:dyDescent="0.25">
      <c r="A3410">
        <v>5</v>
      </c>
      <c r="B3410" t="s">
        <v>6142</v>
      </c>
      <c r="C3410">
        <v>1922147</v>
      </c>
      <c r="D3410" t="s">
        <v>6217</v>
      </c>
      <c r="E3410" s="220">
        <v>43287.706250000003</v>
      </c>
      <c r="F3410" t="s">
        <v>75</v>
      </c>
      <c r="G3410" t="s">
        <v>3825</v>
      </c>
      <c r="H3410" t="s">
        <v>3836</v>
      </c>
      <c r="I3410" t="s">
        <v>4260</v>
      </c>
      <c r="J3410" t="s">
        <v>4241</v>
      </c>
      <c r="K3410" t="s">
        <v>95</v>
      </c>
      <c r="L3410" s="220">
        <v>43644.585416666669</v>
      </c>
    </row>
    <row r="3411" spans="1:12" x14ac:dyDescent="0.25">
      <c r="A3411">
        <v>1</v>
      </c>
      <c r="B3411" t="s">
        <v>4123</v>
      </c>
      <c r="C3411">
        <v>1925741</v>
      </c>
      <c r="D3411" t="s">
        <v>3872</v>
      </c>
      <c r="E3411" s="220">
        <v>43299.384722222225</v>
      </c>
      <c r="F3411" t="s">
        <v>75</v>
      </c>
      <c r="G3411" t="s">
        <v>3825</v>
      </c>
      <c r="H3411" t="s">
        <v>3848</v>
      </c>
      <c r="I3411" t="s">
        <v>3861</v>
      </c>
      <c r="J3411" t="s">
        <v>3854</v>
      </c>
      <c r="K3411" t="s">
        <v>95</v>
      </c>
      <c r="L3411" s="220">
        <v>43417.523344907408</v>
      </c>
    </row>
    <row r="3412" spans="1:12" x14ac:dyDescent="0.25">
      <c r="A3412">
        <v>9</v>
      </c>
      <c r="B3412" t="s">
        <v>3900</v>
      </c>
      <c r="C3412">
        <v>1925751</v>
      </c>
      <c r="D3412" t="s">
        <v>4682</v>
      </c>
      <c r="E3412" s="220">
        <v>43299.419444444444</v>
      </c>
      <c r="F3412" t="s">
        <v>75</v>
      </c>
      <c r="G3412" t="s">
        <v>3825</v>
      </c>
      <c r="H3412" t="s">
        <v>4162</v>
      </c>
      <c r="I3412" t="s">
        <v>3861</v>
      </c>
      <c r="J3412" t="s">
        <v>3861</v>
      </c>
      <c r="K3412" t="s">
        <v>95</v>
      </c>
      <c r="L3412" s="220">
        <v>43299.43204861111</v>
      </c>
    </row>
    <row r="3413" spans="1:12" x14ac:dyDescent="0.25">
      <c r="A3413">
        <v>2</v>
      </c>
      <c r="B3413" t="s">
        <v>4007</v>
      </c>
      <c r="C3413">
        <v>1925448</v>
      </c>
      <c r="D3413" t="s">
        <v>6218</v>
      </c>
      <c r="E3413" s="220">
        <v>43298.35833333333</v>
      </c>
      <c r="F3413" t="s">
        <v>75</v>
      </c>
      <c r="G3413" t="s">
        <v>3825</v>
      </c>
      <c r="H3413" t="s">
        <v>3957</v>
      </c>
      <c r="I3413" t="s">
        <v>3832</v>
      </c>
      <c r="J3413" t="s">
        <v>3833</v>
      </c>
      <c r="K3413" t="s">
        <v>95</v>
      </c>
      <c r="L3413" s="220">
        <v>43299.42827546296</v>
      </c>
    </row>
    <row r="3414" spans="1:12" x14ac:dyDescent="0.25">
      <c r="A3414">
        <v>5</v>
      </c>
      <c r="B3414" t="s">
        <v>4342</v>
      </c>
      <c r="C3414">
        <v>1925990</v>
      </c>
      <c r="D3414" t="s">
        <v>4149</v>
      </c>
      <c r="E3414" s="220">
        <v>43300.501388888886</v>
      </c>
      <c r="F3414" t="s">
        <v>75</v>
      </c>
      <c r="G3414" t="s">
        <v>3825</v>
      </c>
      <c r="H3414" t="s">
        <v>4277</v>
      </c>
      <c r="I3414" t="s">
        <v>4072</v>
      </c>
      <c r="J3414" t="s">
        <v>3910</v>
      </c>
      <c r="K3414" t="s">
        <v>95</v>
      </c>
      <c r="L3414" s="220">
        <v>43348.534375000003</v>
      </c>
    </row>
    <row r="3415" spans="1:12" x14ac:dyDescent="0.25">
      <c r="A3415">
        <v>1</v>
      </c>
      <c r="B3415" t="s">
        <v>6219</v>
      </c>
      <c r="C3415">
        <v>1926405</v>
      </c>
      <c r="D3415" t="s">
        <v>6220</v>
      </c>
      <c r="E3415" s="220">
        <v>43302.469097222223</v>
      </c>
      <c r="F3415" t="s">
        <v>91</v>
      </c>
      <c r="G3415" t="s">
        <v>3825</v>
      </c>
      <c r="H3415" t="s">
        <v>4289</v>
      </c>
      <c r="I3415" t="s">
        <v>3837</v>
      </c>
      <c r="J3415" t="s">
        <v>6221</v>
      </c>
      <c r="K3415" t="s">
        <v>95</v>
      </c>
      <c r="L3415" s="220"/>
    </row>
    <row r="3416" spans="1:12" x14ac:dyDescent="0.25">
      <c r="A3416">
        <v>4</v>
      </c>
      <c r="B3416" t="s">
        <v>5594</v>
      </c>
      <c r="C3416">
        <v>1926755</v>
      </c>
      <c r="D3416" t="s">
        <v>4418</v>
      </c>
      <c r="E3416" s="220">
        <v>43304.6</v>
      </c>
      <c r="F3416" t="s">
        <v>75</v>
      </c>
      <c r="G3416" t="s">
        <v>3825</v>
      </c>
      <c r="H3416" t="s">
        <v>95</v>
      </c>
      <c r="I3416" t="s">
        <v>3878</v>
      </c>
      <c r="J3416" t="s">
        <v>4419</v>
      </c>
      <c r="K3416" t="s">
        <v>95</v>
      </c>
      <c r="L3416" s="220">
        <v>43983.47252314815</v>
      </c>
    </row>
    <row r="3417" spans="1:12" x14ac:dyDescent="0.25">
      <c r="A3417">
        <v>9</v>
      </c>
      <c r="B3417" t="s">
        <v>5490</v>
      </c>
      <c r="C3417">
        <v>1929734</v>
      </c>
      <c r="D3417" t="s">
        <v>4682</v>
      </c>
      <c r="E3417" s="220">
        <v>43311.402777777781</v>
      </c>
      <c r="F3417" t="s">
        <v>75</v>
      </c>
      <c r="G3417" t="s">
        <v>3825</v>
      </c>
      <c r="H3417" t="s">
        <v>4162</v>
      </c>
      <c r="I3417" t="s">
        <v>4066</v>
      </c>
      <c r="J3417" t="s">
        <v>4066</v>
      </c>
      <c r="K3417" t="s">
        <v>95</v>
      </c>
      <c r="L3417" s="220">
        <v>43315.346307870372</v>
      </c>
    </row>
    <row r="3418" spans="1:12" x14ac:dyDescent="0.25">
      <c r="A3418">
        <v>9</v>
      </c>
      <c r="B3418" t="s">
        <v>4339</v>
      </c>
      <c r="C3418">
        <v>1929736</v>
      </c>
      <c r="D3418" t="s">
        <v>4682</v>
      </c>
      <c r="E3418" s="220">
        <v>43311.40625</v>
      </c>
      <c r="F3418" t="s">
        <v>75</v>
      </c>
      <c r="G3418" t="s">
        <v>3825</v>
      </c>
      <c r="H3418" t="s">
        <v>4162</v>
      </c>
      <c r="I3418" t="s">
        <v>4066</v>
      </c>
      <c r="J3418" t="s">
        <v>4066</v>
      </c>
      <c r="K3418" t="s">
        <v>95</v>
      </c>
      <c r="L3418" s="220">
        <v>43315.346400462964</v>
      </c>
    </row>
    <row r="3419" spans="1:12" x14ac:dyDescent="0.25">
      <c r="A3419">
        <v>9</v>
      </c>
      <c r="B3419" t="s">
        <v>6222</v>
      </c>
      <c r="C3419">
        <v>1929739</v>
      </c>
      <c r="D3419" t="s">
        <v>4682</v>
      </c>
      <c r="E3419" s="220">
        <v>43311.407638888886</v>
      </c>
      <c r="F3419" t="s">
        <v>75</v>
      </c>
      <c r="G3419" t="s">
        <v>3825</v>
      </c>
      <c r="H3419" t="s">
        <v>4162</v>
      </c>
      <c r="I3419" t="s">
        <v>4066</v>
      </c>
      <c r="J3419" t="s">
        <v>4066</v>
      </c>
      <c r="K3419" t="s">
        <v>95</v>
      </c>
      <c r="L3419" s="220">
        <v>43315.34642361111</v>
      </c>
    </row>
    <row r="3420" spans="1:12" x14ac:dyDescent="0.25">
      <c r="A3420">
        <v>1</v>
      </c>
      <c r="B3420" t="s">
        <v>6223</v>
      </c>
      <c r="C3420">
        <v>1930547</v>
      </c>
      <c r="D3420" t="s">
        <v>4157</v>
      </c>
      <c r="E3420" s="220">
        <v>43311.674305555556</v>
      </c>
      <c r="F3420" t="s">
        <v>75</v>
      </c>
      <c r="G3420" t="s">
        <v>3825</v>
      </c>
      <c r="H3420" t="s">
        <v>3826</v>
      </c>
      <c r="I3420" t="s">
        <v>3861</v>
      </c>
      <c r="J3420" t="s">
        <v>3861</v>
      </c>
      <c r="K3420" t="s">
        <v>95</v>
      </c>
      <c r="L3420" s="220">
        <v>43406.685057870367</v>
      </c>
    </row>
    <row r="3421" spans="1:12" x14ac:dyDescent="0.25">
      <c r="A3421">
        <v>2</v>
      </c>
      <c r="B3421" t="s">
        <v>4885</v>
      </c>
      <c r="C3421">
        <v>1932035</v>
      </c>
      <c r="D3421" t="s">
        <v>3872</v>
      </c>
      <c r="E3421" s="220">
        <v>43313.601388888892</v>
      </c>
      <c r="F3421" t="s">
        <v>75</v>
      </c>
      <c r="G3421" t="s">
        <v>3825</v>
      </c>
      <c r="H3421" t="s">
        <v>3848</v>
      </c>
      <c r="I3421" t="s">
        <v>3870</v>
      </c>
      <c r="J3421" t="s">
        <v>3910</v>
      </c>
      <c r="K3421" t="s">
        <v>95</v>
      </c>
      <c r="L3421" s="220">
        <v>43417.501111111109</v>
      </c>
    </row>
    <row r="3422" spans="1:12" x14ac:dyDescent="0.25">
      <c r="A3422">
        <v>2</v>
      </c>
      <c r="B3422" t="s">
        <v>4941</v>
      </c>
      <c r="C3422">
        <v>1937952</v>
      </c>
      <c r="D3422" t="s">
        <v>4086</v>
      </c>
      <c r="E3422" s="220">
        <v>43328.630555555559</v>
      </c>
      <c r="F3422" t="s">
        <v>75</v>
      </c>
      <c r="G3422" t="s">
        <v>3825</v>
      </c>
      <c r="H3422" t="s">
        <v>3826</v>
      </c>
      <c r="I3422" t="s">
        <v>3870</v>
      </c>
      <c r="J3422" t="s">
        <v>3870</v>
      </c>
      <c r="K3422" t="s">
        <v>95</v>
      </c>
      <c r="L3422" s="220">
        <v>43532.616296296299</v>
      </c>
    </row>
    <row r="3423" spans="1:12" x14ac:dyDescent="0.25">
      <c r="A3423">
        <v>4</v>
      </c>
      <c r="B3423" t="s">
        <v>4749</v>
      </c>
      <c r="C3423">
        <v>1940066</v>
      </c>
      <c r="D3423" t="s">
        <v>6224</v>
      </c>
      <c r="E3423" s="220">
        <v>43333.651712962965</v>
      </c>
      <c r="F3423" t="s">
        <v>75</v>
      </c>
      <c r="G3423" t="s">
        <v>3825</v>
      </c>
      <c r="H3423" t="s">
        <v>3940</v>
      </c>
      <c r="I3423" t="s">
        <v>3870</v>
      </c>
      <c r="J3423" t="s">
        <v>4145</v>
      </c>
      <c r="K3423" t="s">
        <v>95</v>
      </c>
      <c r="L3423" s="220">
        <v>43467.401643518519</v>
      </c>
    </row>
    <row r="3424" spans="1:12" x14ac:dyDescent="0.25">
      <c r="A3424">
        <v>4</v>
      </c>
      <c r="B3424" t="s">
        <v>4063</v>
      </c>
      <c r="C3424">
        <v>1954252</v>
      </c>
      <c r="D3424" t="s">
        <v>6225</v>
      </c>
      <c r="E3424" s="220">
        <v>43371.593969907408</v>
      </c>
      <c r="F3424" t="s">
        <v>75</v>
      </c>
      <c r="G3424" t="s">
        <v>3825</v>
      </c>
      <c r="H3424" t="s">
        <v>3831</v>
      </c>
      <c r="I3424" t="s">
        <v>3870</v>
      </c>
      <c r="J3424" t="s">
        <v>4145</v>
      </c>
      <c r="K3424" t="s">
        <v>95</v>
      </c>
      <c r="L3424" s="220">
        <v>43495.585995370369</v>
      </c>
    </row>
    <row r="3425" spans="1:12" x14ac:dyDescent="0.25">
      <c r="A3425">
        <v>1</v>
      </c>
      <c r="B3425" t="s">
        <v>6226</v>
      </c>
      <c r="C3425">
        <v>1959150</v>
      </c>
      <c r="D3425" t="s">
        <v>6227</v>
      </c>
      <c r="E3425" s="220">
        <v>43381.67291666667</v>
      </c>
      <c r="F3425" t="s">
        <v>91</v>
      </c>
      <c r="G3425" t="s">
        <v>3825</v>
      </c>
      <c r="H3425" t="s">
        <v>3831</v>
      </c>
      <c r="I3425" t="s">
        <v>3909</v>
      </c>
      <c r="J3425" t="s">
        <v>3967</v>
      </c>
      <c r="K3425" t="s">
        <v>95</v>
      </c>
      <c r="L3425" s="220">
        <v>45106.550196759257</v>
      </c>
    </row>
    <row r="3426" spans="1:12" x14ac:dyDescent="0.25">
      <c r="A3426">
        <v>1</v>
      </c>
      <c r="B3426" t="s">
        <v>4179</v>
      </c>
      <c r="C3426">
        <v>1959100</v>
      </c>
      <c r="D3426" t="s">
        <v>5598</v>
      </c>
      <c r="E3426" s="220">
        <v>43381.604861111111</v>
      </c>
      <c r="F3426" t="s">
        <v>75</v>
      </c>
      <c r="G3426" t="s">
        <v>3825</v>
      </c>
      <c r="H3426" t="s">
        <v>3836</v>
      </c>
      <c r="I3426" t="s">
        <v>3861</v>
      </c>
      <c r="J3426" t="s">
        <v>3861</v>
      </c>
      <c r="K3426" t="s">
        <v>95</v>
      </c>
      <c r="L3426" s="220">
        <v>43511.578229166669</v>
      </c>
    </row>
    <row r="3427" spans="1:12" x14ac:dyDescent="0.25">
      <c r="A3427">
        <v>1</v>
      </c>
      <c r="B3427" t="s">
        <v>4105</v>
      </c>
      <c r="C3427">
        <v>1960696</v>
      </c>
      <c r="D3427" t="s">
        <v>6228</v>
      </c>
      <c r="E3427" s="220">
        <v>43388.499305555553</v>
      </c>
      <c r="F3427" t="s">
        <v>75</v>
      </c>
      <c r="G3427" t="s">
        <v>3825</v>
      </c>
      <c r="H3427" t="s">
        <v>3836</v>
      </c>
      <c r="I3427" t="s">
        <v>3861</v>
      </c>
      <c r="J3427" t="s">
        <v>3861</v>
      </c>
      <c r="K3427" t="s">
        <v>95</v>
      </c>
      <c r="L3427" s="220">
        <v>44978.742685185185</v>
      </c>
    </row>
    <row r="3428" spans="1:12" x14ac:dyDescent="0.25">
      <c r="A3428">
        <v>1</v>
      </c>
      <c r="B3428" t="s">
        <v>4314</v>
      </c>
      <c r="C3428">
        <v>1963032</v>
      </c>
      <c r="D3428" t="s">
        <v>3843</v>
      </c>
      <c r="E3428" s="220">
        <v>43396.430555555555</v>
      </c>
      <c r="F3428" t="s">
        <v>91</v>
      </c>
      <c r="G3428" t="s">
        <v>3825</v>
      </c>
      <c r="H3428" t="s">
        <v>3836</v>
      </c>
      <c r="I3428" t="s">
        <v>3924</v>
      </c>
      <c r="J3428" t="s">
        <v>4438</v>
      </c>
      <c r="K3428" t="s">
        <v>95</v>
      </c>
      <c r="L3428" s="220"/>
    </row>
    <row r="3429" spans="1:12" x14ac:dyDescent="0.25">
      <c r="A3429">
        <v>2</v>
      </c>
      <c r="B3429" t="s">
        <v>3975</v>
      </c>
      <c r="C3429">
        <v>1983159</v>
      </c>
      <c r="D3429" t="s">
        <v>6229</v>
      </c>
      <c r="E3429" s="220">
        <v>43417.330555555556</v>
      </c>
      <c r="F3429" t="s">
        <v>75</v>
      </c>
      <c r="G3429" t="s">
        <v>3825</v>
      </c>
      <c r="H3429" t="s">
        <v>3940</v>
      </c>
      <c r="I3429" t="s">
        <v>3870</v>
      </c>
      <c r="J3429" t="s">
        <v>3960</v>
      </c>
      <c r="K3429" t="s">
        <v>95</v>
      </c>
      <c r="L3429" s="220">
        <v>43420.604664351849</v>
      </c>
    </row>
    <row r="3430" spans="1:12" x14ac:dyDescent="0.25">
      <c r="A3430">
        <v>1</v>
      </c>
      <c r="B3430" t="s">
        <v>4193</v>
      </c>
      <c r="C3430">
        <v>1984911</v>
      </c>
      <c r="D3430" t="s">
        <v>3843</v>
      </c>
      <c r="E3430" s="220">
        <v>43425.339537037034</v>
      </c>
      <c r="F3430" t="s">
        <v>75</v>
      </c>
      <c r="G3430" t="s">
        <v>3825</v>
      </c>
      <c r="H3430" t="s">
        <v>3836</v>
      </c>
      <c r="I3430" t="s">
        <v>4066</v>
      </c>
      <c r="J3430" t="s">
        <v>6230</v>
      </c>
      <c r="K3430" t="s">
        <v>95</v>
      </c>
      <c r="L3430" s="220">
        <v>43559.425868055558</v>
      </c>
    </row>
    <row r="3431" spans="1:12" x14ac:dyDescent="0.25">
      <c r="A3431">
        <v>2</v>
      </c>
      <c r="B3431" t="s">
        <v>4148</v>
      </c>
      <c r="C3431">
        <v>1992557</v>
      </c>
      <c r="D3431" t="s">
        <v>5209</v>
      </c>
      <c r="E3431" s="220">
        <v>43439.650694444441</v>
      </c>
      <c r="F3431" t="s">
        <v>75</v>
      </c>
      <c r="G3431" t="s">
        <v>3825</v>
      </c>
      <c r="H3431" t="s">
        <v>95</v>
      </c>
      <c r="I3431" t="s">
        <v>3832</v>
      </c>
      <c r="J3431" t="s">
        <v>3833</v>
      </c>
      <c r="K3431" t="s">
        <v>95</v>
      </c>
      <c r="L3431" s="220">
        <v>43494.356712962966</v>
      </c>
    </row>
    <row r="3432" spans="1:12" x14ac:dyDescent="0.25">
      <c r="A3432">
        <v>5</v>
      </c>
      <c r="B3432" t="s">
        <v>5012</v>
      </c>
      <c r="C3432">
        <v>2187248</v>
      </c>
      <c r="D3432" t="s">
        <v>6231</v>
      </c>
      <c r="E3432" s="220">
        <v>43874.503472222219</v>
      </c>
      <c r="F3432" t="s">
        <v>75</v>
      </c>
      <c r="G3432" t="s">
        <v>3825</v>
      </c>
      <c r="H3432" t="s">
        <v>3836</v>
      </c>
      <c r="I3432" t="s">
        <v>3861</v>
      </c>
      <c r="J3432" t="s">
        <v>3861</v>
      </c>
      <c r="K3432" t="s">
        <v>95</v>
      </c>
      <c r="L3432" s="220">
        <v>43990.709560185183</v>
      </c>
    </row>
    <row r="3433" spans="1:12" x14ac:dyDescent="0.25">
      <c r="A3433">
        <v>4</v>
      </c>
      <c r="B3433" t="s">
        <v>4466</v>
      </c>
      <c r="C3433">
        <v>2011889</v>
      </c>
      <c r="D3433" t="s">
        <v>4561</v>
      </c>
      <c r="E3433" s="220">
        <v>43469.696527777778</v>
      </c>
      <c r="F3433" t="s">
        <v>75</v>
      </c>
      <c r="G3433" t="s">
        <v>3825</v>
      </c>
      <c r="H3433" t="s">
        <v>95</v>
      </c>
      <c r="I3433" t="s">
        <v>3878</v>
      </c>
      <c r="J3433" t="s">
        <v>4562</v>
      </c>
      <c r="K3433" t="s">
        <v>95</v>
      </c>
      <c r="L3433" s="220">
        <v>45460.47761574074</v>
      </c>
    </row>
    <row r="3434" spans="1:12" x14ac:dyDescent="0.25">
      <c r="A3434">
        <v>4</v>
      </c>
      <c r="B3434" t="s">
        <v>4527</v>
      </c>
      <c r="C3434">
        <v>2011890</v>
      </c>
      <c r="D3434" t="s">
        <v>4561</v>
      </c>
      <c r="E3434" s="220">
        <v>43469.696527777778</v>
      </c>
      <c r="F3434" t="s">
        <v>75</v>
      </c>
      <c r="G3434" t="s">
        <v>3825</v>
      </c>
      <c r="H3434" t="s">
        <v>95</v>
      </c>
      <c r="I3434" t="s">
        <v>3878</v>
      </c>
      <c r="J3434" t="s">
        <v>4562</v>
      </c>
      <c r="K3434" t="s">
        <v>95</v>
      </c>
      <c r="L3434" s="220">
        <v>45460.47761574074</v>
      </c>
    </row>
    <row r="3435" spans="1:12" x14ac:dyDescent="0.25">
      <c r="A3435">
        <v>4</v>
      </c>
      <c r="B3435" t="s">
        <v>4504</v>
      </c>
      <c r="C3435">
        <v>2011891</v>
      </c>
      <c r="D3435" t="s">
        <v>4561</v>
      </c>
      <c r="E3435" s="220">
        <v>43469.696527777778</v>
      </c>
      <c r="F3435" t="s">
        <v>75</v>
      </c>
      <c r="G3435" t="s">
        <v>3825</v>
      </c>
      <c r="H3435" t="s">
        <v>95</v>
      </c>
      <c r="I3435" t="s">
        <v>3878</v>
      </c>
      <c r="J3435" t="s">
        <v>4562</v>
      </c>
      <c r="K3435" t="s">
        <v>95</v>
      </c>
      <c r="L3435" s="220">
        <v>45460.47761574074</v>
      </c>
    </row>
    <row r="3436" spans="1:12" x14ac:dyDescent="0.25">
      <c r="A3436">
        <v>4</v>
      </c>
      <c r="B3436" t="s">
        <v>4535</v>
      </c>
      <c r="C3436">
        <v>2011892</v>
      </c>
      <c r="D3436" t="s">
        <v>4561</v>
      </c>
      <c r="E3436" s="220">
        <v>43469.696527777778</v>
      </c>
      <c r="F3436" t="s">
        <v>75</v>
      </c>
      <c r="G3436" t="s">
        <v>3825</v>
      </c>
      <c r="H3436" t="s">
        <v>95</v>
      </c>
      <c r="I3436" t="s">
        <v>3878</v>
      </c>
      <c r="J3436" t="s">
        <v>4562</v>
      </c>
      <c r="K3436" t="s">
        <v>95</v>
      </c>
      <c r="L3436" s="220">
        <v>45460.47761574074</v>
      </c>
    </row>
    <row r="3437" spans="1:12" x14ac:dyDescent="0.25">
      <c r="A3437">
        <v>4</v>
      </c>
      <c r="B3437" t="s">
        <v>4513</v>
      </c>
      <c r="C3437">
        <v>2011893</v>
      </c>
      <c r="D3437" t="s">
        <v>4561</v>
      </c>
      <c r="E3437" s="220">
        <v>43469.696527777778</v>
      </c>
      <c r="F3437" t="s">
        <v>75</v>
      </c>
      <c r="G3437" t="s">
        <v>3825</v>
      </c>
      <c r="H3437" t="s">
        <v>95</v>
      </c>
      <c r="I3437" t="s">
        <v>3878</v>
      </c>
      <c r="J3437" t="s">
        <v>4562</v>
      </c>
      <c r="K3437" t="s">
        <v>95</v>
      </c>
      <c r="L3437" s="220">
        <v>45460.47761574074</v>
      </c>
    </row>
    <row r="3438" spans="1:12" x14ac:dyDescent="0.25">
      <c r="A3438">
        <v>4</v>
      </c>
      <c r="B3438" t="s">
        <v>4532</v>
      </c>
      <c r="C3438">
        <v>2011896</v>
      </c>
      <c r="D3438" t="s">
        <v>4561</v>
      </c>
      <c r="E3438" s="220">
        <v>43469.696527777778</v>
      </c>
      <c r="F3438" t="s">
        <v>75</v>
      </c>
      <c r="G3438" t="s">
        <v>3825</v>
      </c>
      <c r="H3438" t="s">
        <v>95</v>
      </c>
      <c r="I3438" t="s">
        <v>3878</v>
      </c>
      <c r="J3438" t="s">
        <v>4562</v>
      </c>
      <c r="K3438" t="s">
        <v>95</v>
      </c>
      <c r="L3438" s="220">
        <v>45460.47761574074</v>
      </c>
    </row>
    <row r="3439" spans="1:12" x14ac:dyDescent="0.25">
      <c r="A3439">
        <v>4</v>
      </c>
      <c r="B3439" t="s">
        <v>5567</v>
      </c>
      <c r="C3439">
        <v>2011897</v>
      </c>
      <c r="D3439" t="s">
        <v>4561</v>
      </c>
      <c r="E3439" s="220">
        <v>43469.696527777778</v>
      </c>
      <c r="F3439" t="s">
        <v>75</v>
      </c>
      <c r="G3439" t="s">
        <v>3825</v>
      </c>
      <c r="H3439" t="s">
        <v>95</v>
      </c>
      <c r="I3439" t="s">
        <v>3878</v>
      </c>
      <c r="J3439" t="s">
        <v>4562</v>
      </c>
      <c r="K3439" t="s">
        <v>95</v>
      </c>
      <c r="L3439" s="220">
        <v>45460.47761574074</v>
      </c>
    </row>
    <row r="3440" spans="1:12" x14ac:dyDescent="0.25">
      <c r="A3440">
        <v>4</v>
      </c>
      <c r="B3440" t="s">
        <v>4503</v>
      </c>
      <c r="C3440">
        <v>2011898</v>
      </c>
      <c r="D3440" t="s">
        <v>4561</v>
      </c>
      <c r="E3440" s="220">
        <v>43469.696527777778</v>
      </c>
      <c r="F3440" t="s">
        <v>75</v>
      </c>
      <c r="G3440" t="s">
        <v>3825</v>
      </c>
      <c r="H3440" t="s">
        <v>95</v>
      </c>
      <c r="I3440" t="s">
        <v>3878</v>
      </c>
      <c r="J3440" t="s">
        <v>4562</v>
      </c>
      <c r="K3440" t="s">
        <v>95</v>
      </c>
      <c r="L3440" s="220">
        <v>45460.47761574074</v>
      </c>
    </row>
    <row r="3441" spans="1:12" x14ac:dyDescent="0.25">
      <c r="A3441">
        <v>4</v>
      </c>
      <c r="B3441" t="s">
        <v>4530</v>
      </c>
      <c r="C3441">
        <v>2011899</v>
      </c>
      <c r="D3441" t="s">
        <v>4561</v>
      </c>
      <c r="E3441" s="220">
        <v>43469.696527777778</v>
      </c>
      <c r="F3441" t="s">
        <v>75</v>
      </c>
      <c r="G3441" t="s">
        <v>3825</v>
      </c>
      <c r="H3441" t="s">
        <v>95</v>
      </c>
      <c r="I3441" t="s">
        <v>3878</v>
      </c>
      <c r="J3441" t="s">
        <v>4562</v>
      </c>
      <c r="K3441" t="s">
        <v>95</v>
      </c>
      <c r="L3441" s="220">
        <v>45460.47761574074</v>
      </c>
    </row>
    <row r="3442" spans="1:12" x14ac:dyDescent="0.25">
      <c r="A3442">
        <v>4</v>
      </c>
      <c r="B3442" t="s">
        <v>4490</v>
      </c>
      <c r="C3442">
        <v>2011818</v>
      </c>
      <c r="D3442" t="s">
        <v>4561</v>
      </c>
      <c r="E3442" s="220">
        <v>43469.696527777778</v>
      </c>
      <c r="F3442" t="s">
        <v>75</v>
      </c>
      <c r="G3442" t="s">
        <v>3825</v>
      </c>
      <c r="H3442" t="s">
        <v>95</v>
      </c>
      <c r="I3442" t="s">
        <v>3878</v>
      </c>
      <c r="J3442" t="s">
        <v>4562</v>
      </c>
      <c r="K3442" t="s">
        <v>95</v>
      </c>
      <c r="L3442" s="220">
        <v>45460.47761574074</v>
      </c>
    </row>
    <row r="3443" spans="1:12" x14ac:dyDescent="0.25">
      <c r="A3443">
        <v>4</v>
      </c>
      <c r="B3443" t="s">
        <v>5583</v>
      </c>
      <c r="C3443">
        <v>2011829</v>
      </c>
      <c r="D3443" t="s">
        <v>4561</v>
      </c>
      <c r="E3443" s="220">
        <v>43469.696527777778</v>
      </c>
      <c r="F3443" t="s">
        <v>75</v>
      </c>
      <c r="G3443" t="s">
        <v>3825</v>
      </c>
      <c r="H3443" t="s">
        <v>95</v>
      </c>
      <c r="I3443" t="s">
        <v>3878</v>
      </c>
      <c r="J3443" t="s">
        <v>4562</v>
      </c>
      <c r="K3443" t="s">
        <v>95</v>
      </c>
      <c r="L3443" s="220">
        <v>45460.47761574074</v>
      </c>
    </row>
    <row r="3444" spans="1:12" x14ac:dyDescent="0.25">
      <c r="A3444">
        <v>4</v>
      </c>
      <c r="B3444" t="s">
        <v>4518</v>
      </c>
      <c r="C3444">
        <v>2011830</v>
      </c>
      <c r="D3444" t="s">
        <v>4561</v>
      </c>
      <c r="E3444" s="220">
        <v>43469.696527777778</v>
      </c>
      <c r="F3444" t="s">
        <v>75</v>
      </c>
      <c r="G3444" t="s">
        <v>3825</v>
      </c>
      <c r="H3444" t="s">
        <v>95</v>
      </c>
      <c r="I3444" t="s">
        <v>3878</v>
      </c>
      <c r="J3444" t="s">
        <v>4562</v>
      </c>
      <c r="K3444" t="s">
        <v>95</v>
      </c>
      <c r="L3444" s="220">
        <v>45460.47761574074</v>
      </c>
    </row>
    <row r="3445" spans="1:12" x14ac:dyDescent="0.25">
      <c r="A3445">
        <v>4</v>
      </c>
      <c r="B3445" t="s">
        <v>4473</v>
      </c>
      <c r="C3445">
        <v>2011831</v>
      </c>
      <c r="D3445" t="s">
        <v>4561</v>
      </c>
      <c r="E3445" s="220">
        <v>43469.696527777778</v>
      </c>
      <c r="F3445" t="s">
        <v>75</v>
      </c>
      <c r="G3445" t="s">
        <v>3825</v>
      </c>
      <c r="H3445" t="s">
        <v>95</v>
      </c>
      <c r="I3445" t="s">
        <v>3878</v>
      </c>
      <c r="J3445" t="s">
        <v>4562</v>
      </c>
      <c r="K3445" t="s">
        <v>95</v>
      </c>
      <c r="L3445" s="220">
        <v>45460.47761574074</v>
      </c>
    </row>
    <row r="3446" spans="1:12" x14ac:dyDescent="0.25">
      <c r="A3446">
        <v>4</v>
      </c>
      <c r="B3446" t="s">
        <v>4491</v>
      </c>
      <c r="C3446">
        <v>2011832</v>
      </c>
      <c r="D3446" t="s">
        <v>4561</v>
      </c>
      <c r="E3446" s="220">
        <v>43469.696527777778</v>
      </c>
      <c r="F3446" t="s">
        <v>75</v>
      </c>
      <c r="G3446" t="s">
        <v>3825</v>
      </c>
      <c r="H3446" t="s">
        <v>95</v>
      </c>
      <c r="I3446" t="s">
        <v>3878</v>
      </c>
      <c r="J3446" t="s">
        <v>4562</v>
      </c>
      <c r="K3446" t="s">
        <v>95</v>
      </c>
      <c r="L3446" s="220">
        <v>45460.47761574074</v>
      </c>
    </row>
    <row r="3447" spans="1:12" x14ac:dyDescent="0.25">
      <c r="A3447">
        <v>4</v>
      </c>
      <c r="B3447" t="s">
        <v>4523</v>
      </c>
      <c r="C3447">
        <v>2011833</v>
      </c>
      <c r="D3447" t="s">
        <v>4561</v>
      </c>
      <c r="E3447" s="220">
        <v>43469.696527777778</v>
      </c>
      <c r="F3447" t="s">
        <v>75</v>
      </c>
      <c r="G3447" t="s">
        <v>3825</v>
      </c>
      <c r="H3447" t="s">
        <v>95</v>
      </c>
      <c r="I3447" t="s">
        <v>3878</v>
      </c>
      <c r="J3447" t="s">
        <v>4562</v>
      </c>
      <c r="K3447" t="s">
        <v>95</v>
      </c>
      <c r="L3447" s="220">
        <v>45460.47761574074</v>
      </c>
    </row>
    <row r="3448" spans="1:12" x14ac:dyDescent="0.25">
      <c r="A3448">
        <v>4</v>
      </c>
      <c r="B3448" t="s">
        <v>4540</v>
      </c>
      <c r="C3448">
        <v>2011834</v>
      </c>
      <c r="D3448" t="s">
        <v>4561</v>
      </c>
      <c r="E3448" s="220">
        <v>43469.696527777778</v>
      </c>
      <c r="F3448" t="s">
        <v>75</v>
      </c>
      <c r="G3448" t="s">
        <v>3825</v>
      </c>
      <c r="H3448" t="s">
        <v>95</v>
      </c>
      <c r="I3448" t="s">
        <v>3878</v>
      </c>
      <c r="J3448" t="s">
        <v>4562</v>
      </c>
      <c r="K3448" t="s">
        <v>95</v>
      </c>
      <c r="L3448" s="220">
        <v>45460.47761574074</v>
      </c>
    </row>
    <row r="3449" spans="1:12" x14ac:dyDescent="0.25">
      <c r="A3449">
        <v>4</v>
      </c>
      <c r="B3449" t="s">
        <v>4516</v>
      </c>
      <c r="C3449">
        <v>2011835</v>
      </c>
      <c r="D3449" t="s">
        <v>4561</v>
      </c>
      <c r="E3449" s="220">
        <v>43469.696527777778</v>
      </c>
      <c r="F3449" t="s">
        <v>75</v>
      </c>
      <c r="G3449" t="s">
        <v>3825</v>
      </c>
      <c r="H3449" t="s">
        <v>95</v>
      </c>
      <c r="I3449" t="s">
        <v>3878</v>
      </c>
      <c r="J3449" t="s">
        <v>4562</v>
      </c>
      <c r="K3449" t="s">
        <v>95</v>
      </c>
      <c r="L3449" s="220">
        <v>45460.47761574074</v>
      </c>
    </row>
    <row r="3450" spans="1:12" x14ac:dyDescent="0.25">
      <c r="A3450">
        <v>4</v>
      </c>
      <c r="B3450" t="s">
        <v>4485</v>
      </c>
      <c r="C3450">
        <v>2011836</v>
      </c>
      <c r="D3450" t="s">
        <v>4561</v>
      </c>
      <c r="E3450" s="220">
        <v>43469.696527777778</v>
      </c>
      <c r="F3450" t="s">
        <v>75</v>
      </c>
      <c r="G3450" t="s">
        <v>3825</v>
      </c>
      <c r="H3450" t="s">
        <v>95</v>
      </c>
      <c r="I3450" t="s">
        <v>3878</v>
      </c>
      <c r="J3450" t="s">
        <v>4562</v>
      </c>
      <c r="K3450" t="s">
        <v>95</v>
      </c>
      <c r="L3450" s="220">
        <v>45460.47761574074</v>
      </c>
    </row>
    <row r="3451" spans="1:12" x14ac:dyDescent="0.25">
      <c r="A3451">
        <v>4</v>
      </c>
      <c r="B3451" t="s">
        <v>5576</v>
      </c>
      <c r="C3451">
        <v>2011837</v>
      </c>
      <c r="D3451" t="s">
        <v>4561</v>
      </c>
      <c r="E3451" s="220">
        <v>43469.696527777778</v>
      </c>
      <c r="F3451" t="s">
        <v>75</v>
      </c>
      <c r="G3451" t="s">
        <v>3825</v>
      </c>
      <c r="H3451" t="s">
        <v>95</v>
      </c>
      <c r="I3451" t="s">
        <v>3878</v>
      </c>
      <c r="J3451" t="s">
        <v>4562</v>
      </c>
      <c r="K3451" t="s">
        <v>95</v>
      </c>
      <c r="L3451" s="220">
        <v>45460.47761574074</v>
      </c>
    </row>
    <row r="3452" spans="1:12" x14ac:dyDescent="0.25">
      <c r="A3452">
        <v>4</v>
      </c>
      <c r="B3452" t="s">
        <v>4524</v>
      </c>
      <c r="C3452">
        <v>2011838</v>
      </c>
      <c r="D3452" t="s">
        <v>4561</v>
      </c>
      <c r="E3452" s="220">
        <v>43469.696527777778</v>
      </c>
      <c r="F3452" t="s">
        <v>75</v>
      </c>
      <c r="G3452" t="s">
        <v>3825</v>
      </c>
      <c r="H3452" t="s">
        <v>95</v>
      </c>
      <c r="I3452" t="s">
        <v>3878</v>
      </c>
      <c r="J3452" t="s">
        <v>4562</v>
      </c>
      <c r="K3452" t="s">
        <v>95</v>
      </c>
      <c r="L3452" s="220">
        <v>45460.47761574074</v>
      </c>
    </row>
    <row r="3453" spans="1:12" x14ac:dyDescent="0.25">
      <c r="A3453">
        <v>4</v>
      </c>
      <c r="B3453" t="s">
        <v>5573</v>
      </c>
      <c r="C3453">
        <v>2011839</v>
      </c>
      <c r="D3453" t="s">
        <v>4561</v>
      </c>
      <c r="E3453" s="220">
        <v>43469.696527777778</v>
      </c>
      <c r="F3453" t="s">
        <v>75</v>
      </c>
      <c r="G3453" t="s">
        <v>3825</v>
      </c>
      <c r="H3453" t="s">
        <v>95</v>
      </c>
      <c r="I3453" t="s">
        <v>3878</v>
      </c>
      <c r="J3453" t="s">
        <v>4562</v>
      </c>
      <c r="K3453" t="s">
        <v>95</v>
      </c>
      <c r="L3453" s="220">
        <v>45460.47761574074</v>
      </c>
    </row>
    <row r="3454" spans="1:12" x14ac:dyDescent="0.25">
      <c r="A3454">
        <v>4</v>
      </c>
      <c r="B3454" t="s">
        <v>4542</v>
      </c>
      <c r="C3454">
        <v>2011840</v>
      </c>
      <c r="D3454" t="s">
        <v>4561</v>
      </c>
      <c r="E3454" s="220">
        <v>43469.696527777778</v>
      </c>
      <c r="F3454" t="s">
        <v>75</v>
      </c>
      <c r="G3454" t="s">
        <v>3825</v>
      </c>
      <c r="H3454" t="s">
        <v>95</v>
      </c>
      <c r="I3454" t="s">
        <v>3878</v>
      </c>
      <c r="J3454" t="s">
        <v>4562</v>
      </c>
      <c r="K3454" t="s">
        <v>95</v>
      </c>
      <c r="L3454" s="220">
        <v>45460.47761574074</v>
      </c>
    </row>
    <row r="3455" spans="1:12" x14ac:dyDescent="0.25">
      <c r="A3455">
        <v>4</v>
      </c>
      <c r="B3455" t="s">
        <v>4463</v>
      </c>
      <c r="C3455">
        <v>2011841</v>
      </c>
      <c r="D3455" t="s">
        <v>4561</v>
      </c>
      <c r="E3455" s="220">
        <v>43469.696527777778</v>
      </c>
      <c r="F3455" t="s">
        <v>75</v>
      </c>
      <c r="G3455" t="s">
        <v>3825</v>
      </c>
      <c r="H3455" t="s">
        <v>95</v>
      </c>
      <c r="I3455" t="s">
        <v>3878</v>
      </c>
      <c r="J3455" t="s">
        <v>4562</v>
      </c>
      <c r="K3455" t="s">
        <v>95</v>
      </c>
      <c r="L3455" s="220">
        <v>45460.47761574074</v>
      </c>
    </row>
    <row r="3456" spans="1:12" x14ac:dyDescent="0.25">
      <c r="A3456">
        <v>4</v>
      </c>
      <c r="B3456" t="s">
        <v>4484</v>
      </c>
      <c r="C3456">
        <v>2011842</v>
      </c>
      <c r="D3456" t="s">
        <v>4561</v>
      </c>
      <c r="E3456" s="220">
        <v>43469.696527777778</v>
      </c>
      <c r="F3456" t="s">
        <v>75</v>
      </c>
      <c r="G3456" t="s">
        <v>3825</v>
      </c>
      <c r="H3456" t="s">
        <v>95</v>
      </c>
      <c r="I3456" t="s">
        <v>3878</v>
      </c>
      <c r="J3456" t="s">
        <v>4562</v>
      </c>
      <c r="K3456" t="s">
        <v>95</v>
      </c>
      <c r="L3456" s="220">
        <v>45460.47761574074</v>
      </c>
    </row>
    <row r="3457" spans="1:12" x14ac:dyDescent="0.25">
      <c r="A3457">
        <v>4</v>
      </c>
      <c r="B3457" t="s">
        <v>5570</v>
      </c>
      <c r="C3457">
        <v>2011843</v>
      </c>
      <c r="D3457" t="s">
        <v>4561</v>
      </c>
      <c r="E3457" s="220">
        <v>43469.696527777778</v>
      </c>
      <c r="F3457" t="s">
        <v>75</v>
      </c>
      <c r="G3457" t="s">
        <v>3825</v>
      </c>
      <c r="H3457" t="s">
        <v>95</v>
      </c>
      <c r="I3457" t="s">
        <v>3878</v>
      </c>
      <c r="J3457" t="s">
        <v>4562</v>
      </c>
      <c r="K3457" t="s">
        <v>95</v>
      </c>
      <c r="L3457" s="220">
        <v>45460.47761574074</v>
      </c>
    </row>
    <row r="3458" spans="1:12" x14ac:dyDescent="0.25">
      <c r="A3458">
        <v>4</v>
      </c>
      <c r="B3458" t="s">
        <v>5575</v>
      </c>
      <c r="C3458">
        <v>2011844</v>
      </c>
      <c r="D3458" t="s">
        <v>4561</v>
      </c>
      <c r="E3458" s="220">
        <v>43469.696527777778</v>
      </c>
      <c r="F3458" t="s">
        <v>75</v>
      </c>
      <c r="G3458" t="s">
        <v>3825</v>
      </c>
      <c r="H3458" t="s">
        <v>95</v>
      </c>
      <c r="I3458" t="s">
        <v>3878</v>
      </c>
      <c r="J3458" t="s">
        <v>4562</v>
      </c>
      <c r="K3458" t="s">
        <v>95</v>
      </c>
      <c r="L3458" s="220">
        <v>45460.47761574074</v>
      </c>
    </row>
    <row r="3459" spans="1:12" x14ac:dyDescent="0.25">
      <c r="A3459">
        <v>4</v>
      </c>
      <c r="B3459" t="s">
        <v>4494</v>
      </c>
      <c r="C3459">
        <v>2011845</v>
      </c>
      <c r="D3459" t="s">
        <v>4561</v>
      </c>
      <c r="E3459" s="220">
        <v>43469.696527777778</v>
      </c>
      <c r="F3459" t="s">
        <v>75</v>
      </c>
      <c r="G3459" t="s">
        <v>3825</v>
      </c>
      <c r="H3459" t="s">
        <v>95</v>
      </c>
      <c r="I3459" t="s">
        <v>3878</v>
      </c>
      <c r="J3459" t="s">
        <v>4562</v>
      </c>
      <c r="K3459" t="s">
        <v>95</v>
      </c>
      <c r="L3459" s="220">
        <v>45460.47761574074</v>
      </c>
    </row>
    <row r="3460" spans="1:12" x14ac:dyDescent="0.25">
      <c r="A3460">
        <v>4</v>
      </c>
      <c r="B3460" t="s">
        <v>4526</v>
      </c>
      <c r="C3460">
        <v>2011846</v>
      </c>
      <c r="D3460" t="s">
        <v>4561</v>
      </c>
      <c r="E3460" s="220">
        <v>43469.696527777778</v>
      </c>
      <c r="F3460" t="s">
        <v>75</v>
      </c>
      <c r="G3460" t="s">
        <v>3825</v>
      </c>
      <c r="H3460" t="s">
        <v>95</v>
      </c>
      <c r="I3460" t="s">
        <v>3878</v>
      </c>
      <c r="J3460" t="s">
        <v>4562</v>
      </c>
      <c r="K3460" t="s">
        <v>95</v>
      </c>
      <c r="L3460" s="220">
        <v>45460.47761574074</v>
      </c>
    </row>
    <row r="3461" spans="1:12" x14ac:dyDescent="0.25">
      <c r="A3461">
        <v>4</v>
      </c>
      <c r="B3461" t="s">
        <v>4501</v>
      </c>
      <c r="C3461">
        <v>2011847</v>
      </c>
      <c r="D3461" t="s">
        <v>4561</v>
      </c>
      <c r="E3461" s="220">
        <v>43469.696527777778</v>
      </c>
      <c r="F3461" t="s">
        <v>75</v>
      </c>
      <c r="G3461" t="s">
        <v>3825</v>
      </c>
      <c r="H3461" t="s">
        <v>95</v>
      </c>
      <c r="I3461" t="s">
        <v>3878</v>
      </c>
      <c r="J3461" t="s">
        <v>4562</v>
      </c>
      <c r="K3461" t="s">
        <v>95</v>
      </c>
      <c r="L3461" s="220">
        <v>45460.47761574074</v>
      </c>
    </row>
    <row r="3462" spans="1:12" x14ac:dyDescent="0.25">
      <c r="A3462">
        <v>4</v>
      </c>
      <c r="B3462" t="s">
        <v>6232</v>
      </c>
      <c r="C3462">
        <v>2019606</v>
      </c>
      <c r="D3462" t="s">
        <v>4594</v>
      </c>
      <c r="E3462" s="220">
        <v>43475.574999999997</v>
      </c>
      <c r="F3462" t="s">
        <v>75</v>
      </c>
      <c r="G3462" t="s">
        <v>3825</v>
      </c>
      <c r="H3462" t="s">
        <v>95</v>
      </c>
      <c r="I3462" t="s">
        <v>3827</v>
      </c>
      <c r="J3462" t="s">
        <v>4595</v>
      </c>
      <c r="K3462" t="s">
        <v>95</v>
      </c>
      <c r="L3462" s="220">
        <v>43959.476666666669</v>
      </c>
    </row>
    <row r="3463" spans="1:12" x14ac:dyDescent="0.25">
      <c r="A3463">
        <v>1</v>
      </c>
      <c r="B3463" t="s">
        <v>5660</v>
      </c>
      <c r="C3463">
        <v>1892544</v>
      </c>
      <c r="D3463" t="s">
        <v>3843</v>
      </c>
      <c r="E3463" s="220">
        <v>43263.347916666666</v>
      </c>
      <c r="F3463" t="s">
        <v>75</v>
      </c>
      <c r="G3463" t="s">
        <v>3825</v>
      </c>
      <c r="H3463" t="s">
        <v>3836</v>
      </c>
      <c r="I3463" t="s">
        <v>4260</v>
      </c>
      <c r="J3463" t="s">
        <v>4241</v>
      </c>
      <c r="K3463" t="s">
        <v>95</v>
      </c>
      <c r="L3463" s="220">
        <v>43410.721631944441</v>
      </c>
    </row>
    <row r="3464" spans="1:12" x14ac:dyDescent="0.25">
      <c r="A3464">
        <v>5</v>
      </c>
      <c r="B3464" t="s">
        <v>5202</v>
      </c>
      <c r="C3464">
        <v>1915188</v>
      </c>
      <c r="D3464" t="s">
        <v>3824</v>
      </c>
      <c r="E3464" s="220">
        <v>43276.743055555555</v>
      </c>
      <c r="F3464" t="s">
        <v>75</v>
      </c>
      <c r="G3464" t="s">
        <v>3825</v>
      </c>
      <c r="H3464" t="s">
        <v>3826</v>
      </c>
      <c r="I3464" t="s">
        <v>4005</v>
      </c>
      <c r="J3464" t="s">
        <v>4664</v>
      </c>
      <c r="K3464" t="s">
        <v>95</v>
      </c>
      <c r="L3464" s="220">
        <v>43676.660266203704</v>
      </c>
    </row>
    <row r="3465" spans="1:12" x14ac:dyDescent="0.25">
      <c r="A3465">
        <v>2</v>
      </c>
      <c r="B3465" t="s">
        <v>4177</v>
      </c>
      <c r="C3465">
        <v>1921735</v>
      </c>
      <c r="D3465" t="s">
        <v>3939</v>
      </c>
      <c r="E3465" s="220">
        <v>43287.277083333334</v>
      </c>
      <c r="F3465" t="s">
        <v>75</v>
      </c>
      <c r="G3465" t="s">
        <v>3825</v>
      </c>
      <c r="H3465" t="s">
        <v>3940</v>
      </c>
      <c r="I3465" t="s">
        <v>3870</v>
      </c>
      <c r="J3465" t="s">
        <v>3870</v>
      </c>
      <c r="K3465" t="s">
        <v>95</v>
      </c>
      <c r="L3465" s="220">
        <v>43312.394675925927</v>
      </c>
    </row>
    <row r="3466" spans="1:12" x14ac:dyDescent="0.25">
      <c r="A3466">
        <v>4</v>
      </c>
      <c r="B3466" t="s">
        <v>4321</v>
      </c>
      <c r="C3466">
        <v>1921736</v>
      </c>
      <c r="D3466" t="s">
        <v>6233</v>
      </c>
      <c r="E3466" s="220">
        <v>43287.277777777781</v>
      </c>
      <c r="F3466" t="s">
        <v>75</v>
      </c>
      <c r="G3466" t="s">
        <v>3825</v>
      </c>
      <c r="H3466" t="s">
        <v>3940</v>
      </c>
      <c r="I3466" t="s">
        <v>3870</v>
      </c>
      <c r="J3466" t="s">
        <v>3870</v>
      </c>
      <c r="K3466" t="s">
        <v>95</v>
      </c>
      <c r="L3466" s="220">
        <v>43417.4999537037</v>
      </c>
    </row>
    <row r="3467" spans="1:12" x14ac:dyDescent="0.25">
      <c r="A3467">
        <v>2</v>
      </c>
      <c r="B3467" t="s">
        <v>4612</v>
      </c>
      <c r="C3467">
        <v>1923823</v>
      </c>
      <c r="D3467" t="s">
        <v>4075</v>
      </c>
      <c r="E3467" s="220">
        <v>43293.48541666667</v>
      </c>
      <c r="F3467" t="s">
        <v>75</v>
      </c>
      <c r="G3467" t="s">
        <v>3825</v>
      </c>
      <c r="H3467" t="s">
        <v>205</v>
      </c>
      <c r="I3467" t="s">
        <v>3885</v>
      </c>
      <c r="J3467" t="s">
        <v>3874</v>
      </c>
      <c r="K3467" t="s">
        <v>95</v>
      </c>
      <c r="L3467" s="220">
        <v>43409.462800925925</v>
      </c>
    </row>
    <row r="3468" spans="1:12" x14ac:dyDescent="0.25">
      <c r="A3468">
        <v>1</v>
      </c>
      <c r="B3468" t="s">
        <v>4461</v>
      </c>
      <c r="C3468">
        <v>1925434</v>
      </c>
      <c r="D3468" t="s">
        <v>3843</v>
      </c>
      <c r="E3468" s="220">
        <v>43298.328530092593</v>
      </c>
      <c r="F3468" t="s">
        <v>75</v>
      </c>
      <c r="G3468" t="s">
        <v>3825</v>
      </c>
      <c r="H3468" t="s">
        <v>3836</v>
      </c>
      <c r="I3468" t="s">
        <v>3967</v>
      </c>
      <c r="J3468" t="s">
        <v>6234</v>
      </c>
      <c r="K3468" t="s">
        <v>95</v>
      </c>
      <c r="L3468" s="220">
        <v>43314.030555555553</v>
      </c>
    </row>
    <row r="3469" spans="1:12" x14ac:dyDescent="0.25">
      <c r="A3469">
        <v>1</v>
      </c>
      <c r="B3469" t="s">
        <v>4118</v>
      </c>
      <c r="C3469">
        <v>1926456</v>
      </c>
      <c r="D3469" t="s">
        <v>3843</v>
      </c>
      <c r="E3469" s="220">
        <v>43303.498043981483</v>
      </c>
      <c r="F3469" t="s">
        <v>75</v>
      </c>
      <c r="G3469" t="s">
        <v>3825</v>
      </c>
      <c r="H3469" t="s">
        <v>3836</v>
      </c>
      <c r="I3469" t="s">
        <v>3909</v>
      </c>
      <c r="J3469" t="s">
        <v>6235</v>
      </c>
      <c r="K3469" t="s">
        <v>95</v>
      </c>
      <c r="L3469" s="220">
        <v>43859.438194444447</v>
      </c>
    </row>
    <row r="3470" spans="1:12" x14ac:dyDescent="0.25">
      <c r="A3470">
        <v>1</v>
      </c>
      <c r="B3470" t="s">
        <v>4076</v>
      </c>
      <c r="C3470">
        <v>1926372</v>
      </c>
      <c r="D3470" t="s">
        <v>6236</v>
      </c>
      <c r="E3470" s="220">
        <v>43301.733298611114</v>
      </c>
      <c r="F3470" t="s">
        <v>75</v>
      </c>
      <c r="G3470" t="s">
        <v>3825</v>
      </c>
      <c r="H3470" t="s">
        <v>3826</v>
      </c>
      <c r="I3470" t="s">
        <v>3873</v>
      </c>
      <c r="J3470" t="s">
        <v>4285</v>
      </c>
      <c r="K3470" t="s">
        <v>95</v>
      </c>
      <c r="L3470" s="220">
        <v>43304.610729166663</v>
      </c>
    </row>
    <row r="3471" spans="1:12" x14ac:dyDescent="0.25">
      <c r="A3471">
        <v>1</v>
      </c>
      <c r="B3471" t="s">
        <v>3963</v>
      </c>
      <c r="C3471">
        <v>1932022</v>
      </c>
      <c r="D3471" t="s">
        <v>4075</v>
      </c>
      <c r="E3471" s="220">
        <v>43313.589583333334</v>
      </c>
      <c r="F3471" t="s">
        <v>75</v>
      </c>
      <c r="G3471" t="s">
        <v>3825</v>
      </c>
      <c r="H3471" t="s">
        <v>205</v>
      </c>
      <c r="I3471" t="s">
        <v>3994</v>
      </c>
      <c r="J3471" t="s">
        <v>3854</v>
      </c>
      <c r="K3471" t="s">
        <v>95</v>
      </c>
      <c r="L3471" s="220">
        <v>43403.355543981481</v>
      </c>
    </row>
    <row r="3472" spans="1:12" x14ac:dyDescent="0.25">
      <c r="A3472">
        <v>1</v>
      </c>
      <c r="B3472" t="s">
        <v>4811</v>
      </c>
      <c r="C3472">
        <v>1933997</v>
      </c>
      <c r="D3472" t="s">
        <v>4075</v>
      </c>
      <c r="E3472" s="220">
        <v>43318.701388888891</v>
      </c>
      <c r="F3472" t="s">
        <v>75</v>
      </c>
      <c r="G3472" t="s">
        <v>3825</v>
      </c>
      <c r="H3472" t="s">
        <v>205</v>
      </c>
      <c r="I3472" t="s">
        <v>3853</v>
      </c>
      <c r="J3472" t="s">
        <v>3928</v>
      </c>
      <c r="K3472" t="s">
        <v>95</v>
      </c>
      <c r="L3472" s="220">
        <v>43417.396805555552</v>
      </c>
    </row>
    <row r="3473" spans="1:12" x14ac:dyDescent="0.25">
      <c r="A3473">
        <v>4</v>
      </c>
      <c r="B3473" t="s">
        <v>5403</v>
      </c>
      <c r="C3473">
        <v>1940067</v>
      </c>
      <c r="D3473" t="s">
        <v>6237</v>
      </c>
      <c r="E3473" s="220">
        <v>43333.65519675926</v>
      </c>
      <c r="F3473" t="s">
        <v>75</v>
      </c>
      <c r="G3473" t="s">
        <v>3825</v>
      </c>
      <c r="H3473" t="s">
        <v>3836</v>
      </c>
      <c r="I3473" t="s">
        <v>3870</v>
      </c>
      <c r="J3473" t="s">
        <v>4145</v>
      </c>
      <c r="K3473" t="s">
        <v>95</v>
      </c>
      <c r="L3473" s="220">
        <v>43467.401909722219</v>
      </c>
    </row>
    <row r="3474" spans="1:12" x14ac:dyDescent="0.25">
      <c r="A3474">
        <v>1</v>
      </c>
      <c r="B3474" t="s">
        <v>6238</v>
      </c>
      <c r="C3474">
        <v>1941608</v>
      </c>
      <c r="D3474" t="s">
        <v>3880</v>
      </c>
      <c r="E3474" s="220">
        <v>43339.742546296293</v>
      </c>
      <c r="F3474" t="s">
        <v>75</v>
      </c>
      <c r="G3474" t="s">
        <v>3825</v>
      </c>
      <c r="H3474" t="s">
        <v>3881</v>
      </c>
      <c r="I3474" t="s">
        <v>4066</v>
      </c>
      <c r="J3474" t="s">
        <v>4192</v>
      </c>
      <c r="K3474" t="s">
        <v>95</v>
      </c>
      <c r="L3474" s="220">
        <v>43383.37228009259</v>
      </c>
    </row>
    <row r="3475" spans="1:12" x14ac:dyDescent="0.25">
      <c r="A3475">
        <v>1</v>
      </c>
      <c r="B3475" t="s">
        <v>6239</v>
      </c>
      <c r="C3475">
        <v>1949586</v>
      </c>
      <c r="D3475" t="s">
        <v>6240</v>
      </c>
      <c r="E3475" s="220">
        <v>43356.737291666665</v>
      </c>
      <c r="F3475" t="s">
        <v>75</v>
      </c>
      <c r="G3475" t="s">
        <v>3825</v>
      </c>
      <c r="H3475" t="s">
        <v>4158</v>
      </c>
      <c r="I3475" t="s">
        <v>3924</v>
      </c>
      <c r="J3475" t="s">
        <v>4217</v>
      </c>
      <c r="K3475" t="s">
        <v>95</v>
      </c>
      <c r="L3475" s="220">
        <v>43367.67559027778</v>
      </c>
    </row>
    <row r="3476" spans="1:12" x14ac:dyDescent="0.25">
      <c r="A3476">
        <v>1</v>
      </c>
      <c r="B3476" t="s">
        <v>3929</v>
      </c>
      <c r="C3476">
        <v>1956751</v>
      </c>
      <c r="D3476" t="s">
        <v>6241</v>
      </c>
      <c r="E3476" s="220">
        <v>43375.678472222222</v>
      </c>
      <c r="F3476" t="s">
        <v>75</v>
      </c>
      <c r="G3476" t="s">
        <v>3825</v>
      </c>
      <c r="H3476" t="s">
        <v>3826</v>
      </c>
      <c r="I3476" t="s">
        <v>3878</v>
      </c>
      <c r="J3476" t="s">
        <v>4181</v>
      </c>
      <c r="K3476" t="s">
        <v>2526</v>
      </c>
      <c r="L3476" s="220">
        <v>43378.374120370368</v>
      </c>
    </row>
    <row r="3477" spans="1:12" x14ac:dyDescent="0.25">
      <c r="A3477">
        <v>1</v>
      </c>
      <c r="B3477" t="s">
        <v>3834</v>
      </c>
      <c r="C3477">
        <v>1960699</v>
      </c>
      <c r="D3477" t="s">
        <v>6242</v>
      </c>
      <c r="E3477" s="220">
        <v>43388.515972222223</v>
      </c>
      <c r="F3477" t="s">
        <v>75</v>
      </c>
      <c r="G3477" t="s">
        <v>3825</v>
      </c>
      <c r="H3477" t="s">
        <v>3836</v>
      </c>
      <c r="I3477" t="s">
        <v>3861</v>
      </c>
      <c r="J3477" t="s">
        <v>3861</v>
      </c>
      <c r="K3477" t="s">
        <v>95</v>
      </c>
      <c r="L3477" s="220">
        <v>43952.684224537035</v>
      </c>
    </row>
    <row r="3478" spans="1:12" x14ac:dyDescent="0.25">
      <c r="A3478">
        <v>1</v>
      </c>
      <c r="B3478" t="s">
        <v>3887</v>
      </c>
      <c r="C3478">
        <v>1960953</v>
      </c>
      <c r="D3478" t="s">
        <v>3843</v>
      </c>
      <c r="E3478" s="220">
        <v>43389.61041666667</v>
      </c>
      <c r="F3478" t="s">
        <v>75</v>
      </c>
      <c r="G3478" t="s">
        <v>3825</v>
      </c>
      <c r="H3478" t="s">
        <v>3836</v>
      </c>
      <c r="I3478" t="s">
        <v>3827</v>
      </c>
      <c r="J3478" t="s">
        <v>3827</v>
      </c>
      <c r="K3478" t="s">
        <v>95</v>
      </c>
      <c r="L3478" s="220">
        <v>43391.653865740744</v>
      </c>
    </row>
    <row r="3479" spans="1:12" x14ac:dyDescent="0.25">
      <c r="A3479">
        <v>1</v>
      </c>
      <c r="B3479" t="s">
        <v>5745</v>
      </c>
      <c r="C3479">
        <v>1963520</v>
      </c>
      <c r="D3479" t="s">
        <v>3843</v>
      </c>
      <c r="E3479" s="220">
        <v>43397.607662037037</v>
      </c>
      <c r="F3479" t="s">
        <v>75</v>
      </c>
      <c r="G3479" t="s">
        <v>3825</v>
      </c>
      <c r="H3479" t="s">
        <v>3836</v>
      </c>
      <c r="I3479" t="s">
        <v>4260</v>
      </c>
      <c r="J3479" t="s">
        <v>4217</v>
      </c>
      <c r="K3479" t="s">
        <v>95</v>
      </c>
      <c r="L3479" s="220">
        <v>43441.621550925927</v>
      </c>
    </row>
    <row r="3480" spans="1:12" x14ac:dyDescent="0.25">
      <c r="A3480">
        <v>1</v>
      </c>
      <c r="B3480" t="s">
        <v>3855</v>
      </c>
      <c r="C3480">
        <v>1982454</v>
      </c>
      <c r="D3480" t="s">
        <v>6243</v>
      </c>
      <c r="E3480" s="220">
        <v>43412.685416666667</v>
      </c>
      <c r="F3480" t="s">
        <v>75</v>
      </c>
      <c r="G3480" t="s">
        <v>3825</v>
      </c>
      <c r="H3480" t="s">
        <v>3836</v>
      </c>
      <c r="I3480" t="s">
        <v>3857</v>
      </c>
      <c r="J3480" t="s">
        <v>4215</v>
      </c>
      <c r="K3480" t="s">
        <v>95</v>
      </c>
      <c r="L3480" s="220">
        <v>43480.715729166666</v>
      </c>
    </row>
    <row r="3481" spans="1:12" x14ac:dyDescent="0.25">
      <c r="A3481">
        <v>4</v>
      </c>
      <c r="B3481" t="s">
        <v>5686</v>
      </c>
      <c r="C3481">
        <v>1983296</v>
      </c>
      <c r="D3481" t="s">
        <v>4292</v>
      </c>
      <c r="E3481" s="220">
        <v>43417.540277777778</v>
      </c>
      <c r="F3481" t="s">
        <v>75</v>
      </c>
      <c r="G3481" t="s">
        <v>3825</v>
      </c>
      <c r="H3481" t="s">
        <v>3940</v>
      </c>
      <c r="I3481" t="s">
        <v>3870</v>
      </c>
      <c r="J3481" t="s">
        <v>4145</v>
      </c>
      <c r="K3481" t="s">
        <v>95</v>
      </c>
      <c r="L3481" s="220">
        <v>43418.408622685187</v>
      </c>
    </row>
    <row r="3482" spans="1:12" x14ac:dyDescent="0.25">
      <c r="A3482">
        <v>4</v>
      </c>
      <c r="B3482" t="s">
        <v>5686</v>
      </c>
      <c r="C3482">
        <v>1983297</v>
      </c>
      <c r="D3482" t="s">
        <v>6244</v>
      </c>
      <c r="E3482" s="220">
        <v>43417.5625</v>
      </c>
      <c r="F3482" t="s">
        <v>75</v>
      </c>
      <c r="G3482" t="s">
        <v>3825</v>
      </c>
      <c r="H3482" t="s">
        <v>3836</v>
      </c>
      <c r="I3482" t="s">
        <v>3870</v>
      </c>
      <c r="J3482" t="s">
        <v>4145</v>
      </c>
      <c r="K3482" t="s">
        <v>95</v>
      </c>
      <c r="L3482" s="220">
        <v>44691.391782407409</v>
      </c>
    </row>
    <row r="3483" spans="1:12" x14ac:dyDescent="0.25">
      <c r="A3483">
        <v>1</v>
      </c>
      <c r="B3483" t="s">
        <v>4584</v>
      </c>
      <c r="C3483">
        <v>1984114</v>
      </c>
      <c r="D3483" t="s">
        <v>6245</v>
      </c>
      <c r="E3483" s="220">
        <v>43420.665972222225</v>
      </c>
      <c r="F3483" t="s">
        <v>91</v>
      </c>
      <c r="G3483" t="s">
        <v>3825</v>
      </c>
      <c r="H3483" t="s">
        <v>3836</v>
      </c>
      <c r="I3483" t="s">
        <v>3873</v>
      </c>
      <c r="J3483" t="s">
        <v>4077</v>
      </c>
      <c r="K3483" t="s">
        <v>95</v>
      </c>
      <c r="L3483" s="220"/>
    </row>
    <row r="3484" spans="1:12" x14ac:dyDescent="0.25">
      <c r="A3484">
        <v>1</v>
      </c>
      <c r="B3484" t="s">
        <v>4650</v>
      </c>
      <c r="C3484">
        <v>1988403</v>
      </c>
      <c r="D3484" t="s">
        <v>6246</v>
      </c>
      <c r="E3484" s="220">
        <v>43431.357453703706</v>
      </c>
      <c r="F3484" t="s">
        <v>75</v>
      </c>
      <c r="G3484" t="s">
        <v>3825</v>
      </c>
      <c r="H3484" t="s">
        <v>3826</v>
      </c>
      <c r="I3484" t="s">
        <v>3844</v>
      </c>
      <c r="J3484" t="s">
        <v>4366</v>
      </c>
      <c r="K3484" t="s">
        <v>95</v>
      </c>
      <c r="L3484" s="220">
        <v>43434.518750000003</v>
      </c>
    </row>
    <row r="3485" spans="1:12" x14ac:dyDescent="0.25">
      <c r="A3485">
        <v>1</v>
      </c>
      <c r="B3485" t="s">
        <v>6247</v>
      </c>
      <c r="C3485">
        <v>1995166</v>
      </c>
      <c r="D3485" t="s">
        <v>3851</v>
      </c>
      <c r="E3485" s="220">
        <v>43446.724305555559</v>
      </c>
      <c r="F3485" t="s">
        <v>75</v>
      </c>
      <c r="G3485" t="s">
        <v>3825</v>
      </c>
      <c r="H3485" t="s">
        <v>3852</v>
      </c>
      <c r="I3485" t="s">
        <v>3909</v>
      </c>
      <c r="J3485" t="s">
        <v>4658</v>
      </c>
      <c r="K3485" t="s">
        <v>95</v>
      </c>
      <c r="L3485" s="220">
        <v>43500.625</v>
      </c>
    </row>
    <row r="3486" spans="1:12" x14ac:dyDescent="0.25">
      <c r="A3486">
        <v>1</v>
      </c>
      <c r="B3486" t="s">
        <v>4657</v>
      </c>
      <c r="C3486">
        <v>1995168</v>
      </c>
      <c r="D3486" t="s">
        <v>3851</v>
      </c>
      <c r="E3486" s="220">
        <v>43446.736805555556</v>
      </c>
      <c r="F3486" t="s">
        <v>75</v>
      </c>
      <c r="G3486" t="s">
        <v>3825</v>
      </c>
      <c r="H3486" t="s">
        <v>3852</v>
      </c>
      <c r="I3486" t="s">
        <v>3889</v>
      </c>
      <c r="J3486" t="s">
        <v>4658</v>
      </c>
      <c r="K3486" t="s">
        <v>95</v>
      </c>
      <c r="L3486" s="220">
        <v>43482.792256944442</v>
      </c>
    </row>
    <row r="3487" spans="1:12" x14ac:dyDescent="0.25">
      <c r="A3487">
        <v>1</v>
      </c>
      <c r="B3487" t="s">
        <v>3976</v>
      </c>
      <c r="C3487">
        <v>1995172</v>
      </c>
      <c r="D3487" t="s">
        <v>3851</v>
      </c>
      <c r="E3487" s="220">
        <v>43446.738888888889</v>
      </c>
      <c r="F3487" t="s">
        <v>75</v>
      </c>
      <c r="G3487" t="s">
        <v>3825</v>
      </c>
      <c r="H3487" t="s">
        <v>3852</v>
      </c>
      <c r="I3487" t="s">
        <v>3889</v>
      </c>
      <c r="J3487" t="s">
        <v>4658</v>
      </c>
      <c r="K3487" t="s">
        <v>95</v>
      </c>
      <c r="L3487" s="220">
        <v>43483.630833333336</v>
      </c>
    </row>
    <row r="3488" spans="1:12" x14ac:dyDescent="0.25">
      <c r="A3488">
        <v>4</v>
      </c>
      <c r="B3488" t="s">
        <v>5581</v>
      </c>
      <c r="C3488">
        <v>2011894</v>
      </c>
      <c r="D3488" t="s">
        <v>4561</v>
      </c>
      <c r="E3488" s="220">
        <v>43469.696527777778</v>
      </c>
      <c r="F3488" t="s">
        <v>75</v>
      </c>
      <c r="G3488" t="s">
        <v>3825</v>
      </c>
      <c r="H3488" t="s">
        <v>95</v>
      </c>
      <c r="I3488" t="s">
        <v>3878</v>
      </c>
      <c r="J3488" t="s">
        <v>4562</v>
      </c>
      <c r="K3488" t="s">
        <v>95</v>
      </c>
      <c r="L3488" s="220">
        <v>45460.47761574074</v>
      </c>
    </row>
    <row r="3489" spans="1:12" x14ac:dyDescent="0.25">
      <c r="A3489">
        <v>4</v>
      </c>
      <c r="B3489" t="s">
        <v>4495</v>
      </c>
      <c r="C3489">
        <v>2011895</v>
      </c>
      <c r="D3489" t="s">
        <v>4561</v>
      </c>
      <c r="E3489" s="220">
        <v>43469.696527777778</v>
      </c>
      <c r="F3489" t="s">
        <v>75</v>
      </c>
      <c r="G3489" t="s">
        <v>3825</v>
      </c>
      <c r="H3489" t="s">
        <v>95</v>
      </c>
      <c r="I3489" t="s">
        <v>3878</v>
      </c>
      <c r="J3489" t="s">
        <v>4562</v>
      </c>
      <c r="K3489" t="s">
        <v>95</v>
      </c>
      <c r="L3489" s="220">
        <v>45460.47761574074</v>
      </c>
    </row>
    <row r="3490" spans="1:12" x14ac:dyDescent="0.25">
      <c r="A3490">
        <v>4</v>
      </c>
      <c r="B3490" t="s">
        <v>4482</v>
      </c>
      <c r="C3490">
        <v>2011819</v>
      </c>
      <c r="D3490" t="s">
        <v>4561</v>
      </c>
      <c r="E3490" s="220">
        <v>43469.696527777778</v>
      </c>
      <c r="F3490" t="s">
        <v>75</v>
      </c>
      <c r="G3490" t="s">
        <v>3825</v>
      </c>
      <c r="H3490" t="s">
        <v>95</v>
      </c>
      <c r="I3490" t="s">
        <v>3878</v>
      </c>
      <c r="J3490" t="s">
        <v>4562</v>
      </c>
      <c r="K3490" t="s">
        <v>95</v>
      </c>
      <c r="L3490" s="220">
        <v>45460.47761574074</v>
      </c>
    </row>
    <row r="3491" spans="1:12" x14ac:dyDescent="0.25">
      <c r="A3491">
        <v>4</v>
      </c>
      <c r="B3491" t="s">
        <v>5571</v>
      </c>
      <c r="C3491">
        <v>2011820</v>
      </c>
      <c r="D3491" t="s">
        <v>4561</v>
      </c>
      <c r="E3491" s="220">
        <v>43469.696527777778</v>
      </c>
      <c r="F3491" t="s">
        <v>75</v>
      </c>
      <c r="G3491" t="s">
        <v>3825</v>
      </c>
      <c r="H3491" t="s">
        <v>95</v>
      </c>
      <c r="I3491" t="s">
        <v>3878</v>
      </c>
      <c r="J3491" t="s">
        <v>4562</v>
      </c>
      <c r="K3491" t="s">
        <v>95</v>
      </c>
      <c r="L3491" s="220">
        <v>45460.47761574074</v>
      </c>
    </row>
    <row r="3492" spans="1:12" x14ac:dyDescent="0.25">
      <c r="A3492">
        <v>4</v>
      </c>
      <c r="B3492" t="s">
        <v>4468</v>
      </c>
      <c r="C3492">
        <v>2011821</v>
      </c>
      <c r="D3492" t="s">
        <v>4561</v>
      </c>
      <c r="E3492" s="220">
        <v>43469.696527777778</v>
      </c>
      <c r="F3492" t="s">
        <v>75</v>
      </c>
      <c r="G3492" t="s">
        <v>3825</v>
      </c>
      <c r="H3492" t="s">
        <v>95</v>
      </c>
      <c r="I3492" t="s">
        <v>3878</v>
      </c>
      <c r="J3492" t="s">
        <v>4562</v>
      </c>
      <c r="K3492" t="s">
        <v>95</v>
      </c>
      <c r="L3492" s="220">
        <v>45460.47761574074</v>
      </c>
    </row>
    <row r="3493" spans="1:12" x14ac:dyDescent="0.25">
      <c r="A3493">
        <v>4</v>
      </c>
      <c r="B3493" t="s">
        <v>5584</v>
      </c>
      <c r="C3493">
        <v>2011822</v>
      </c>
      <c r="D3493" t="s">
        <v>4561</v>
      </c>
      <c r="E3493" s="220">
        <v>43469.696527777778</v>
      </c>
      <c r="F3493" t="s">
        <v>75</v>
      </c>
      <c r="G3493" t="s">
        <v>3825</v>
      </c>
      <c r="H3493" t="s">
        <v>95</v>
      </c>
      <c r="I3493" t="s">
        <v>3878</v>
      </c>
      <c r="J3493" t="s">
        <v>4562</v>
      </c>
      <c r="K3493" t="s">
        <v>95</v>
      </c>
      <c r="L3493" s="220">
        <v>45460.47761574074</v>
      </c>
    </row>
    <row r="3494" spans="1:12" x14ac:dyDescent="0.25">
      <c r="A3494">
        <v>4</v>
      </c>
      <c r="B3494" t="s">
        <v>4488</v>
      </c>
      <c r="C3494">
        <v>2011823</v>
      </c>
      <c r="D3494" t="s">
        <v>4561</v>
      </c>
      <c r="E3494" s="220">
        <v>43469.696527777778</v>
      </c>
      <c r="F3494" t="s">
        <v>75</v>
      </c>
      <c r="G3494" t="s">
        <v>3825</v>
      </c>
      <c r="H3494" t="s">
        <v>95</v>
      </c>
      <c r="I3494" t="s">
        <v>3878</v>
      </c>
      <c r="J3494" t="s">
        <v>4562</v>
      </c>
      <c r="K3494" t="s">
        <v>95</v>
      </c>
      <c r="L3494" s="220">
        <v>45460.47761574074</v>
      </c>
    </row>
    <row r="3495" spans="1:12" x14ac:dyDescent="0.25">
      <c r="A3495">
        <v>4</v>
      </c>
      <c r="B3495" t="s">
        <v>4467</v>
      </c>
      <c r="C3495">
        <v>2011824</v>
      </c>
      <c r="D3495" t="s">
        <v>4561</v>
      </c>
      <c r="E3495" s="220">
        <v>43469.696527777778</v>
      </c>
      <c r="F3495" t="s">
        <v>75</v>
      </c>
      <c r="G3495" t="s">
        <v>3825</v>
      </c>
      <c r="H3495" t="s">
        <v>95</v>
      </c>
      <c r="I3495" t="s">
        <v>3878</v>
      </c>
      <c r="J3495" t="s">
        <v>4562</v>
      </c>
      <c r="K3495" t="s">
        <v>95</v>
      </c>
      <c r="L3495" s="220">
        <v>45460.47761574074</v>
      </c>
    </row>
    <row r="3496" spans="1:12" x14ac:dyDescent="0.25">
      <c r="A3496">
        <v>4</v>
      </c>
      <c r="B3496" t="s">
        <v>5572</v>
      </c>
      <c r="C3496">
        <v>2011825</v>
      </c>
      <c r="D3496" t="s">
        <v>4561</v>
      </c>
      <c r="E3496" s="220">
        <v>43469.696527777778</v>
      </c>
      <c r="F3496" t="s">
        <v>75</v>
      </c>
      <c r="G3496" t="s">
        <v>3825</v>
      </c>
      <c r="H3496" t="s">
        <v>95</v>
      </c>
      <c r="I3496" t="s">
        <v>3878</v>
      </c>
      <c r="J3496" t="s">
        <v>4562</v>
      </c>
      <c r="K3496" t="s">
        <v>95</v>
      </c>
      <c r="L3496" s="220">
        <v>45460.47761574074</v>
      </c>
    </row>
    <row r="3497" spans="1:12" x14ac:dyDescent="0.25">
      <c r="A3497">
        <v>4</v>
      </c>
      <c r="B3497" t="s">
        <v>4521</v>
      </c>
      <c r="C3497">
        <v>2011826</v>
      </c>
      <c r="D3497" t="s">
        <v>4561</v>
      </c>
      <c r="E3497" s="220">
        <v>43469.696527777778</v>
      </c>
      <c r="F3497" t="s">
        <v>75</v>
      </c>
      <c r="G3497" t="s">
        <v>3825</v>
      </c>
      <c r="H3497" t="s">
        <v>95</v>
      </c>
      <c r="I3497" t="s">
        <v>3878</v>
      </c>
      <c r="J3497" t="s">
        <v>4562</v>
      </c>
      <c r="K3497" t="s">
        <v>95</v>
      </c>
      <c r="L3497" s="220">
        <v>45460.47761574074</v>
      </c>
    </row>
    <row r="3498" spans="1:12" x14ac:dyDescent="0.25">
      <c r="A3498">
        <v>4</v>
      </c>
      <c r="B3498" t="s">
        <v>4520</v>
      </c>
      <c r="C3498">
        <v>2011827</v>
      </c>
      <c r="D3498" t="s">
        <v>4561</v>
      </c>
      <c r="E3498" s="220">
        <v>43469.696527777778</v>
      </c>
      <c r="F3498" t="s">
        <v>75</v>
      </c>
      <c r="G3498" t="s">
        <v>3825</v>
      </c>
      <c r="H3498" t="s">
        <v>95</v>
      </c>
      <c r="I3498" t="s">
        <v>3878</v>
      </c>
      <c r="J3498" t="s">
        <v>4562</v>
      </c>
      <c r="K3498" t="s">
        <v>95</v>
      </c>
      <c r="L3498" s="220">
        <v>45460.47761574074</v>
      </c>
    </row>
    <row r="3499" spans="1:12" x14ac:dyDescent="0.25">
      <c r="A3499">
        <v>4</v>
      </c>
      <c r="B3499" t="s">
        <v>4533</v>
      </c>
      <c r="C3499">
        <v>2011828</v>
      </c>
      <c r="D3499" t="s">
        <v>4561</v>
      </c>
      <c r="E3499" s="220">
        <v>43469.696527777778</v>
      </c>
      <c r="F3499" t="s">
        <v>75</v>
      </c>
      <c r="G3499" t="s">
        <v>3825</v>
      </c>
      <c r="H3499" t="s">
        <v>95</v>
      </c>
      <c r="I3499" t="s">
        <v>3878</v>
      </c>
      <c r="J3499" t="s">
        <v>4562</v>
      </c>
      <c r="K3499" t="s">
        <v>95</v>
      </c>
      <c r="L3499" s="220">
        <v>45460.47761574074</v>
      </c>
    </row>
    <row r="3500" spans="1:12" x14ac:dyDescent="0.25">
      <c r="A3500">
        <v>4</v>
      </c>
      <c r="B3500" t="s">
        <v>6248</v>
      </c>
      <c r="C3500">
        <v>2019603</v>
      </c>
      <c r="D3500" t="s">
        <v>4594</v>
      </c>
      <c r="E3500" s="220">
        <v>43475.574999999997</v>
      </c>
      <c r="F3500" t="s">
        <v>75</v>
      </c>
      <c r="G3500" t="s">
        <v>3825</v>
      </c>
      <c r="H3500" t="s">
        <v>95</v>
      </c>
      <c r="I3500" t="s">
        <v>3827</v>
      </c>
      <c r="J3500" t="s">
        <v>4595</v>
      </c>
      <c r="K3500" t="s">
        <v>95</v>
      </c>
      <c r="L3500" s="220">
        <v>43959.476666666669</v>
      </c>
    </row>
    <row r="3501" spans="1:12" x14ac:dyDescent="0.25">
      <c r="A3501">
        <v>4</v>
      </c>
      <c r="B3501" t="s">
        <v>4096</v>
      </c>
      <c r="C3501">
        <v>2019604</v>
      </c>
      <c r="D3501" t="s">
        <v>4594</v>
      </c>
      <c r="E3501" s="220">
        <v>43475.574999999997</v>
      </c>
      <c r="F3501" t="s">
        <v>75</v>
      </c>
      <c r="G3501" t="s">
        <v>3825</v>
      </c>
      <c r="H3501" t="s">
        <v>95</v>
      </c>
      <c r="I3501" t="s">
        <v>3827</v>
      </c>
      <c r="J3501" t="s">
        <v>4595</v>
      </c>
      <c r="K3501" t="s">
        <v>95</v>
      </c>
      <c r="L3501" s="220">
        <v>43959.476666666669</v>
      </c>
    </row>
    <row r="3502" spans="1:12" x14ac:dyDescent="0.25">
      <c r="A3502">
        <v>4</v>
      </c>
      <c r="B3502" t="s">
        <v>3932</v>
      </c>
      <c r="C3502">
        <v>2019605</v>
      </c>
      <c r="D3502" t="s">
        <v>4594</v>
      </c>
      <c r="E3502" s="220">
        <v>43475.574999999997</v>
      </c>
      <c r="F3502" t="s">
        <v>75</v>
      </c>
      <c r="G3502" t="s">
        <v>3825</v>
      </c>
      <c r="H3502" t="s">
        <v>95</v>
      </c>
      <c r="I3502" t="s">
        <v>3827</v>
      </c>
      <c r="J3502" t="s">
        <v>4595</v>
      </c>
      <c r="K3502" t="s">
        <v>95</v>
      </c>
      <c r="L3502" s="220">
        <v>43959.476666666669</v>
      </c>
    </row>
    <row r="3503" spans="1:12" x14ac:dyDescent="0.25">
      <c r="A3503">
        <v>4</v>
      </c>
      <c r="B3503" t="s">
        <v>3933</v>
      </c>
      <c r="C3503">
        <v>2019607</v>
      </c>
      <c r="D3503" t="s">
        <v>4594</v>
      </c>
      <c r="E3503" s="220">
        <v>43475.574999999997</v>
      </c>
      <c r="F3503" t="s">
        <v>75</v>
      </c>
      <c r="G3503" t="s">
        <v>3825</v>
      </c>
      <c r="H3503" t="s">
        <v>95</v>
      </c>
      <c r="I3503" t="s">
        <v>3827</v>
      </c>
      <c r="J3503" t="s">
        <v>4595</v>
      </c>
      <c r="K3503" t="s">
        <v>95</v>
      </c>
      <c r="L3503" s="220">
        <v>43959.476666666669</v>
      </c>
    </row>
    <row r="3504" spans="1:12" x14ac:dyDescent="0.25">
      <c r="A3504">
        <v>4</v>
      </c>
      <c r="B3504" t="s">
        <v>4095</v>
      </c>
      <c r="C3504">
        <v>2019608</v>
      </c>
      <c r="D3504" t="s">
        <v>4594</v>
      </c>
      <c r="E3504" s="220">
        <v>43475.574999999997</v>
      </c>
      <c r="F3504" t="s">
        <v>75</v>
      </c>
      <c r="G3504" t="s">
        <v>3825</v>
      </c>
      <c r="H3504" t="s">
        <v>95</v>
      </c>
      <c r="I3504" t="s">
        <v>3827</v>
      </c>
      <c r="J3504" t="s">
        <v>4595</v>
      </c>
      <c r="K3504" t="s">
        <v>95</v>
      </c>
      <c r="L3504" s="220">
        <v>43959.476666666669</v>
      </c>
    </row>
    <row r="3505" spans="1:12" x14ac:dyDescent="0.25">
      <c r="A3505">
        <v>4</v>
      </c>
      <c r="B3505" t="s">
        <v>6249</v>
      </c>
      <c r="C3505">
        <v>2019609</v>
      </c>
      <c r="D3505" t="s">
        <v>4594</v>
      </c>
      <c r="E3505" s="220">
        <v>43475.574999999997</v>
      </c>
      <c r="F3505" t="s">
        <v>75</v>
      </c>
      <c r="G3505" t="s">
        <v>3825</v>
      </c>
      <c r="H3505" t="s">
        <v>95</v>
      </c>
      <c r="I3505" t="s">
        <v>3827</v>
      </c>
      <c r="J3505" t="s">
        <v>4595</v>
      </c>
      <c r="K3505" t="s">
        <v>95</v>
      </c>
      <c r="L3505" s="220">
        <v>43959.476666666669</v>
      </c>
    </row>
    <row r="3506" spans="1:12" x14ac:dyDescent="0.25">
      <c r="A3506">
        <v>4</v>
      </c>
      <c r="B3506" t="s">
        <v>4133</v>
      </c>
      <c r="C3506">
        <v>2019610</v>
      </c>
      <c r="D3506" t="s">
        <v>4594</v>
      </c>
      <c r="E3506" s="220">
        <v>43475.574999999997</v>
      </c>
      <c r="F3506" t="s">
        <v>75</v>
      </c>
      <c r="G3506" t="s">
        <v>3825</v>
      </c>
      <c r="H3506" t="s">
        <v>95</v>
      </c>
      <c r="I3506" t="s">
        <v>3827</v>
      </c>
      <c r="J3506" t="s">
        <v>4595</v>
      </c>
      <c r="K3506" t="s">
        <v>95</v>
      </c>
      <c r="L3506" s="220">
        <v>43959.476666666669</v>
      </c>
    </row>
    <row r="3507" spans="1:12" x14ac:dyDescent="0.25">
      <c r="A3507">
        <v>4</v>
      </c>
      <c r="B3507" t="s">
        <v>4189</v>
      </c>
      <c r="C3507">
        <v>2019611</v>
      </c>
      <c r="D3507" t="s">
        <v>4594</v>
      </c>
      <c r="E3507" s="220">
        <v>43475.574999999997</v>
      </c>
      <c r="F3507" t="s">
        <v>75</v>
      </c>
      <c r="G3507" t="s">
        <v>3825</v>
      </c>
      <c r="H3507" t="s">
        <v>95</v>
      </c>
      <c r="I3507" t="s">
        <v>3827</v>
      </c>
      <c r="J3507" t="s">
        <v>4595</v>
      </c>
      <c r="K3507" t="s">
        <v>95</v>
      </c>
      <c r="L3507" s="220">
        <v>43959.476666666669</v>
      </c>
    </row>
    <row r="3508" spans="1:12" x14ac:dyDescent="0.25">
      <c r="A3508">
        <v>4</v>
      </c>
      <c r="B3508" t="s">
        <v>4436</v>
      </c>
      <c r="C3508">
        <v>2019612</v>
      </c>
      <c r="D3508" t="s">
        <v>4594</v>
      </c>
      <c r="E3508" s="220">
        <v>43475.574999999997</v>
      </c>
      <c r="F3508" t="s">
        <v>75</v>
      </c>
      <c r="G3508" t="s">
        <v>3825</v>
      </c>
      <c r="H3508" t="s">
        <v>95</v>
      </c>
      <c r="I3508" t="s">
        <v>3827</v>
      </c>
      <c r="J3508" t="s">
        <v>4595</v>
      </c>
      <c r="K3508" t="s">
        <v>95</v>
      </c>
      <c r="L3508" s="220">
        <v>43959.476666666669</v>
      </c>
    </row>
    <row r="3509" spans="1:12" x14ac:dyDescent="0.25">
      <c r="A3509">
        <v>4</v>
      </c>
      <c r="B3509" t="s">
        <v>5352</v>
      </c>
      <c r="C3509">
        <v>2019613</v>
      </c>
      <c r="D3509" t="s">
        <v>4594</v>
      </c>
      <c r="E3509" s="220">
        <v>43475.574999999997</v>
      </c>
      <c r="F3509" t="s">
        <v>75</v>
      </c>
      <c r="G3509" t="s">
        <v>3825</v>
      </c>
      <c r="H3509" t="s">
        <v>95</v>
      </c>
      <c r="I3509" t="s">
        <v>3827</v>
      </c>
      <c r="J3509" t="s">
        <v>4595</v>
      </c>
      <c r="K3509" t="s">
        <v>95</v>
      </c>
      <c r="L3509" s="220">
        <v>43959.476666666669</v>
      </c>
    </row>
    <row r="3510" spans="1:12" x14ac:dyDescent="0.25">
      <c r="A3510">
        <v>4</v>
      </c>
      <c r="B3510" t="s">
        <v>4118</v>
      </c>
      <c r="C3510">
        <v>2019617</v>
      </c>
      <c r="D3510" t="s">
        <v>4594</v>
      </c>
      <c r="E3510" s="220">
        <v>43475.574999999997</v>
      </c>
      <c r="F3510" t="s">
        <v>75</v>
      </c>
      <c r="G3510" t="s">
        <v>3825</v>
      </c>
      <c r="H3510" t="s">
        <v>95</v>
      </c>
      <c r="I3510" t="s">
        <v>3827</v>
      </c>
      <c r="J3510" t="s">
        <v>4595</v>
      </c>
      <c r="K3510" t="s">
        <v>95</v>
      </c>
      <c r="L3510" s="220">
        <v>43959.476666666669</v>
      </c>
    </row>
    <row r="3511" spans="1:12" x14ac:dyDescent="0.25">
      <c r="A3511">
        <v>4</v>
      </c>
      <c r="B3511" t="s">
        <v>5447</v>
      </c>
      <c r="C3511">
        <v>2019614</v>
      </c>
      <c r="D3511" t="s">
        <v>4594</v>
      </c>
      <c r="E3511" s="220">
        <v>43475.574999999997</v>
      </c>
      <c r="F3511" t="s">
        <v>75</v>
      </c>
      <c r="G3511" t="s">
        <v>3825</v>
      </c>
      <c r="H3511" t="s">
        <v>95</v>
      </c>
      <c r="I3511" t="s">
        <v>3827</v>
      </c>
      <c r="J3511" t="s">
        <v>4595</v>
      </c>
      <c r="K3511" t="s">
        <v>95</v>
      </c>
      <c r="L3511" s="220">
        <v>43959.476666666669</v>
      </c>
    </row>
    <row r="3512" spans="1:12" x14ac:dyDescent="0.25">
      <c r="A3512">
        <v>4</v>
      </c>
      <c r="B3512" t="s">
        <v>4392</v>
      </c>
      <c r="C3512">
        <v>2019615</v>
      </c>
      <c r="D3512" t="s">
        <v>4594</v>
      </c>
      <c r="E3512" s="220">
        <v>43475.574999999997</v>
      </c>
      <c r="F3512" t="s">
        <v>75</v>
      </c>
      <c r="G3512" t="s">
        <v>3825</v>
      </c>
      <c r="H3512" t="s">
        <v>95</v>
      </c>
      <c r="I3512" t="s">
        <v>3827</v>
      </c>
      <c r="J3512" t="s">
        <v>4595</v>
      </c>
      <c r="K3512" t="s">
        <v>95</v>
      </c>
      <c r="L3512" s="220">
        <v>43959.476666666669</v>
      </c>
    </row>
    <row r="3513" spans="1:12" x14ac:dyDescent="0.25">
      <c r="A3513">
        <v>4</v>
      </c>
      <c r="B3513" t="s">
        <v>3908</v>
      </c>
      <c r="C3513">
        <v>2019616</v>
      </c>
      <c r="D3513" t="s">
        <v>4594</v>
      </c>
      <c r="E3513" s="220">
        <v>43475.574999999997</v>
      </c>
      <c r="F3513" t="s">
        <v>75</v>
      </c>
      <c r="G3513" t="s">
        <v>3825</v>
      </c>
      <c r="H3513" t="s">
        <v>95</v>
      </c>
      <c r="I3513" t="s">
        <v>3827</v>
      </c>
      <c r="J3513" t="s">
        <v>4595</v>
      </c>
      <c r="K3513" t="s">
        <v>95</v>
      </c>
      <c r="L3513" s="220">
        <v>43959.476666666669</v>
      </c>
    </row>
    <row r="3514" spans="1:12" x14ac:dyDescent="0.25">
      <c r="A3514">
        <v>4</v>
      </c>
      <c r="B3514" t="s">
        <v>4055</v>
      </c>
      <c r="C3514">
        <v>2019618</v>
      </c>
      <c r="D3514" t="s">
        <v>4594</v>
      </c>
      <c r="E3514" s="220">
        <v>43475.574999999997</v>
      </c>
      <c r="F3514" t="s">
        <v>75</v>
      </c>
      <c r="G3514" t="s">
        <v>3825</v>
      </c>
      <c r="H3514" t="s">
        <v>95</v>
      </c>
      <c r="I3514" t="s">
        <v>3827</v>
      </c>
      <c r="J3514" t="s">
        <v>4595</v>
      </c>
      <c r="K3514" t="s">
        <v>95</v>
      </c>
      <c r="L3514" s="220">
        <v>43959.476666666669</v>
      </c>
    </row>
    <row r="3515" spans="1:12" x14ac:dyDescent="0.25">
      <c r="A3515">
        <v>1</v>
      </c>
      <c r="B3515" t="s">
        <v>4207</v>
      </c>
      <c r="C3515">
        <v>2019858</v>
      </c>
      <c r="D3515" t="s">
        <v>4371</v>
      </c>
      <c r="E3515" s="220">
        <v>43475.665277777778</v>
      </c>
      <c r="F3515" t="s">
        <v>75</v>
      </c>
      <c r="G3515" t="s">
        <v>3825</v>
      </c>
      <c r="H3515" t="s">
        <v>3836</v>
      </c>
      <c r="I3515" t="s">
        <v>3861</v>
      </c>
      <c r="J3515" t="s">
        <v>3861</v>
      </c>
      <c r="K3515" t="s">
        <v>95</v>
      </c>
      <c r="L3515" s="220">
        <v>43853.603506944448</v>
      </c>
    </row>
    <row r="3516" spans="1:12" x14ac:dyDescent="0.25">
      <c r="A3516">
        <v>5</v>
      </c>
      <c r="B3516" t="s">
        <v>3884</v>
      </c>
      <c r="C3516">
        <v>2022802</v>
      </c>
      <c r="D3516" t="s">
        <v>6250</v>
      </c>
      <c r="E3516" s="220">
        <v>43481.678472222222</v>
      </c>
      <c r="F3516" t="s">
        <v>75</v>
      </c>
      <c r="G3516" t="s">
        <v>3825</v>
      </c>
      <c r="H3516" t="s">
        <v>3836</v>
      </c>
      <c r="I3516" t="s">
        <v>3870</v>
      </c>
      <c r="J3516" t="s">
        <v>4454</v>
      </c>
      <c r="K3516" t="s">
        <v>95</v>
      </c>
      <c r="L3516" s="220">
        <v>43614.491099537037</v>
      </c>
    </row>
    <row r="3517" spans="1:12" x14ac:dyDescent="0.25">
      <c r="A3517">
        <v>4.2</v>
      </c>
      <c r="B3517" t="s">
        <v>3926</v>
      </c>
      <c r="C3517">
        <v>2024803</v>
      </c>
      <c r="D3517" t="s">
        <v>4407</v>
      </c>
      <c r="E3517" s="220">
        <v>43487.554861111108</v>
      </c>
      <c r="F3517" t="s">
        <v>126</v>
      </c>
      <c r="G3517" t="s">
        <v>3825</v>
      </c>
      <c r="H3517" t="s">
        <v>3826</v>
      </c>
      <c r="I3517" t="s">
        <v>3870</v>
      </c>
      <c r="J3517" t="s">
        <v>4454</v>
      </c>
      <c r="K3517" t="s">
        <v>95</v>
      </c>
      <c r="L3517" s="220"/>
    </row>
    <row r="3518" spans="1:12" x14ac:dyDescent="0.25">
      <c r="A3518">
        <v>5</v>
      </c>
      <c r="B3518" t="s">
        <v>4020</v>
      </c>
      <c r="C3518">
        <v>2172608</v>
      </c>
      <c r="D3518" t="s">
        <v>6251</v>
      </c>
      <c r="E3518" s="220">
        <v>43840.421527777777</v>
      </c>
      <c r="F3518" t="s">
        <v>75</v>
      </c>
      <c r="G3518" t="s">
        <v>3825</v>
      </c>
      <c r="H3518" t="s">
        <v>3826</v>
      </c>
      <c r="I3518" t="s">
        <v>3870</v>
      </c>
      <c r="J3518" t="s">
        <v>3960</v>
      </c>
      <c r="K3518" t="s">
        <v>95</v>
      </c>
      <c r="L3518" s="220">
        <v>43847.446168981478</v>
      </c>
    </row>
    <row r="3519" spans="1:12" x14ac:dyDescent="0.25">
      <c r="A3519">
        <v>1</v>
      </c>
      <c r="B3519" t="s">
        <v>4150</v>
      </c>
      <c r="C3519">
        <v>2024849</v>
      </c>
      <c r="D3519" t="s">
        <v>4371</v>
      </c>
      <c r="E3519" s="220">
        <v>43488.40902777778</v>
      </c>
      <c r="F3519" t="s">
        <v>75</v>
      </c>
      <c r="G3519" t="s">
        <v>3825</v>
      </c>
      <c r="H3519" t="s">
        <v>3836</v>
      </c>
      <c r="I3519" t="s">
        <v>3861</v>
      </c>
      <c r="J3519" t="s">
        <v>3861</v>
      </c>
      <c r="K3519" t="s">
        <v>95</v>
      </c>
      <c r="L3519" s="220">
        <v>43573.569293981483</v>
      </c>
    </row>
    <row r="3520" spans="1:12" x14ac:dyDescent="0.25">
      <c r="A3520">
        <v>4</v>
      </c>
      <c r="B3520" t="s">
        <v>5609</v>
      </c>
      <c r="C3520">
        <v>2025154</v>
      </c>
      <c r="D3520" t="s">
        <v>6252</v>
      </c>
      <c r="E3520" s="220">
        <v>43488.675000000003</v>
      </c>
      <c r="F3520" t="s">
        <v>75</v>
      </c>
      <c r="G3520" t="s">
        <v>3825</v>
      </c>
      <c r="H3520" t="s">
        <v>3940</v>
      </c>
      <c r="I3520" t="s">
        <v>3870</v>
      </c>
      <c r="J3520" t="s">
        <v>4355</v>
      </c>
      <c r="K3520" t="s">
        <v>95</v>
      </c>
      <c r="L3520" s="220">
        <v>43489.428229166668</v>
      </c>
    </row>
    <row r="3521" spans="1:12" x14ac:dyDescent="0.25">
      <c r="A3521">
        <v>4</v>
      </c>
      <c r="B3521" t="s">
        <v>4931</v>
      </c>
      <c r="C3521">
        <v>2025158</v>
      </c>
      <c r="D3521" t="s">
        <v>3939</v>
      </c>
      <c r="E3521" s="220">
        <v>43488.63958333333</v>
      </c>
      <c r="F3521" t="s">
        <v>75</v>
      </c>
      <c r="G3521" t="s">
        <v>3825</v>
      </c>
      <c r="H3521" t="s">
        <v>3940</v>
      </c>
      <c r="I3521" t="s">
        <v>3870</v>
      </c>
      <c r="J3521" t="s">
        <v>4145</v>
      </c>
      <c r="K3521" t="s">
        <v>95</v>
      </c>
      <c r="L3521" s="220">
        <v>43495.591527777775</v>
      </c>
    </row>
    <row r="3522" spans="1:12" x14ac:dyDescent="0.25">
      <c r="A3522">
        <v>2</v>
      </c>
      <c r="B3522" t="s">
        <v>4554</v>
      </c>
      <c r="C3522">
        <v>2026814</v>
      </c>
      <c r="D3522" t="s">
        <v>3939</v>
      </c>
      <c r="E3522" s="220">
        <v>43493.506944444445</v>
      </c>
      <c r="F3522" t="s">
        <v>75</v>
      </c>
      <c r="G3522" t="s">
        <v>3825</v>
      </c>
      <c r="H3522" t="s">
        <v>3940</v>
      </c>
      <c r="I3522" t="s">
        <v>3878</v>
      </c>
      <c r="J3522" t="s">
        <v>3878</v>
      </c>
      <c r="K3522" t="s">
        <v>95</v>
      </c>
      <c r="L3522" s="220">
        <v>43536.364178240743</v>
      </c>
    </row>
    <row r="3523" spans="1:12" x14ac:dyDescent="0.25">
      <c r="A3523">
        <v>4</v>
      </c>
      <c r="B3523" t="s">
        <v>6078</v>
      </c>
      <c r="C3523">
        <v>2027466</v>
      </c>
      <c r="D3523" t="s">
        <v>5616</v>
      </c>
      <c r="E3523" s="220">
        <v>43494.65347222222</v>
      </c>
      <c r="F3523" t="s">
        <v>75</v>
      </c>
      <c r="G3523" t="s">
        <v>3825</v>
      </c>
      <c r="H3523" t="s">
        <v>95</v>
      </c>
      <c r="I3523" t="s">
        <v>4005</v>
      </c>
      <c r="J3523" t="s">
        <v>4419</v>
      </c>
      <c r="K3523" t="s">
        <v>95</v>
      </c>
      <c r="L3523" s="220">
        <v>43894.695590277777</v>
      </c>
    </row>
    <row r="3524" spans="1:12" x14ac:dyDescent="0.25">
      <c r="A3524">
        <v>1</v>
      </c>
      <c r="B3524" t="s">
        <v>4699</v>
      </c>
      <c r="C3524">
        <v>2023206</v>
      </c>
      <c r="D3524" t="s">
        <v>6253</v>
      </c>
      <c r="E3524" s="220">
        <v>43483.672222222223</v>
      </c>
      <c r="F3524" t="s">
        <v>91</v>
      </c>
      <c r="G3524" t="s">
        <v>3825</v>
      </c>
      <c r="H3524" t="s">
        <v>3836</v>
      </c>
      <c r="I3524" t="s">
        <v>3873</v>
      </c>
      <c r="J3524" t="s">
        <v>4374</v>
      </c>
      <c r="K3524" t="s">
        <v>95</v>
      </c>
      <c r="L3524" s="220"/>
    </row>
    <row r="3525" spans="1:12" x14ac:dyDescent="0.25">
      <c r="A3525">
        <v>5</v>
      </c>
      <c r="B3525" t="s">
        <v>3926</v>
      </c>
      <c r="C3525">
        <v>2024841</v>
      </c>
      <c r="D3525" t="s">
        <v>6254</v>
      </c>
      <c r="E3525" s="220">
        <v>43488.374305555553</v>
      </c>
      <c r="F3525" t="s">
        <v>75</v>
      </c>
      <c r="G3525" t="s">
        <v>3825</v>
      </c>
      <c r="H3525" t="s">
        <v>3940</v>
      </c>
      <c r="I3525" t="s">
        <v>3870</v>
      </c>
      <c r="J3525" t="s">
        <v>3960</v>
      </c>
      <c r="K3525" t="s">
        <v>95</v>
      </c>
      <c r="L3525" s="220">
        <v>43523.680856481478</v>
      </c>
    </row>
    <row r="3526" spans="1:12" x14ac:dyDescent="0.25">
      <c r="A3526">
        <v>4</v>
      </c>
      <c r="B3526" t="s">
        <v>5633</v>
      </c>
      <c r="C3526">
        <v>2027447</v>
      </c>
      <c r="D3526" t="s">
        <v>5616</v>
      </c>
      <c r="E3526" s="220">
        <v>43494.65347222222</v>
      </c>
      <c r="F3526" t="s">
        <v>75</v>
      </c>
      <c r="G3526" t="s">
        <v>3825</v>
      </c>
      <c r="H3526" t="s">
        <v>95</v>
      </c>
      <c r="I3526" t="s">
        <v>4005</v>
      </c>
      <c r="J3526" t="s">
        <v>4419</v>
      </c>
      <c r="K3526" t="s">
        <v>95</v>
      </c>
      <c r="L3526" s="220">
        <v>43894.695590277777</v>
      </c>
    </row>
    <row r="3527" spans="1:12" x14ac:dyDescent="0.25">
      <c r="A3527">
        <v>4</v>
      </c>
      <c r="B3527" t="s">
        <v>6223</v>
      </c>
      <c r="C3527">
        <v>2027459</v>
      </c>
      <c r="D3527" t="s">
        <v>5616</v>
      </c>
      <c r="E3527" s="220">
        <v>43494.65347222222</v>
      </c>
      <c r="F3527" t="s">
        <v>75</v>
      </c>
      <c r="G3527" t="s">
        <v>3825</v>
      </c>
      <c r="H3527" t="s">
        <v>95</v>
      </c>
      <c r="I3527" t="s">
        <v>4005</v>
      </c>
      <c r="J3527" t="s">
        <v>4419</v>
      </c>
      <c r="K3527" t="s">
        <v>95</v>
      </c>
      <c r="L3527" s="220">
        <v>43894.695590277777</v>
      </c>
    </row>
    <row r="3528" spans="1:12" x14ac:dyDescent="0.25">
      <c r="A3528">
        <v>4</v>
      </c>
      <c r="B3528" t="s">
        <v>6255</v>
      </c>
      <c r="C3528">
        <v>2027461</v>
      </c>
      <c r="D3528" t="s">
        <v>5616</v>
      </c>
      <c r="E3528" s="220">
        <v>43494.65347222222</v>
      </c>
      <c r="F3528" t="s">
        <v>75</v>
      </c>
      <c r="G3528" t="s">
        <v>3825</v>
      </c>
      <c r="H3528" t="s">
        <v>95</v>
      </c>
      <c r="I3528" t="s">
        <v>4005</v>
      </c>
      <c r="J3528" t="s">
        <v>4419</v>
      </c>
      <c r="K3528" t="s">
        <v>95</v>
      </c>
      <c r="L3528" s="220">
        <v>43894.695590277777</v>
      </c>
    </row>
    <row r="3529" spans="1:12" x14ac:dyDescent="0.25">
      <c r="A3529">
        <v>4</v>
      </c>
      <c r="B3529" t="s">
        <v>6256</v>
      </c>
      <c r="C3529">
        <v>2027462</v>
      </c>
      <c r="D3529" t="s">
        <v>5616</v>
      </c>
      <c r="E3529" s="220">
        <v>43494.65347222222</v>
      </c>
      <c r="F3529" t="s">
        <v>75</v>
      </c>
      <c r="G3529" t="s">
        <v>3825</v>
      </c>
      <c r="H3529" t="s">
        <v>95</v>
      </c>
      <c r="I3529" t="s">
        <v>4005</v>
      </c>
      <c r="J3529" t="s">
        <v>4419</v>
      </c>
      <c r="K3529" t="s">
        <v>95</v>
      </c>
      <c r="L3529" s="220">
        <v>43894.695590277777</v>
      </c>
    </row>
    <row r="3530" spans="1:12" x14ac:dyDescent="0.25">
      <c r="A3530">
        <v>4</v>
      </c>
      <c r="B3530" t="s">
        <v>5771</v>
      </c>
      <c r="C3530">
        <v>2027463</v>
      </c>
      <c r="D3530" t="s">
        <v>5616</v>
      </c>
      <c r="E3530" s="220">
        <v>43494.65347222222</v>
      </c>
      <c r="F3530" t="s">
        <v>75</v>
      </c>
      <c r="G3530" t="s">
        <v>3825</v>
      </c>
      <c r="H3530" t="s">
        <v>95</v>
      </c>
      <c r="I3530" t="s">
        <v>4005</v>
      </c>
      <c r="J3530" t="s">
        <v>4419</v>
      </c>
      <c r="K3530" t="s">
        <v>95</v>
      </c>
      <c r="L3530" s="220">
        <v>43894.695590277777</v>
      </c>
    </row>
    <row r="3531" spans="1:12" x14ac:dyDescent="0.25">
      <c r="A3531">
        <v>4</v>
      </c>
      <c r="B3531" t="s">
        <v>6257</v>
      </c>
      <c r="C3531">
        <v>2027464</v>
      </c>
      <c r="D3531" t="s">
        <v>5616</v>
      </c>
      <c r="E3531" s="220">
        <v>43494.65347222222</v>
      </c>
      <c r="F3531" t="s">
        <v>75</v>
      </c>
      <c r="G3531" t="s">
        <v>3825</v>
      </c>
      <c r="H3531" t="s">
        <v>95</v>
      </c>
      <c r="I3531" t="s">
        <v>4005</v>
      </c>
      <c r="J3531" t="s">
        <v>4419</v>
      </c>
      <c r="K3531" t="s">
        <v>95</v>
      </c>
      <c r="L3531" s="220">
        <v>43894.695590277777</v>
      </c>
    </row>
    <row r="3532" spans="1:12" x14ac:dyDescent="0.25">
      <c r="A3532">
        <v>4</v>
      </c>
      <c r="B3532" t="s">
        <v>6258</v>
      </c>
      <c r="C3532">
        <v>2027465</v>
      </c>
      <c r="D3532" t="s">
        <v>5616</v>
      </c>
      <c r="E3532" s="220">
        <v>43494.65347222222</v>
      </c>
      <c r="F3532" t="s">
        <v>75</v>
      </c>
      <c r="G3532" t="s">
        <v>3825</v>
      </c>
      <c r="H3532" t="s">
        <v>95</v>
      </c>
      <c r="I3532" t="s">
        <v>4005</v>
      </c>
      <c r="J3532" t="s">
        <v>4419</v>
      </c>
      <c r="K3532" t="s">
        <v>95</v>
      </c>
      <c r="L3532" s="220">
        <v>43894.695590277777</v>
      </c>
    </row>
    <row r="3533" spans="1:12" x14ac:dyDescent="0.25">
      <c r="A3533">
        <v>4</v>
      </c>
      <c r="B3533" t="s">
        <v>6259</v>
      </c>
      <c r="C3533">
        <v>2027427</v>
      </c>
      <c r="D3533" t="s">
        <v>5616</v>
      </c>
      <c r="E3533" s="220">
        <v>43494.65347222222</v>
      </c>
      <c r="F3533" t="s">
        <v>75</v>
      </c>
      <c r="G3533" t="s">
        <v>3825</v>
      </c>
      <c r="H3533" t="s">
        <v>95</v>
      </c>
      <c r="I3533" t="s">
        <v>4005</v>
      </c>
      <c r="J3533" t="s">
        <v>4419</v>
      </c>
      <c r="K3533" t="s">
        <v>95</v>
      </c>
      <c r="L3533" s="220">
        <v>43894.695590277777</v>
      </c>
    </row>
    <row r="3534" spans="1:12" x14ac:dyDescent="0.25">
      <c r="A3534">
        <v>4</v>
      </c>
      <c r="B3534" t="s">
        <v>6260</v>
      </c>
      <c r="C3534">
        <v>2027424</v>
      </c>
      <c r="D3534" t="s">
        <v>5616</v>
      </c>
      <c r="E3534" s="220">
        <v>43494.65347222222</v>
      </c>
      <c r="F3534" t="s">
        <v>75</v>
      </c>
      <c r="G3534" t="s">
        <v>3825</v>
      </c>
      <c r="H3534" t="s">
        <v>95</v>
      </c>
      <c r="I3534" t="s">
        <v>4005</v>
      </c>
      <c r="J3534" t="s">
        <v>4419</v>
      </c>
      <c r="K3534" t="s">
        <v>95</v>
      </c>
      <c r="L3534" s="220">
        <v>43894.695590277777</v>
      </c>
    </row>
    <row r="3535" spans="1:12" x14ac:dyDescent="0.25">
      <c r="A3535">
        <v>4</v>
      </c>
      <c r="B3535" t="s">
        <v>4119</v>
      </c>
      <c r="C3535">
        <v>2027425</v>
      </c>
      <c r="D3535" t="s">
        <v>5616</v>
      </c>
      <c r="E3535" s="220">
        <v>43494.65347222222</v>
      </c>
      <c r="F3535" t="s">
        <v>75</v>
      </c>
      <c r="G3535" t="s">
        <v>3825</v>
      </c>
      <c r="H3535" t="s">
        <v>95</v>
      </c>
      <c r="I3535" t="s">
        <v>4005</v>
      </c>
      <c r="J3535" t="s">
        <v>4419</v>
      </c>
      <c r="K3535" t="s">
        <v>95</v>
      </c>
      <c r="L3535" s="220">
        <v>43894.695590277777</v>
      </c>
    </row>
    <row r="3536" spans="1:12" x14ac:dyDescent="0.25">
      <c r="A3536">
        <v>4</v>
      </c>
      <c r="B3536" t="s">
        <v>5336</v>
      </c>
      <c r="C3536">
        <v>2027426</v>
      </c>
      <c r="D3536" t="s">
        <v>5616</v>
      </c>
      <c r="E3536" s="220">
        <v>43494.65347222222</v>
      </c>
      <c r="F3536" t="s">
        <v>75</v>
      </c>
      <c r="G3536" t="s">
        <v>3825</v>
      </c>
      <c r="H3536" t="s">
        <v>95</v>
      </c>
      <c r="I3536" t="s">
        <v>4005</v>
      </c>
      <c r="J3536" t="s">
        <v>4419</v>
      </c>
      <c r="K3536" t="s">
        <v>95</v>
      </c>
      <c r="L3536" s="220">
        <v>43894.695590277777</v>
      </c>
    </row>
    <row r="3537" spans="1:12" x14ac:dyDescent="0.25">
      <c r="A3537">
        <v>4</v>
      </c>
      <c r="B3537" t="s">
        <v>6261</v>
      </c>
      <c r="C3537">
        <v>2027428</v>
      </c>
      <c r="D3537" t="s">
        <v>5616</v>
      </c>
      <c r="E3537" s="220">
        <v>43494.65347222222</v>
      </c>
      <c r="F3537" t="s">
        <v>75</v>
      </c>
      <c r="G3537" t="s">
        <v>3825</v>
      </c>
      <c r="H3537" t="s">
        <v>95</v>
      </c>
      <c r="I3537" t="s">
        <v>4005</v>
      </c>
      <c r="J3537" t="s">
        <v>4419</v>
      </c>
      <c r="K3537" t="s">
        <v>95</v>
      </c>
      <c r="L3537" s="220">
        <v>43894.695590277777</v>
      </c>
    </row>
    <row r="3538" spans="1:12" x14ac:dyDescent="0.25">
      <c r="A3538">
        <v>4</v>
      </c>
      <c r="B3538" t="s">
        <v>6262</v>
      </c>
      <c r="C3538">
        <v>2027433</v>
      </c>
      <c r="D3538" t="s">
        <v>5616</v>
      </c>
      <c r="E3538" s="220">
        <v>43494.65347222222</v>
      </c>
      <c r="F3538" t="s">
        <v>75</v>
      </c>
      <c r="G3538" t="s">
        <v>3825</v>
      </c>
      <c r="H3538" t="s">
        <v>95</v>
      </c>
      <c r="I3538" t="s">
        <v>4005</v>
      </c>
      <c r="J3538" t="s">
        <v>4419</v>
      </c>
      <c r="K3538" t="s">
        <v>95</v>
      </c>
      <c r="L3538" s="220">
        <v>43894.695590277777</v>
      </c>
    </row>
    <row r="3539" spans="1:12" x14ac:dyDescent="0.25">
      <c r="A3539">
        <v>4</v>
      </c>
      <c r="B3539" t="s">
        <v>6263</v>
      </c>
      <c r="C3539">
        <v>2027429</v>
      </c>
      <c r="D3539" t="s">
        <v>5616</v>
      </c>
      <c r="E3539" s="220">
        <v>43494.65347222222</v>
      </c>
      <c r="F3539" t="s">
        <v>75</v>
      </c>
      <c r="G3539" t="s">
        <v>3825</v>
      </c>
      <c r="H3539" t="s">
        <v>95</v>
      </c>
      <c r="I3539" t="s">
        <v>4005</v>
      </c>
      <c r="J3539" t="s">
        <v>4419</v>
      </c>
      <c r="K3539" t="s">
        <v>95</v>
      </c>
      <c r="L3539" s="220">
        <v>43894.695590277777</v>
      </c>
    </row>
    <row r="3540" spans="1:12" x14ac:dyDescent="0.25">
      <c r="A3540">
        <v>4</v>
      </c>
      <c r="B3540" t="s">
        <v>6264</v>
      </c>
      <c r="C3540">
        <v>2027430</v>
      </c>
      <c r="D3540" t="s">
        <v>5616</v>
      </c>
      <c r="E3540" s="220">
        <v>43494.65347222222</v>
      </c>
      <c r="F3540" t="s">
        <v>75</v>
      </c>
      <c r="G3540" t="s">
        <v>3825</v>
      </c>
      <c r="H3540" t="s">
        <v>95</v>
      </c>
      <c r="I3540" t="s">
        <v>4005</v>
      </c>
      <c r="J3540" t="s">
        <v>4419</v>
      </c>
      <c r="K3540" t="s">
        <v>95</v>
      </c>
      <c r="L3540" s="220">
        <v>43894.695590277777</v>
      </c>
    </row>
    <row r="3541" spans="1:12" x14ac:dyDescent="0.25">
      <c r="A3541">
        <v>4</v>
      </c>
      <c r="B3541" t="s">
        <v>4669</v>
      </c>
      <c r="C3541">
        <v>2027431</v>
      </c>
      <c r="D3541" t="s">
        <v>5616</v>
      </c>
      <c r="E3541" s="220">
        <v>43494.65347222222</v>
      </c>
      <c r="F3541" t="s">
        <v>75</v>
      </c>
      <c r="G3541" t="s">
        <v>3825</v>
      </c>
      <c r="H3541" t="s">
        <v>95</v>
      </c>
      <c r="I3541" t="s">
        <v>4005</v>
      </c>
      <c r="J3541" t="s">
        <v>4419</v>
      </c>
      <c r="K3541" t="s">
        <v>95</v>
      </c>
      <c r="L3541" s="220">
        <v>43894.695590277777</v>
      </c>
    </row>
    <row r="3542" spans="1:12" x14ac:dyDescent="0.25">
      <c r="A3542">
        <v>4</v>
      </c>
      <c r="B3542" t="s">
        <v>6265</v>
      </c>
      <c r="C3542">
        <v>2027434</v>
      </c>
      <c r="D3542" t="s">
        <v>5616</v>
      </c>
      <c r="E3542" s="220">
        <v>43494.65347222222</v>
      </c>
      <c r="F3542" t="s">
        <v>75</v>
      </c>
      <c r="G3542" t="s">
        <v>3825</v>
      </c>
      <c r="H3542" t="s">
        <v>95</v>
      </c>
      <c r="I3542" t="s">
        <v>4005</v>
      </c>
      <c r="J3542" t="s">
        <v>4419</v>
      </c>
      <c r="K3542" t="s">
        <v>95</v>
      </c>
      <c r="L3542" s="220">
        <v>43894.695590277777</v>
      </c>
    </row>
    <row r="3543" spans="1:12" x14ac:dyDescent="0.25">
      <c r="A3543">
        <v>4</v>
      </c>
      <c r="B3543" t="s">
        <v>6238</v>
      </c>
      <c r="C3543">
        <v>2027435</v>
      </c>
      <c r="D3543" t="s">
        <v>5616</v>
      </c>
      <c r="E3543" s="220">
        <v>43494.65347222222</v>
      </c>
      <c r="F3543" t="s">
        <v>75</v>
      </c>
      <c r="G3543" t="s">
        <v>3825</v>
      </c>
      <c r="H3543" t="s">
        <v>95</v>
      </c>
      <c r="I3543" t="s">
        <v>4005</v>
      </c>
      <c r="J3543" t="s">
        <v>4419</v>
      </c>
      <c r="K3543" t="s">
        <v>95</v>
      </c>
      <c r="L3543" s="220">
        <v>43894.695590277777</v>
      </c>
    </row>
    <row r="3544" spans="1:12" x14ac:dyDescent="0.25">
      <c r="A3544">
        <v>4</v>
      </c>
      <c r="B3544" t="s">
        <v>6266</v>
      </c>
      <c r="C3544">
        <v>2027436</v>
      </c>
      <c r="D3544" t="s">
        <v>5616</v>
      </c>
      <c r="E3544" s="220">
        <v>43494.65347222222</v>
      </c>
      <c r="F3544" t="s">
        <v>75</v>
      </c>
      <c r="G3544" t="s">
        <v>3825</v>
      </c>
      <c r="H3544" t="s">
        <v>95</v>
      </c>
      <c r="I3544" t="s">
        <v>4005</v>
      </c>
      <c r="J3544" t="s">
        <v>4419</v>
      </c>
      <c r="K3544" t="s">
        <v>95</v>
      </c>
      <c r="L3544" s="220">
        <v>43894.695590277777</v>
      </c>
    </row>
    <row r="3545" spans="1:12" x14ac:dyDescent="0.25">
      <c r="A3545">
        <v>4</v>
      </c>
      <c r="B3545" t="s">
        <v>5657</v>
      </c>
      <c r="C3545">
        <v>2027410</v>
      </c>
      <c r="D3545" t="s">
        <v>5616</v>
      </c>
      <c r="E3545" s="220">
        <v>43494.65347222222</v>
      </c>
      <c r="F3545" t="s">
        <v>75</v>
      </c>
      <c r="G3545" t="s">
        <v>3825</v>
      </c>
      <c r="H3545" t="s">
        <v>3848</v>
      </c>
      <c r="I3545" t="s">
        <v>4005</v>
      </c>
      <c r="J3545" t="s">
        <v>4419</v>
      </c>
      <c r="K3545" t="s">
        <v>95</v>
      </c>
      <c r="L3545" s="220">
        <v>43894.695590277777</v>
      </c>
    </row>
    <row r="3546" spans="1:12" x14ac:dyDescent="0.25">
      <c r="A3546">
        <v>4</v>
      </c>
      <c r="B3546" t="s">
        <v>6267</v>
      </c>
      <c r="C3546">
        <v>2027423</v>
      </c>
      <c r="D3546" t="s">
        <v>5616</v>
      </c>
      <c r="E3546" s="220">
        <v>43494.65347222222</v>
      </c>
      <c r="F3546" t="s">
        <v>75</v>
      </c>
      <c r="G3546" t="s">
        <v>3825</v>
      </c>
      <c r="H3546" t="s">
        <v>95</v>
      </c>
      <c r="I3546" t="s">
        <v>4005</v>
      </c>
      <c r="J3546" t="s">
        <v>4419</v>
      </c>
      <c r="K3546" t="s">
        <v>95</v>
      </c>
      <c r="L3546" s="220">
        <v>43894.695590277777</v>
      </c>
    </row>
    <row r="3547" spans="1:12" x14ac:dyDescent="0.25">
      <c r="A3547">
        <v>2</v>
      </c>
      <c r="B3547" t="s">
        <v>5391</v>
      </c>
      <c r="C3547">
        <v>2038997</v>
      </c>
      <c r="D3547" t="s">
        <v>6268</v>
      </c>
      <c r="E3547" s="220">
        <v>43516.710416666669</v>
      </c>
      <c r="F3547" t="s">
        <v>75</v>
      </c>
      <c r="G3547" t="s">
        <v>3825</v>
      </c>
      <c r="H3547" t="s">
        <v>3836</v>
      </c>
      <c r="I3547" t="s">
        <v>3870</v>
      </c>
      <c r="J3547" t="s">
        <v>4454</v>
      </c>
      <c r="K3547" t="s">
        <v>95</v>
      </c>
      <c r="L3547" s="220">
        <v>43536.519444444442</v>
      </c>
    </row>
    <row r="3548" spans="1:12" x14ac:dyDescent="0.25">
      <c r="A3548">
        <v>1</v>
      </c>
      <c r="B3548" t="s">
        <v>4060</v>
      </c>
      <c r="C3548">
        <v>2050389</v>
      </c>
      <c r="D3548" t="s">
        <v>6269</v>
      </c>
      <c r="E3548" s="220">
        <v>43530.633333333331</v>
      </c>
      <c r="F3548" t="s">
        <v>75</v>
      </c>
      <c r="G3548" t="s">
        <v>3825</v>
      </c>
      <c r="H3548" t="s">
        <v>3831</v>
      </c>
      <c r="I3548" t="s">
        <v>3878</v>
      </c>
      <c r="J3548" t="s">
        <v>3878</v>
      </c>
      <c r="K3548" t="s">
        <v>95</v>
      </c>
      <c r="L3548" s="220">
        <v>43698.443530092591</v>
      </c>
    </row>
    <row r="3549" spans="1:12" x14ac:dyDescent="0.25">
      <c r="A3549">
        <v>1</v>
      </c>
      <c r="B3549" t="s">
        <v>6270</v>
      </c>
      <c r="C3549">
        <v>2052113</v>
      </c>
      <c r="D3549" t="s">
        <v>3851</v>
      </c>
      <c r="E3549" s="220">
        <v>43537.585416666669</v>
      </c>
      <c r="F3549" t="s">
        <v>75</v>
      </c>
      <c r="G3549" t="s">
        <v>3825</v>
      </c>
      <c r="H3549" t="s">
        <v>3852</v>
      </c>
      <c r="I3549" t="s">
        <v>4072</v>
      </c>
      <c r="J3549" t="s">
        <v>4658</v>
      </c>
      <c r="K3549" t="s">
        <v>95</v>
      </c>
      <c r="L3549" s="220">
        <v>44936.374212962961</v>
      </c>
    </row>
    <row r="3550" spans="1:12" x14ac:dyDescent="0.25">
      <c r="A3550">
        <v>5</v>
      </c>
      <c r="B3550" t="s">
        <v>4006</v>
      </c>
      <c r="C3550">
        <v>2055583</v>
      </c>
      <c r="D3550" t="s">
        <v>6271</v>
      </c>
      <c r="E3550" s="220">
        <v>43550.736805555556</v>
      </c>
      <c r="F3550" t="s">
        <v>91</v>
      </c>
      <c r="G3550" t="s">
        <v>3825</v>
      </c>
      <c r="H3550" t="s">
        <v>3826</v>
      </c>
      <c r="I3550" t="s">
        <v>3967</v>
      </c>
      <c r="J3550" t="s">
        <v>3967</v>
      </c>
      <c r="K3550" t="s">
        <v>95</v>
      </c>
      <c r="L3550" s="220">
        <v>45106.550474537034</v>
      </c>
    </row>
    <row r="3551" spans="1:12" x14ac:dyDescent="0.25">
      <c r="A3551">
        <v>2</v>
      </c>
      <c r="B3551" t="s">
        <v>3966</v>
      </c>
      <c r="C3551">
        <v>2063746</v>
      </c>
      <c r="D3551" t="s">
        <v>3843</v>
      </c>
      <c r="E3551" s="220">
        <v>43563.546527777777</v>
      </c>
      <c r="F3551" t="s">
        <v>75</v>
      </c>
      <c r="G3551" t="s">
        <v>3825</v>
      </c>
      <c r="H3551" t="s">
        <v>3836</v>
      </c>
      <c r="I3551" t="s">
        <v>4000</v>
      </c>
      <c r="J3551" t="s">
        <v>4450</v>
      </c>
      <c r="K3551" t="s">
        <v>95</v>
      </c>
      <c r="L3551" s="220">
        <v>44096.722569444442</v>
      </c>
    </row>
    <row r="3552" spans="1:12" x14ac:dyDescent="0.25">
      <c r="A3552">
        <v>5</v>
      </c>
      <c r="B3552" t="s">
        <v>4795</v>
      </c>
      <c r="C3552">
        <v>2063806</v>
      </c>
      <c r="D3552" t="s">
        <v>3843</v>
      </c>
      <c r="E3552" s="220">
        <v>43563.7</v>
      </c>
      <c r="F3552" t="s">
        <v>91</v>
      </c>
      <c r="G3552" t="s">
        <v>3825</v>
      </c>
      <c r="H3552" t="s">
        <v>3836</v>
      </c>
      <c r="I3552" t="s">
        <v>3924</v>
      </c>
      <c r="J3552" t="s">
        <v>3924</v>
      </c>
      <c r="K3552" t="s">
        <v>95</v>
      </c>
      <c r="L3552" s="220"/>
    </row>
    <row r="3553" spans="1:12" x14ac:dyDescent="0.25">
      <c r="A3553">
        <v>2</v>
      </c>
      <c r="B3553" t="s">
        <v>3965</v>
      </c>
      <c r="C3553">
        <v>2064400</v>
      </c>
      <c r="D3553" t="s">
        <v>4116</v>
      </c>
      <c r="E3553" s="220">
        <v>43565.738194444442</v>
      </c>
      <c r="F3553" t="s">
        <v>75</v>
      </c>
      <c r="G3553" t="s">
        <v>3825</v>
      </c>
      <c r="H3553" t="s">
        <v>3826</v>
      </c>
      <c r="I3553" t="s">
        <v>3870</v>
      </c>
      <c r="J3553" t="s">
        <v>3870</v>
      </c>
      <c r="K3553" t="s">
        <v>95</v>
      </c>
      <c r="L3553" s="220">
        <v>43570.640659722223</v>
      </c>
    </row>
    <row r="3554" spans="1:12" x14ac:dyDescent="0.25">
      <c r="A3554">
        <v>3</v>
      </c>
      <c r="B3554" t="s">
        <v>4113</v>
      </c>
      <c r="C3554">
        <v>2066507</v>
      </c>
      <c r="D3554" t="s">
        <v>3939</v>
      </c>
      <c r="E3554" s="220">
        <v>43574.712500000001</v>
      </c>
      <c r="F3554" t="s">
        <v>75</v>
      </c>
      <c r="G3554" t="s">
        <v>3825</v>
      </c>
      <c r="H3554" t="s">
        <v>3940</v>
      </c>
      <c r="I3554" t="s">
        <v>3832</v>
      </c>
      <c r="J3554" t="s">
        <v>3833</v>
      </c>
      <c r="K3554" t="s">
        <v>95</v>
      </c>
      <c r="L3554" s="220">
        <v>43593.338958333334</v>
      </c>
    </row>
    <row r="3555" spans="1:12" x14ac:dyDescent="0.25">
      <c r="A3555">
        <v>1</v>
      </c>
      <c r="B3555" t="s">
        <v>4261</v>
      </c>
      <c r="C3555">
        <v>2068815</v>
      </c>
      <c r="D3555" t="s">
        <v>4149</v>
      </c>
      <c r="E3555" s="220">
        <v>43580.720138888886</v>
      </c>
      <c r="F3555" t="s">
        <v>75</v>
      </c>
      <c r="G3555" t="s">
        <v>3825</v>
      </c>
      <c r="H3555" t="s">
        <v>4277</v>
      </c>
      <c r="I3555" t="s">
        <v>3909</v>
      </c>
      <c r="J3555" t="s">
        <v>4658</v>
      </c>
      <c r="K3555" t="s">
        <v>95</v>
      </c>
      <c r="L3555" s="220">
        <v>43655.620810185188</v>
      </c>
    </row>
    <row r="3556" spans="1:12" x14ac:dyDescent="0.25">
      <c r="A3556">
        <v>1</v>
      </c>
      <c r="B3556" t="s">
        <v>4372</v>
      </c>
      <c r="C3556">
        <v>2070164</v>
      </c>
      <c r="D3556" t="s">
        <v>4632</v>
      </c>
      <c r="E3556" s="220">
        <v>43584.648611111108</v>
      </c>
      <c r="F3556" t="s">
        <v>75</v>
      </c>
      <c r="G3556" t="s">
        <v>3825</v>
      </c>
      <c r="H3556" t="s">
        <v>3848</v>
      </c>
      <c r="I3556" t="s">
        <v>3861</v>
      </c>
      <c r="J3556" t="s">
        <v>3861</v>
      </c>
      <c r="K3556" t="s">
        <v>95</v>
      </c>
      <c r="L3556" s="220">
        <v>43592.633067129631</v>
      </c>
    </row>
    <row r="3557" spans="1:12" x14ac:dyDescent="0.25">
      <c r="A3557">
        <v>4</v>
      </c>
      <c r="B3557" t="s">
        <v>4124</v>
      </c>
      <c r="C3557">
        <v>2071458</v>
      </c>
      <c r="D3557" t="s">
        <v>6272</v>
      </c>
      <c r="E3557" s="220">
        <v>43586.336805555555</v>
      </c>
      <c r="F3557" t="s">
        <v>75</v>
      </c>
      <c r="G3557" t="s">
        <v>3825</v>
      </c>
      <c r="H3557" t="s">
        <v>3826</v>
      </c>
      <c r="I3557" t="s">
        <v>3870</v>
      </c>
      <c r="J3557" t="s">
        <v>3870</v>
      </c>
      <c r="K3557" t="s">
        <v>95</v>
      </c>
      <c r="L3557" s="220">
        <v>43693.622245370374</v>
      </c>
    </row>
    <row r="3558" spans="1:12" x14ac:dyDescent="0.25">
      <c r="A3558">
        <v>1</v>
      </c>
      <c r="B3558" t="s">
        <v>6065</v>
      </c>
      <c r="C3558">
        <v>2074499</v>
      </c>
      <c r="D3558" t="s">
        <v>6273</v>
      </c>
      <c r="E3558" s="220">
        <v>43591.629166666666</v>
      </c>
      <c r="F3558" t="s">
        <v>91</v>
      </c>
      <c r="G3558" t="s">
        <v>3825</v>
      </c>
      <c r="H3558" t="s">
        <v>3836</v>
      </c>
      <c r="I3558" t="s">
        <v>3909</v>
      </c>
      <c r="J3558" t="s">
        <v>3967</v>
      </c>
      <c r="K3558" t="s">
        <v>95</v>
      </c>
      <c r="L3558" s="220">
        <v>45106.552465277775</v>
      </c>
    </row>
    <row r="3559" spans="1:12" x14ac:dyDescent="0.25">
      <c r="A3559">
        <v>1</v>
      </c>
      <c r="B3559" t="s">
        <v>6274</v>
      </c>
      <c r="C3559">
        <v>2075745</v>
      </c>
      <c r="D3559" t="s">
        <v>3843</v>
      </c>
      <c r="E3559" s="220">
        <v>43594.506944444445</v>
      </c>
      <c r="F3559" t="s">
        <v>75</v>
      </c>
      <c r="G3559" t="s">
        <v>3825</v>
      </c>
      <c r="H3559" t="s">
        <v>3836</v>
      </c>
      <c r="I3559" t="s">
        <v>4072</v>
      </c>
      <c r="J3559" t="s">
        <v>4378</v>
      </c>
      <c r="K3559" t="s">
        <v>95</v>
      </c>
      <c r="L3559" s="220">
        <v>44055.441967592589</v>
      </c>
    </row>
    <row r="3560" spans="1:12" x14ac:dyDescent="0.25">
      <c r="A3560">
        <v>1</v>
      </c>
      <c r="B3560" t="s">
        <v>5013</v>
      </c>
      <c r="C3560">
        <v>2077867</v>
      </c>
      <c r="D3560" t="s">
        <v>6275</v>
      </c>
      <c r="E3560" s="220">
        <v>43605.591666666667</v>
      </c>
      <c r="F3560" t="s">
        <v>75</v>
      </c>
      <c r="G3560" t="s">
        <v>3825</v>
      </c>
      <c r="H3560" t="s">
        <v>3836</v>
      </c>
      <c r="I3560" t="s">
        <v>3861</v>
      </c>
      <c r="J3560" t="s">
        <v>4274</v>
      </c>
      <c r="K3560" t="s">
        <v>95</v>
      </c>
      <c r="L3560" s="220">
        <v>43755.679155092592</v>
      </c>
    </row>
    <row r="3561" spans="1:12" x14ac:dyDescent="0.25">
      <c r="A3561">
        <v>1</v>
      </c>
      <c r="B3561" t="s">
        <v>5317</v>
      </c>
      <c r="C3561">
        <v>2080831</v>
      </c>
      <c r="D3561" t="s">
        <v>6276</v>
      </c>
      <c r="E3561" s="220">
        <v>43615.577777777777</v>
      </c>
      <c r="F3561" t="s">
        <v>75</v>
      </c>
      <c r="G3561" t="s">
        <v>3825</v>
      </c>
      <c r="H3561" t="s">
        <v>3836</v>
      </c>
      <c r="I3561" t="s">
        <v>4409</v>
      </c>
      <c r="J3561" t="s">
        <v>4172</v>
      </c>
      <c r="K3561" t="s">
        <v>95</v>
      </c>
      <c r="L3561" s="220">
        <v>44438.634236111109</v>
      </c>
    </row>
    <row r="3562" spans="1:12" x14ac:dyDescent="0.25">
      <c r="A3562">
        <v>1</v>
      </c>
      <c r="B3562" t="s">
        <v>3898</v>
      </c>
      <c r="C3562">
        <v>2153594</v>
      </c>
      <c r="D3562" t="s">
        <v>6277</v>
      </c>
      <c r="E3562" s="220">
        <v>43789.706944444442</v>
      </c>
      <c r="F3562" t="s">
        <v>75</v>
      </c>
      <c r="G3562" t="s">
        <v>3825</v>
      </c>
      <c r="H3562" t="s">
        <v>4289</v>
      </c>
      <c r="I3562" t="s">
        <v>3832</v>
      </c>
      <c r="J3562" t="s">
        <v>3833</v>
      </c>
      <c r="K3562" t="s">
        <v>95</v>
      </c>
      <c r="L3562" s="220">
        <v>44067.352523148147</v>
      </c>
    </row>
    <row r="3563" spans="1:12" x14ac:dyDescent="0.25">
      <c r="A3563">
        <v>1</v>
      </c>
      <c r="B3563" t="s">
        <v>4704</v>
      </c>
      <c r="C3563">
        <v>2096277</v>
      </c>
      <c r="D3563" t="s">
        <v>4371</v>
      </c>
      <c r="E3563" s="220">
        <v>43642.405555555553</v>
      </c>
      <c r="F3563" t="s">
        <v>75</v>
      </c>
      <c r="G3563" t="s">
        <v>3825</v>
      </c>
      <c r="H3563" t="s">
        <v>3836</v>
      </c>
      <c r="I3563" t="s">
        <v>3861</v>
      </c>
      <c r="J3563" t="s">
        <v>3861</v>
      </c>
      <c r="K3563" t="s">
        <v>95</v>
      </c>
      <c r="L3563" s="220">
        <v>43790.622152777774</v>
      </c>
    </row>
    <row r="3564" spans="1:12" x14ac:dyDescent="0.25">
      <c r="A3564">
        <v>1</v>
      </c>
      <c r="B3564" t="s">
        <v>5375</v>
      </c>
      <c r="C3564">
        <v>2102217</v>
      </c>
      <c r="D3564" t="s">
        <v>3851</v>
      </c>
      <c r="E3564" s="220">
        <v>43655.449305555558</v>
      </c>
      <c r="F3564" t="s">
        <v>91</v>
      </c>
      <c r="G3564" t="s">
        <v>3825</v>
      </c>
      <c r="H3564" t="s">
        <v>3852</v>
      </c>
      <c r="I3564" t="s">
        <v>3870</v>
      </c>
      <c r="J3564" t="s">
        <v>3910</v>
      </c>
      <c r="K3564" t="s">
        <v>95</v>
      </c>
      <c r="L3564" s="220">
        <v>43867.666168981479</v>
      </c>
    </row>
    <row r="3565" spans="1:12" x14ac:dyDescent="0.25">
      <c r="A3565">
        <v>3</v>
      </c>
      <c r="B3565" t="s">
        <v>6278</v>
      </c>
      <c r="C3565">
        <v>2104368</v>
      </c>
      <c r="D3565" t="s">
        <v>4183</v>
      </c>
      <c r="E3565" s="220">
        <v>43664.847916666666</v>
      </c>
      <c r="F3565" t="s">
        <v>75</v>
      </c>
      <c r="G3565" t="s">
        <v>3825</v>
      </c>
      <c r="H3565" t="s">
        <v>3826</v>
      </c>
      <c r="I3565" t="s">
        <v>3994</v>
      </c>
      <c r="J3565" t="s">
        <v>4579</v>
      </c>
      <c r="K3565" t="s">
        <v>95</v>
      </c>
      <c r="L3565" s="220">
        <v>44915.448252314818</v>
      </c>
    </row>
    <row r="3566" spans="1:12" x14ac:dyDescent="0.25">
      <c r="A3566">
        <v>2</v>
      </c>
      <c r="B3566" t="s">
        <v>5405</v>
      </c>
      <c r="C3566">
        <v>2104369</v>
      </c>
      <c r="D3566" t="s">
        <v>4407</v>
      </c>
      <c r="E3566" s="220">
        <v>43664.850694444445</v>
      </c>
      <c r="F3566" t="s">
        <v>75</v>
      </c>
      <c r="G3566" t="s">
        <v>3825</v>
      </c>
      <c r="H3566" t="s">
        <v>3826</v>
      </c>
      <c r="I3566" t="s">
        <v>3994</v>
      </c>
      <c r="J3566" t="s">
        <v>4579</v>
      </c>
      <c r="K3566" t="s">
        <v>95</v>
      </c>
      <c r="L3566" s="220">
        <v>44298.388252314813</v>
      </c>
    </row>
    <row r="3567" spans="1:12" x14ac:dyDescent="0.25">
      <c r="A3567">
        <v>2</v>
      </c>
      <c r="B3567" t="s">
        <v>6279</v>
      </c>
      <c r="C3567">
        <v>2104365</v>
      </c>
      <c r="D3567" t="s">
        <v>6280</v>
      </c>
      <c r="E3567" s="220">
        <v>43664.836111111108</v>
      </c>
      <c r="F3567" t="s">
        <v>75</v>
      </c>
      <c r="G3567" t="s">
        <v>3825</v>
      </c>
      <c r="H3567" t="s">
        <v>3836</v>
      </c>
      <c r="I3567" t="s">
        <v>3994</v>
      </c>
      <c r="J3567" t="s">
        <v>4579</v>
      </c>
      <c r="K3567" t="s">
        <v>95</v>
      </c>
      <c r="L3567" s="220">
        <v>43984.405104166668</v>
      </c>
    </row>
    <row r="3568" spans="1:12" x14ac:dyDescent="0.25">
      <c r="A3568">
        <v>2</v>
      </c>
      <c r="B3568" t="s">
        <v>4303</v>
      </c>
      <c r="C3568">
        <v>2106996</v>
      </c>
      <c r="D3568" t="s">
        <v>6281</v>
      </c>
      <c r="E3568" s="220">
        <v>43672.572916666664</v>
      </c>
      <c r="F3568" t="s">
        <v>75</v>
      </c>
      <c r="G3568" t="s">
        <v>3825</v>
      </c>
      <c r="H3568" t="s">
        <v>3940</v>
      </c>
      <c r="I3568" t="s">
        <v>3832</v>
      </c>
      <c r="J3568" t="s">
        <v>3833</v>
      </c>
      <c r="K3568" t="s">
        <v>95</v>
      </c>
      <c r="L3568" s="220">
        <v>43676.412534722222</v>
      </c>
    </row>
    <row r="3569" spans="1:12" x14ac:dyDescent="0.25">
      <c r="A3569">
        <v>1</v>
      </c>
      <c r="B3569" t="s">
        <v>4251</v>
      </c>
      <c r="C3569">
        <v>2107641</v>
      </c>
      <c r="D3569" t="s">
        <v>4632</v>
      </c>
      <c r="E3569" s="220">
        <v>43675.40625</v>
      </c>
      <c r="F3569" t="s">
        <v>75</v>
      </c>
      <c r="G3569" t="s">
        <v>3825</v>
      </c>
      <c r="H3569" t="s">
        <v>3848</v>
      </c>
      <c r="I3569" t="s">
        <v>3861</v>
      </c>
      <c r="J3569" t="s">
        <v>3861</v>
      </c>
      <c r="K3569" t="s">
        <v>95</v>
      </c>
      <c r="L3569" s="220">
        <v>44046.670486111114</v>
      </c>
    </row>
    <row r="3570" spans="1:12" x14ac:dyDescent="0.25">
      <c r="A3570">
        <v>1</v>
      </c>
      <c r="B3570" t="s">
        <v>3898</v>
      </c>
      <c r="C3570">
        <v>2107643</v>
      </c>
      <c r="D3570" t="s">
        <v>4632</v>
      </c>
      <c r="E3570" s="220">
        <v>43675.40625</v>
      </c>
      <c r="F3570" t="s">
        <v>75</v>
      </c>
      <c r="G3570" t="s">
        <v>3825</v>
      </c>
      <c r="H3570" t="s">
        <v>3848</v>
      </c>
      <c r="I3570" t="s">
        <v>3861</v>
      </c>
      <c r="J3570" t="s">
        <v>3861</v>
      </c>
      <c r="K3570" t="s">
        <v>95</v>
      </c>
      <c r="L3570" s="220">
        <v>44978.739421296297</v>
      </c>
    </row>
    <row r="3571" spans="1:12" x14ac:dyDescent="0.25">
      <c r="A3571">
        <v>8</v>
      </c>
      <c r="B3571" t="s">
        <v>5317</v>
      </c>
      <c r="C3571">
        <v>2117184</v>
      </c>
      <c r="D3571" t="s">
        <v>4673</v>
      </c>
      <c r="E3571" s="220">
        <v>43701.25</v>
      </c>
      <c r="F3571" t="s">
        <v>75</v>
      </c>
      <c r="G3571" t="s">
        <v>3825</v>
      </c>
      <c r="H3571" t="s">
        <v>4162</v>
      </c>
      <c r="I3571" t="s">
        <v>5161</v>
      </c>
      <c r="J3571" t="s">
        <v>5692</v>
      </c>
      <c r="K3571" t="s">
        <v>95</v>
      </c>
      <c r="L3571" s="220">
        <v>43706.845995370371</v>
      </c>
    </row>
    <row r="3572" spans="1:12" x14ac:dyDescent="0.25">
      <c r="A3572">
        <v>8</v>
      </c>
      <c r="B3572" t="s">
        <v>4315</v>
      </c>
      <c r="C3572">
        <v>2117312</v>
      </c>
      <c r="D3572" t="s">
        <v>4673</v>
      </c>
      <c r="E3572" s="220">
        <v>43703.347222222219</v>
      </c>
      <c r="F3572" t="s">
        <v>75</v>
      </c>
      <c r="G3572" t="s">
        <v>3825</v>
      </c>
      <c r="H3572" t="s">
        <v>4162</v>
      </c>
      <c r="I3572" t="s">
        <v>4582</v>
      </c>
      <c r="J3572" t="s">
        <v>4081</v>
      </c>
      <c r="K3572" t="s">
        <v>95</v>
      </c>
      <c r="L3572" s="220">
        <v>43704.34097222222</v>
      </c>
    </row>
    <row r="3573" spans="1:12" x14ac:dyDescent="0.25">
      <c r="A3573">
        <v>8</v>
      </c>
      <c r="B3573" t="s">
        <v>3976</v>
      </c>
      <c r="C3573">
        <v>2117313</v>
      </c>
      <c r="D3573" t="s">
        <v>4673</v>
      </c>
      <c r="E3573" s="220">
        <v>43703.347916666666</v>
      </c>
      <c r="F3573" t="s">
        <v>75</v>
      </c>
      <c r="G3573" t="s">
        <v>3825</v>
      </c>
      <c r="H3573" t="s">
        <v>4162</v>
      </c>
      <c r="I3573" t="s">
        <v>4582</v>
      </c>
      <c r="J3573" t="s">
        <v>4081</v>
      </c>
      <c r="K3573" t="s">
        <v>95</v>
      </c>
      <c r="L3573" s="220">
        <v>43704.351689814815</v>
      </c>
    </row>
    <row r="3574" spans="1:12" x14ac:dyDescent="0.25">
      <c r="A3574">
        <v>8</v>
      </c>
      <c r="B3574" t="s">
        <v>4828</v>
      </c>
      <c r="C3574">
        <v>2117315</v>
      </c>
      <c r="D3574" t="s">
        <v>4673</v>
      </c>
      <c r="E3574" s="220">
        <v>43703.347916666666</v>
      </c>
      <c r="F3574" t="s">
        <v>75</v>
      </c>
      <c r="G3574" t="s">
        <v>3825</v>
      </c>
      <c r="H3574" t="s">
        <v>4162</v>
      </c>
      <c r="I3574" t="s">
        <v>4582</v>
      </c>
      <c r="J3574" t="s">
        <v>4081</v>
      </c>
      <c r="K3574" t="s">
        <v>95</v>
      </c>
      <c r="L3574" s="220">
        <v>43704.338888888888</v>
      </c>
    </row>
    <row r="3575" spans="1:12" x14ac:dyDescent="0.25">
      <c r="A3575">
        <v>8</v>
      </c>
      <c r="B3575" t="s">
        <v>5109</v>
      </c>
      <c r="C3575">
        <v>2117316</v>
      </c>
      <c r="D3575" t="s">
        <v>4673</v>
      </c>
      <c r="E3575" s="220">
        <v>43703.348611111112</v>
      </c>
      <c r="F3575" t="s">
        <v>75</v>
      </c>
      <c r="G3575" t="s">
        <v>3825</v>
      </c>
      <c r="H3575" t="s">
        <v>4162</v>
      </c>
      <c r="I3575" t="s">
        <v>4582</v>
      </c>
      <c r="J3575" t="s">
        <v>4081</v>
      </c>
      <c r="K3575" t="s">
        <v>95</v>
      </c>
      <c r="L3575" s="220">
        <v>43704.352106481485</v>
      </c>
    </row>
    <row r="3576" spans="1:12" x14ac:dyDescent="0.25">
      <c r="A3576">
        <v>8</v>
      </c>
      <c r="B3576" t="s">
        <v>4308</v>
      </c>
      <c r="C3576">
        <v>2117323</v>
      </c>
      <c r="D3576" t="s">
        <v>4673</v>
      </c>
      <c r="E3576" s="220">
        <v>43703.363888888889</v>
      </c>
      <c r="F3576" t="s">
        <v>75</v>
      </c>
      <c r="G3576" t="s">
        <v>3825</v>
      </c>
      <c r="H3576" t="s">
        <v>4162</v>
      </c>
      <c r="I3576" t="s">
        <v>4582</v>
      </c>
      <c r="J3576" t="s">
        <v>4081</v>
      </c>
      <c r="K3576" t="s">
        <v>95</v>
      </c>
      <c r="L3576" s="220">
        <v>43704.360659722224</v>
      </c>
    </row>
    <row r="3577" spans="1:12" x14ac:dyDescent="0.25">
      <c r="A3577">
        <v>8</v>
      </c>
      <c r="B3577" t="s">
        <v>5323</v>
      </c>
      <c r="C3577">
        <v>2117327</v>
      </c>
      <c r="D3577" t="s">
        <v>4673</v>
      </c>
      <c r="E3577" s="220">
        <v>43703.364583333336</v>
      </c>
      <c r="F3577" t="s">
        <v>75</v>
      </c>
      <c r="G3577" t="s">
        <v>3825</v>
      </c>
      <c r="H3577" t="s">
        <v>4162</v>
      </c>
      <c r="I3577" t="s">
        <v>4582</v>
      </c>
      <c r="J3577" t="s">
        <v>4081</v>
      </c>
      <c r="K3577" t="s">
        <v>95</v>
      </c>
      <c r="L3577" s="220">
        <v>43704.362256944441</v>
      </c>
    </row>
    <row r="3578" spans="1:12" x14ac:dyDescent="0.25">
      <c r="A3578">
        <v>8</v>
      </c>
      <c r="B3578" t="s">
        <v>3975</v>
      </c>
      <c r="C3578">
        <v>2117330</v>
      </c>
      <c r="D3578" t="s">
        <v>4673</v>
      </c>
      <c r="E3578" s="220">
        <v>43703.365277777775</v>
      </c>
      <c r="F3578" t="s">
        <v>75</v>
      </c>
      <c r="G3578" t="s">
        <v>3825</v>
      </c>
      <c r="H3578" t="s">
        <v>4162</v>
      </c>
      <c r="I3578" t="s">
        <v>4582</v>
      </c>
      <c r="J3578" t="s">
        <v>4081</v>
      </c>
      <c r="K3578" t="s">
        <v>95</v>
      </c>
      <c r="L3578" s="220">
        <v>43738.616863425923</v>
      </c>
    </row>
    <row r="3579" spans="1:12" x14ac:dyDescent="0.25">
      <c r="A3579">
        <v>2</v>
      </c>
      <c r="B3579" t="s">
        <v>4672</v>
      </c>
      <c r="C3579">
        <v>2118565</v>
      </c>
      <c r="D3579" t="s">
        <v>4677</v>
      </c>
      <c r="E3579" s="220">
        <v>43704.751388888886</v>
      </c>
      <c r="F3579" t="s">
        <v>75</v>
      </c>
      <c r="G3579" t="s">
        <v>3825</v>
      </c>
      <c r="H3579" t="s">
        <v>3826</v>
      </c>
      <c r="I3579" t="s">
        <v>3832</v>
      </c>
      <c r="J3579" t="s">
        <v>3833</v>
      </c>
      <c r="K3579" t="s">
        <v>95</v>
      </c>
      <c r="L3579" s="220">
        <v>43706.343449074076</v>
      </c>
    </row>
    <row r="3580" spans="1:12" x14ac:dyDescent="0.25">
      <c r="A3580">
        <v>2</v>
      </c>
      <c r="B3580" t="s">
        <v>4171</v>
      </c>
      <c r="C3580">
        <v>2118571</v>
      </c>
      <c r="D3580" t="s">
        <v>4677</v>
      </c>
      <c r="E3580" s="220">
        <v>43704.772916666669</v>
      </c>
      <c r="F3580" t="s">
        <v>75</v>
      </c>
      <c r="G3580" t="s">
        <v>3825</v>
      </c>
      <c r="H3580" t="s">
        <v>3826</v>
      </c>
      <c r="I3580" t="s">
        <v>3832</v>
      </c>
      <c r="J3580" t="s">
        <v>3833</v>
      </c>
      <c r="K3580" t="s">
        <v>95</v>
      </c>
      <c r="L3580" s="220">
        <v>43706.745393518519</v>
      </c>
    </row>
    <row r="3581" spans="1:12" x14ac:dyDescent="0.25">
      <c r="A3581">
        <v>1</v>
      </c>
      <c r="B3581" t="s">
        <v>6282</v>
      </c>
      <c r="C3581">
        <v>2126377</v>
      </c>
      <c r="D3581" t="s">
        <v>3843</v>
      </c>
      <c r="E3581" s="220">
        <v>43721.566666666666</v>
      </c>
      <c r="F3581" t="s">
        <v>75</v>
      </c>
      <c r="G3581" t="s">
        <v>3825</v>
      </c>
      <c r="H3581" t="s">
        <v>3836</v>
      </c>
      <c r="I3581" t="s">
        <v>4241</v>
      </c>
      <c r="J3581" t="s">
        <v>4217</v>
      </c>
      <c r="K3581" t="s">
        <v>95</v>
      </c>
      <c r="L3581" s="220">
        <v>43868.677476851852</v>
      </c>
    </row>
    <row r="3582" spans="1:12" x14ac:dyDescent="0.25">
      <c r="A3582">
        <v>1</v>
      </c>
      <c r="B3582" t="s">
        <v>5462</v>
      </c>
      <c r="C3582">
        <v>2126485</v>
      </c>
      <c r="D3582" t="s">
        <v>3824</v>
      </c>
      <c r="E3582" s="220">
        <v>43722.377083333333</v>
      </c>
      <c r="F3582" t="s">
        <v>75</v>
      </c>
      <c r="G3582" t="s">
        <v>3825</v>
      </c>
      <c r="H3582" t="s">
        <v>3826</v>
      </c>
      <c r="I3582" t="s">
        <v>3994</v>
      </c>
      <c r="J3582" t="s">
        <v>4579</v>
      </c>
      <c r="K3582" t="s">
        <v>95</v>
      </c>
      <c r="L3582" s="220">
        <v>43725.37295138889</v>
      </c>
    </row>
    <row r="3583" spans="1:12" x14ac:dyDescent="0.25">
      <c r="A3583">
        <v>4</v>
      </c>
      <c r="B3583" t="s">
        <v>4795</v>
      </c>
      <c r="C3583">
        <v>2027437</v>
      </c>
      <c r="D3583" t="s">
        <v>5616</v>
      </c>
      <c r="E3583" s="220">
        <v>43494.65347222222</v>
      </c>
      <c r="F3583" t="s">
        <v>75</v>
      </c>
      <c r="G3583" t="s">
        <v>3825</v>
      </c>
      <c r="H3583" t="s">
        <v>95</v>
      </c>
      <c r="I3583" t="s">
        <v>4005</v>
      </c>
      <c r="J3583" t="s">
        <v>4419</v>
      </c>
      <c r="K3583" t="s">
        <v>95</v>
      </c>
      <c r="L3583" s="220">
        <v>43894.695590277777</v>
      </c>
    </row>
    <row r="3584" spans="1:12" x14ac:dyDescent="0.25">
      <c r="A3584">
        <v>1</v>
      </c>
      <c r="B3584" t="s">
        <v>4577</v>
      </c>
      <c r="C3584">
        <v>2054110</v>
      </c>
      <c r="D3584" t="s">
        <v>3912</v>
      </c>
      <c r="E3584" s="220">
        <v>43549.326388888891</v>
      </c>
      <c r="F3584" t="s">
        <v>75</v>
      </c>
      <c r="G3584" t="s">
        <v>3825</v>
      </c>
      <c r="H3584" t="s">
        <v>3831</v>
      </c>
      <c r="I3584" t="s">
        <v>3994</v>
      </c>
      <c r="J3584" t="s">
        <v>5644</v>
      </c>
      <c r="K3584" t="s">
        <v>95</v>
      </c>
      <c r="L3584" s="220">
        <v>43901.387164351851</v>
      </c>
    </row>
    <row r="3585" spans="1:12" x14ac:dyDescent="0.25">
      <c r="A3585">
        <v>3</v>
      </c>
      <c r="B3585" t="s">
        <v>4750</v>
      </c>
      <c r="C3585">
        <v>2059869</v>
      </c>
      <c r="D3585" t="s">
        <v>4633</v>
      </c>
      <c r="E3585" s="220">
        <v>43557.348611111112</v>
      </c>
      <c r="F3585" t="s">
        <v>75</v>
      </c>
      <c r="G3585" t="s">
        <v>3825</v>
      </c>
      <c r="H3585" t="s">
        <v>3826</v>
      </c>
      <c r="I3585" t="s">
        <v>3832</v>
      </c>
      <c r="J3585" t="s">
        <v>3833</v>
      </c>
      <c r="K3585" t="s">
        <v>95</v>
      </c>
      <c r="L3585" s="220">
        <v>43683.342013888891</v>
      </c>
    </row>
    <row r="3586" spans="1:12" x14ac:dyDescent="0.25">
      <c r="A3586">
        <v>3</v>
      </c>
      <c r="B3586" t="s">
        <v>4352</v>
      </c>
      <c r="C3586">
        <v>2059871</v>
      </c>
      <c r="D3586" t="s">
        <v>4633</v>
      </c>
      <c r="E3586" s="220">
        <v>43557.349305555559</v>
      </c>
      <c r="F3586" t="s">
        <v>75</v>
      </c>
      <c r="G3586" t="s">
        <v>3825</v>
      </c>
      <c r="H3586" t="s">
        <v>3826</v>
      </c>
      <c r="I3586" t="s">
        <v>3832</v>
      </c>
      <c r="J3586" t="s">
        <v>3833</v>
      </c>
      <c r="K3586" t="s">
        <v>95</v>
      </c>
      <c r="L3586" s="220">
        <v>43571.502928240741</v>
      </c>
    </row>
    <row r="3587" spans="1:12" x14ac:dyDescent="0.25">
      <c r="A3587">
        <v>1</v>
      </c>
      <c r="B3587" t="s">
        <v>4600</v>
      </c>
      <c r="C3587">
        <v>2065299</v>
      </c>
      <c r="D3587" t="s">
        <v>6283</v>
      </c>
      <c r="E3587" s="220">
        <v>43570.540972222225</v>
      </c>
      <c r="F3587" t="s">
        <v>75</v>
      </c>
      <c r="G3587" t="s">
        <v>3825</v>
      </c>
      <c r="H3587" t="s">
        <v>3826</v>
      </c>
      <c r="I3587" t="s">
        <v>4409</v>
      </c>
      <c r="J3587" t="s">
        <v>4172</v>
      </c>
      <c r="K3587" t="s">
        <v>95</v>
      </c>
      <c r="L3587" s="220">
        <v>44445.934803240743</v>
      </c>
    </row>
    <row r="3588" spans="1:12" x14ac:dyDescent="0.25">
      <c r="A3588">
        <v>1</v>
      </c>
      <c r="B3588" t="s">
        <v>4401</v>
      </c>
      <c r="C3588">
        <v>2068807</v>
      </c>
      <c r="D3588" t="s">
        <v>4075</v>
      </c>
      <c r="E3588" s="220">
        <v>43580.7</v>
      </c>
      <c r="F3588" t="s">
        <v>91</v>
      </c>
      <c r="G3588" t="s">
        <v>3825</v>
      </c>
      <c r="H3588" t="s">
        <v>205</v>
      </c>
      <c r="I3588" t="s">
        <v>3870</v>
      </c>
      <c r="J3588" t="s">
        <v>4658</v>
      </c>
      <c r="K3588" t="s">
        <v>95</v>
      </c>
      <c r="L3588" s="220">
        <v>43774.652129629627</v>
      </c>
    </row>
    <row r="3589" spans="1:12" x14ac:dyDescent="0.25">
      <c r="A3589">
        <v>1</v>
      </c>
      <c r="B3589" t="s">
        <v>3895</v>
      </c>
      <c r="C3589">
        <v>2070167</v>
      </c>
      <c r="D3589" t="s">
        <v>4632</v>
      </c>
      <c r="E3589" s="220">
        <v>43584.649305555555</v>
      </c>
      <c r="F3589" t="s">
        <v>75</v>
      </c>
      <c r="G3589" t="s">
        <v>3825</v>
      </c>
      <c r="H3589" t="s">
        <v>3848</v>
      </c>
      <c r="I3589" t="s">
        <v>3861</v>
      </c>
      <c r="J3589" t="s">
        <v>3861</v>
      </c>
      <c r="K3589" t="s">
        <v>95</v>
      </c>
      <c r="L3589" s="220">
        <v>43592.632893518516</v>
      </c>
    </row>
    <row r="3590" spans="1:12" x14ac:dyDescent="0.25">
      <c r="A3590">
        <v>1</v>
      </c>
      <c r="B3590" t="s">
        <v>3894</v>
      </c>
      <c r="C3590">
        <v>2070165</v>
      </c>
      <c r="D3590" t="s">
        <v>4632</v>
      </c>
      <c r="E3590" s="220">
        <v>43584.648611111108</v>
      </c>
      <c r="F3590" t="s">
        <v>75</v>
      </c>
      <c r="G3590" t="s">
        <v>3825</v>
      </c>
      <c r="H3590" t="s">
        <v>3848</v>
      </c>
      <c r="I3590" t="s">
        <v>3861</v>
      </c>
      <c r="J3590" t="s">
        <v>3861</v>
      </c>
      <c r="K3590" t="s">
        <v>95</v>
      </c>
      <c r="L3590" s="220">
        <v>43592.632997685185</v>
      </c>
    </row>
    <row r="3591" spans="1:12" x14ac:dyDescent="0.25">
      <c r="A3591">
        <v>1</v>
      </c>
      <c r="B3591" t="s">
        <v>3897</v>
      </c>
      <c r="C3591">
        <v>2070166</v>
      </c>
      <c r="D3591" t="s">
        <v>4632</v>
      </c>
      <c r="E3591" s="220">
        <v>43584.648611111108</v>
      </c>
      <c r="F3591" t="s">
        <v>75</v>
      </c>
      <c r="G3591" t="s">
        <v>3825</v>
      </c>
      <c r="H3591" t="s">
        <v>3848</v>
      </c>
      <c r="I3591" t="s">
        <v>3861</v>
      </c>
      <c r="J3591" t="s">
        <v>3861</v>
      </c>
      <c r="K3591" t="s">
        <v>95</v>
      </c>
      <c r="L3591" s="220">
        <v>43592.632939814815</v>
      </c>
    </row>
    <row r="3592" spans="1:12" x14ac:dyDescent="0.25">
      <c r="A3592">
        <v>1</v>
      </c>
      <c r="B3592" t="s">
        <v>4362</v>
      </c>
      <c r="C3592">
        <v>2070168</v>
      </c>
      <c r="D3592" t="s">
        <v>4632</v>
      </c>
      <c r="E3592" s="220">
        <v>43584.649305555555</v>
      </c>
      <c r="F3592" t="s">
        <v>75</v>
      </c>
      <c r="G3592" t="s">
        <v>3825</v>
      </c>
      <c r="H3592" t="s">
        <v>3848</v>
      </c>
      <c r="I3592" t="s">
        <v>3861</v>
      </c>
      <c r="J3592" t="s">
        <v>3861</v>
      </c>
      <c r="K3592" t="s">
        <v>95</v>
      </c>
      <c r="L3592" s="220">
        <v>43592.632835648146</v>
      </c>
    </row>
    <row r="3593" spans="1:12" x14ac:dyDescent="0.25">
      <c r="A3593">
        <v>2</v>
      </c>
      <c r="B3593" t="s">
        <v>3899</v>
      </c>
      <c r="C3593">
        <v>2079147</v>
      </c>
      <c r="D3593" t="s">
        <v>6284</v>
      </c>
      <c r="E3593" s="220">
        <v>43609.373611111114</v>
      </c>
      <c r="F3593" t="s">
        <v>75</v>
      </c>
      <c r="G3593" t="s">
        <v>3825</v>
      </c>
      <c r="H3593" t="s">
        <v>3836</v>
      </c>
      <c r="I3593" t="s">
        <v>3870</v>
      </c>
      <c r="J3593" t="s">
        <v>3870</v>
      </c>
      <c r="K3593" t="s">
        <v>95</v>
      </c>
      <c r="L3593" s="220">
        <v>43728.614317129628</v>
      </c>
    </row>
    <row r="3594" spans="1:12" x14ac:dyDescent="0.25">
      <c r="A3594">
        <v>4.2</v>
      </c>
      <c r="B3594" t="s">
        <v>5618</v>
      </c>
      <c r="C3594">
        <v>2103821</v>
      </c>
      <c r="D3594" t="s">
        <v>3939</v>
      </c>
      <c r="E3594" s="220">
        <v>43662.504166666666</v>
      </c>
      <c r="F3594" t="s">
        <v>75</v>
      </c>
      <c r="G3594" t="s">
        <v>3825</v>
      </c>
      <c r="H3594" t="s">
        <v>3940</v>
      </c>
      <c r="I3594" t="s">
        <v>3857</v>
      </c>
      <c r="J3594" t="s">
        <v>4296</v>
      </c>
      <c r="K3594" t="s">
        <v>95</v>
      </c>
      <c r="L3594" s="220">
        <v>43760.708518518521</v>
      </c>
    </row>
    <row r="3595" spans="1:12" x14ac:dyDescent="0.25">
      <c r="A3595">
        <v>4</v>
      </c>
      <c r="B3595" t="s">
        <v>4286</v>
      </c>
      <c r="C3595">
        <v>2106396</v>
      </c>
      <c r="D3595" t="s">
        <v>4775</v>
      </c>
      <c r="E3595" s="220">
        <v>43671.459722222222</v>
      </c>
      <c r="F3595" t="s">
        <v>75</v>
      </c>
      <c r="G3595" t="s">
        <v>3825</v>
      </c>
      <c r="H3595" t="s">
        <v>3940</v>
      </c>
      <c r="I3595" t="s">
        <v>3870</v>
      </c>
      <c r="J3595" t="s">
        <v>4355</v>
      </c>
      <c r="K3595" t="s">
        <v>95</v>
      </c>
      <c r="L3595" s="220">
        <v>43672.478472222225</v>
      </c>
    </row>
    <row r="3596" spans="1:12" x14ac:dyDescent="0.25">
      <c r="A3596">
        <v>4</v>
      </c>
      <c r="B3596" t="s">
        <v>4200</v>
      </c>
      <c r="C3596">
        <v>2110674</v>
      </c>
      <c r="D3596" t="s">
        <v>6285</v>
      </c>
      <c r="E3596" s="220">
        <v>43679.725694444445</v>
      </c>
      <c r="F3596" t="s">
        <v>75</v>
      </c>
      <c r="G3596" t="s">
        <v>3825</v>
      </c>
      <c r="H3596" t="s">
        <v>3826</v>
      </c>
      <c r="I3596" t="s">
        <v>3870</v>
      </c>
      <c r="J3596" t="s">
        <v>3960</v>
      </c>
      <c r="K3596" t="s">
        <v>95</v>
      </c>
      <c r="L3596" s="220">
        <v>43693.635046296295</v>
      </c>
    </row>
    <row r="3597" spans="1:12" x14ac:dyDescent="0.25">
      <c r="A3597">
        <v>2</v>
      </c>
      <c r="B3597" t="s">
        <v>4123</v>
      </c>
      <c r="C3597">
        <v>2116406</v>
      </c>
      <c r="D3597" t="s">
        <v>4183</v>
      </c>
      <c r="E3597" s="220">
        <v>43699.381249999999</v>
      </c>
      <c r="F3597" t="s">
        <v>75</v>
      </c>
      <c r="G3597" t="s">
        <v>3825</v>
      </c>
      <c r="H3597" t="s">
        <v>3826</v>
      </c>
      <c r="I3597" t="s">
        <v>3870</v>
      </c>
      <c r="J3597" t="s">
        <v>3870</v>
      </c>
      <c r="K3597" t="s">
        <v>95</v>
      </c>
      <c r="L3597" s="220">
        <v>43703.393194444441</v>
      </c>
    </row>
    <row r="3598" spans="1:12" x14ac:dyDescent="0.25">
      <c r="A3598">
        <v>8</v>
      </c>
      <c r="B3598" t="s">
        <v>4605</v>
      </c>
      <c r="C3598">
        <v>2117322</v>
      </c>
      <c r="D3598" t="s">
        <v>4673</v>
      </c>
      <c r="E3598" s="220">
        <v>43703.363888888889</v>
      </c>
      <c r="F3598" t="s">
        <v>75</v>
      </c>
      <c r="G3598" t="s">
        <v>3825</v>
      </c>
      <c r="H3598" t="s">
        <v>4162</v>
      </c>
      <c r="I3598" t="s">
        <v>4582</v>
      </c>
      <c r="J3598" t="s">
        <v>4081</v>
      </c>
      <c r="K3598" t="s">
        <v>95</v>
      </c>
      <c r="L3598" s="220">
        <v>43704.364976851852</v>
      </c>
    </row>
    <row r="3599" spans="1:12" x14ac:dyDescent="0.25">
      <c r="A3599">
        <v>8</v>
      </c>
      <c r="B3599" t="s">
        <v>4885</v>
      </c>
      <c r="C3599">
        <v>2117324</v>
      </c>
      <c r="D3599" t="s">
        <v>4673</v>
      </c>
      <c r="E3599" s="220">
        <v>43703.363888888889</v>
      </c>
      <c r="F3599" t="s">
        <v>75</v>
      </c>
      <c r="G3599" t="s">
        <v>3825</v>
      </c>
      <c r="H3599" t="s">
        <v>4162</v>
      </c>
      <c r="I3599" t="s">
        <v>4582</v>
      </c>
      <c r="J3599" t="s">
        <v>4081</v>
      </c>
      <c r="K3599" t="s">
        <v>95</v>
      </c>
      <c r="L3599" s="220">
        <v>43738.616967592592</v>
      </c>
    </row>
    <row r="3600" spans="1:12" x14ac:dyDescent="0.25">
      <c r="A3600">
        <v>8</v>
      </c>
      <c r="B3600" t="s">
        <v>3973</v>
      </c>
      <c r="C3600">
        <v>2117326</v>
      </c>
      <c r="D3600" t="s">
        <v>4673</v>
      </c>
      <c r="E3600" s="220">
        <v>43703.364583333336</v>
      </c>
      <c r="F3600" t="s">
        <v>75</v>
      </c>
      <c r="G3600" t="s">
        <v>3825</v>
      </c>
      <c r="H3600" t="s">
        <v>4162</v>
      </c>
      <c r="I3600" t="s">
        <v>4582</v>
      </c>
      <c r="J3600" t="s">
        <v>4081</v>
      </c>
      <c r="K3600" t="s">
        <v>95</v>
      </c>
      <c r="L3600" s="220">
        <v>43738.616666666669</v>
      </c>
    </row>
    <row r="3601" spans="1:12" x14ac:dyDescent="0.25">
      <c r="A3601">
        <v>8</v>
      </c>
      <c r="B3601" t="s">
        <v>4352</v>
      </c>
      <c r="C3601">
        <v>2117328</v>
      </c>
      <c r="D3601" t="s">
        <v>4673</v>
      </c>
      <c r="E3601" s="220">
        <v>43703.364583333336</v>
      </c>
      <c r="F3601" t="s">
        <v>75</v>
      </c>
      <c r="G3601" t="s">
        <v>3825</v>
      </c>
      <c r="H3601" t="s">
        <v>4162</v>
      </c>
      <c r="I3601" t="s">
        <v>4582</v>
      </c>
      <c r="J3601" t="s">
        <v>4081</v>
      </c>
      <c r="K3601" t="s">
        <v>95</v>
      </c>
      <c r="L3601" s="220">
        <v>43738.616886574076</v>
      </c>
    </row>
    <row r="3602" spans="1:12" x14ac:dyDescent="0.25">
      <c r="A3602">
        <v>8</v>
      </c>
      <c r="B3602" t="s">
        <v>4736</v>
      </c>
      <c r="C3602">
        <v>2117185</v>
      </c>
      <c r="D3602" t="s">
        <v>4673</v>
      </c>
      <c r="E3602" s="220">
        <v>43701.25</v>
      </c>
      <c r="F3602" t="s">
        <v>75</v>
      </c>
      <c r="G3602" t="s">
        <v>3825</v>
      </c>
      <c r="H3602" t="s">
        <v>4162</v>
      </c>
      <c r="I3602" t="s">
        <v>5161</v>
      </c>
      <c r="J3602" t="s">
        <v>5692</v>
      </c>
      <c r="K3602" t="s">
        <v>95</v>
      </c>
      <c r="L3602" s="220">
        <v>43706.846747685187</v>
      </c>
    </row>
    <row r="3603" spans="1:12" x14ac:dyDescent="0.25">
      <c r="A3603">
        <v>8</v>
      </c>
      <c r="B3603" t="s">
        <v>4556</v>
      </c>
      <c r="C3603">
        <v>2117310</v>
      </c>
      <c r="D3603" t="s">
        <v>4673</v>
      </c>
      <c r="E3603" s="220">
        <v>43703.345833333333</v>
      </c>
      <c r="F3603" t="s">
        <v>75</v>
      </c>
      <c r="G3603" t="s">
        <v>3825</v>
      </c>
      <c r="H3603" t="s">
        <v>4162</v>
      </c>
      <c r="I3603" t="s">
        <v>4582</v>
      </c>
      <c r="J3603" t="s">
        <v>4081</v>
      </c>
      <c r="K3603" t="s">
        <v>95</v>
      </c>
      <c r="L3603" s="220">
        <v>43704.350162037037</v>
      </c>
    </row>
    <row r="3604" spans="1:12" x14ac:dyDescent="0.25">
      <c r="A3604">
        <v>8</v>
      </c>
      <c r="B3604" t="s">
        <v>4623</v>
      </c>
      <c r="C3604">
        <v>2117348</v>
      </c>
      <c r="D3604" t="s">
        <v>4673</v>
      </c>
      <c r="E3604" s="220">
        <v>43703.371527777781</v>
      </c>
      <c r="F3604" t="s">
        <v>91</v>
      </c>
      <c r="G3604" t="s">
        <v>3825</v>
      </c>
      <c r="H3604" t="s">
        <v>4162</v>
      </c>
      <c r="I3604" t="s">
        <v>4582</v>
      </c>
      <c r="J3604" t="s">
        <v>4081</v>
      </c>
      <c r="K3604" t="s">
        <v>95</v>
      </c>
      <c r="L3604" s="220">
        <v>43739.535138888888</v>
      </c>
    </row>
    <row r="3605" spans="1:12" x14ac:dyDescent="0.25">
      <c r="A3605">
        <v>8</v>
      </c>
      <c r="B3605" t="s">
        <v>3863</v>
      </c>
      <c r="C3605">
        <v>2117247</v>
      </c>
      <c r="D3605" t="s">
        <v>4673</v>
      </c>
      <c r="E3605" s="220">
        <v>43702.25</v>
      </c>
      <c r="F3605" t="s">
        <v>75</v>
      </c>
      <c r="G3605" t="s">
        <v>3825</v>
      </c>
      <c r="H3605" t="s">
        <v>4162</v>
      </c>
      <c r="I3605" t="s">
        <v>4582</v>
      </c>
      <c r="J3605" t="s">
        <v>5692</v>
      </c>
      <c r="K3605" t="s">
        <v>95</v>
      </c>
      <c r="L3605" s="220">
        <v>43704.348611111112</v>
      </c>
    </row>
    <row r="3606" spans="1:12" x14ac:dyDescent="0.25">
      <c r="A3606">
        <v>5</v>
      </c>
      <c r="B3606" t="s">
        <v>5374</v>
      </c>
      <c r="C3606">
        <v>2136404</v>
      </c>
      <c r="D3606" t="s">
        <v>4839</v>
      </c>
      <c r="E3606" s="220">
        <v>43747.692361111112</v>
      </c>
      <c r="F3606" t="s">
        <v>75</v>
      </c>
      <c r="G3606" t="s">
        <v>3825</v>
      </c>
      <c r="H3606" t="s">
        <v>3940</v>
      </c>
      <c r="I3606" t="s">
        <v>3870</v>
      </c>
      <c r="J3606" t="s">
        <v>3870</v>
      </c>
      <c r="K3606" t="s">
        <v>95</v>
      </c>
      <c r="L3606" s="220">
        <v>43840.425659722219</v>
      </c>
    </row>
    <row r="3607" spans="1:12" x14ac:dyDescent="0.25">
      <c r="A3607">
        <v>1</v>
      </c>
      <c r="B3607" t="s">
        <v>3903</v>
      </c>
      <c r="C3607">
        <v>2139710</v>
      </c>
      <c r="D3607" t="s">
        <v>4689</v>
      </c>
      <c r="E3607" s="220">
        <v>43760.655555555553</v>
      </c>
      <c r="F3607" t="s">
        <v>91</v>
      </c>
      <c r="G3607" t="s">
        <v>3825</v>
      </c>
      <c r="H3607" t="s">
        <v>3836</v>
      </c>
      <c r="I3607" t="s">
        <v>3861</v>
      </c>
      <c r="J3607" t="s">
        <v>3861</v>
      </c>
      <c r="K3607" t="s">
        <v>95</v>
      </c>
      <c r="L3607" s="220">
        <v>44979.448761574073</v>
      </c>
    </row>
    <row r="3608" spans="1:12" x14ac:dyDescent="0.25">
      <c r="A3608">
        <v>1</v>
      </c>
      <c r="B3608" t="s">
        <v>3855</v>
      </c>
      <c r="C3608">
        <v>2139686</v>
      </c>
      <c r="D3608" t="s">
        <v>3843</v>
      </c>
      <c r="E3608" s="220">
        <v>43756.539583333331</v>
      </c>
      <c r="F3608" t="s">
        <v>75</v>
      </c>
      <c r="G3608" t="s">
        <v>3825</v>
      </c>
      <c r="H3608" t="s">
        <v>3836</v>
      </c>
      <c r="I3608" t="s">
        <v>4582</v>
      </c>
      <c r="J3608" t="s">
        <v>4727</v>
      </c>
      <c r="K3608" t="s">
        <v>95</v>
      </c>
      <c r="L3608" s="220">
        <v>43761.499780092592</v>
      </c>
    </row>
    <row r="3609" spans="1:12" x14ac:dyDescent="0.25">
      <c r="A3609">
        <v>5</v>
      </c>
      <c r="B3609" t="s">
        <v>6286</v>
      </c>
      <c r="C3609">
        <v>2146740</v>
      </c>
      <c r="D3609" t="s">
        <v>6287</v>
      </c>
      <c r="E3609" s="220">
        <v>43773.663888888892</v>
      </c>
      <c r="F3609" t="s">
        <v>75</v>
      </c>
      <c r="G3609" t="s">
        <v>3825</v>
      </c>
      <c r="H3609" t="s">
        <v>3836</v>
      </c>
      <c r="I3609" t="s">
        <v>4041</v>
      </c>
      <c r="J3609" t="s">
        <v>4223</v>
      </c>
      <c r="K3609" t="s">
        <v>95</v>
      </c>
      <c r="L3609" s="220">
        <v>44530.623194444444</v>
      </c>
    </row>
    <row r="3610" spans="1:12" x14ac:dyDescent="0.25">
      <c r="A3610">
        <v>5</v>
      </c>
      <c r="B3610" t="s">
        <v>4293</v>
      </c>
      <c r="C3610">
        <v>2147257</v>
      </c>
      <c r="D3610" t="s">
        <v>4075</v>
      </c>
      <c r="E3610" s="220">
        <v>43774.647916666669</v>
      </c>
      <c r="F3610" t="s">
        <v>75</v>
      </c>
      <c r="G3610" t="s">
        <v>3825</v>
      </c>
      <c r="H3610" t="s">
        <v>4277</v>
      </c>
      <c r="I3610" t="s">
        <v>4072</v>
      </c>
      <c r="J3610" t="s">
        <v>3854</v>
      </c>
      <c r="K3610" t="s">
        <v>95</v>
      </c>
      <c r="L3610" s="220">
        <v>44005.402025462965</v>
      </c>
    </row>
    <row r="3611" spans="1:12" x14ac:dyDescent="0.25">
      <c r="A3611">
        <v>5</v>
      </c>
      <c r="B3611" t="s">
        <v>4401</v>
      </c>
      <c r="C3611">
        <v>2147258</v>
      </c>
      <c r="D3611" t="s">
        <v>4149</v>
      </c>
      <c r="E3611" s="220">
        <v>43774.65</v>
      </c>
      <c r="F3611" t="s">
        <v>126</v>
      </c>
      <c r="G3611" t="s">
        <v>3825</v>
      </c>
      <c r="H3611" t="s">
        <v>4277</v>
      </c>
      <c r="I3611" t="s">
        <v>3870</v>
      </c>
      <c r="J3611" t="s">
        <v>3854</v>
      </c>
      <c r="K3611" t="s">
        <v>95</v>
      </c>
      <c r="L3611" s="220"/>
    </row>
    <row r="3612" spans="1:12" x14ac:dyDescent="0.25">
      <c r="A3612">
        <v>2</v>
      </c>
      <c r="B3612" t="s">
        <v>4143</v>
      </c>
      <c r="C3612">
        <v>2147260</v>
      </c>
      <c r="D3612" t="s">
        <v>3851</v>
      </c>
      <c r="E3612" s="220">
        <v>43774.652777777781</v>
      </c>
      <c r="F3612" t="s">
        <v>91</v>
      </c>
      <c r="G3612" t="s">
        <v>3825</v>
      </c>
      <c r="H3612" t="s">
        <v>3852</v>
      </c>
      <c r="I3612" t="s">
        <v>3870</v>
      </c>
      <c r="J3612" t="s">
        <v>3854</v>
      </c>
      <c r="K3612" t="s">
        <v>95</v>
      </c>
      <c r="L3612" s="220">
        <v>43777.670775462961</v>
      </c>
    </row>
    <row r="3613" spans="1:12" x14ac:dyDescent="0.25">
      <c r="A3613">
        <v>1</v>
      </c>
      <c r="B3613" t="s">
        <v>5486</v>
      </c>
      <c r="C3613">
        <v>2152575</v>
      </c>
      <c r="D3613" t="s">
        <v>6288</v>
      </c>
      <c r="E3613" s="220">
        <v>43782.445138888892</v>
      </c>
      <c r="F3613" t="s">
        <v>75</v>
      </c>
      <c r="G3613" t="s">
        <v>3825</v>
      </c>
      <c r="H3613" t="s">
        <v>3836</v>
      </c>
      <c r="I3613" t="s">
        <v>3844</v>
      </c>
      <c r="J3613" t="s">
        <v>6289</v>
      </c>
      <c r="K3613" t="s">
        <v>95</v>
      </c>
      <c r="L3613" s="220">
        <v>43788.609120370369</v>
      </c>
    </row>
    <row r="3614" spans="1:12" x14ac:dyDescent="0.25">
      <c r="A3614">
        <v>1</v>
      </c>
      <c r="B3614" t="s">
        <v>4762</v>
      </c>
      <c r="C3614">
        <v>2152370</v>
      </c>
      <c r="D3614" t="s">
        <v>3843</v>
      </c>
      <c r="E3614" s="220">
        <v>43782.431250000001</v>
      </c>
      <c r="F3614" t="s">
        <v>75</v>
      </c>
      <c r="G3614" t="s">
        <v>3825</v>
      </c>
      <c r="H3614" t="s">
        <v>3836</v>
      </c>
      <c r="I3614" t="s">
        <v>4635</v>
      </c>
      <c r="J3614" t="s">
        <v>4066</v>
      </c>
      <c r="K3614" t="s">
        <v>95</v>
      </c>
      <c r="L3614" s="220">
        <v>43803.571689814817</v>
      </c>
    </row>
    <row r="3615" spans="1:12" x14ac:dyDescent="0.25">
      <c r="A3615">
        <v>1</v>
      </c>
      <c r="B3615" t="s">
        <v>5715</v>
      </c>
      <c r="C3615">
        <v>2153372</v>
      </c>
      <c r="D3615" t="s">
        <v>6290</v>
      </c>
      <c r="E3615" s="220">
        <v>43788.654861111114</v>
      </c>
      <c r="F3615" t="s">
        <v>75</v>
      </c>
      <c r="G3615" t="s">
        <v>3825</v>
      </c>
      <c r="H3615" t="s">
        <v>3836</v>
      </c>
      <c r="I3615" t="s">
        <v>4260</v>
      </c>
      <c r="J3615" t="s">
        <v>4364</v>
      </c>
      <c r="K3615" t="s">
        <v>95</v>
      </c>
      <c r="L3615" s="220">
        <v>43993.688969907409</v>
      </c>
    </row>
    <row r="3616" spans="1:12" x14ac:dyDescent="0.25">
      <c r="A3616">
        <v>1</v>
      </c>
      <c r="B3616" t="s">
        <v>3911</v>
      </c>
      <c r="C3616">
        <v>2160497</v>
      </c>
      <c r="D3616" t="s">
        <v>3843</v>
      </c>
      <c r="E3616" s="220">
        <v>43805.394444444442</v>
      </c>
      <c r="F3616" t="s">
        <v>75</v>
      </c>
      <c r="G3616" t="s">
        <v>3825</v>
      </c>
      <c r="H3616" t="s">
        <v>3836</v>
      </c>
      <c r="I3616" t="s">
        <v>3827</v>
      </c>
      <c r="J3616" t="s">
        <v>4276</v>
      </c>
      <c r="K3616" t="s">
        <v>95</v>
      </c>
      <c r="L3616" s="220">
        <v>43819.438460648147</v>
      </c>
    </row>
    <row r="3617" spans="1:12" x14ac:dyDescent="0.25">
      <c r="A3617">
        <v>1</v>
      </c>
      <c r="B3617" t="s">
        <v>3850</v>
      </c>
      <c r="C3617">
        <v>2163174</v>
      </c>
      <c r="D3617" t="s">
        <v>6291</v>
      </c>
      <c r="E3617" s="220">
        <v>43815.768750000003</v>
      </c>
      <c r="F3617" t="s">
        <v>75</v>
      </c>
      <c r="G3617" t="s">
        <v>3825</v>
      </c>
      <c r="H3617" t="s">
        <v>3826</v>
      </c>
      <c r="I3617" t="s">
        <v>3909</v>
      </c>
      <c r="J3617" t="s">
        <v>3967</v>
      </c>
      <c r="K3617" t="s">
        <v>95</v>
      </c>
      <c r="L3617" s="220">
        <v>43943.671481481484</v>
      </c>
    </row>
    <row r="3618" spans="1:12" x14ac:dyDescent="0.25">
      <c r="A3618">
        <v>1</v>
      </c>
      <c r="B3618" t="s">
        <v>3891</v>
      </c>
      <c r="C3618">
        <v>2164280</v>
      </c>
      <c r="D3618" t="s">
        <v>6292</v>
      </c>
      <c r="E3618" s="220">
        <v>43820.263194444444</v>
      </c>
      <c r="F3618" t="s">
        <v>75</v>
      </c>
      <c r="G3618" t="s">
        <v>3825</v>
      </c>
      <c r="H3618" t="s">
        <v>3836</v>
      </c>
      <c r="I3618" t="s">
        <v>4204</v>
      </c>
      <c r="J3618" t="s">
        <v>4692</v>
      </c>
      <c r="K3618" t="s">
        <v>95</v>
      </c>
      <c r="L3618" s="220">
        <v>43972.496064814812</v>
      </c>
    </row>
    <row r="3619" spans="1:12" x14ac:dyDescent="0.25">
      <c r="A3619">
        <v>1</v>
      </c>
      <c r="B3619" t="s">
        <v>6293</v>
      </c>
      <c r="C3619">
        <v>2164524</v>
      </c>
      <c r="D3619" t="s">
        <v>3843</v>
      </c>
      <c r="E3619" s="220">
        <v>43822.472222222219</v>
      </c>
      <c r="F3619" t="s">
        <v>75</v>
      </c>
      <c r="G3619" t="s">
        <v>3825</v>
      </c>
      <c r="H3619" t="s">
        <v>3836</v>
      </c>
      <c r="I3619" t="s">
        <v>4241</v>
      </c>
      <c r="J3619" t="s">
        <v>4279</v>
      </c>
      <c r="K3619" t="s">
        <v>95</v>
      </c>
      <c r="L3619" s="220">
        <v>44148.639722222222</v>
      </c>
    </row>
    <row r="3620" spans="1:12" x14ac:dyDescent="0.25">
      <c r="A3620">
        <v>1</v>
      </c>
      <c r="B3620" t="s">
        <v>6294</v>
      </c>
      <c r="C3620">
        <v>2165881</v>
      </c>
      <c r="D3620" t="s">
        <v>3843</v>
      </c>
      <c r="E3620" s="220">
        <v>43826.611111111109</v>
      </c>
      <c r="F3620" t="s">
        <v>75</v>
      </c>
      <c r="G3620" t="s">
        <v>3825</v>
      </c>
      <c r="H3620" t="s">
        <v>3836</v>
      </c>
      <c r="I3620" t="s">
        <v>4260</v>
      </c>
      <c r="J3620" t="s">
        <v>3925</v>
      </c>
      <c r="K3620" t="s">
        <v>95</v>
      </c>
      <c r="L3620" s="220">
        <v>43901.513449074075</v>
      </c>
    </row>
    <row r="3621" spans="1:12" x14ac:dyDescent="0.25">
      <c r="A3621">
        <v>4</v>
      </c>
      <c r="B3621" t="s">
        <v>4624</v>
      </c>
      <c r="C3621">
        <v>2171886</v>
      </c>
      <c r="D3621" t="s">
        <v>4767</v>
      </c>
      <c r="E3621" s="220">
        <v>43838.488888888889</v>
      </c>
      <c r="F3621" t="s">
        <v>75</v>
      </c>
      <c r="G3621" t="s">
        <v>3825</v>
      </c>
      <c r="H3621" t="s">
        <v>3848</v>
      </c>
      <c r="I3621" t="s">
        <v>3827</v>
      </c>
      <c r="J3621" t="s">
        <v>4595</v>
      </c>
      <c r="K3621" t="s">
        <v>95</v>
      </c>
      <c r="L3621" s="220">
        <v>44236.443425925929</v>
      </c>
    </row>
    <row r="3622" spans="1:12" x14ac:dyDescent="0.25">
      <c r="A3622">
        <v>2</v>
      </c>
      <c r="B3622" t="s">
        <v>3974</v>
      </c>
      <c r="C3622">
        <v>2172603</v>
      </c>
      <c r="D3622" t="s">
        <v>6295</v>
      </c>
      <c r="E3622" s="220">
        <v>43840.663888888892</v>
      </c>
      <c r="F3622" t="s">
        <v>75</v>
      </c>
      <c r="G3622" t="s">
        <v>3825</v>
      </c>
      <c r="H3622" t="s">
        <v>3940</v>
      </c>
      <c r="I3622" t="s">
        <v>3861</v>
      </c>
      <c r="J3622" t="s">
        <v>3861</v>
      </c>
      <c r="K3622" t="s">
        <v>95</v>
      </c>
      <c r="L3622" s="220">
        <v>43853.607523148145</v>
      </c>
    </row>
    <row r="3623" spans="1:12" x14ac:dyDescent="0.25">
      <c r="A3623">
        <v>1</v>
      </c>
      <c r="B3623" t="s">
        <v>5316</v>
      </c>
      <c r="C3623">
        <v>2172628</v>
      </c>
      <c r="D3623" t="s">
        <v>3851</v>
      </c>
      <c r="E3623" s="220">
        <v>43840.719444444447</v>
      </c>
      <c r="F3623" t="s">
        <v>75</v>
      </c>
      <c r="G3623" t="s">
        <v>3825</v>
      </c>
      <c r="H3623" t="s">
        <v>3852</v>
      </c>
      <c r="I3623" t="s">
        <v>4005</v>
      </c>
      <c r="J3623" t="s">
        <v>4664</v>
      </c>
      <c r="K3623" t="s">
        <v>95</v>
      </c>
      <c r="L3623" s="220">
        <v>43854.547002314815</v>
      </c>
    </row>
    <row r="3624" spans="1:12" x14ac:dyDescent="0.25">
      <c r="A3624">
        <v>5</v>
      </c>
      <c r="B3624" t="s">
        <v>5660</v>
      </c>
      <c r="C3624">
        <v>2177490</v>
      </c>
      <c r="D3624" t="s">
        <v>6296</v>
      </c>
      <c r="E3624" s="220">
        <v>43857.720138888886</v>
      </c>
      <c r="F3624" t="s">
        <v>75</v>
      </c>
      <c r="G3624" t="s">
        <v>3825</v>
      </c>
      <c r="H3624" t="s">
        <v>3826</v>
      </c>
      <c r="I3624" t="s">
        <v>4260</v>
      </c>
      <c r="J3624" t="s">
        <v>4260</v>
      </c>
      <c r="K3624" t="s">
        <v>95</v>
      </c>
      <c r="L3624" s="220">
        <v>44880.692789351851</v>
      </c>
    </row>
    <row r="3625" spans="1:12" x14ac:dyDescent="0.25">
      <c r="A3625">
        <v>1</v>
      </c>
      <c r="B3625" t="s">
        <v>3919</v>
      </c>
      <c r="C3625">
        <v>2188617</v>
      </c>
      <c r="D3625" t="s">
        <v>4371</v>
      </c>
      <c r="E3625" s="220">
        <v>43878.675000000003</v>
      </c>
      <c r="F3625" t="s">
        <v>75</v>
      </c>
      <c r="G3625" t="s">
        <v>3825</v>
      </c>
      <c r="H3625" t="s">
        <v>3836</v>
      </c>
      <c r="I3625" t="s">
        <v>3861</v>
      </c>
      <c r="J3625" t="s">
        <v>3861</v>
      </c>
      <c r="K3625" t="s">
        <v>95</v>
      </c>
      <c r="L3625" s="220">
        <v>44483.697141203702</v>
      </c>
    </row>
    <row r="3626" spans="1:12" x14ac:dyDescent="0.25">
      <c r="A3626">
        <v>1</v>
      </c>
      <c r="B3626" t="s">
        <v>3887</v>
      </c>
      <c r="C3626">
        <v>2191492</v>
      </c>
      <c r="D3626" t="s">
        <v>6297</v>
      </c>
      <c r="E3626" s="220">
        <v>43887.490277777775</v>
      </c>
      <c r="F3626" t="s">
        <v>75</v>
      </c>
      <c r="G3626" t="s">
        <v>3825</v>
      </c>
      <c r="H3626" t="s">
        <v>3836</v>
      </c>
      <c r="I3626" t="s">
        <v>3853</v>
      </c>
      <c r="J3626" t="s">
        <v>3853</v>
      </c>
      <c r="K3626" t="s">
        <v>95</v>
      </c>
      <c r="L3626" s="220">
        <v>43891.411712962959</v>
      </c>
    </row>
    <row r="3627" spans="1:12" x14ac:dyDescent="0.25">
      <c r="A3627">
        <v>4</v>
      </c>
      <c r="B3627" t="s">
        <v>4392</v>
      </c>
      <c r="C3627">
        <v>2192624</v>
      </c>
      <c r="D3627" t="s">
        <v>4767</v>
      </c>
      <c r="E3627" s="220">
        <v>43838.488888888889</v>
      </c>
      <c r="F3627" t="s">
        <v>75</v>
      </c>
      <c r="G3627" t="s">
        <v>3825</v>
      </c>
      <c r="H3627" t="s">
        <v>95</v>
      </c>
      <c r="I3627" t="s">
        <v>3827</v>
      </c>
      <c r="J3627" t="s">
        <v>4595</v>
      </c>
      <c r="K3627" t="s">
        <v>95</v>
      </c>
      <c r="L3627" s="220">
        <v>44236.443425925929</v>
      </c>
    </row>
    <row r="3628" spans="1:12" x14ac:dyDescent="0.25">
      <c r="A3628">
        <v>1</v>
      </c>
      <c r="B3628" t="s">
        <v>6298</v>
      </c>
      <c r="C3628">
        <v>2132433</v>
      </c>
      <c r="D3628" t="s">
        <v>3856</v>
      </c>
      <c r="E3628" s="220">
        <v>43739.374305555553</v>
      </c>
      <c r="F3628" t="s">
        <v>75</v>
      </c>
      <c r="G3628" t="s">
        <v>3825</v>
      </c>
      <c r="H3628" t="s">
        <v>3831</v>
      </c>
      <c r="I3628" t="s">
        <v>3994</v>
      </c>
      <c r="J3628" t="s">
        <v>3890</v>
      </c>
      <c r="K3628" t="s">
        <v>2526</v>
      </c>
      <c r="L3628" s="220">
        <v>43759.394756944443</v>
      </c>
    </row>
    <row r="3629" spans="1:12" x14ac:dyDescent="0.25">
      <c r="A3629">
        <v>1</v>
      </c>
      <c r="B3629" t="s">
        <v>4715</v>
      </c>
      <c r="C3629">
        <v>2137561</v>
      </c>
      <c r="D3629" t="s">
        <v>6299</v>
      </c>
      <c r="E3629" s="220">
        <v>43754.534722222219</v>
      </c>
      <c r="F3629" t="s">
        <v>75</v>
      </c>
      <c r="G3629" t="s">
        <v>3825</v>
      </c>
      <c r="H3629" t="s">
        <v>3836</v>
      </c>
      <c r="I3629" t="s">
        <v>4260</v>
      </c>
      <c r="J3629" t="s">
        <v>4242</v>
      </c>
      <c r="K3629" t="s">
        <v>95</v>
      </c>
      <c r="L3629" s="220">
        <v>44438.633090277777</v>
      </c>
    </row>
    <row r="3630" spans="1:12" x14ac:dyDescent="0.25">
      <c r="A3630">
        <v>4.2</v>
      </c>
      <c r="B3630" t="s">
        <v>6300</v>
      </c>
      <c r="C3630">
        <v>2137812</v>
      </c>
      <c r="D3630" t="s">
        <v>3872</v>
      </c>
      <c r="E3630" s="220">
        <v>43755.506944444445</v>
      </c>
      <c r="F3630" t="s">
        <v>75</v>
      </c>
      <c r="G3630" t="s">
        <v>3825</v>
      </c>
      <c r="H3630" t="s">
        <v>3848</v>
      </c>
      <c r="I3630" t="s">
        <v>4635</v>
      </c>
      <c r="J3630" t="s">
        <v>6301</v>
      </c>
      <c r="K3630" t="s">
        <v>95</v>
      </c>
      <c r="L3630" s="220">
        <v>43775.520162037035</v>
      </c>
    </row>
    <row r="3631" spans="1:12" x14ac:dyDescent="0.25">
      <c r="A3631">
        <v>4.2</v>
      </c>
      <c r="B3631" t="s">
        <v>6302</v>
      </c>
      <c r="C3631">
        <v>2137813</v>
      </c>
      <c r="D3631" t="s">
        <v>3872</v>
      </c>
      <c r="E3631" s="220">
        <v>43755.509722222225</v>
      </c>
      <c r="F3631" t="s">
        <v>75</v>
      </c>
      <c r="G3631" t="s">
        <v>3825</v>
      </c>
      <c r="H3631" t="s">
        <v>3848</v>
      </c>
      <c r="I3631" t="s">
        <v>4635</v>
      </c>
      <c r="J3631" t="s">
        <v>6301</v>
      </c>
      <c r="K3631" t="s">
        <v>95</v>
      </c>
      <c r="L3631" s="220">
        <v>43775.519976851851</v>
      </c>
    </row>
    <row r="3632" spans="1:12" x14ac:dyDescent="0.25">
      <c r="A3632">
        <v>2</v>
      </c>
      <c r="B3632" t="s">
        <v>4813</v>
      </c>
      <c r="C3632">
        <v>2148131</v>
      </c>
      <c r="D3632" t="s">
        <v>3872</v>
      </c>
      <c r="E3632" s="220">
        <v>43777.427083333336</v>
      </c>
      <c r="F3632" t="s">
        <v>75</v>
      </c>
      <c r="G3632" t="s">
        <v>3825</v>
      </c>
      <c r="H3632" t="s">
        <v>3848</v>
      </c>
      <c r="I3632" t="s">
        <v>4652</v>
      </c>
      <c r="J3632" t="s">
        <v>4077</v>
      </c>
      <c r="K3632" t="s">
        <v>95</v>
      </c>
      <c r="L3632" s="220">
        <v>43801.460543981484</v>
      </c>
    </row>
    <row r="3633" spans="1:12" x14ac:dyDescent="0.25">
      <c r="A3633">
        <v>1</v>
      </c>
      <c r="B3633" t="s">
        <v>4634</v>
      </c>
      <c r="C3633">
        <v>2161571</v>
      </c>
      <c r="D3633" t="s">
        <v>3843</v>
      </c>
      <c r="E3633" s="220">
        <v>43808.742361111108</v>
      </c>
      <c r="F3633" t="s">
        <v>75</v>
      </c>
      <c r="G3633" t="s">
        <v>3825</v>
      </c>
      <c r="H3633" t="s">
        <v>3836</v>
      </c>
      <c r="I3633" t="s">
        <v>4241</v>
      </c>
      <c r="J3633" t="s">
        <v>5713</v>
      </c>
      <c r="K3633" t="s">
        <v>95</v>
      </c>
      <c r="L3633" s="220">
        <v>44148.639548611114</v>
      </c>
    </row>
    <row r="3634" spans="1:12" x14ac:dyDescent="0.25">
      <c r="A3634">
        <v>1</v>
      </c>
      <c r="B3634" t="s">
        <v>4720</v>
      </c>
      <c r="C3634">
        <v>2163789</v>
      </c>
      <c r="D3634" t="s">
        <v>3843</v>
      </c>
      <c r="E3634" s="220">
        <v>43818.663888888892</v>
      </c>
      <c r="F3634" t="s">
        <v>75</v>
      </c>
      <c r="G3634" t="s">
        <v>3825</v>
      </c>
      <c r="H3634" t="s">
        <v>3836</v>
      </c>
      <c r="I3634" t="s">
        <v>4260</v>
      </c>
      <c r="J3634" t="s">
        <v>5362</v>
      </c>
      <c r="K3634" t="s">
        <v>95</v>
      </c>
      <c r="L3634" s="220">
        <v>43868.67087962963</v>
      </c>
    </row>
    <row r="3635" spans="1:12" x14ac:dyDescent="0.25">
      <c r="A3635">
        <v>2</v>
      </c>
      <c r="B3635" t="s">
        <v>4672</v>
      </c>
      <c r="C3635">
        <v>2165036</v>
      </c>
      <c r="D3635" t="s">
        <v>6303</v>
      </c>
      <c r="E3635" s="220">
        <v>43826.515277777777</v>
      </c>
      <c r="F3635" t="s">
        <v>75</v>
      </c>
      <c r="G3635" t="s">
        <v>3825</v>
      </c>
      <c r="H3635" t="s">
        <v>3940</v>
      </c>
      <c r="I3635" t="s">
        <v>4000</v>
      </c>
      <c r="J3635" t="s">
        <v>4000</v>
      </c>
      <c r="K3635" t="s">
        <v>95</v>
      </c>
      <c r="L3635" s="220">
        <v>43892.449942129628</v>
      </c>
    </row>
    <row r="3636" spans="1:12" x14ac:dyDescent="0.25">
      <c r="A3636">
        <v>1</v>
      </c>
      <c r="B3636" t="s">
        <v>6304</v>
      </c>
      <c r="C3636">
        <v>2170198</v>
      </c>
      <c r="D3636" t="s">
        <v>6305</v>
      </c>
      <c r="E3636" s="220">
        <v>43834.530555555553</v>
      </c>
      <c r="F3636" t="s">
        <v>75</v>
      </c>
      <c r="G3636" t="s">
        <v>3825</v>
      </c>
      <c r="H3636" t="s">
        <v>3836</v>
      </c>
      <c r="I3636" t="s">
        <v>4260</v>
      </c>
      <c r="J3636" t="s">
        <v>4172</v>
      </c>
      <c r="K3636" t="s">
        <v>95</v>
      </c>
      <c r="L3636" s="220">
        <v>44147.64875</v>
      </c>
    </row>
    <row r="3637" spans="1:12" x14ac:dyDescent="0.25">
      <c r="A3637">
        <v>1</v>
      </c>
      <c r="B3637" t="s">
        <v>4150</v>
      </c>
      <c r="C3637">
        <v>2175285</v>
      </c>
      <c r="D3637" t="s">
        <v>3843</v>
      </c>
      <c r="E3637" s="220">
        <v>43852.585416666669</v>
      </c>
      <c r="F3637" t="s">
        <v>75</v>
      </c>
      <c r="G3637" t="s">
        <v>3825</v>
      </c>
      <c r="H3637" t="s">
        <v>3836</v>
      </c>
      <c r="I3637" t="s">
        <v>3861</v>
      </c>
      <c r="J3637" t="s">
        <v>4117</v>
      </c>
      <c r="K3637" t="s">
        <v>95</v>
      </c>
      <c r="L3637" s="220">
        <v>43853.605520833335</v>
      </c>
    </row>
    <row r="3638" spans="1:12" x14ac:dyDescent="0.25">
      <c r="A3638">
        <v>1</v>
      </c>
      <c r="B3638" t="s">
        <v>4282</v>
      </c>
      <c r="C3638">
        <v>2178832</v>
      </c>
      <c r="D3638" t="s">
        <v>4075</v>
      </c>
      <c r="E3638" s="220">
        <v>43859.410416666666</v>
      </c>
      <c r="F3638" t="s">
        <v>75</v>
      </c>
      <c r="G3638" t="s">
        <v>3825</v>
      </c>
      <c r="H3638" t="s">
        <v>205</v>
      </c>
      <c r="I3638" t="s">
        <v>3889</v>
      </c>
      <c r="J3638" t="s">
        <v>4856</v>
      </c>
      <c r="K3638" t="s">
        <v>95</v>
      </c>
      <c r="L3638" s="220">
        <v>43859.685428240744</v>
      </c>
    </row>
    <row r="3639" spans="1:12" x14ac:dyDescent="0.25">
      <c r="A3639">
        <v>1</v>
      </c>
      <c r="B3639" t="s">
        <v>4266</v>
      </c>
      <c r="C3639">
        <v>2178833</v>
      </c>
      <c r="D3639" t="s">
        <v>4075</v>
      </c>
      <c r="E3639" s="220">
        <v>43859.410416666666</v>
      </c>
      <c r="F3639" t="s">
        <v>75</v>
      </c>
      <c r="G3639" t="s">
        <v>3825</v>
      </c>
      <c r="H3639" t="s">
        <v>205</v>
      </c>
      <c r="I3639" t="s">
        <v>3889</v>
      </c>
      <c r="J3639" t="s">
        <v>4856</v>
      </c>
      <c r="K3639" t="s">
        <v>95</v>
      </c>
      <c r="L3639" s="220">
        <v>43859.677546296298</v>
      </c>
    </row>
    <row r="3640" spans="1:12" x14ac:dyDescent="0.25">
      <c r="A3640">
        <v>2</v>
      </c>
      <c r="B3640" t="s">
        <v>4736</v>
      </c>
      <c r="C3640">
        <v>2186675</v>
      </c>
      <c r="D3640" t="s">
        <v>6306</v>
      </c>
      <c r="E3640" s="220">
        <v>43871.316666666666</v>
      </c>
      <c r="F3640" t="s">
        <v>75</v>
      </c>
      <c r="G3640" t="s">
        <v>3825</v>
      </c>
      <c r="H3640" t="s">
        <v>3836</v>
      </c>
      <c r="I3640" t="s">
        <v>3844</v>
      </c>
      <c r="J3640" t="s">
        <v>6307</v>
      </c>
      <c r="K3640" t="s">
        <v>95</v>
      </c>
      <c r="L3640" s="220">
        <v>43886.306273148148</v>
      </c>
    </row>
    <row r="3641" spans="1:12" x14ac:dyDescent="0.25">
      <c r="A3641">
        <v>4</v>
      </c>
      <c r="B3641" t="s">
        <v>4772</v>
      </c>
      <c r="C3641">
        <v>2186678</v>
      </c>
      <c r="D3641" t="s">
        <v>6308</v>
      </c>
      <c r="E3641" s="220">
        <v>43872.433333333334</v>
      </c>
      <c r="F3641" t="s">
        <v>75</v>
      </c>
      <c r="G3641" t="s">
        <v>3825</v>
      </c>
      <c r="H3641" t="s">
        <v>3836</v>
      </c>
      <c r="I3641" t="s">
        <v>3870</v>
      </c>
      <c r="J3641" t="s">
        <v>4454</v>
      </c>
      <c r="K3641" t="s">
        <v>95</v>
      </c>
      <c r="L3641" s="220">
        <v>44050.427546296298</v>
      </c>
    </row>
    <row r="3642" spans="1:12" x14ac:dyDescent="0.25">
      <c r="A3642">
        <v>4.2</v>
      </c>
      <c r="B3642" t="s">
        <v>3911</v>
      </c>
      <c r="C3642">
        <v>2188623</v>
      </c>
      <c r="D3642" t="s">
        <v>6309</v>
      </c>
      <c r="E3642" s="220">
        <v>43878.620833333334</v>
      </c>
      <c r="F3642" t="s">
        <v>75</v>
      </c>
      <c r="G3642" t="s">
        <v>3825</v>
      </c>
      <c r="H3642" t="s">
        <v>3836</v>
      </c>
      <c r="I3642" t="s">
        <v>3870</v>
      </c>
      <c r="J3642" t="s">
        <v>4355</v>
      </c>
      <c r="K3642" t="s">
        <v>95</v>
      </c>
      <c r="L3642" s="220">
        <v>43922.600335648145</v>
      </c>
    </row>
    <row r="3643" spans="1:12" x14ac:dyDescent="0.25">
      <c r="A3643">
        <v>4</v>
      </c>
      <c r="B3643" t="s">
        <v>6248</v>
      </c>
      <c r="C3643">
        <v>2192612</v>
      </c>
      <c r="D3643" t="s">
        <v>4767</v>
      </c>
      <c r="E3643" s="220">
        <v>43838.488888888889</v>
      </c>
      <c r="F3643" t="s">
        <v>75</v>
      </c>
      <c r="G3643" t="s">
        <v>3825</v>
      </c>
      <c r="H3643" t="s">
        <v>95</v>
      </c>
      <c r="I3643" t="s">
        <v>3827</v>
      </c>
      <c r="J3643" t="s">
        <v>4595</v>
      </c>
      <c r="K3643" t="s">
        <v>95</v>
      </c>
      <c r="L3643" s="220">
        <v>44236.443425925929</v>
      </c>
    </row>
    <row r="3644" spans="1:12" x14ac:dyDescent="0.25">
      <c r="A3644">
        <v>4</v>
      </c>
      <c r="B3644" t="s">
        <v>4096</v>
      </c>
      <c r="C3644">
        <v>2192613</v>
      </c>
      <c r="D3644" t="s">
        <v>4767</v>
      </c>
      <c r="E3644" s="220">
        <v>43838.488888888889</v>
      </c>
      <c r="F3644" t="s">
        <v>75</v>
      </c>
      <c r="G3644" t="s">
        <v>3825</v>
      </c>
      <c r="H3644" t="s">
        <v>95</v>
      </c>
      <c r="I3644" t="s">
        <v>3827</v>
      </c>
      <c r="J3644" t="s">
        <v>4595</v>
      </c>
      <c r="K3644" t="s">
        <v>95</v>
      </c>
      <c r="L3644" s="220">
        <v>44236.443425925929</v>
      </c>
    </row>
    <row r="3645" spans="1:12" x14ac:dyDescent="0.25">
      <c r="A3645">
        <v>4</v>
      </c>
      <c r="B3645" t="s">
        <v>3932</v>
      </c>
      <c r="C3645">
        <v>2192614</v>
      </c>
      <c r="D3645" t="s">
        <v>4767</v>
      </c>
      <c r="E3645" s="220">
        <v>43838.488888888889</v>
      </c>
      <c r="F3645" t="s">
        <v>75</v>
      </c>
      <c r="G3645" t="s">
        <v>3825</v>
      </c>
      <c r="H3645" t="s">
        <v>95</v>
      </c>
      <c r="I3645" t="s">
        <v>3827</v>
      </c>
      <c r="J3645" t="s">
        <v>4595</v>
      </c>
      <c r="K3645" t="s">
        <v>95</v>
      </c>
      <c r="L3645" s="220">
        <v>44236.443425925929</v>
      </c>
    </row>
    <row r="3646" spans="1:12" x14ac:dyDescent="0.25">
      <c r="A3646">
        <v>4</v>
      </c>
      <c r="B3646" t="s">
        <v>6232</v>
      </c>
      <c r="C3646">
        <v>2192615</v>
      </c>
      <c r="D3646" t="s">
        <v>4767</v>
      </c>
      <c r="E3646" s="220">
        <v>43838.488888888889</v>
      </c>
      <c r="F3646" t="s">
        <v>75</v>
      </c>
      <c r="G3646" t="s">
        <v>3825</v>
      </c>
      <c r="H3646" t="s">
        <v>95</v>
      </c>
      <c r="I3646" t="s">
        <v>3827</v>
      </c>
      <c r="J3646" t="s">
        <v>4595</v>
      </c>
      <c r="K3646" t="s">
        <v>95</v>
      </c>
      <c r="L3646" s="220">
        <v>44236.443425925929</v>
      </c>
    </row>
    <row r="3647" spans="1:12" x14ac:dyDescent="0.25">
      <c r="A3647">
        <v>4</v>
      </c>
      <c r="B3647" t="s">
        <v>3933</v>
      </c>
      <c r="C3647">
        <v>2192616</v>
      </c>
      <c r="D3647" t="s">
        <v>4767</v>
      </c>
      <c r="E3647" s="220">
        <v>43838.488888888889</v>
      </c>
      <c r="F3647" t="s">
        <v>75</v>
      </c>
      <c r="G3647" t="s">
        <v>3825</v>
      </c>
      <c r="H3647" t="s">
        <v>95</v>
      </c>
      <c r="I3647" t="s">
        <v>3827</v>
      </c>
      <c r="J3647" t="s">
        <v>4595</v>
      </c>
      <c r="K3647" t="s">
        <v>95</v>
      </c>
      <c r="L3647" s="220">
        <v>44236.443425925929</v>
      </c>
    </row>
    <row r="3648" spans="1:12" x14ac:dyDescent="0.25">
      <c r="A3648">
        <v>4</v>
      </c>
      <c r="B3648" t="s">
        <v>4095</v>
      </c>
      <c r="C3648">
        <v>2192617</v>
      </c>
      <c r="D3648" t="s">
        <v>4767</v>
      </c>
      <c r="E3648" s="220">
        <v>43838.488888888889</v>
      </c>
      <c r="F3648" t="s">
        <v>75</v>
      </c>
      <c r="G3648" t="s">
        <v>3825</v>
      </c>
      <c r="H3648" t="s">
        <v>95</v>
      </c>
      <c r="I3648" t="s">
        <v>3827</v>
      </c>
      <c r="J3648" t="s">
        <v>4595</v>
      </c>
      <c r="K3648" t="s">
        <v>95</v>
      </c>
      <c r="L3648" s="220">
        <v>44236.443425925929</v>
      </c>
    </row>
    <row r="3649" spans="1:12" x14ac:dyDescent="0.25">
      <c r="A3649">
        <v>4</v>
      </c>
      <c r="B3649" t="s">
        <v>6249</v>
      </c>
      <c r="C3649">
        <v>2192618</v>
      </c>
      <c r="D3649" t="s">
        <v>4767</v>
      </c>
      <c r="E3649" s="220">
        <v>43838.488888888889</v>
      </c>
      <c r="F3649" t="s">
        <v>75</v>
      </c>
      <c r="G3649" t="s">
        <v>3825</v>
      </c>
      <c r="H3649" t="s">
        <v>95</v>
      </c>
      <c r="I3649" t="s">
        <v>3827</v>
      </c>
      <c r="J3649" t="s">
        <v>4595</v>
      </c>
      <c r="K3649" t="s">
        <v>95</v>
      </c>
      <c r="L3649" s="220">
        <v>44236.443425925929</v>
      </c>
    </row>
    <row r="3650" spans="1:12" x14ac:dyDescent="0.25">
      <c r="A3650">
        <v>4</v>
      </c>
      <c r="B3650" t="s">
        <v>4133</v>
      </c>
      <c r="C3650">
        <v>2192619</v>
      </c>
      <c r="D3650" t="s">
        <v>4767</v>
      </c>
      <c r="E3650" s="220">
        <v>43838.488888888889</v>
      </c>
      <c r="F3650" t="s">
        <v>75</v>
      </c>
      <c r="G3650" t="s">
        <v>3825</v>
      </c>
      <c r="H3650" t="s">
        <v>95</v>
      </c>
      <c r="I3650" t="s">
        <v>3827</v>
      </c>
      <c r="J3650" t="s">
        <v>4595</v>
      </c>
      <c r="K3650" t="s">
        <v>95</v>
      </c>
      <c r="L3650" s="220">
        <v>44236.443425925929</v>
      </c>
    </row>
    <row r="3651" spans="1:12" x14ac:dyDescent="0.25">
      <c r="A3651">
        <v>4</v>
      </c>
      <c r="B3651" t="s">
        <v>4189</v>
      </c>
      <c r="C3651">
        <v>2192620</v>
      </c>
      <c r="D3651" t="s">
        <v>4767</v>
      </c>
      <c r="E3651" s="220">
        <v>43838.488888888889</v>
      </c>
      <c r="F3651" t="s">
        <v>75</v>
      </c>
      <c r="G3651" t="s">
        <v>3825</v>
      </c>
      <c r="H3651" t="s">
        <v>95</v>
      </c>
      <c r="I3651" t="s">
        <v>3827</v>
      </c>
      <c r="J3651" t="s">
        <v>4595</v>
      </c>
      <c r="K3651" t="s">
        <v>95</v>
      </c>
      <c r="L3651" s="220">
        <v>44236.443425925929</v>
      </c>
    </row>
    <row r="3652" spans="1:12" x14ac:dyDescent="0.25">
      <c r="A3652">
        <v>4</v>
      </c>
      <c r="B3652" t="s">
        <v>4436</v>
      </c>
      <c r="C3652">
        <v>2192621</v>
      </c>
      <c r="D3652" t="s">
        <v>4767</v>
      </c>
      <c r="E3652" s="220">
        <v>43838.488888888889</v>
      </c>
      <c r="F3652" t="s">
        <v>75</v>
      </c>
      <c r="G3652" t="s">
        <v>3825</v>
      </c>
      <c r="H3652" t="s">
        <v>95</v>
      </c>
      <c r="I3652" t="s">
        <v>3827</v>
      </c>
      <c r="J3652" t="s">
        <v>4595</v>
      </c>
      <c r="K3652" t="s">
        <v>95</v>
      </c>
      <c r="L3652" s="220">
        <v>44236.443425925929</v>
      </c>
    </row>
    <row r="3653" spans="1:12" x14ac:dyDescent="0.25">
      <c r="A3653">
        <v>4</v>
      </c>
      <c r="B3653" t="s">
        <v>5352</v>
      </c>
      <c r="C3653">
        <v>2192622</v>
      </c>
      <c r="D3653" t="s">
        <v>4767</v>
      </c>
      <c r="E3653" s="220">
        <v>43838.488888888889</v>
      </c>
      <c r="F3653" t="s">
        <v>75</v>
      </c>
      <c r="G3653" t="s">
        <v>3825</v>
      </c>
      <c r="H3653" t="s">
        <v>95</v>
      </c>
      <c r="I3653" t="s">
        <v>3827</v>
      </c>
      <c r="J3653" t="s">
        <v>4595</v>
      </c>
      <c r="K3653" t="s">
        <v>95</v>
      </c>
      <c r="L3653" s="220">
        <v>44236.443425925929</v>
      </c>
    </row>
    <row r="3654" spans="1:12" x14ac:dyDescent="0.25">
      <c r="A3654">
        <v>4</v>
      </c>
      <c r="B3654" t="s">
        <v>5447</v>
      </c>
      <c r="C3654">
        <v>2192623</v>
      </c>
      <c r="D3654" t="s">
        <v>4767</v>
      </c>
      <c r="E3654" s="220">
        <v>43838.488888888889</v>
      </c>
      <c r="F3654" t="s">
        <v>75</v>
      </c>
      <c r="G3654" t="s">
        <v>3825</v>
      </c>
      <c r="H3654" t="s">
        <v>95</v>
      </c>
      <c r="I3654" t="s">
        <v>3827</v>
      </c>
      <c r="J3654" t="s">
        <v>4595</v>
      </c>
      <c r="K3654" t="s">
        <v>95</v>
      </c>
      <c r="L3654" s="220">
        <v>44236.443425925929</v>
      </c>
    </row>
    <row r="3655" spans="1:12" x14ac:dyDescent="0.25">
      <c r="A3655">
        <v>4</v>
      </c>
      <c r="B3655" t="s">
        <v>3908</v>
      </c>
      <c r="C3655">
        <v>2192625</v>
      </c>
      <c r="D3655" t="s">
        <v>4767</v>
      </c>
      <c r="E3655" s="220">
        <v>43838.488888888889</v>
      </c>
      <c r="F3655" t="s">
        <v>75</v>
      </c>
      <c r="G3655" t="s">
        <v>3825</v>
      </c>
      <c r="H3655" t="s">
        <v>95</v>
      </c>
      <c r="I3655" t="s">
        <v>3827</v>
      </c>
      <c r="J3655" t="s">
        <v>4595</v>
      </c>
      <c r="K3655" t="s">
        <v>95</v>
      </c>
      <c r="L3655" s="220">
        <v>44236.443425925929</v>
      </c>
    </row>
    <row r="3656" spans="1:12" x14ac:dyDescent="0.25">
      <c r="A3656">
        <v>4</v>
      </c>
      <c r="B3656" t="s">
        <v>4118</v>
      </c>
      <c r="C3656">
        <v>2192626</v>
      </c>
      <c r="D3656" t="s">
        <v>4767</v>
      </c>
      <c r="E3656" s="220">
        <v>43838.488888888889</v>
      </c>
      <c r="F3656" t="s">
        <v>75</v>
      </c>
      <c r="G3656" t="s">
        <v>3825</v>
      </c>
      <c r="H3656" t="s">
        <v>95</v>
      </c>
      <c r="I3656" t="s">
        <v>3827</v>
      </c>
      <c r="J3656" t="s">
        <v>4595</v>
      </c>
      <c r="K3656" t="s">
        <v>95</v>
      </c>
      <c r="L3656" s="220">
        <v>44236.443425925929</v>
      </c>
    </row>
    <row r="3657" spans="1:12" x14ac:dyDescent="0.25">
      <c r="A3657">
        <v>4</v>
      </c>
      <c r="B3657" t="s">
        <v>4055</v>
      </c>
      <c r="C3657">
        <v>2192627</v>
      </c>
      <c r="D3657" t="s">
        <v>4767</v>
      </c>
      <c r="E3657" s="220">
        <v>43838.488888888889</v>
      </c>
      <c r="F3657" t="s">
        <v>75</v>
      </c>
      <c r="G3657" t="s">
        <v>3825</v>
      </c>
      <c r="H3657" t="s">
        <v>95</v>
      </c>
      <c r="I3657" t="s">
        <v>3827</v>
      </c>
      <c r="J3657" t="s">
        <v>4595</v>
      </c>
      <c r="K3657" t="s">
        <v>95</v>
      </c>
      <c r="L3657" s="220">
        <v>44236.443425925929</v>
      </c>
    </row>
    <row r="3658" spans="1:12" x14ac:dyDescent="0.25">
      <c r="A3658">
        <v>4</v>
      </c>
      <c r="B3658" t="s">
        <v>3981</v>
      </c>
      <c r="C3658">
        <v>2192556</v>
      </c>
      <c r="D3658" t="s">
        <v>4767</v>
      </c>
      <c r="E3658" s="220">
        <v>43838.488888888889</v>
      </c>
      <c r="F3658" t="s">
        <v>75</v>
      </c>
      <c r="G3658" t="s">
        <v>3825</v>
      </c>
      <c r="H3658" t="s">
        <v>95</v>
      </c>
      <c r="I3658" t="s">
        <v>3827</v>
      </c>
      <c r="J3658" t="s">
        <v>4595</v>
      </c>
      <c r="K3658" t="s">
        <v>95</v>
      </c>
      <c r="L3658" s="220">
        <v>44236.443425925929</v>
      </c>
    </row>
    <row r="3659" spans="1:12" x14ac:dyDescent="0.25">
      <c r="A3659">
        <v>4</v>
      </c>
      <c r="B3659" t="s">
        <v>4598</v>
      </c>
      <c r="C3659">
        <v>2192557</v>
      </c>
      <c r="D3659" t="s">
        <v>4767</v>
      </c>
      <c r="E3659" s="220">
        <v>43838.488888888889</v>
      </c>
      <c r="F3659" t="s">
        <v>75</v>
      </c>
      <c r="G3659" t="s">
        <v>3825</v>
      </c>
      <c r="H3659" t="s">
        <v>95</v>
      </c>
      <c r="I3659" t="s">
        <v>3827</v>
      </c>
      <c r="J3659" t="s">
        <v>4595</v>
      </c>
      <c r="K3659" t="s">
        <v>95</v>
      </c>
      <c r="L3659" s="220">
        <v>44236.443425925929</v>
      </c>
    </row>
    <row r="3660" spans="1:12" x14ac:dyDescent="0.25">
      <c r="A3660">
        <v>4</v>
      </c>
      <c r="B3660" t="s">
        <v>4599</v>
      </c>
      <c r="C3660">
        <v>2192558</v>
      </c>
      <c r="D3660" t="s">
        <v>4767</v>
      </c>
      <c r="E3660" s="220">
        <v>43838.488888888889</v>
      </c>
      <c r="F3660" t="s">
        <v>75</v>
      </c>
      <c r="G3660" t="s">
        <v>3825</v>
      </c>
      <c r="H3660" t="s">
        <v>95</v>
      </c>
      <c r="I3660" t="s">
        <v>3827</v>
      </c>
      <c r="J3660" t="s">
        <v>4595</v>
      </c>
      <c r="K3660" t="s">
        <v>95</v>
      </c>
      <c r="L3660" s="220">
        <v>44236.443425925929</v>
      </c>
    </row>
    <row r="3661" spans="1:12" x14ac:dyDescent="0.25">
      <c r="A3661">
        <v>4</v>
      </c>
      <c r="B3661" t="s">
        <v>4600</v>
      </c>
      <c r="C3661">
        <v>2192559</v>
      </c>
      <c r="D3661" t="s">
        <v>4767</v>
      </c>
      <c r="E3661" s="220">
        <v>43838.488888888889</v>
      </c>
      <c r="F3661" t="s">
        <v>75</v>
      </c>
      <c r="G3661" t="s">
        <v>3825</v>
      </c>
      <c r="H3661" t="s">
        <v>95</v>
      </c>
      <c r="I3661" t="s">
        <v>3827</v>
      </c>
      <c r="J3661" t="s">
        <v>4595</v>
      </c>
      <c r="K3661" t="s">
        <v>95</v>
      </c>
      <c r="L3661" s="220">
        <v>44236.443425925929</v>
      </c>
    </row>
    <row r="3662" spans="1:12" x14ac:dyDescent="0.25">
      <c r="A3662">
        <v>4</v>
      </c>
      <c r="B3662" t="s">
        <v>4593</v>
      </c>
      <c r="C3662">
        <v>2192563</v>
      </c>
      <c r="D3662" t="s">
        <v>4767</v>
      </c>
      <c r="E3662" s="220">
        <v>43838.488888888889</v>
      </c>
      <c r="F3662" t="s">
        <v>75</v>
      </c>
      <c r="G3662" t="s">
        <v>3825</v>
      </c>
      <c r="H3662" t="s">
        <v>95</v>
      </c>
      <c r="I3662" t="s">
        <v>3827</v>
      </c>
      <c r="J3662" t="s">
        <v>4595</v>
      </c>
      <c r="K3662" t="s">
        <v>95</v>
      </c>
      <c r="L3662" s="220">
        <v>44236.443425925929</v>
      </c>
    </row>
    <row r="3663" spans="1:12" x14ac:dyDescent="0.25">
      <c r="A3663">
        <v>4</v>
      </c>
      <c r="B3663" t="s">
        <v>4601</v>
      </c>
      <c r="C3663">
        <v>2192560</v>
      </c>
      <c r="D3663" t="s">
        <v>4767</v>
      </c>
      <c r="E3663" s="220">
        <v>43838.488888888889</v>
      </c>
      <c r="F3663" t="s">
        <v>75</v>
      </c>
      <c r="G3663" t="s">
        <v>3825</v>
      </c>
      <c r="H3663" t="s">
        <v>95</v>
      </c>
      <c r="I3663" t="s">
        <v>3827</v>
      </c>
      <c r="J3663" t="s">
        <v>4595</v>
      </c>
      <c r="K3663" t="s">
        <v>95</v>
      </c>
      <c r="L3663" s="220">
        <v>44236.443425925929</v>
      </c>
    </row>
    <row r="3664" spans="1:12" x14ac:dyDescent="0.25">
      <c r="A3664">
        <v>4</v>
      </c>
      <c r="B3664" t="s">
        <v>4602</v>
      </c>
      <c r="C3664">
        <v>2192561</v>
      </c>
      <c r="D3664" t="s">
        <v>4767</v>
      </c>
      <c r="E3664" s="220">
        <v>43838.488888888889</v>
      </c>
      <c r="F3664" t="s">
        <v>75</v>
      </c>
      <c r="G3664" t="s">
        <v>3825</v>
      </c>
      <c r="H3664" t="s">
        <v>95</v>
      </c>
      <c r="I3664" t="s">
        <v>3827</v>
      </c>
      <c r="J3664" t="s">
        <v>4595</v>
      </c>
      <c r="K3664" t="s">
        <v>95</v>
      </c>
      <c r="L3664" s="220">
        <v>44236.443425925929</v>
      </c>
    </row>
    <row r="3665" spans="1:12" x14ac:dyDescent="0.25">
      <c r="A3665">
        <v>4</v>
      </c>
      <c r="B3665" t="s">
        <v>4603</v>
      </c>
      <c r="C3665">
        <v>2192562</v>
      </c>
      <c r="D3665" t="s">
        <v>4767</v>
      </c>
      <c r="E3665" s="220">
        <v>43838.488888888889</v>
      </c>
      <c r="F3665" t="s">
        <v>75</v>
      </c>
      <c r="G3665" t="s">
        <v>3825</v>
      </c>
      <c r="H3665" t="s">
        <v>95</v>
      </c>
      <c r="I3665" t="s">
        <v>3827</v>
      </c>
      <c r="J3665" t="s">
        <v>4595</v>
      </c>
      <c r="K3665" t="s">
        <v>95</v>
      </c>
      <c r="L3665" s="220">
        <v>44236.443425925929</v>
      </c>
    </row>
    <row r="3666" spans="1:12" x14ac:dyDescent="0.25">
      <c r="A3666">
        <v>4</v>
      </c>
      <c r="B3666" t="s">
        <v>4604</v>
      </c>
      <c r="C3666">
        <v>2192564</v>
      </c>
      <c r="D3666" t="s">
        <v>4767</v>
      </c>
      <c r="E3666" s="220">
        <v>43838.488888888889</v>
      </c>
      <c r="F3666" t="s">
        <v>75</v>
      </c>
      <c r="G3666" t="s">
        <v>3825</v>
      </c>
      <c r="H3666" t="s">
        <v>95</v>
      </c>
      <c r="I3666" t="s">
        <v>3827</v>
      </c>
      <c r="J3666" t="s">
        <v>4595</v>
      </c>
      <c r="K3666" t="s">
        <v>95</v>
      </c>
      <c r="L3666" s="220">
        <v>44236.443425925929</v>
      </c>
    </row>
    <row r="3667" spans="1:12" x14ac:dyDescent="0.25">
      <c r="A3667">
        <v>4</v>
      </c>
      <c r="B3667" t="s">
        <v>4233</v>
      </c>
      <c r="C3667">
        <v>2192565</v>
      </c>
      <c r="D3667" t="s">
        <v>4767</v>
      </c>
      <c r="E3667" s="220">
        <v>43838.488888888889</v>
      </c>
      <c r="F3667" t="s">
        <v>75</v>
      </c>
      <c r="G3667" t="s">
        <v>3825</v>
      </c>
      <c r="H3667" t="s">
        <v>95</v>
      </c>
      <c r="I3667" t="s">
        <v>3827</v>
      </c>
      <c r="J3667" t="s">
        <v>4595</v>
      </c>
      <c r="K3667" t="s">
        <v>95</v>
      </c>
      <c r="L3667" s="220">
        <v>44236.443425925929</v>
      </c>
    </row>
    <row r="3668" spans="1:12" x14ac:dyDescent="0.25">
      <c r="A3668">
        <v>4</v>
      </c>
      <c r="B3668" t="s">
        <v>4605</v>
      </c>
      <c r="C3668">
        <v>2192566</v>
      </c>
      <c r="D3668" t="s">
        <v>4767</v>
      </c>
      <c r="E3668" s="220">
        <v>43838.488888888889</v>
      </c>
      <c r="F3668" t="s">
        <v>75</v>
      </c>
      <c r="G3668" t="s">
        <v>3825</v>
      </c>
      <c r="H3668" t="s">
        <v>95</v>
      </c>
      <c r="I3668" t="s">
        <v>3827</v>
      </c>
      <c r="J3668" t="s">
        <v>4595</v>
      </c>
      <c r="K3668" t="s">
        <v>95</v>
      </c>
      <c r="L3668" s="220">
        <v>44236.443425925929</v>
      </c>
    </row>
    <row r="3669" spans="1:12" x14ac:dyDescent="0.25">
      <c r="A3669">
        <v>4</v>
      </c>
      <c r="B3669" t="s">
        <v>4606</v>
      </c>
      <c r="C3669">
        <v>2192567</v>
      </c>
      <c r="D3669" t="s">
        <v>4767</v>
      </c>
      <c r="E3669" s="220">
        <v>43838.488888888889</v>
      </c>
      <c r="F3669" t="s">
        <v>75</v>
      </c>
      <c r="G3669" t="s">
        <v>3825</v>
      </c>
      <c r="H3669" t="s">
        <v>95</v>
      </c>
      <c r="I3669" t="s">
        <v>3827</v>
      </c>
      <c r="J3669" t="s">
        <v>4595</v>
      </c>
      <c r="K3669" t="s">
        <v>95</v>
      </c>
      <c r="L3669" s="220">
        <v>44236.443425925929</v>
      </c>
    </row>
    <row r="3670" spans="1:12" x14ac:dyDescent="0.25">
      <c r="A3670">
        <v>4</v>
      </c>
      <c r="B3670" t="s">
        <v>4167</v>
      </c>
      <c r="C3670">
        <v>2192568</v>
      </c>
      <c r="D3670" t="s">
        <v>4767</v>
      </c>
      <c r="E3670" s="220">
        <v>43838.488888888889</v>
      </c>
      <c r="F3670" t="s">
        <v>75</v>
      </c>
      <c r="G3670" t="s">
        <v>3825</v>
      </c>
      <c r="H3670" t="s">
        <v>95</v>
      </c>
      <c r="I3670" t="s">
        <v>3827</v>
      </c>
      <c r="J3670" t="s">
        <v>4595</v>
      </c>
      <c r="K3670" t="s">
        <v>95</v>
      </c>
      <c r="L3670" s="220">
        <v>44236.443425925929</v>
      </c>
    </row>
    <row r="3671" spans="1:12" x14ac:dyDescent="0.25">
      <c r="A3671">
        <v>4</v>
      </c>
      <c r="B3671" t="s">
        <v>4607</v>
      </c>
      <c r="C3671">
        <v>2192569</v>
      </c>
      <c r="D3671" t="s">
        <v>4767</v>
      </c>
      <c r="E3671" s="220">
        <v>43838.488888888889</v>
      </c>
      <c r="F3671" t="s">
        <v>75</v>
      </c>
      <c r="G3671" t="s">
        <v>3825</v>
      </c>
      <c r="H3671" t="s">
        <v>95</v>
      </c>
      <c r="I3671" t="s">
        <v>3827</v>
      </c>
      <c r="J3671" t="s">
        <v>4595</v>
      </c>
      <c r="K3671" t="s">
        <v>95</v>
      </c>
      <c r="L3671" s="220">
        <v>44236.443425925929</v>
      </c>
    </row>
    <row r="3672" spans="1:12" x14ac:dyDescent="0.25">
      <c r="A3672">
        <v>4</v>
      </c>
      <c r="B3672" t="s">
        <v>4451</v>
      </c>
      <c r="C3672">
        <v>2192573</v>
      </c>
      <c r="D3672" t="s">
        <v>4767</v>
      </c>
      <c r="E3672" s="220">
        <v>43838.488888888889</v>
      </c>
      <c r="F3672" t="s">
        <v>75</v>
      </c>
      <c r="G3672" t="s">
        <v>3825</v>
      </c>
      <c r="H3672" t="s">
        <v>95</v>
      </c>
      <c r="I3672" t="s">
        <v>3827</v>
      </c>
      <c r="J3672" t="s">
        <v>4595</v>
      </c>
      <c r="K3672" t="s">
        <v>95</v>
      </c>
      <c r="L3672" s="220">
        <v>44236.443425925929</v>
      </c>
    </row>
    <row r="3673" spans="1:12" x14ac:dyDescent="0.25">
      <c r="A3673">
        <v>4</v>
      </c>
      <c r="B3673" t="s">
        <v>4608</v>
      </c>
      <c r="C3673">
        <v>2192570</v>
      </c>
      <c r="D3673" t="s">
        <v>4767</v>
      </c>
      <c r="E3673" s="220">
        <v>43838.488888888889</v>
      </c>
      <c r="F3673" t="s">
        <v>75</v>
      </c>
      <c r="G3673" t="s">
        <v>3825</v>
      </c>
      <c r="H3673" t="s">
        <v>95</v>
      </c>
      <c r="I3673" t="s">
        <v>3827</v>
      </c>
      <c r="J3673" t="s">
        <v>4595</v>
      </c>
      <c r="K3673" t="s">
        <v>95</v>
      </c>
      <c r="L3673" s="220">
        <v>44236.443425925929</v>
      </c>
    </row>
    <row r="3674" spans="1:12" x14ac:dyDescent="0.25">
      <c r="A3674">
        <v>4</v>
      </c>
      <c r="B3674" t="s">
        <v>4609</v>
      </c>
      <c r="C3674">
        <v>2192571</v>
      </c>
      <c r="D3674" t="s">
        <v>4767</v>
      </c>
      <c r="E3674" s="220">
        <v>43838.488888888889</v>
      </c>
      <c r="F3674" t="s">
        <v>75</v>
      </c>
      <c r="G3674" t="s">
        <v>3825</v>
      </c>
      <c r="H3674" t="s">
        <v>95</v>
      </c>
      <c r="I3674" t="s">
        <v>3827</v>
      </c>
      <c r="J3674" t="s">
        <v>4595</v>
      </c>
      <c r="K3674" t="s">
        <v>95</v>
      </c>
      <c r="L3674" s="220">
        <v>44236.443425925929</v>
      </c>
    </row>
    <row r="3675" spans="1:12" x14ac:dyDescent="0.25">
      <c r="A3675">
        <v>4</v>
      </c>
      <c r="B3675" t="s">
        <v>3884</v>
      </c>
      <c r="C3675">
        <v>2192572</v>
      </c>
      <c r="D3675" t="s">
        <v>4767</v>
      </c>
      <c r="E3675" s="220">
        <v>43838.488888888889</v>
      </c>
      <c r="F3675" t="s">
        <v>75</v>
      </c>
      <c r="G3675" t="s">
        <v>3825</v>
      </c>
      <c r="H3675" t="s">
        <v>95</v>
      </c>
      <c r="I3675" t="s">
        <v>3827</v>
      </c>
      <c r="J3675" t="s">
        <v>4595</v>
      </c>
      <c r="K3675" t="s">
        <v>95</v>
      </c>
      <c r="L3675" s="220">
        <v>44236.443425925929</v>
      </c>
    </row>
    <row r="3676" spans="1:12" x14ac:dyDescent="0.25">
      <c r="A3676">
        <v>4</v>
      </c>
      <c r="B3676" t="s">
        <v>4610</v>
      </c>
      <c r="C3676">
        <v>2192574</v>
      </c>
      <c r="D3676" t="s">
        <v>4767</v>
      </c>
      <c r="E3676" s="220">
        <v>43838.488888888889</v>
      </c>
      <c r="F3676" t="s">
        <v>75</v>
      </c>
      <c r="G3676" t="s">
        <v>3825</v>
      </c>
      <c r="H3676" t="s">
        <v>95</v>
      </c>
      <c r="I3676" t="s">
        <v>3827</v>
      </c>
      <c r="J3676" t="s">
        <v>4595</v>
      </c>
      <c r="K3676" t="s">
        <v>95</v>
      </c>
      <c r="L3676" s="220">
        <v>44236.443425925929</v>
      </c>
    </row>
    <row r="3677" spans="1:12" x14ac:dyDescent="0.25">
      <c r="A3677">
        <v>4</v>
      </c>
      <c r="B3677" t="s">
        <v>4611</v>
      </c>
      <c r="C3677">
        <v>2192575</v>
      </c>
      <c r="D3677" t="s">
        <v>4767</v>
      </c>
      <c r="E3677" s="220">
        <v>43838.488888888889</v>
      </c>
      <c r="F3677" t="s">
        <v>75</v>
      </c>
      <c r="G3677" t="s">
        <v>3825</v>
      </c>
      <c r="H3677" t="s">
        <v>95</v>
      </c>
      <c r="I3677" t="s">
        <v>3827</v>
      </c>
      <c r="J3677" t="s">
        <v>4595</v>
      </c>
      <c r="K3677" t="s">
        <v>95</v>
      </c>
      <c r="L3677" s="220">
        <v>44236.443425925929</v>
      </c>
    </row>
    <row r="3678" spans="1:12" x14ac:dyDescent="0.25">
      <c r="A3678">
        <v>4</v>
      </c>
      <c r="B3678" t="s">
        <v>4613</v>
      </c>
      <c r="C3678">
        <v>2192576</v>
      </c>
      <c r="D3678" t="s">
        <v>4767</v>
      </c>
      <c r="E3678" s="220">
        <v>43838.488888888889</v>
      </c>
      <c r="F3678" t="s">
        <v>75</v>
      </c>
      <c r="G3678" t="s">
        <v>3825</v>
      </c>
      <c r="H3678" t="s">
        <v>95</v>
      </c>
      <c r="I3678" t="s">
        <v>3827</v>
      </c>
      <c r="J3678" t="s">
        <v>4595</v>
      </c>
      <c r="K3678" t="s">
        <v>95</v>
      </c>
      <c r="L3678" s="220">
        <v>44236.443425925929</v>
      </c>
    </row>
    <row r="3679" spans="1:12" x14ac:dyDescent="0.25">
      <c r="A3679">
        <v>4</v>
      </c>
      <c r="B3679" t="s">
        <v>4614</v>
      </c>
      <c r="C3679">
        <v>2192577</v>
      </c>
      <c r="D3679" t="s">
        <v>4767</v>
      </c>
      <c r="E3679" s="220">
        <v>43838.488888888889</v>
      </c>
      <c r="F3679" t="s">
        <v>75</v>
      </c>
      <c r="G3679" t="s">
        <v>3825</v>
      </c>
      <c r="H3679" t="s">
        <v>95</v>
      </c>
      <c r="I3679" t="s">
        <v>3827</v>
      </c>
      <c r="J3679" t="s">
        <v>4595</v>
      </c>
      <c r="K3679" t="s">
        <v>95</v>
      </c>
      <c r="L3679" s="220">
        <v>44236.443425925929</v>
      </c>
    </row>
    <row r="3680" spans="1:12" x14ac:dyDescent="0.25">
      <c r="A3680">
        <v>4</v>
      </c>
      <c r="B3680" t="s">
        <v>4615</v>
      </c>
      <c r="C3680">
        <v>2192578</v>
      </c>
      <c r="D3680" t="s">
        <v>4767</v>
      </c>
      <c r="E3680" s="220">
        <v>43838.488888888889</v>
      </c>
      <c r="F3680" t="s">
        <v>75</v>
      </c>
      <c r="G3680" t="s">
        <v>3825</v>
      </c>
      <c r="H3680" t="s">
        <v>95</v>
      </c>
      <c r="I3680" t="s">
        <v>3827</v>
      </c>
      <c r="J3680" t="s">
        <v>4595</v>
      </c>
      <c r="K3680" t="s">
        <v>95</v>
      </c>
      <c r="L3680" s="220">
        <v>44236.443425925929</v>
      </c>
    </row>
    <row r="3681" spans="1:12" x14ac:dyDescent="0.25">
      <c r="A3681">
        <v>4</v>
      </c>
      <c r="B3681" t="s">
        <v>4612</v>
      </c>
      <c r="C3681">
        <v>2192579</v>
      </c>
      <c r="D3681" t="s">
        <v>4767</v>
      </c>
      <c r="E3681" s="220">
        <v>43838.488888888889</v>
      </c>
      <c r="F3681" t="s">
        <v>75</v>
      </c>
      <c r="G3681" t="s">
        <v>3825</v>
      </c>
      <c r="H3681" t="s">
        <v>95</v>
      </c>
      <c r="I3681" t="s">
        <v>3827</v>
      </c>
      <c r="J3681" t="s">
        <v>4595</v>
      </c>
      <c r="K3681" t="s">
        <v>95</v>
      </c>
      <c r="L3681" s="220">
        <v>44236.443425925929</v>
      </c>
    </row>
    <row r="3682" spans="1:12" x14ac:dyDescent="0.25">
      <c r="A3682">
        <v>4</v>
      </c>
      <c r="B3682" t="s">
        <v>4620</v>
      </c>
      <c r="C3682">
        <v>2192583</v>
      </c>
      <c r="D3682" t="s">
        <v>4767</v>
      </c>
      <c r="E3682" s="220">
        <v>43838.488888888889</v>
      </c>
      <c r="F3682" t="s">
        <v>75</v>
      </c>
      <c r="G3682" t="s">
        <v>3825</v>
      </c>
      <c r="H3682" t="s">
        <v>95</v>
      </c>
      <c r="I3682" t="s">
        <v>3827</v>
      </c>
      <c r="J3682" t="s">
        <v>4595</v>
      </c>
      <c r="K3682" t="s">
        <v>95</v>
      </c>
      <c r="L3682" s="220">
        <v>44236.443425925929</v>
      </c>
    </row>
    <row r="3683" spans="1:12" x14ac:dyDescent="0.25">
      <c r="A3683">
        <v>4</v>
      </c>
      <c r="B3683" t="s">
        <v>4616</v>
      </c>
      <c r="C3683">
        <v>2192580</v>
      </c>
      <c r="D3683" t="s">
        <v>4767</v>
      </c>
      <c r="E3683" s="220">
        <v>43838.488888888889</v>
      </c>
      <c r="F3683" t="s">
        <v>75</v>
      </c>
      <c r="G3683" t="s">
        <v>3825</v>
      </c>
      <c r="H3683" t="s">
        <v>95</v>
      </c>
      <c r="I3683" t="s">
        <v>3827</v>
      </c>
      <c r="J3683" t="s">
        <v>4595</v>
      </c>
      <c r="K3683" t="s">
        <v>95</v>
      </c>
      <c r="L3683" s="220">
        <v>44236.443425925929</v>
      </c>
    </row>
    <row r="3684" spans="1:12" x14ac:dyDescent="0.25">
      <c r="A3684">
        <v>4</v>
      </c>
      <c r="B3684" t="s">
        <v>4618</v>
      </c>
      <c r="C3684">
        <v>2192581</v>
      </c>
      <c r="D3684" t="s">
        <v>4767</v>
      </c>
      <c r="E3684" s="220">
        <v>43838.488888888889</v>
      </c>
      <c r="F3684" t="s">
        <v>75</v>
      </c>
      <c r="G3684" t="s">
        <v>3825</v>
      </c>
      <c r="H3684" t="s">
        <v>95</v>
      </c>
      <c r="I3684" t="s">
        <v>3827</v>
      </c>
      <c r="J3684" t="s">
        <v>4595</v>
      </c>
      <c r="K3684" t="s">
        <v>95</v>
      </c>
      <c r="L3684" s="220">
        <v>44236.443425925929</v>
      </c>
    </row>
    <row r="3685" spans="1:12" x14ac:dyDescent="0.25">
      <c r="A3685">
        <v>4</v>
      </c>
      <c r="B3685" t="s">
        <v>4619</v>
      </c>
      <c r="C3685">
        <v>2192582</v>
      </c>
      <c r="D3685" t="s">
        <v>4767</v>
      </c>
      <c r="E3685" s="220">
        <v>43838.488888888889</v>
      </c>
      <c r="F3685" t="s">
        <v>75</v>
      </c>
      <c r="G3685" t="s">
        <v>3825</v>
      </c>
      <c r="H3685" t="s">
        <v>95</v>
      </c>
      <c r="I3685" t="s">
        <v>3827</v>
      </c>
      <c r="J3685" t="s">
        <v>4595</v>
      </c>
      <c r="K3685" t="s">
        <v>95</v>
      </c>
      <c r="L3685" s="220">
        <v>44236.443425925929</v>
      </c>
    </row>
    <row r="3686" spans="1:12" x14ac:dyDescent="0.25">
      <c r="A3686">
        <v>4</v>
      </c>
      <c r="B3686" t="s">
        <v>4617</v>
      </c>
      <c r="C3686">
        <v>2192584</v>
      </c>
      <c r="D3686" t="s">
        <v>4767</v>
      </c>
      <c r="E3686" s="220">
        <v>43838.488888888889</v>
      </c>
      <c r="F3686" t="s">
        <v>75</v>
      </c>
      <c r="G3686" t="s">
        <v>3825</v>
      </c>
      <c r="H3686" t="s">
        <v>95</v>
      </c>
      <c r="I3686" t="s">
        <v>3827</v>
      </c>
      <c r="J3686" t="s">
        <v>4595</v>
      </c>
      <c r="K3686" t="s">
        <v>95</v>
      </c>
      <c r="L3686" s="220">
        <v>44236.443425925929</v>
      </c>
    </row>
    <row r="3687" spans="1:12" x14ac:dyDescent="0.25">
      <c r="A3687">
        <v>4</v>
      </c>
      <c r="B3687" t="s">
        <v>4621</v>
      </c>
      <c r="C3687">
        <v>2192585</v>
      </c>
      <c r="D3687" t="s">
        <v>4767</v>
      </c>
      <c r="E3687" s="220">
        <v>43838.488888888889</v>
      </c>
      <c r="F3687" t="s">
        <v>75</v>
      </c>
      <c r="G3687" t="s">
        <v>3825</v>
      </c>
      <c r="H3687" t="s">
        <v>95</v>
      </c>
      <c r="I3687" t="s">
        <v>3827</v>
      </c>
      <c r="J3687" t="s">
        <v>4595</v>
      </c>
      <c r="K3687" t="s">
        <v>95</v>
      </c>
      <c r="L3687" s="220">
        <v>44236.443425925929</v>
      </c>
    </row>
    <row r="3688" spans="1:12" x14ac:dyDescent="0.25">
      <c r="A3688">
        <v>4</v>
      </c>
      <c r="B3688" t="s">
        <v>3846</v>
      </c>
      <c r="C3688">
        <v>2194727</v>
      </c>
      <c r="D3688" t="s">
        <v>5675</v>
      </c>
      <c r="E3688" s="220">
        <v>43892.587500000001</v>
      </c>
      <c r="F3688" t="s">
        <v>75</v>
      </c>
      <c r="G3688" t="s">
        <v>3825</v>
      </c>
      <c r="H3688" t="s">
        <v>3940</v>
      </c>
      <c r="I3688" t="s">
        <v>3870</v>
      </c>
      <c r="J3688" t="s">
        <v>4145</v>
      </c>
      <c r="K3688" t="s">
        <v>95</v>
      </c>
      <c r="L3688" s="220">
        <v>44104.508576388886</v>
      </c>
    </row>
    <row r="3689" spans="1:12" x14ac:dyDescent="0.25">
      <c r="A3689">
        <v>5</v>
      </c>
      <c r="B3689" t="s">
        <v>4209</v>
      </c>
      <c r="C3689">
        <v>2194726</v>
      </c>
      <c r="D3689" t="s">
        <v>6310</v>
      </c>
      <c r="E3689" s="220">
        <v>43892.584027777775</v>
      </c>
      <c r="F3689" t="s">
        <v>75</v>
      </c>
      <c r="G3689" t="s">
        <v>3825</v>
      </c>
      <c r="H3689" t="s">
        <v>3940</v>
      </c>
      <c r="I3689" t="s">
        <v>3870</v>
      </c>
      <c r="J3689" t="s">
        <v>4145</v>
      </c>
      <c r="K3689" t="s">
        <v>95</v>
      </c>
      <c r="L3689" s="220">
        <v>44104.508287037039</v>
      </c>
    </row>
    <row r="3690" spans="1:12" x14ac:dyDescent="0.25">
      <c r="A3690">
        <v>4.2</v>
      </c>
      <c r="B3690" t="s">
        <v>4817</v>
      </c>
      <c r="C3690">
        <v>2198392</v>
      </c>
      <c r="D3690" t="s">
        <v>6311</v>
      </c>
      <c r="E3690" s="220">
        <v>43902.624305555553</v>
      </c>
      <c r="F3690" t="s">
        <v>75</v>
      </c>
      <c r="G3690" t="s">
        <v>3825</v>
      </c>
      <c r="H3690" t="s">
        <v>3826</v>
      </c>
      <c r="I3690" t="s">
        <v>4312</v>
      </c>
      <c r="J3690" t="s">
        <v>4312</v>
      </c>
      <c r="K3690" t="s">
        <v>95</v>
      </c>
      <c r="L3690" s="220">
        <v>44028.331145833334</v>
      </c>
    </row>
    <row r="3691" spans="1:12" x14ac:dyDescent="0.25">
      <c r="A3691">
        <v>4</v>
      </c>
      <c r="B3691" t="s">
        <v>4108</v>
      </c>
      <c r="C3691">
        <v>2199351</v>
      </c>
      <c r="D3691" t="s">
        <v>6312</v>
      </c>
      <c r="E3691" s="220">
        <v>43908.493055555555</v>
      </c>
      <c r="F3691" t="s">
        <v>75</v>
      </c>
      <c r="G3691" t="s">
        <v>3825</v>
      </c>
      <c r="H3691" t="s">
        <v>3826</v>
      </c>
      <c r="I3691" t="s">
        <v>3870</v>
      </c>
      <c r="J3691" t="s">
        <v>4454</v>
      </c>
      <c r="K3691" t="s">
        <v>95</v>
      </c>
      <c r="L3691" s="220">
        <v>44008.575636574074</v>
      </c>
    </row>
    <row r="3692" spans="1:12" x14ac:dyDescent="0.25">
      <c r="A3692">
        <v>4</v>
      </c>
      <c r="B3692" t="s">
        <v>6313</v>
      </c>
      <c r="C3692">
        <v>2221937</v>
      </c>
      <c r="D3692" t="s">
        <v>3939</v>
      </c>
      <c r="E3692" s="220">
        <v>43962.567361111112</v>
      </c>
      <c r="F3692" t="s">
        <v>75</v>
      </c>
      <c r="G3692" t="s">
        <v>3825</v>
      </c>
      <c r="H3692" t="s">
        <v>3940</v>
      </c>
      <c r="I3692" t="s">
        <v>3870</v>
      </c>
      <c r="J3692" t="s">
        <v>4454</v>
      </c>
      <c r="K3692" t="s">
        <v>95</v>
      </c>
      <c r="L3692" s="220">
        <v>44104.512291666666</v>
      </c>
    </row>
    <row r="3693" spans="1:12" x14ac:dyDescent="0.25">
      <c r="A3693">
        <v>4</v>
      </c>
      <c r="B3693" t="s">
        <v>4329</v>
      </c>
      <c r="C3693">
        <v>2227492</v>
      </c>
      <c r="D3693" t="s">
        <v>6314</v>
      </c>
      <c r="E3693" s="220">
        <v>43978.5625</v>
      </c>
      <c r="F3693" t="s">
        <v>75</v>
      </c>
      <c r="G3693" t="s">
        <v>3825</v>
      </c>
      <c r="H3693" t="s">
        <v>3826</v>
      </c>
      <c r="I3693" t="s">
        <v>3870</v>
      </c>
      <c r="J3693" t="s">
        <v>4355</v>
      </c>
      <c r="K3693" t="s">
        <v>95</v>
      </c>
      <c r="L3693" s="220">
        <v>43979.338738425926</v>
      </c>
    </row>
    <row r="3694" spans="1:12" x14ac:dyDescent="0.25">
      <c r="A3694">
        <v>1</v>
      </c>
      <c r="B3694" t="s">
        <v>3904</v>
      </c>
      <c r="C3694">
        <v>2231508</v>
      </c>
      <c r="D3694" t="s">
        <v>6315</v>
      </c>
      <c r="E3694" s="220">
        <v>43983.659722222219</v>
      </c>
      <c r="F3694" t="s">
        <v>75</v>
      </c>
      <c r="G3694" t="s">
        <v>3825</v>
      </c>
      <c r="H3694" t="s">
        <v>3836</v>
      </c>
      <c r="I3694" t="s">
        <v>3861</v>
      </c>
      <c r="J3694" t="s">
        <v>6316</v>
      </c>
      <c r="K3694" t="s">
        <v>95</v>
      </c>
      <c r="L3694" s="220">
        <v>44124.661770833336</v>
      </c>
    </row>
    <row r="3695" spans="1:12" x14ac:dyDescent="0.25">
      <c r="A3695">
        <v>1</v>
      </c>
      <c r="B3695" t="s">
        <v>4820</v>
      </c>
      <c r="C3695">
        <v>2247037</v>
      </c>
      <c r="D3695" t="s">
        <v>3843</v>
      </c>
      <c r="E3695" s="220">
        <v>44027.68472222222</v>
      </c>
      <c r="F3695" t="s">
        <v>75</v>
      </c>
      <c r="G3695" t="s">
        <v>3825</v>
      </c>
      <c r="H3695" t="s">
        <v>3836</v>
      </c>
      <c r="I3695" t="s">
        <v>4241</v>
      </c>
      <c r="J3695" t="s">
        <v>4364</v>
      </c>
      <c r="K3695" t="s">
        <v>95</v>
      </c>
      <c r="L3695" s="220">
        <v>44438.627314814818</v>
      </c>
    </row>
    <row r="3696" spans="1:12" x14ac:dyDescent="0.25">
      <c r="A3696">
        <v>1</v>
      </c>
      <c r="B3696" t="s">
        <v>6317</v>
      </c>
      <c r="C3696">
        <v>2233317</v>
      </c>
      <c r="D3696" t="s">
        <v>3872</v>
      </c>
      <c r="E3696" s="220">
        <v>43986.447916666664</v>
      </c>
      <c r="F3696" t="s">
        <v>75</v>
      </c>
      <c r="G3696" t="s">
        <v>3825</v>
      </c>
      <c r="H3696" t="s">
        <v>3848</v>
      </c>
      <c r="I3696" t="s">
        <v>4041</v>
      </c>
      <c r="J3696" t="s">
        <v>4223</v>
      </c>
      <c r="K3696" t="s">
        <v>95</v>
      </c>
      <c r="L3696" s="220">
        <v>44138.454317129632</v>
      </c>
    </row>
    <row r="3697" spans="1:12" x14ac:dyDescent="0.25">
      <c r="A3697">
        <v>4</v>
      </c>
      <c r="B3697" t="s">
        <v>5505</v>
      </c>
      <c r="C3697">
        <v>2237481</v>
      </c>
      <c r="D3697" t="s">
        <v>6318</v>
      </c>
      <c r="E3697" s="220">
        <v>44005.454861111109</v>
      </c>
      <c r="F3697" t="s">
        <v>75</v>
      </c>
      <c r="G3697" t="s">
        <v>3825</v>
      </c>
      <c r="H3697" t="s">
        <v>3826</v>
      </c>
      <c r="I3697" t="s">
        <v>3870</v>
      </c>
      <c r="J3697" t="s">
        <v>4355</v>
      </c>
      <c r="K3697" t="s">
        <v>95</v>
      </c>
      <c r="L3697" s="220">
        <v>44076.544988425929</v>
      </c>
    </row>
    <row r="3698" spans="1:12" x14ac:dyDescent="0.25">
      <c r="A3698">
        <v>4</v>
      </c>
      <c r="B3698" t="s">
        <v>3884</v>
      </c>
      <c r="C3698">
        <v>2237353</v>
      </c>
      <c r="D3698" t="s">
        <v>6319</v>
      </c>
      <c r="E3698" s="220">
        <v>44004.597916666666</v>
      </c>
      <c r="F3698" t="s">
        <v>75</v>
      </c>
      <c r="G3698" t="s">
        <v>3825</v>
      </c>
      <c r="H3698" t="s">
        <v>3826</v>
      </c>
      <c r="I3698" t="s">
        <v>3870</v>
      </c>
      <c r="J3698" t="s">
        <v>3960</v>
      </c>
      <c r="K3698" t="s">
        <v>95</v>
      </c>
      <c r="L3698" s="220">
        <v>44008.603738425925</v>
      </c>
    </row>
    <row r="3699" spans="1:12" x14ac:dyDescent="0.25">
      <c r="A3699">
        <v>4</v>
      </c>
      <c r="B3699" t="s">
        <v>3915</v>
      </c>
      <c r="C3699">
        <v>2197925</v>
      </c>
      <c r="D3699" t="s">
        <v>4796</v>
      </c>
      <c r="E3699" s="220">
        <v>43900.661805555559</v>
      </c>
      <c r="F3699" t="s">
        <v>75</v>
      </c>
      <c r="G3699" t="s">
        <v>3825</v>
      </c>
      <c r="H3699" t="s">
        <v>3940</v>
      </c>
      <c r="I3699" t="s">
        <v>3870</v>
      </c>
      <c r="J3699" t="s">
        <v>4145</v>
      </c>
      <c r="K3699" t="s">
        <v>95</v>
      </c>
      <c r="L3699" s="220">
        <v>43922.636180555557</v>
      </c>
    </row>
    <row r="3700" spans="1:12" x14ac:dyDescent="0.25">
      <c r="A3700">
        <v>1</v>
      </c>
      <c r="B3700" t="s">
        <v>4398</v>
      </c>
      <c r="C3700">
        <v>2199475</v>
      </c>
      <c r="D3700" t="s">
        <v>3843</v>
      </c>
      <c r="E3700" s="220">
        <v>43909.55</v>
      </c>
      <c r="F3700" t="s">
        <v>75</v>
      </c>
      <c r="G3700" t="s">
        <v>3825</v>
      </c>
      <c r="H3700" t="s">
        <v>3836</v>
      </c>
      <c r="I3700" t="s">
        <v>3832</v>
      </c>
      <c r="J3700" t="s">
        <v>3833</v>
      </c>
      <c r="K3700" t="s">
        <v>95</v>
      </c>
      <c r="L3700" s="220">
        <v>43910.490983796299</v>
      </c>
    </row>
    <row r="3701" spans="1:12" x14ac:dyDescent="0.25">
      <c r="A3701">
        <v>1</v>
      </c>
      <c r="B3701" t="s">
        <v>5976</v>
      </c>
      <c r="C3701">
        <v>2199476</v>
      </c>
      <c r="D3701" t="s">
        <v>3843</v>
      </c>
      <c r="E3701" s="220">
        <v>43909.551388888889</v>
      </c>
      <c r="F3701" t="s">
        <v>75</v>
      </c>
      <c r="G3701" t="s">
        <v>3825</v>
      </c>
      <c r="H3701" t="s">
        <v>3836</v>
      </c>
      <c r="I3701" t="s">
        <v>3832</v>
      </c>
      <c r="J3701" t="s">
        <v>3833</v>
      </c>
      <c r="K3701" t="s">
        <v>95</v>
      </c>
      <c r="L3701" s="220">
        <v>43910.490902777776</v>
      </c>
    </row>
    <row r="3702" spans="1:12" x14ac:dyDescent="0.25">
      <c r="A3702">
        <v>1</v>
      </c>
      <c r="B3702" t="s">
        <v>3942</v>
      </c>
      <c r="C3702">
        <v>2199925</v>
      </c>
      <c r="D3702" t="s">
        <v>3843</v>
      </c>
      <c r="E3702" s="220">
        <v>43910.697916666664</v>
      </c>
      <c r="F3702" t="s">
        <v>75</v>
      </c>
      <c r="G3702" t="s">
        <v>3825</v>
      </c>
      <c r="H3702" t="s">
        <v>3836</v>
      </c>
      <c r="I3702" t="s">
        <v>3844</v>
      </c>
      <c r="J3702" t="s">
        <v>4629</v>
      </c>
      <c r="K3702" t="s">
        <v>95</v>
      </c>
      <c r="L3702" s="220">
        <v>43920.444826388892</v>
      </c>
    </row>
    <row r="3703" spans="1:12" x14ac:dyDescent="0.25">
      <c r="A3703">
        <v>1</v>
      </c>
      <c r="B3703" t="s">
        <v>4806</v>
      </c>
      <c r="C3703">
        <v>2208053</v>
      </c>
      <c r="D3703" t="s">
        <v>3843</v>
      </c>
      <c r="E3703" s="220">
        <v>43934.436111111114</v>
      </c>
      <c r="F3703" t="s">
        <v>75</v>
      </c>
      <c r="G3703" t="s">
        <v>3825</v>
      </c>
      <c r="H3703" t="s">
        <v>3836</v>
      </c>
      <c r="I3703" t="s">
        <v>4409</v>
      </c>
      <c r="J3703" t="s">
        <v>4759</v>
      </c>
      <c r="K3703" t="s">
        <v>95</v>
      </c>
      <c r="L3703" s="220">
        <v>44551.675937499997</v>
      </c>
    </row>
    <row r="3704" spans="1:12" x14ac:dyDescent="0.25">
      <c r="A3704">
        <v>4</v>
      </c>
      <c r="B3704" t="s">
        <v>4565</v>
      </c>
      <c r="C3704">
        <v>2221928</v>
      </c>
      <c r="D3704" t="s">
        <v>6320</v>
      </c>
      <c r="E3704" s="220">
        <v>43962.525000000001</v>
      </c>
      <c r="F3704" t="s">
        <v>75</v>
      </c>
      <c r="G3704" t="s">
        <v>3825</v>
      </c>
      <c r="H3704" t="s">
        <v>3826</v>
      </c>
      <c r="I3704" t="s">
        <v>3870</v>
      </c>
      <c r="J3704" t="s">
        <v>4355</v>
      </c>
      <c r="K3704" t="s">
        <v>95</v>
      </c>
      <c r="L3704" s="220">
        <v>44116.470856481479</v>
      </c>
    </row>
    <row r="3705" spans="1:12" x14ac:dyDescent="0.25">
      <c r="A3705">
        <v>2</v>
      </c>
      <c r="B3705" t="s">
        <v>4771</v>
      </c>
      <c r="C3705">
        <v>2224838</v>
      </c>
      <c r="D3705" t="s">
        <v>6321</v>
      </c>
      <c r="E3705" s="220">
        <v>43969.496527777781</v>
      </c>
      <c r="F3705" t="s">
        <v>75</v>
      </c>
      <c r="G3705" t="s">
        <v>3825</v>
      </c>
      <c r="H3705" t="s">
        <v>3836</v>
      </c>
      <c r="I3705" t="s">
        <v>3870</v>
      </c>
      <c r="J3705" t="s">
        <v>4355</v>
      </c>
      <c r="K3705" t="s">
        <v>95</v>
      </c>
      <c r="L3705" s="220">
        <v>44133.431458333333</v>
      </c>
    </row>
    <row r="3706" spans="1:12" x14ac:dyDescent="0.25">
      <c r="A3706">
        <v>2</v>
      </c>
      <c r="B3706" t="s">
        <v>4362</v>
      </c>
      <c r="C3706">
        <v>2238883</v>
      </c>
      <c r="D3706" t="s">
        <v>6322</v>
      </c>
      <c r="E3706" s="220">
        <v>44008.749305555553</v>
      </c>
      <c r="F3706" t="s">
        <v>75</v>
      </c>
      <c r="G3706" t="s">
        <v>3825</v>
      </c>
      <c r="H3706" t="s">
        <v>3836</v>
      </c>
      <c r="I3706" t="s">
        <v>4409</v>
      </c>
      <c r="J3706" t="s">
        <v>4242</v>
      </c>
      <c r="K3706" t="s">
        <v>95</v>
      </c>
      <c r="L3706" s="220">
        <v>44804.709849537037</v>
      </c>
    </row>
    <row r="3707" spans="1:12" x14ac:dyDescent="0.25">
      <c r="A3707">
        <v>4</v>
      </c>
      <c r="B3707" t="s">
        <v>4177</v>
      </c>
      <c r="C3707">
        <v>2240186</v>
      </c>
      <c r="D3707" t="s">
        <v>3824</v>
      </c>
      <c r="E3707" s="220">
        <v>44011.560416666667</v>
      </c>
      <c r="F3707" t="s">
        <v>75</v>
      </c>
      <c r="G3707" t="s">
        <v>3825</v>
      </c>
      <c r="H3707" t="s">
        <v>3826</v>
      </c>
      <c r="I3707" t="s">
        <v>3870</v>
      </c>
      <c r="J3707" t="s">
        <v>4355</v>
      </c>
      <c r="K3707" t="s">
        <v>95</v>
      </c>
      <c r="L3707" s="220">
        <v>44063.27484953704</v>
      </c>
    </row>
    <row r="3708" spans="1:12" x14ac:dyDescent="0.25">
      <c r="A3708">
        <v>2</v>
      </c>
      <c r="B3708" t="s">
        <v>4569</v>
      </c>
      <c r="C3708">
        <v>2244438</v>
      </c>
      <c r="D3708" t="s">
        <v>6323</v>
      </c>
      <c r="E3708" s="220">
        <v>44019.513194444444</v>
      </c>
      <c r="F3708" t="s">
        <v>75</v>
      </c>
      <c r="G3708" t="s">
        <v>3825</v>
      </c>
      <c r="H3708" t="s">
        <v>3826</v>
      </c>
      <c r="I3708" t="s">
        <v>3832</v>
      </c>
      <c r="J3708" t="s">
        <v>3833</v>
      </c>
      <c r="K3708" t="s">
        <v>95</v>
      </c>
      <c r="L3708" s="220">
        <v>44172.751226851855</v>
      </c>
    </row>
    <row r="3709" spans="1:12" x14ac:dyDescent="0.25">
      <c r="A3709">
        <v>1</v>
      </c>
      <c r="B3709" t="s">
        <v>4347</v>
      </c>
      <c r="C3709">
        <v>2244634</v>
      </c>
      <c r="D3709" t="s">
        <v>4882</v>
      </c>
      <c r="E3709" s="220">
        <v>44019.647916666669</v>
      </c>
      <c r="F3709" t="s">
        <v>75</v>
      </c>
      <c r="G3709" t="s">
        <v>3825</v>
      </c>
      <c r="H3709" t="s">
        <v>3836</v>
      </c>
      <c r="I3709" t="s">
        <v>3889</v>
      </c>
      <c r="J3709" t="s">
        <v>4856</v>
      </c>
      <c r="K3709" t="s">
        <v>95</v>
      </c>
      <c r="L3709" s="220">
        <v>44021.686400462961</v>
      </c>
    </row>
    <row r="3710" spans="1:12" x14ac:dyDescent="0.25">
      <c r="A3710">
        <v>2</v>
      </c>
      <c r="B3710" t="s">
        <v>4606</v>
      </c>
      <c r="C3710">
        <v>2246663</v>
      </c>
      <c r="D3710" t="s">
        <v>6303</v>
      </c>
      <c r="E3710" s="220">
        <v>44026.544444444444</v>
      </c>
      <c r="F3710" t="s">
        <v>75</v>
      </c>
      <c r="G3710" t="s">
        <v>3825</v>
      </c>
      <c r="H3710" t="s">
        <v>3940</v>
      </c>
      <c r="I3710" t="s">
        <v>4000</v>
      </c>
      <c r="J3710" t="s">
        <v>4000</v>
      </c>
      <c r="K3710" t="s">
        <v>95</v>
      </c>
      <c r="L3710" s="220">
        <v>44075.407094907408</v>
      </c>
    </row>
    <row r="3711" spans="1:12" x14ac:dyDescent="0.25">
      <c r="A3711">
        <v>1</v>
      </c>
      <c r="B3711" t="s">
        <v>4021</v>
      </c>
      <c r="C3711">
        <v>2248025</v>
      </c>
      <c r="D3711" t="s">
        <v>3843</v>
      </c>
      <c r="E3711" s="220">
        <v>44032.445138888892</v>
      </c>
      <c r="F3711" t="s">
        <v>75</v>
      </c>
      <c r="G3711" t="s">
        <v>3825</v>
      </c>
      <c r="H3711" t="s">
        <v>3836</v>
      </c>
      <c r="I3711" t="s">
        <v>3827</v>
      </c>
      <c r="J3711" t="s">
        <v>3828</v>
      </c>
      <c r="K3711" t="s">
        <v>95</v>
      </c>
      <c r="L3711" s="220">
        <v>44407.587708333333</v>
      </c>
    </row>
    <row r="3712" spans="1:12" x14ac:dyDescent="0.25">
      <c r="A3712">
        <v>1</v>
      </c>
      <c r="B3712" t="s">
        <v>4365</v>
      </c>
      <c r="C3712">
        <v>2248029</v>
      </c>
      <c r="D3712" t="s">
        <v>3843</v>
      </c>
      <c r="E3712" s="220">
        <v>44032.448611111111</v>
      </c>
      <c r="F3712" t="s">
        <v>75</v>
      </c>
      <c r="G3712" t="s">
        <v>3825</v>
      </c>
      <c r="H3712" t="s">
        <v>3836</v>
      </c>
      <c r="I3712" t="s">
        <v>3827</v>
      </c>
      <c r="J3712" t="s">
        <v>3828</v>
      </c>
      <c r="K3712" t="s">
        <v>95</v>
      </c>
      <c r="L3712" s="220">
        <v>44174.729826388888</v>
      </c>
    </row>
    <row r="3713" spans="1:12" x14ac:dyDescent="0.25">
      <c r="A3713">
        <v>1</v>
      </c>
      <c r="B3713" t="s">
        <v>4034</v>
      </c>
      <c r="C3713">
        <v>2248008</v>
      </c>
      <c r="D3713" t="s">
        <v>3843</v>
      </c>
      <c r="E3713" s="220">
        <v>44032.440972222219</v>
      </c>
      <c r="F3713" t="s">
        <v>75</v>
      </c>
      <c r="G3713" t="s">
        <v>3825</v>
      </c>
      <c r="H3713" t="s">
        <v>3836</v>
      </c>
      <c r="I3713" t="s">
        <v>3827</v>
      </c>
      <c r="J3713" t="s">
        <v>3828</v>
      </c>
      <c r="K3713" t="s">
        <v>95</v>
      </c>
      <c r="L3713" s="220">
        <v>44145.578321759262</v>
      </c>
    </row>
    <row r="3714" spans="1:12" x14ac:dyDescent="0.25">
      <c r="A3714">
        <v>1</v>
      </c>
      <c r="B3714" t="s">
        <v>4150</v>
      </c>
      <c r="C3714">
        <v>2248009</v>
      </c>
      <c r="D3714" t="s">
        <v>3843</v>
      </c>
      <c r="E3714" s="220">
        <v>44032.441666666666</v>
      </c>
      <c r="F3714" t="s">
        <v>75</v>
      </c>
      <c r="G3714" t="s">
        <v>3825</v>
      </c>
      <c r="H3714" t="s">
        <v>3836</v>
      </c>
      <c r="I3714" t="s">
        <v>3827</v>
      </c>
      <c r="J3714" t="s">
        <v>3828</v>
      </c>
      <c r="K3714" t="s">
        <v>95</v>
      </c>
      <c r="L3714" s="220">
        <v>44119.325474537036</v>
      </c>
    </row>
    <row r="3715" spans="1:12" x14ac:dyDescent="0.25">
      <c r="A3715">
        <v>1</v>
      </c>
      <c r="B3715" t="s">
        <v>3877</v>
      </c>
      <c r="C3715">
        <v>2248019</v>
      </c>
      <c r="D3715" t="s">
        <v>3843</v>
      </c>
      <c r="E3715" s="220">
        <v>44032.443749999999</v>
      </c>
      <c r="F3715" t="s">
        <v>75</v>
      </c>
      <c r="G3715" t="s">
        <v>3825</v>
      </c>
      <c r="H3715" t="s">
        <v>3836</v>
      </c>
      <c r="I3715" t="s">
        <v>3827</v>
      </c>
      <c r="J3715" t="s">
        <v>3828</v>
      </c>
      <c r="K3715" t="s">
        <v>95</v>
      </c>
      <c r="L3715" s="220">
        <v>44139.371319444443</v>
      </c>
    </row>
    <row r="3716" spans="1:12" x14ac:dyDescent="0.25">
      <c r="A3716">
        <v>1</v>
      </c>
      <c r="B3716" t="s">
        <v>4787</v>
      </c>
      <c r="C3716">
        <v>2248020</v>
      </c>
      <c r="D3716" t="s">
        <v>3843</v>
      </c>
      <c r="E3716" s="220">
        <v>44032.444444444445</v>
      </c>
      <c r="F3716" t="s">
        <v>75</v>
      </c>
      <c r="G3716" t="s">
        <v>3825</v>
      </c>
      <c r="H3716" t="s">
        <v>3836</v>
      </c>
      <c r="I3716" t="s">
        <v>3827</v>
      </c>
      <c r="J3716" t="s">
        <v>3828</v>
      </c>
      <c r="K3716" t="s">
        <v>95</v>
      </c>
      <c r="L3716" s="220">
        <v>44145.578217592592</v>
      </c>
    </row>
    <row r="3717" spans="1:12" x14ac:dyDescent="0.25">
      <c r="A3717">
        <v>1</v>
      </c>
      <c r="B3717" t="s">
        <v>3915</v>
      </c>
      <c r="C3717">
        <v>2248026</v>
      </c>
      <c r="D3717" t="s">
        <v>3843</v>
      </c>
      <c r="E3717" s="220">
        <v>44032.445833333331</v>
      </c>
      <c r="F3717" t="s">
        <v>75</v>
      </c>
      <c r="G3717" t="s">
        <v>3825</v>
      </c>
      <c r="H3717" t="s">
        <v>3836</v>
      </c>
      <c r="I3717" t="s">
        <v>3827</v>
      </c>
      <c r="J3717" t="s">
        <v>3828</v>
      </c>
      <c r="K3717" t="s">
        <v>95</v>
      </c>
      <c r="L3717" s="220">
        <v>44222.627118055556</v>
      </c>
    </row>
    <row r="3718" spans="1:12" x14ac:dyDescent="0.25">
      <c r="A3718">
        <v>1</v>
      </c>
      <c r="B3718" t="s">
        <v>3894</v>
      </c>
      <c r="C3718">
        <v>2247982</v>
      </c>
      <c r="D3718" t="s">
        <v>3843</v>
      </c>
      <c r="E3718" s="220">
        <v>44032.43472222222</v>
      </c>
      <c r="F3718" t="s">
        <v>75</v>
      </c>
      <c r="G3718" t="s">
        <v>3825</v>
      </c>
      <c r="H3718" t="s">
        <v>3836</v>
      </c>
      <c r="I3718" t="s">
        <v>3827</v>
      </c>
      <c r="J3718" t="s">
        <v>3828</v>
      </c>
      <c r="K3718" t="s">
        <v>95</v>
      </c>
      <c r="L3718" s="220">
        <v>44097.46398148148</v>
      </c>
    </row>
    <row r="3719" spans="1:12" x14ac:dyDescent="0.25">
      <c r="A3719">
        <v>1</v>
      </c>
      <c r="B3719" t="s">
        <v>4343</v>
      </c>
      <c r="C3719">
        <v>2247969</v>
      </c>
      <c r="D3719" t="s">
        <v>3843</v>
      </c>
      <c r="E3719" s="220">
        <v>44032.428472222222</v>
      </c>
      <c r="F3719" t="s">
        <v>75</v>
      </c>
      <c r="G3719" t="s">
        <v>3825</v>
      </c>
      <c r="H3719" t="s">
        <v>3836</v>
      </c>
      <c r="I3719" t="s">
        <v>3827</v>
      </c>
      <c r="J3719" t="s">
        <v>3828</v>
      </c>
      <c r="K3719" t="s">
        <v>95</v>
      </c>
      <c r="L3719" s="220">
        <v>44043.65115740741</v>
      </c>
    </row>
    <row r="3720" spans="1:12" x14ac:dyDescent="0.25">
      <c r="A3720">
        <v>1</v>
      </c>
      <c r="B3720" t="s">
        <v>4347</v>
      </c>
      <c r="C3720">
        <v>2247978</v>
      </c>
      <c r="D3720" t="s">
        <v>3843</v>
      </c>
      <c r="E3720" s="220">
        <v>44032.434027777781</v>
      </c>
      <c r="F3720" t="s">
        <v>75</v>
      </c>
      <c r="G3720" t="s">
        <v>3825</v>
      </c>
      <c r="H3720" t="s">
        <v>3836</v>
      </c>
      <c r="I3720" t="s">
        <v>3827</v>
      </c>
      <c r="J3720" t="s">
        <v>3828</v>
      </c>
      <c r="K3720" t="s">
        <v>95</v>
      </c>
      <c r="L3720" s="220">
        <v>44057.643229166664</v>
      </c>
    </row>
    <row r="3721" spans="1:12" x14ac:dyDescent="0.25">
      <c r="A3721">
        <v>1</v>
      </c>
      <c r="B3721" t="s">
        <v>4329</v>
      </c>
      <c r="C3721">
        <v>2247979</v>
      </c>
      <c r="D3721" t="s">
        <v>3843</v>
      </c>
      <c r="E3721" s="220">
        <v>44032.43472222222</v>
      </c>
      <c r="F3721" t="s">
        <v>75</v>
      </c>
      <c r="G3721" t="s">
        <v>3825</v>
      </c>
      <c r="H3721" t="s">
        <v>3836</v>
      </c>
      <c r="I3721" t="s">
        <v>3827</v>
      </c>
      <c r="J3721" t="s">
        <v>3828</v>
      </c>
      <c r="K3721" t="s">
        <v>95</v>
      </c>
      <c r="L3721" s="220">
        <v>44076.405393518522</v>
      </c>
    </row>
    <row r="3722" spans="1:12" x14ac:dyDescent="0.25">
      <c r="A3722">
        <v>1</v>
      </c>
      <c r="B3722" t="s">
        <v>4806</v>
      </c>
      <c r="C3722">
        <v>2247980</v>
      </c>
      <c r="D3722" t="s">
        <v>3843</v>
      </c>
      <c r="E3722" s="220">
        <v>44032.43472222222</v>
      </c>
      <c r="F3722" t="s">
        <v>75</v>
      </c>
      <c r="G3722" t="s">
        <v>3825</v>
      </c>
      <c r="H3722" t="s">
        <v>3836</v>
      </c>
      <c r="I3722" t="s">
        <v>3827</v>
      </c>
      <c r="J3722" t="s">
        <v>3828</v>
      </c>
      <c r="K3722" t="s">
        <v>95</v>
      </c>
      <c r="L3722" s="220">
        <v>44088.683310185188</v>
      </c>
    </row>
    <row r="3723" spans="1:12" x14ac:dyDescent="0.25">
      <c r="A3723">
        <v>1</v>
      </c>
      <c r="B3723" t="s">
        <v>4372</v>
      </c>
      <c r="C3723">
        <v>2247981</v>
      </c>
      <c r="D3723" t="s">
        <v>3843</v>
      </c>
      <c r="E3723" s="220">
        <v>44032.43472222222</v>
      </c>
      <c r="F3723" t="s">
        <v>75</v>
      </c>
      <c r="G3723" t="s">
        <v>3825</v>
      </c>
      <c r="H3723" t="s">
        <v>3836</v>
      </c>
      <c r="I3723" t="s">
        <v>3827</v>
      </c>
      <c r="J3723" t="s">
        <v>3828</v>
      </c>
      <c r="K3723" t="s">
        <v>95</v>
      </c>
      <c r="L3723" s="220">
        <v>44078.439513888887</v>
      </c>
    </row>
    <row r="3724" spans="1:12" x14ac:dyDescent="0.25">
      <c r="A3724">
        <v>1</v>
      </c>
      <c r="B3724" t="s">
        <v>3897</v>
      </c>
      <c r="C3724">
        <v>2247983</v>
      </c>
      <c r="D3724" t="s">
        <v>3843</v>
      </c>
      <c r="E3724" s="220">
        <v>44032.435416666667</v>
      </c>
      <c r="F3724" t="s">
        <v>75</v>
      </c>
      <c r="G3724" t="s">
        <v>3825</v>
      </c>
      <c r="H3724" t="s">
        <v>3836</v>
      </c>
      <c r="I3724" t="s">
        <v>3827</v>
      </c>
      <c r="J3724" t="s">
        <v>3828</v>
      </c>
      <c r="K3724" t="s">
        <v>95</v>
      </c>
      <c r="L3724" s="220">
        <v>44091.581516203703</v>
      </c>
    </row>
    <row r="3725" spans="1:12" x14ac:dyDescent="0.25">
      <c r="A3725">
        <v>1</v>
      </c>
      <c r="B3725" t="s">
        <v>4362</v>
      </c>
      <c r="C3725">
        <v>2247984</v>
      </c>
      <c r="D3725" t="s">
        <v>3843</v>
      </c>
      <c r="E3725" s="220">
        <v>44032.435416666667</v>
      </c>
      <c r="F3725" t="s">
        <v>75</v>
      </c>
      <c r="G3725" t="s">
        <v>3825</v>
      </c>
      <c r="H3725" t="s">
        <v>3836</v>
      </c>
      <c r="I3725" t="s">
        <v>3827</v>
      </c>
      <c r="J3725" t="s">
        <v>3828</v>
      </c>
      <c r="K3725" t="s">
        <v>95</v>
      </c>
      <c r="L3725" s="220">
        <v>44224.644189814811</v>
      </c>
    </row>
    <row r="3726" spans="1:12" x14ac:dyDescent="0.25">
      <c r="A3726">
        <v>1</v>
      </c>
      <c r="B3726" t="s">
        <v>4060</v>
      </c>
      <c r="C3726">
        <v>2247985</v>
      </c>
      <c r="D3726" t="s">
        <v>3843</v>
      </c>
      <c r="E3726" s="220">
        <v>44032.435416666667</v>
      </c>
      <c r="F3726" t="s">
        <v>75</v>
      </c>
      <c r="G3726" t="s">
        <v>3825</v>
      </c>
      <c r="H3726" t="s">
        <v>3836</v>
      </c>
      <c r="I3726" t="s">
        <v>3827</v>
      </c>
      <c r="J3726" t="s">
        <v>3828</v>
      </c>
      <c r="K3726" t="s">
        <v>95</v>
      </c>
      <c r="L3726" s="220">
        <v>44272.375439814816</v>
      </c>
    </row>
    <row r="3727" spans="1:12" x14ac:dyDescent="0.25">
      <c r="A3727">
        <v>1</v>
      </c>
      <c r="B3727" t="s">
        <v>3896</v>
      </c>
      <c r="C3727">
        <v>2247986</v>
      </c>
      <c r="D3727" t="s">
        <v>3843</v>
      </c>
      <c r="E3727" s="220">
        <v>44032.436111111114</v>
      </c>
      <c r="F3727" t="s">
        <v>75</v>
      </c>
      <c r="G3727" t="s">
        <v>3825</v>
      </c>
      <c r="H3727" t="s">
        <v>3836</v>
      </c>
      <c r="I3727" t="s">
        <v>3827</v>
      </c>
      <c r="J3727" t="s">
        <v>3828</v>
      </c>
      <c r="K3727" t="s">
        <v>95</v>
      </c>
      <c r="L3727" s="220">
        <v>44098.672118055554</v>
      </c>
    </row>
    <row r="3728" spans="1:12" x14ac:dyDescent="0.25">
      <c r="A3728">
        <v>1</v>
      </c>
      <c r="B3728" t="s">
        <v>4209</v>
      </c>
      <c r="C3728">
        <v>2248000</v>
      </c>
      <c r="D3728" t="s">
        <v>3843</v>
      </c>
      <c r="E3728" s="220">
        <v>44032.439583333333</v>
      </c>
      <c r="F3728" t="s">
        <v>75</v>
      </c>
      <c r="G3728" t="s">
        <v>3825</v>
      </c>
      <c r="H3728" t="s">
        <v>3836</v>
      </c>
      <c r="I3728" t="s">
        <v>3827</v>
      </c>
      <c r="J3728" t="s">
        <v>3828</v>
      </c>
      <c r="K3728" t="s">
        <v>95</v>
      </c>
      <c r="L3728" s="220">
        <v>44111.600231481483</v>
      </c>
    </row>
    <row r="3729" spans="1:12" x14ac:dyDescent="0.25">
      <c r="A3729">
        <v>1</v>
      </c>
      <c r="B3729" t="s">
        <v>3904</v>
      </c>
      <c r="C3729">
        <v>2248004</v>
      </c>
      <c r="D3729" t="s">
        <v>3843</v>
      </c>
      <c r="E3729" s="220">
        <v>44032.44027777778</v>
      </c>
      <c r="F3729" t="s">
        <v>75</v>
      </c>
      <c r="G3729" t="s">
        <v>3825</v>
      </c>
      <c r="H3729" t="s">
        <v>3836</v>
      </c>
      <c r="I3729" t="s">
        <v>3827</v>
      </c>
      <c r="J3729" t="s">
        <v>3828</v>
      </c>
      <c r="K3729" t="s">
        <v>95</v>
      </c>
      <c r="L3729" s="220">
        <v>44144.367847222224</v>
      </c>
    </row>
    <row r="3730" spans="1:12" x14ac:dyDescent="0.25">
      <c r="A3730">
        <v>1</v>
      </c>
      <c r="B3730" t="s">
        <v>3992</v>
      </c>
      <c r="C3730">
        <v>2248001</v>
      </c>
      <c r="D3730" t="s">
        <v>3843</v>
      </c>
      <c r="E3730" s="220">
        <v>44032.439583333333</v>
      </c>
      <c r="F3730" t="s">
        <v>75</v>
      </c>
      <c r="G3730" t="s">
        <v>3825</v>
      </c>
      <c r="H3730" t="s">
        <v>3836</v>
      </c>
      <c r="I3730" t="s">
        <v>3827</v>
      </c>
      <c r="J3730" t="s">
        <v>3828</v>
      </c>
      <c r="K3730" t="s">
        <v>95</v>
      </c>
      <c r="L3730" s="220">
        <v>44256.454224537039</v>
      </c>
    </row>
    <row r="3731" spans="1:12" x14ac:dyDescent="0.25">
      <c r="A3731">
        <v>1</v>
      </c>
      <c r="B3731" t="s">
        <v>3871</v>
      </c>
      <c r="C3731">
        <v>2248002</v>
      </c>
      <c r="D3731" t="s">
        <v>3843</v>
      </c>
      <c r="E3731" s="220">
        <v>44032.439583333333</v>
      </c>
      <c r="F3731" t="s">
        <v>75</v>
      </c>
      <c r="G3731" t="s">
        <v>3825</v>
      </c>
      <c r="H3731" t="s">
        <v>3836</v>
      </c>
      <c r="I3731" t="s">
        <v>3827</v>
      </c>
      <c r="J3731" t="s">
        <v>3828</v>
      </c>
      <c r="K3731" t="s">
        <v>95</v>
      </c>
      <c r="L3731" s="220">
        <v>44134.636805555558</v>
      </c>
    </row>
    <row r="3732" spans="1:12" x14ac:dyDescent="0.25">
      <c r="A3732">
        <v>1</v>
      </c>
      <c r="B3732" t="s">
        <v>3903</v>
      </c>
      <c r="C3732">
        <v>2248003</v>
      </c>
      <c r="D3732" t="s">
        <v>3843</v>
      </c>
      <c r="E3732" s="220">
        <v>44032.44027777778</v>
      </c>
      <c r="F3732" t="s">
        <v>75</v>
      </c>
      <c r="G3732" t="s">
        <v>3825</v>
      </c>
      <c r="H3732" t="s">
        <v>3836</v>
      </c>
      <c r="I3732" t="s">
        <v>3827</v>
      </c>
      <c r="J3732" t="s">
        <v>3828</v>
      </c>
      <c r="K3732" t="s">
        <v>95</v>
      </c>
      <c r="L3732" s="220">
        <v>44112.615868055553</v>
      </c>
    </row>
    <row r="3733" spans="1:12" x14ac:dyDescent="0.25">
      <c r="A3733">
        <v>1</v>
      </c>
      <c r="B3733" t="s">
        <v>4063</v>
      </c>
      <c r="C3733">
        <v>2248005</v>
      </c>
      <c r="D3733" t="s">
        <v>3843</v>
      </c>
      <c r="E3733" s="220">
        <v>44032.44027777778</v>
      </c>
      <c r="F3733" t="s">
        <v>75</v>
      </c>
      <c r="G3733" t="s">
        <v>3825</v>
      </c>
      <c r="H3733" t="s">
        <v>3836</v>
      </c>
      <c r="I3733" t="s">
        <v>3827</v>
      </c>
      <c r="J3733" t="s">
        <v>3828</v>
      </c>
      <c r="K3733" t="s">
        <v>95</v>
      </c>
      <c r="L3733" s="220">
        <v>44125.613900462966</v>
      </c>
    </row>
    <row r="3734" spans="1:12" x14ac:dyDescent="0.25">
      <c r="A3734">
        <v>1</v>
      </c>
      <c r="B3734" t="s">
        <v>5012</v>
      </c>
      <c r="C3734">
        <v>2248006</v>
      </c>
      <c r="D3734" t="s">
        <v>3843</v>
      </c>
      <c r="E3734" s="220">
        <v>44032.440972222219</v>
      </c>
      <c r="F3734" t="s">
        <v>75</v>
      </c>
      <c r="G3734" t="s">
        <v>3825</v>
      </c>
      <c r="H3734" t="s">
        <v>3836</v>
      </c>
      <c r="I3734" t="s">
        <v>3827</v>
      </c>
      <c r="J3734" t="s">
        <v>3828</v>
      </c>
      <c r="K3734" t="s">
        <v>95</v>
      </c>
      <c r="L3734" s="220">
        <v>44117.662557870368</v>
      </c>
    </row>
    <row r="3735" spans="1:12" x14ac:dyDescent="0.25">
      <c r="A3735">
        <v>1</v>
      </c>
      <c r="B3735" t="s">
        <v>4179</v>
      </c>
      <c r="C3735">
        <v>2248018</v>
      </c>
      <c r="D3735" t="s">
        <v>3843</v>
      </c>
      <c r="E3735" s="220">
        <v>44032.443055555559</v>
      </c>
      <c r="F3735" t="s">
        <v>75</v>
      </c>
      <c r="G3735" t="s">
        <v>3825</v>
      </c>
      <c r="H3735" t="s">
        <v>3836</v>
      </c>
      <c r="I3735" t="s">
        <v>3827</v>
      </c>
      <c r="J3735" t="s">
        <v>3828</v>
      </c>
      <c r="K3735" t="s">
        <v>95</v>
      </c>
      <c r="L3735" s="220">
        <v>44145.578275462962</v>
      </c>
    </row>
    <row r="3736" spans="1:12" x14ac:dyDescent="0.25">
      <c r="A3736">
        <v>1</v>
      </c>
      <c r="B3736" t="s">
        <v>4370</v>
      </c>
      <c r="C3736">
        <v>2248015</v>
      </c>
      <c r="D3736" t="s">
        <v>3843</v>
      </c>
      <c r="E3736" s="220">
        <v>44032.442361111112</v>
      </c>
      <c r="F3736" t="s">
        <v>75</v>
      </c>
      <c r="G3736" t="s">
        <v>3825</v>
      </c>
      <c r="H3736" t="s">
        <v>3836</v>
      </c>
      <c r="I3736" t="s">
        <v>3827</v>
      </c>
      <c r="J3736" t="s">
        <v>3828</v>
      </c>
      <c r="K3736" t="s">
        <v>95</v>
      </c>
      <c r="L3736" s="220">
        <v>44139.371331018519</v>
      </c>
    </row>
    <row r="3737" spans="1:12" x14ac:dyDescent="0.25">
      <c r="A3737">
        <v>1</v>
      </c>
      <c r="B3737" t="s">
        <v>4671</v>
      </c>
      <c r="C3737">
        <v>2248016</v>
      </c>
      <c r="D3737" t="s">
        <v>3843</v>
      </c>
      <c r="E3737" s="220">
        <v>44032.443055555559</v>
      </c>
      <c r="F3737" t="s">
        <v>75</v>
      </c>
      <c r="G3737" t="s">
        <v>3825</v>
      </c>
      <c r="H3737" t="s">
        <v>3836</v>
      </c>
      <c r="I3737" t="s">
        <v>3827</v>
      </c>
      <c r="J3737" t="s">
        <v>3828</v>
      </c>
      <c r="K3737" t="s">
        <v>95</v>
      </c>
      <c r="L3737" s="220">
        <v>44134.637256944443</v>
      </c>
    </row>
    <row r="3738" spans="1:12" x14ac:dyDescent="0.25">
      <c r="A3738">
        <v>1</v>
      </c>
      <c r="B3738" t="s">
        <v>3971</v>
      </c>
      <c r="C3738">
        <v>2248017</v>
      </c>
      <c r="D3738" t="s">
        <v>3843</v>
      </c>
      <c r="E3738" s="220">
        <v>44032.443055555559</v>
      </c>
      <c r="F3738" t="s">
        <v>75</v>
      </c>
      <c r="G3738" t="s">
        <v>3825</v>
      </c>
      <c r="H3738" t="s">
        <v>3836</v>
      </c>
      <c r="I3738" t="s">
        <v>3827</v>
      </c>
      <c r="J3738" t="s">
        <v>3828</v>
      </c>
      <c r="K3738" t="s">
        <v>95</v>
      </c>
      <c r="L3738" s="220">
        <v>44145.578298611108</v>
      </c>
    </row>
    <row r="3739" spans="1:12" x14ac:dyDescent="0.25">
      <c r="A3739">
        <v>1</v>
      </c>
      <c r="B3739" t="s">
        <v>4812</v>
      </c>
      <c r="C3739">
        <v>2248038</v>
      </c>
      <c r="D3739" t="s">
        <v>3843</v>
      </c>
      <c r="E3739" s="220">
        <v>44032.451388888891</v>
      </c>
      <c r="F3739" t="s">
        <v>75</v>
      </c>
      <c r="G3739" t="s">
        <v>3825</v>
      </c>
      <c r="H3739" t="s">
        <v>3836</v>
      </c>
      <c r="I3739" t="s">
        <v>3827</v>
      </c>
      <c r="J3739" t="s">
        <v>3828</v>
      </c>
      <c r="K3739" t="s">
        <v>95</v>
      </c>
      <c r="L3739" s="220">
        <v>44186.663946759261</v>
      </c>
    </row>
    <row r="3740" spans="1:12" x14ac:dyDescent="0.25">
      <c r="A3740">
        <v>1</v>
      </c>
      <c r="B3740" t="s">
        <v>4818</v>
      </c>
      <c r="C3740">
        <v>2248024</v>
      </c>
      <c r="D3740" t="s">
        <v>3843</v>
      </c>
      <c r="E3740" s="220">
        <v>44032.445138888892</v>
      </c>
      <c r="F3740" t="s">
        <v>75</v>
      </c>
      <c r="G3740" t="s">
        <v>3825</v>
      </c>
      <c r="H3740" t="s">
        <v>3836</v>
      </c>
      <c r="I3740" t="s">
        <v>3827</v>
      </c>
      <c r="J3740" t="s">
        <v>3828</v>
      </c>
      <c r="K3740" t="s">
        <v>95</v>
      </c>
      <c r="L3740" s="220">
        <v>44154.596331018518</v>
      </c>
    </row>
    <row r="3741" spans="1:12" x14ac:dyDescent="0.25">
      <c r="A3741">
        <v>1</v>
      </c>
      <c r="B3741" t="s">
        <v>4567</v>
      </c>
      <c r="C3741">
        <v>2248030</v>
      </c>
      <c r="D3741" t="s">
        <v>3843</v>
      </c>
      <c r="E3741" s="220">
        <v>44032.449305555558</v>
      </c>
      <c r="F3741" t="s">
        <v>75</v>
      </c>
      <c r="G3741" t="s">
        <v>3825</v>
      </c>
      <c r="H3741" t="s">
        <v>3836</v>
      </c>
      <c r="I3741" t="s">
        <v>3827</v>
      </c>
      <c r="J3741" t="s">
        <v>3828</v>
      </c>
      <c r="K3741" t="s">
        <v>95</v>
      </c>
      <c r="L3741" s="220">
        <v>44299.742847222224</v>
      </c>
    </row>
    <row r="3742" spans="1:12" x14ac:dyDescent="0.25">
      <c r="A3742">
        <v>1</v>
      </c>
      <c r="B3742" t="s">
        <v>4298</v>
      </c>
      <c r="C3742">
        <v>2248037</v>
      </c>
      <c r="D3742" t="s">
        <v>3843</v>
      </c>
      <c r="E3742" s="220">
        <v>44032.450694444444</v>
      </c>
      <c r="F3742" t="s">
        <v>75</v>
      </c>
      <c r="G3742" t="s">
        <v>3825</v>
      </c>
      <c r="H3742" t="s">
        <v>3836</v>
      </c>
      <c r="I3742" t="s">
        <v>3827</v>
      </c>
      <c r="J3742" t="s">
        <v>3828</v>
      </c>
      <c r="K3742" t="s">
        <v>95</v>
      </c>
      <c r="L3742" s="220">
        <v>44179.646365740744</v>
      </c>
    </row>
    <row r="3743" spans="1:12" x14ac:dyDescent="0.25">
      <c r="A3743">
        <v>1</v>
      </c>
      <c r="B3743" t="s">
        <v>4813</v>
      </c>
      <c r="C3743">
        <v>2248039</v>
      </c>
      <c r="D3743" t="s">
        <v>3843</v>
      </c>
      <c r="E3743" s="220">
        <v>44032.451388888891</v>
      </c>
      <c r="F3743" t="s">
        <v>75</v>
      </c>
      <c r="G3743" t="s">
        <v>3825</v>
      </c>
      <c r="H3743" t="s">
        <v>3836</v>
      </c>
      <c r="I3743" t="s">
        <v>3827</v>
      </c>
      <c r="J3743" t="s">
        <v>3828</v>
      </c>
      <c r="K3743" t="s">
        <v>95</v>
      </c>
      <c r="L3743" s="220">
        <v>44186.563194444447</v>
      </c>
    </row>
    <row r="3744" spans="1:12" x14ac:dyDescent="0.25">
      <c r="A3744">
        <v>1</v>
      </c>
      <c r="B3744" t="s">
        <v>4675</v>
      </c>
      <c r="C3744">
        <v>2248040</v>
      </c>
      <c r="D3744" t="s">
        <v>3843</v>
      </c>
      <c r="E3744" s="220">
        <v>44032.451388888891</v>
      </c>
      <c r="F3744" t="s">
        <v>75</v>
      </c>
      <c r="G3744" t="s">
        <v>3825</v>
      </c>
      <c r="H3744" t="s">
        <v>3836</v>
      </c>
      <c r="I3744" t="s">
        <v>3827</v>
      </c>
      <c r="J3744" t="s">
        <v>3828</v>
      </c>
      <c r="K3744" t="s">
        <v>95</v>
      </c>
      <c r="L3744" s="220">
        <v>44187.566701388889</v>
      </c>
    </row>
    <row r="3745" spans="1:12" x14ac:dyDescent="0.25">
      <c r="A3745">
        <v>1</v>
      </c>
      <c r="B3745" t="s">
        <v>4396</v>
      </c>
      <c r="C3745">
        <v>2248042</v>
      </c>
      <c r="D3745" t="s">
        <v>3843</v>
      </c>
      <c r="E3745" s="220">
        <v>44032.45208333333</v>
      </c>
      <c r="F3745" t="s">
        <v>75</v>
      </c>
      <c r="G3745" t="s">
        <v>3825</v>
      </c>
      <c r="H3745" t="s">
        <v>3836</v>
      </c>
      <c r="I3745" t="s">
        <v>3827</v>
      </c>
      <c r="J3745" t="s">
        <v>3828</v>
      </c>
      <c r="K3745" t="s">
        <v>95</v>
      </c>
      <c r="L3745" s="220">
        <v>44188.589409722219</v>
      </c>
    </row>
    <row r="3746" spans="1:12" x14ac:dyDescent="0.25">
      <c r="A3746">
        <v>1</v>
      </c>
      <c r="B3746" t="s">
        <v>4236</v>
      </c>
      <c r="C3746">
        <v>2248043</v>
      </c>
      <c r="D3746" t="s">
        <v>3843</v>
      </c>
      <c r="E3746" s="220">
        <v>44032.45208333333</v>
      </c>
      <c r="F3746" t="s">
        <v>75</v>
      </c>
      <c r="G3746" t="s">
        <v>3825</v>
      </c>
      <c r="H3746" t="s">
        <v>3836</v>
      </c>
      <c r="I3746" t="s">
        <v>3827</v>
      </c>
      <c r="J3746" t="s">
        <v>3828</v>
      </c>
      <c r="K3746" t="s">
        <v>95</v>
      </c>
      <c r="L3746" s="220">
        <v>44188.589398148149</v>
      </c>
    </row>
    <row r="3747" spans="1:12" x14ac:dyDescent="0.25">
      <c r="A3747">
        <v>1</v>
      </c>
      <c r="B3747" t="s">
        <v>4815</v>
      </c>
      <c r="C3747">
        <v>2248044</v>
      </c>
      <c r="D3747" t="s">
        <v>3843</v>
      </c>
      <c r="E3747" s="220">
        <v>44032.45208333333</v>
      </c>
      <c r="F3747" t="s">
        <v>75</v>
      </c>
      <c r="G3747" t="s">
        <v>3825</v>
      </c>
      <c r="H3747" t="s">
        <v>3836</v>
      </c>
      <c r="I3747" t="s">
        <v>3827</v>
      </c>
      <c r="J3747" t="s">
        <v>3828</v>
      </c>
      <c r="K3747" t="s">
        <v>95</v>
      </c>
      <c r="L3747" s="220">
        <v>44194.598136574074</v>
      </c>
    </row>
    <row r="3748" spans="1:12" x14ac:dyDescent="0.25">
      <c r="A3748">
        <v>1</v>
      </c>
      <c r="B3748" t="s">
        <v>3823</v>
      </c>
      <c r="C3748">
        <v>2248010</v>
      </c>
      <c r="D3748" t="s">
        <v>3843</v>
      </c>
      <c r="E3748" s="220">
        <v>44032.441666666666</v>
      </c>
      <c r="F3748" t="s">
        <v>75</v>
      </c>
      <c r="G3748" t="s">
        <v>3825</v>
      </c>
      <c r="H3748" t="s">
        <v>3836</v>
      </c>
      <c r="I3748" t="s">
        <v>3827</v>
      </c>
      <c r="J3748" t="s">
        <v>3828</v>
      </c>
      <c r="K3748" t="s">
        <v>95</v>
      </c>
      <c r="L3748" s="220">
        <v>44144.367754629631</v>
      </c>
    </row>
    <row r="3749" spans="1:12" x14ac:dyDescent="0.25">
      <c r="A3749">
        <v>1</v>
      </c>
      <c r="B3749" t="s">
        <v>5013</v>
      </c>
      <c r="C3749">
        <v>2248011</v>
      </c>
      <c r="D3749" t="s">
        <v>3843</v>
      </c>
      <c r="E3749" s="220">
        <v>44032.441666666666</v>
      </c>
      <c r="F3749" t="s">
        <v>75</v>
      </c>
      <c r="G3749" t="s">
        <v>3825</v>
      </c>
      <c r="H3749" t="s">
        <v>3836</v>
      </c>
      <c r="I3749" t="s">
        <v>3827</v>
      </c>
      <c r="J3749" t="s">
        <v>3828</v>
      </c>
      <c r="K3749" t="s">
        <v>95</v>
      </c>
      <c r="L3749" s="220">
        <v>44123.338449074072</v>
      </c>
    </row>
    <row r="3750" spans="1:12" x14ac:dyDescent="0.25">
      <c r="A3750">
        <v>1</v>
      </c>
      <c r="B3750" t="s">
        <v>3846</v>
      </c>
      <c r="C3750">
        <v>2248012</v>
      </c>
      <c r="D3750" t="s">
        <v>3843</v>
      </c>
      <c r="E3750" s="220">
        <v>44032.442361111112</v>
      </c>
      <c r="F3750" t="s">
        <v>75</v>
      </c>
      <c r="G3750" t="s">
        <v>3825</v>
      </c>
      <c r="H3750" t="s">
        <v>3836</v>
      </c>
      <c r="I3750" t="s">
        <v>3827</v>
      </c>
      <c r="J3750" t="s">
        <v>3828</v>
      </c>
      <c r="K3750" t="s">
        <v>95</v>
      </c>
      <c r="L3750" s="220">
        <v>44125.613888888889</v>
      </c>
    </row>
    <row r="3751" spans="1:12" x14ac:dyDescent="0.25">
      <c r="A3751">
        <v>1</v>
      </c>
      <c r="B3751" t="s">
        <v>3942</v>
      </c>
      <c r="C3751">
        <v>2248022</v>
      </c>
      <c r="D3751" t="s">
        <v>3843</v>
      </c>
      <c r="E3751" s="220">
        <v>44032.444444444445</v>
      </c>
      <c r="F3751" t="s">
        <v>75</v>
      </c>
      <c r="G3751" t="s">
        <v>3825</v>
      </c>
      <c r="H3751" t="s">
        <v>3836</v>
      </c>
      <c r="I3751" t="s">
        <v>3827</v>
      </c>
      <c r="J3751" t="s">
        <v>3828</v>
      </c>
      <c r="K3751" t="s">
        <v>95</v>
      </c>
      <c r="L3751" s="220">
        <v>44144.367673611108</v>
      </c>
    </row>
    <row r="3752" spans="1:12" x14ac:dyDescent="0.25">
      <c r="A3752">
        <v>1</v>
      </c>
      <c r="B3752" t="s">
        <v>4332</v>
      </c>
      <c r="C3752">
        <v>2248007</v>
      </c>
      <c r="D3752" t="s">
        <v>3843</v>
      </c>
      <c r="E3752" s="220">
        <v>44032.440972222219</v>
      </c>
      <c r="F3752" t="s">
        <v>75</v>
      </c>
      <c r="G3752" t="s">
        <v>3825</v>
      </c>
      <c r="H3752" t="s">
        <v>3836</v>
      </c>
      <c r="I3752" t="s">
        <v>3827</v>
      </c>
      <c r="J3752" t="s">
        <v>3828</v>
      </c>
      <c r="K3752" t="s">
        <v>95</v>
      </c>
      <c r="L3752" s="220">
        <v>44055.647870370369</v>
      </c>
    </row>
    <row r="3753" spans="1:12" x14ac:dyDescent="0.25">
      <c r="A3753">
        <v>1</v>
      </c>
      <c r="B3753" t="s">
        <v>4097</v>
      </c>
      <c r="C3753">
        <v>2248013</v>
      </c>
      <c r="D3753" t="s">
        <v>3843</v>
      </c>
      <c r="E3753" s="220">
        <v>44032.442361111112</v>
      </c>
      <c r="F3753" t="s">
        <v>75</v>
      </c>
      <c r="G3753" t="s">
        <v>3825</v>
      </c>
      <c r="H3753" t="s">
        <v>3836</v>
      </c>
      <c r="I3753" t="s">
        <v>3827</v>
      </c>
      <c r="J3753" t="s">
        <v>3828</v>
      </c>
      <c r="K3753" t="s">
        <v>95</v>
      </c>
      <c r="L3753" s="220">
        <v>44112.615868055553</v>
      </c>
    </row>
    <row r="3754" spans="1:12" x14ac:dyDescent="0.25">
      <c r="A3754">
        <v>1</v>
      </c>
      <c r="B3754" t="s">
        <v>4817</v>
      </c>
      <c r="C3754">
        <v>2248021</v>
      </c>
      <c r="D3754" t="s">
        <v>3843</v>
      </c>
      <c r="E3754" s="220">
        <v>44032.444444444445</v>
      </c>
      <c r="F3754" t="s">
        <v>75</v>
      </c>
      <c r="G3754" t="s">
        <v>3825</v>
      </c>
      <c r="H3754" t="s">
        <v>3836</v>
      </c>
      <c r="I3754" t="s">
        <v>3827</v>
      </c>
      <c r="J3754" t="s">
        <v>3828</v>
      </c>
      <c r="K3754" t="s">
        <v>95</v>
      </c>
      <c r="L3754" s="220">
        <v>44314.531550925924</v>
      </c>
    </row>
    <row r="3755" spans="1:12" x14ac:dyDescent="0.25">
      <c r="A3755">
        <v>1</v>
      </c>
      <c r="B3755" t="s">
        <v>4399</v>
      </c>
      <c r="C3755">
        <v>2248023</v>
      </c>
      <c r="D3755" t="s">
        <v>3843</v>
      </c>
      <c r="E3755" s="220">
        <v>44032.445138888892</v>
      </c>
      <c r="F3755" t="s">
        <v>75</v>
      </c>
      <c r="G3755" t="s">
        <v>3825</v>
      </c>
      <c r="H3755" t="s">
        <v>3836</v>
      </c>
      <c r="I3755" t="s">
        <v>3827</v>
      </c>
      <c r="J3755" t="s">
        <v>3828</v>
      </c>
      <c r="K3755" t="s">
        <v>95</v>
      </c>
      <c r="L3755" s="220">
        <v>44159.522893518515</v>
      </c>
    </row>
    <row r="3756" spans="1:12" x14ac:dyDescent="0.25">
      <c r="A3756">
        <v>4</v>
      </c>
      <c r="B3756" t="s">
        <v>4150</v>
      </c>
      <c r="C3756">
        <v>2255250</v>
      </c>
      <c r="D3756" t="s">
        <v>5707</v>
      </c>
      <c r="E3756" s="220">
        <v>44047.767361111109</v>
      </c>
      <c r="F3756" t="s">
        <v>75</v>
      </c>
      <c r="G3756" t="s">
        <v>3825</v>
      </c>
      <c r="H3756" t="s">
        <v>3940</v>
      </c>
      <c r="I3756" t="s">
        <v>3870</v>
      </c>
      <c r="J3756" t="s">
        <v>4145</v>
      </c>
      <c r="K3756" t="s">
        <v>95</v>
      </c>
      <c r="L3756" s="220">
        <v>44050.446261574078</v>
      </c>
    </row>
    <row r="3757" spans="1:12" x14ac:dyDescent="0.25">
      <c r="A3757">
        <v>3</v>
      </c>
      <c r="B3757" t="s">
        <v>4685</v>
      </c>
      <c r="C3757">
        <v>2256958</v>
      </c>
      <c r="D3757" t="s">
        <v>6110</v>
      </c>
      <c r="E3757" s="220">
        <v>44050.706944444442</v>
      </c>
      <c r="F3757" t="s">
        <v>75</v>
      </c>
      <c r="G3757" t="s">
        <v>3825</v>
      </c>
      <c r="H3757" t="s">
        <v>3940</v>
      </c>
      <c r="I3757" t="s">
        <v>3832</v>
      </c>
      <c r="J3757" t="s">
        <v>3833</v>
      </c>
      <c r="K3757" t="s">
        <v>95</v>
      </c>
      <c r="L3757" s="220">
        <v>44060.712569444448</v>
      </c>
    </row>
    <row r="3758" spans="1:12" x14ac:dyDescent="0.25">
      <c r="A3758">
        <v>3</v>
      </c>
      <c r="B3758" t="s">
        <v>4171</v>
      </c>
      <c r="C3758">
        <v>2256961</v>
      </c>
      <c r="D3758" t="s">
        <v>6110</v>
      </c>
      <c r="E3758" s="220">
        <v>44050.709722222222</v>
      </c>
      <c r="F3758" t="s">
        <v>75</v>
      </c>
      <c r="G3758" t="s">
        <v>3825</v>
      </c>
      <c r="H3758" t="s">
        <v>3940</v>
      </c>
      <c r="I3758" t="s">
        <v>3832</v>
      </c>
      <c r="J3758" t="s">
        <v>3833</v>
      </c>
      <c r="K3758" t="s">
        <v>95</v>
      </c>
      <c r="L3758" s="220">
        <v>44067.352824074071</v>
      </c>
    </row>
    <row r="3759" spans="1:12" x14ac:dyDescent="0.25">
      <c r="A3759">
        <v>4</v>
      </c>
      <c r="B3759" t="s">
        <v>4734</v>
      </c>
      <c r="C3759">
        <v>2258546</v>
      </c>
      <c r="D3759" t="s">
        <v>6324</v>
      </c>
      <c r="E3759" s="220">
        <v>44056.681250000001</v>
      </c>
      <c r="F3759" t="s">
        <v>75</v>
      </c>
      <c r="G3759" t="s">
        <v>3825</v>
      </c>
      <c r="H3759" t="s">
        <v>3826</v>
      </c>
      <c r="I3759" t="s">
        <v>3870</v>
      </c>
      <c r="J3759" t="s">
        <v>4145</v>
      </c>
      <c r="K3759" t="s">
        <v>95</v>
      </c>
      <c r="L3759" s="220">
        <v>44405.318344907406</v>
      </c>
    </row>
    <row r="3760" spans="1:12" x14ac:dyDescent="0.25">
      <c r="A3760">
        <v>4</v>
      </c>
      <c r="B3760" t="s">
        <v>4975</v>
      </c>
      <c r="C3760">
        <v>2259952</v>
      </c>
      <c r="D3760" t="s">
        <v>3939</v>
      </c>
      <c r="E3760" s="220">
        <v>44062.685416666667</v>
      </c>
      <c r="F3760" t="s">
        <v>75</v>
      </c>
      <c r="G3760" t="s">
        <v>3825</v>
      </c>
      <c r="H3760" t="s">
        <v>3940</v>
      </c>
      <c r="I3760" t="s">
        <v>3870</v>
      </c>
      <c r="J3760" t="s">
        <v>4145</v>
      </c>
      <c r="K3760" t="s">
        <v>95</v>
      </c>
      <c r="L3760" s="220">
        <v>44068.50273148148</v>
      </c>
    </row>
    <row r="3761" spans="1:12" x14ac:dyDescent="0.25">
      <c r="A3761">
        <v>1</v>
      </c>
      <c r="B3761" t="s">
        <v>6325</v>
      </c>
      <c r="C3761">
        <v>2274386</v>
      </c>
      <c r="D3761" t="s">
        <v>6273</v>
      </c>
      <c r="E3761" s="220">
        <v>44069.523611111108</v>
      </c>
      <c r="F3761" t="s">
        <v>75</v>
      </c>
      <c r="G3761" t="s">
        <v>3825</v>
      </c>
      <c r="H3761" t="s">
        <v>3836</v>
      </c>
      <c r="I3761" t="s">
        <v>3909</v>
      </c>
      <c r="J3761" t="s">
        <v>3967</v>
      </c>
      <c r="K3761" t="s">
        <v>95</v>
      </c>
      <c r="L3761" s="220">
        <v>44642.469780092593</v>
      </c>
    </row>
    <row r="3762" spans="1:12" x14ac:dyDescent="0.25">
      <c r="A3762">
        <v>1</v>
      </c>
      <c r="B3762" t="s">
        <v>5486</v>
      </c>
      <c r="C3762">
        <v>2275121</v>
      </c>
      <c r="D3762" t="s">
        <v>3912</v>
      </c>
      <c r="E3762" s="220">
        <v>44071.465277777781</v>
      </c>
      <c r="F3762" t="s">
        <v>91</v>
      </c>
      <c r="G3762" t="s">
        <v>3825</v>
      </c>
      <c r="H3762" t="s">
        <v>3831</v>
      </c>
      <c r="I3762" t="s">
        <v>3909</v>
      </c>
      <c r="J3762" t="s">
        <v>3967</v>
      </c>
      <c r="K3762" t="s">
        <v>95</v>
      </c>
      <c r="L3762" s="220">
        <v>45106.552476851852</v>
      </c>
    </row>
    <row r="3763" spans="1:12" x14ac:dyDescent="0.25">
      <c r="A3763">
        <v>5</v>
      </c>
      <c r="B3763" t="s">
        <v>5238</v>
      </c>
      <c r="C3763">
        <v>2282381</v>
      </c>
      <c r="D3763" t="s">
        <v>5694</v>
      </c>
      <c r="E3763" s="220">
        <v>44077.601388888892</v>
      </c>
      <c r="F3763" t="s">
        <v>75</v>
      </c>
      <c r="G3763" t="s">
        <v>3825</v>
      </c>
      <c r="H3763" t="s">
        <v>3940</v>
      </c>
      <c r="I3763" t="s">
        <v>3870</v>
      </c>
      <c r="J3763" t="s">
        <v>3960</v>
      </c>
      <c r="K3763" t="s">
        <v>95</v>
      </c>
      <c r="L3763" s="220">
        <v>44090.345393518517</v>
      </c>
    </row>
    <row r="3764" spans="1:12" x14ac:dyDescent="0.25">
      <c r="A3764">
        <v>2</v>
      </c>
      <c r="B3764" t="s">
        <v>5703</v>
      </c>
      <c r="C3764">
        <v>2285062</v>
      </c>
      <c r="D3764" t="s">
        <v>6326</v>
      </c>
      <c r="E3764" s="220">
        <v>44089.495833333334</v>
      </c>
      <c r="F3764" t="s">
        <v>75</v>
      </c>
      <c r="G3764" t="s">
        <v>3825</v>
      </c>
      <c r="H3764" t="s">
        <v>3940</v>
      </c>
      <c r="I3764" t="s">
        <v>3870</v>
      </c>
      <c r="J3764" t="s">
        <v>6327</v>
      </c>
      <c r="K3764" t="s">
        <v>95</v>
      </c>
      <c r="L3764" s="220">
        <v>44585.375590277778</v>
      </c>
    </row>
    <row r="3765" spans="1:12" x14ac:dyDescent="0.25">
      <c r="A3765">
        <v>5</v>
      </c>
      <c r="B3765" t="s">
        <v>5715</v>
      </c>
      <c r="C3765">
        <v>2286866</v>
      </c>
      <c r="D3765" t="s">
        <v>3856</v>
      </c>
      <c r="E3765" s="220">
        <v>44099.703472222223</v>
      </c>
      <c r="F3765" t="s">
        <v>75</v>
      </c>
      <c r="G3765" t="s">
        <v>3825</v>
      </c>
      <c r="H3765" t="s">
        <v>3831</v>
      </c>
      <c r="I3765" t="s">
        <v>4260</v>
      </c>
      <c r="J3765" t="s">
        <v>4033</v>
      </c>
      <c r="K3765" t="s">
        <v>95</v>
      </c>
      <c r="L3765" s="220">
        <v>45489.633240740739</v>
      </c>
    </row>
    <row r="3766" spans="1:12" x14ac:dyDescent="0.25">
      <c r="A3766">
        <v>5</v>
      </c>
      <c r="B3766" t="s">
        <v>6328</v>
      </c>
      <c r="C3766">
        <v>2286867</v>
      </c>
      <c r="D3766" t="s">
        <v>3856</v>
      </c>
      <c r="E3766" s="220">
        <v>44099.703472222223</v>
      </c>
      <c r="F3766" t="s">
        <v>75</v>
      </c>
      <c r="G3766" t="s">
        <v>3825</v>
      </c>
      <c r="H3766" t="s">
        <v>3831</v>
      </c>
      <c r="I3766" t="s">
        <v>4260</v>
      </c>
      <c r="J3766" t="s">
        <v>4033</v>
      </c>
      <c r="K3766" t="s">
        <v>95</v>
      </c>
      <c r="L3766" s="220">
        <v>45489.633194444446</v>
      </c>
    </row>
    <row r="3767" spans="1:12" x14ac:dyDescent="0.25">
      <c r="A3767">
        <v>5</v>
      </c>
      <c r="B3767" t="s">
        <v>4639</v>
      </c>
      <c r="C3767">
        <v>2286904</v>
      </c>
      <c r="D3767" t="s">
        <v>3856</v>
      </c>
      <c r="E3767" s="220">
        <v>44100.331944444442</v>
      </c>
      <c r="F3767" t="s">
        <v>75</v>
      </c>
      <c r="G3767" t="s">
        <v>3825</v>
      </c>
      <c r="H3767" t="s">
        <v>3831</v>
      </c>
      <c r="I3767" t="s">
        <v>4260</v>
      </c>
      <c r="J3767" t="s">
        <v>4260</v>
      </c>
      <c r="K3767" t="s">
        <v>95</v>
      </c>
      <c r="L3767" s="220">
        <v>45468.575370370374</v>
      </c>
    </row>
    <row r="3768" spans="1:12" x14ac:dyDescent="0.25">
      <c r="A3768">
        <v>5</v>
      </c>
      <c r="B3768" t="s">
        <v>4703</v>
      </c>
      <c r="C3768">
        <v>2286905</v>
      </c>
      <c r="D3768" t="s">
        <v>3856</v>
      </c>
      <c r="E3768" s="220">
        <v>44100.331944444442</v>
      </c>
      <c r="F3768" t="s">
        <v>75</v>
      </c>
      <c r="G3768" t="s">
        <v>3825</v>
      </c>
      <c r="H3768" t="s">
        <v>3831</v>
      </c>
      <c r="I3768" t="s">
        <v>4260</v>
      </c>
      <c r="J3768" t="s">
        <v>4260</v>
      </c>
      <c r="K3768" t="s">
        <v>95</v>
      </c>
      <c r="L3768" s="220">
        <v>45630.470833333333</v>
      </c>
    </row>
    <row r="3769" spans="1:12" x14ac:dyDescent="0.25">
      <c r="A3769">
        <v>5</v>
      </c>
      <c r="B3769" t="s">
        <v>5660</v>
      </c>
      <c r="C3769">
        <v>2286906</v>
      </c>
      <c r="D3769" t="s">
        <v>3856</v>
      </c>
      <c r="E3769" s="220">
        <v>44100.332638888889</v>
      </c>
      <c r="F3769" t="s">
        <v>75</v>
      </c>
      <c r="G3769" t="s">
        <v>3825</v>
      </c>
      <c r="H3769" t="s">
        <v>3831</v>
      </c>
      <c r="I3769" t="s">
        <v>4260</v>
      </c>
      <c r="J3769" t="s">
        <v>4260</v>
      </c>
      <c r="K3769" t="s">
        <v>95</v>
      </c>
      <c r="L3769" s="220">
        <v>45519.520208333335</v>
      </c>
    </row>
    <row r="3770" spans="1:12" x14ac:dyDescent="0.25">
      <c r="A3770">
        <v>4</v>
      </c>
      <c r="B3770" t="s">
        <v>3871</v>
      </c>
      <c r="C3770">
        <v>2286843</v>
      </c>
      <c r="D3770" t="s">
        <v>3843</v>
      </c>
      <c r="E3770" s="220">
        <v>44099.609722222223</v>
      </c>
      <c r="F3770" t="s">
        <v>75</v>
      </c>
      <c r="G3770" t="s">
        <v>3825</v>
      </c>
      <c r="H3770" t="s">
        <v>3836</v>
      </c>
      <c r="I3770" t="s">
        <v>3870</v>
      </c>
      <c r="J3770" t="s">
        <v>4145</v>
      </c>
      <c r="K3770" t="s">
        <v>95</v>
      </c>
      <c r="L3770" s="220">
        <v>44309.328252314815</v>
      </c>
    </row>
    <row r="3771" spans="1:12" x14ac:dyDescent="0.25">
      <c r="A3771">
        <v>5</v>
      </c>
      <c r="B3771" t="s">
        <v>4800</v>
      </c>
      <c r="C3771">
        <v>2286907</v>
      </c>
      <c r="D3771" t="s">
        <v>3856</v>
      </c>
      <c r="E3771" s="220">
        <v>44100.332638888889</v>
      </c>
      <c r="F3771" t="s">
        <v>126</v>
      </c>
      <c r="G3771" t="s">
        <v>3825</v>
      </c>
      <c r="H3771" t="s">
        <v>3831</v>
      </c>
      <c r="I3771" t="s">
        <v>4260</v>
      </c>
      <c r="J3771" t="s">
        <v>4260</v>
      </c>
      <c r="K3771" t="s">
        <v>95</v>
      </c>
      <c r="L3771" s="220"/>
    </row>
    <row r="3772" spans="1:12" x14ac:dyDescent="0.25">
      <c r="A3772">
        <v>5</v>
      </c>
      <c r="B3772" t="s">
        <v>4684</v>
      </c>
      <c r="C3772">
        <v>2286908</v>
      </c>
      <c r="D3772" t="s">
        <v>3856</v>
      </c>
      <c r="E3772" s="220">
        <v>44100.333333333336</v>
      </c>
      <c r="F3772" t="s">
        <v>75</v>
      </c>
      <c r="G3772" t="s">
        <v>3825</v>
      </c>
      <c r="H3772" t="s">
        <v>3831</v>
      </c>
      <c r="I3772" t="s">
        <v>4260</v>
      </c>
      <c r="J3772" t="s">
        <v>4260</v>
      </c>
      <c r="K3772" t="s">
        <v>95</v>
      </c>
      <c r="L3772" s="220">
        <v>45422.550578703704</v>
      </c>
    </row>
    <row r="3773" spans="1:12" x14ac:dyDescent="0.25">
      <c r="A3773">
        <v>4</v>
      </c>
      <c r="B3773" t="s">
        <v>4714</v>
      </c>
      <c r="C3773">
        <v>2286924</v>
      </c>
      <c r="D3773" t="s">
        <v>3856</v>
      </c>
      <c r="E3773" s="220">
        <v>44100.337500000001</v>
      </c>
      <c r="F3773" t="s">
        <v>75</v>
      </c>
      <c r="G3773" t="s">
        <v>3825</v>
      </c>
      <c r="H3773" t="s">
        <v>3831</v>
      </c>
      <c r="I3773" t="s">
        <v>4260</v>
      </c>
      <c r="J3773" t="s">
        <v>4260</v>
      </c>
      <c r="K3773" t="s">
        <v>95</v>
      </c>
      <c r="L3773" s="220">
        <v>45519.520150462966</v>
      </c>
    </row>
    <row r="3774" spans="1:12" x14ac:dyDescent="0.25">
      <c r="A3774">
        <v>4</v>
      </c>
      <c r="B3774" t="s">
        <v>4715</v>
      </c>
      <c r="C3774">
        <v>2286925</v>
      </c>
      <c r="D3774" t="s">
        <v>3856</v>
      </c>
      <c r="E3774" s="220">
        <v>44100.337500000001</v>
      </c>
      <c r="F3774" t="s">
        <v>75</v>
      </c>
      <c r="G3774" t="s">
        <v>3825</v>
      </c>
      <c r="H3774" t="s">
        <v>3831</v>
      </c>
      <c r="I3774" t="s">
        <v>4260</v>
      </c>
      <c r="J3774" t="s">
        <v>4260</v>
      </c>
      <c r="K3774" t="s">
        <v>95</v>
      </c>
      <c r="L3774" s="220">
        <v>45519.520138888889</v>
      </c>
    </row>
    <row r="3775" spans="1:12" x14ac:dyDescent="0.25">
      <c r="A3775">
        <v>4</v>
      </c>
      <c r="B3775" t="s">
        <v>4716</v>
      </c>
      <c r="C3775">
        <v>2286926</v>
      </c>
      <c r="D3775" t="s">
        <v>3856</v>
      </c>
      <c r="E3775" s="220">
        <v>44100.338194444441</v>
      </c>
      <c r="F3775" t="s">
        <v>75</v>
      </c>
      <c r="G3775" t="s">
        <v>3825</v>
      </c>
      <c r="H3775" t="s">
        <v>3831</v>
      </c>
      <c r="I3775" t="s">
        <v>4260</v>
      </c>
      <c r="J3775" t="s">
        <v>4260</v>
      </c>
      <c r="K3775" t="s">
        <v>95</v>
      </c>
      <c r="L3775" s="220">
        <v>45482.543854166666</v>
      </c>
    </row>
    <row r="3776" spans="1:12" x14ac:dyDescent="0.25">
      <c r="A3776">
        <v>5</v>
      </c>
      <c r="B3776" t="s">
        <v>6329</v>
      </c>
      <c r="C3776">
        <v>2286920</v>
      </c>
      <c r="D3776" t="s">
        <v>3856</v>
      </c>
      <c r="E3776" s="220">
        <v>44100.336805555555</v>
      </c>
      <c r="F3776" t="s">
        <v>75</v>
      </c>
      <c r="G3776" t="s">
        <v>3825</v>
      </c>
      <c r="H3776" t="s">
        <v>3831</v>
      </c>
      <c r="I3776" t="s">
        <v>4260</v>
      </c>
      <c r="J3776" t="s">
        <v>4260</v>
      </c>
      <c r="K3776" t="s">
        <v>95</v>
      </c>
      <c r="L3776" s="220">
        <v>45790.323611111111</v>
      </c>
    </row>
    <row r="3777" spans="1:12" x14ac:dyDescent="0.25">
      <c r="A3777">
        <v>4</v>
      </c>
      <c r="B3777" t="s">
        <v>5709</v>
      </c>
      <c r="C3777">
        <v>2286927</v>
      </c>
      <c r="D3777" t="s">
        <v>3856</v>
      </c>
      <c r="E3777" s="220">
        <v>44100.338194444441</v>
      </c>
      <c r="F3777" t="s">
        <v>126</v>
      </c>
      <c r="G3777" t="s">
        <v>3825</v>
      </c>
      <c r="H3777" t="s">
        <v>3831</v>
      </c>
      <c r="I3777" t="s">
        <v>4260</v>
      </c>
      <c r="J3777" t="s">
        <v>4260</v>
      </c>
      <c r="K3777" t="s">
        <v>95</v>
      </c>
      <c r="L3777" s="220"/>
    </row>
    <row r="3778" spans="1:12" x14ac:dyDescent="0.25">
      <c r="A3778">
        <v>5</v>
      </c>
      <c r="B3778" t="s">
        <v>4259</v>
      </c>
      <c r="C3778">
        <v>2286899</v>
      </c>
      <c r="D3778" t="s">
        <v>6330</v>
      </c>
      <c r="E3778" s="220">
        <v>44100.331250000003</v>
      </c>
      <c r="F3778" t="s">
        <v>75</v>
      </c>
      <c r="G3778" t="s">
        <v>3825</v>
      </c>
      <c r="H3778" t="s">
        <v>3831</v>
      </c>
      <c r="I3778" t="s">
        <v>4260</v>
      </c>
      <c r="J3778" t="s">
        <v>4260</v>
      </c>
      <c r="K3778" t="s">
        <v>95</v>
      </c>
      <c r="L3778" s="220">
        <v>45350.643055555556</v>
      </c>
    </row>
    <row r="3779" spans="1:12" x14ac:dyDescent="0.25">
      <c r="A3779">
        <v>5</v>
      </c>
      <c r="B3779" t="s">
        <v>4718</v>
      </c>
      <c r="C3779">
        <v>2286900</v>
      </c>
      <c r="D3779" t="s">
        <v>3856</v>
      </c>
      <c r="E3779" s="220">
        <v>44100.331250000003</v>
      </c>
      <c r="F3779" t="s">
        <v>75</v>
      </c>
      <c r="G3779" t="s">
        <v>3825</v>
      </c>
      <c r="H3779" t="s">
        <v>3831</v>
      </c>
      <c r="I3779" t="s">
        <v>4260</v>
      </c>
      <c r="J3779" t="s">
        <v>4260</v>
      </c>
      <c r="K3779" t="s">
        <v>95</v>
      </c>
      <c r="L3779" s="220">
        <v>45519.520219907405</v>
      </c>
    </row>
    <row r="3780" spans="1:12" x14ac:dyDescent="0.25">
      <c r="A3780">
        <v>5</v>
      </c>
      <c r="B3780" t="s">
        <v>4719</v>
      </c>
      <c r="C3780">
        <v>2286901</v>
      </c>
      <c r="D3780" t="s">
        <v>3856</v>
      </c>
      <c r="E3780" s="220">
        <v>44100.331250000003</v>
      </c>
      <c r="F3780" t="s">
        <v>75</v>
      </c>
      <c r="G3780" t="s">
        <v>3825</v>
      </c>
      <c r="H3780" t="s">
        <v>3831</v>
      </c>
      <c r="I3780" t="s">
        <v>4260</v>
      </c>
      <c r="J3780" t="s">
        <v>4260</v>
      </c>
      <c r="K3780" t="s">
        <v>95</v>
      </c>
      <c r="L3780" s="220">
        <v>45489.633136574077</v>
      </c>
    </row>
    <row r="3781" spans="1:12" x14ac:dyDescent="0.25">
      <c r="A3781">
        <v>5</v>
      </c>
      <c r="B3781" t="s">
        <v>5667</v>
      </c>
      <c r="C3781">
        <v>2286902</v>
      </c>
      <c r="D3781" t="s">
        <v>3856</v>
      </c>
      <c r="E3781" s="220">
        <v>44100.331944444442</v>
      </c>
      <c r="F3781" t="s">
        <v>75</v>
      </c>
      <c r="G3781" t="s">
        <v>3825</v>
      </c>
      <c r="H3781" t="s">
        <v>3831</v>
      </c>
      <c r="I3781" t="s">
        <v>4260</v>
      </c>
      <c r="J3781" t="s">
        <v>4260</v>
      </c>
      <c r="K3781" t="s">
        <v>95</v>
      </c>
      <c r="L3781" s="220">
        <v>45519.520208333335</v>
      </c>
    </row>
    <row r="3782" spans="1:12" x14ac:dyDescent="0.25">
      <c r="A3782">
        <v>5</v>
      </c>
      <c r="B3782" t="s">
        <v>4883</v>
      </c>
      <c r="C3782">
        <v>2286903</v>
      </c>
      <c r="D3782" t="s">
        <v>3856</v>
      </c>
      <c r="E3782" s="220">
        <v>44100.331944444442</v>
      </c>
      <c r="F3782" t="s">
        <v>75</v>
      </c>
      <c r="G3782" t="s">
        <v>3825</v>
      </c>
      <c r="H3782" t="s">
        <v>3831</v>
      </c>
      <c r="I3782" t="s">
        <v>4260</v>
      </c>
      <c r="J3782" t="s">
        <v>4260</v>
      </c>
      <c r="K3782" t="s">
        <v>95</v>
      </c>
      <c r="L3782" s="220">
        <v>45630.472222222219</v>
      </c>
    </row>
    <row r="3783" spans="1:12" x14ac:dyDescent="0.25">
      <c r="A3783">
        <v>5</v>
      </c>
      <c r="B3783" t="s">
        <v>5133</v>
      </c>
      <c r="C3783">
        <v>2286870</v>
      </c>
      <c r="D3783" t="s">
        <v>3856</v>
      </c>
      <c r="E3783" s="220">
        <v>44099.70416666667</v>
      </c>
      <c r="F3783" t="s">
        <v>75</v>
      </c>
      <c r="G3783" t="s">
        <v>3825</v>
      </c>
      <c r="H3783" t="s">
        <v>3831</v>
      </c>
      <c r="I3783" t="s">
        <v>4260</v>
      </c>
      <c r="J3783" t="s">
        <v>4033</v>
      </c>
      <c r="K3783" t="s">
        <v>95</v>
      </c>
      <c r="L3783" s="220">
        <v>45222.9690625</v>
      </c>
    </row>
    <row r="3784" spans="1:12" x14ac:dyDescent="0.25">
      <c r="A3784">
        <v>2</v>
      </c>
      <c r="B3784" t="s">
        <v>4730</v>
      </c>
      <c r="C3784">
        <v>2324366</v>
      </c>
      <c r="D3784" t="s">
        <v>6331</v>
      </c>
      <c r="E3784" s="220">
        <v>44176.522222222222</v>
      </c>
      <c r="F3784" t="s">
        <v>126</v>
      </c>
      <c r="G3784" t="s">
        <v>3825</v>
      </c>
      <c r="H3784" t="s">
        <v>3826</v>
      </c>
      <c r="I3784" t="s">
        <v>4260</v>
      </c>
      <c r="J3784" t="s">
        <v>4759</v>
      </c>
      <c r="K3784" t="s">
        <v>95</v>
      </c>
      <c r="L3784" s="220"/>
    </row>
    <row r="3785" spans="1:12" x14ac:dyDescent="0.25">
      <c r="A3785">
        <v>1</v>
      </c>
      <c r="B3785" t="s">
        <v>5252</v>
      </c>
      <c r="C3785">
        <v>2259961</v>
      </c>
      <c r="D3785" t="s">
        <v>4157</v>
      </c>
      <c r="E3785" s="220">
        <v>44062.709027777775</v>
      </c>
      <c r="F3785" t="s">
        <v>75</v>
      </c>
      <c r="G3785" t="s">
        <v>3825</v>
      </c>
      <c r="H3785" t="s">
        <v>4158</v>
      </c>
      <c r="I3785" t="s">
        <v>4000</v>
      </c>
      <c r="J3785" t="s">
        <v>4000</v>
      </c>
      <c r="K3785" t="s">
        <v>95</v>
      </c>
      <c r="L3785" s="220">
        <v>44063.413819444446</v>
      </c>
    </row>
    <row r="3786" spans="1:12" x14ac:dyDescent="0.25">
      <c r="A3786">
        <v>1</v>
      </c>
      <c r="B3786" t="s">
        <v>4343</v>
      </c>
      <c r="C3786">
        <v>2285079</v>
      </c>
      <c r="D3786" t="s">
        <v>6332</v>
      </c>
      <c r="E3786" s="220">
        <v>44089.629861111112</v>
      </c>
      <c r="F3786" t="s">
        <v>75</v>
      </c>
      <c r="G3786" t="s">
        <v>3825</v>
      </c>
      <c r="H3786" t="s">
        <v>3836</v>
      </c>
      <c r="I3786" t="s">
        <v>4013</v>
      </c>
      <c r="J3786" t="s">
        <v>6333</v>
      </c>
      <c r="K3786" t="s">
        <v>95</v>
      </c>
      <c r="L3786" s="220">
        <v>44865.374016203707</v>
      </c>
    </row>
    <row r="3787" spans="1:12" x14ac:dyDescent="0.25">
      <c r="A3787">
        <v>5</v>
      </c>
      <c r="B3787" t="s">
        <v>6334</v>
      </c>
      <c r="C3787">
        <v>2286909</v>
      </c>
      <c r="D3787" t="s">
        <v>3856</v>
      </c>
      <c r="E3787" s="220">
        <v>44100.334027777775</v>
      </c>
      <c r="F3787" t="s">
        <v>75</v>
      </c>
      <c r="G3787" t="s">
        <v>3825</v>
      </c>
      <c r="H3787" t="s">
        <v>3831</v>
      </c>
      <c r="I3787" t="s">
        <v>4260</v>
      </c>
      <c r="J3787" t="s">
        <v>4260</v>
      </c>
      <c r="K3787" t="s">
        <v>95</v>
      </c>
      <c r="L3787" s="220">
        <v>45519.520196759258</v>
      </c>
    </row>
    <row r="3788" spans="1:12" x14ac:dyDescent="0.25">
      <c r="A3788">
        <v>5</v>
      </c>
      <c r="B3788" t="s">
        <v>6335</v>
      </c>
      <c r="C3788">
        <v>2286910</v>
      </c>
      <c r="D3788" t="s">
        <v>3856</v>
      </c>
      <c r="E3788" s="220">
        <v>44100.334027777775</v>
      </c>
      <c r="F3788" t="s">
        <v>75</v>
      </c>
      <c r="G3788" t="s">
        <v>3825</v>
      </c>
      <c r="H3788" t="s">
        <v>3831</v>
      </c>
      <c r="I3788" t="s">
        <v>4260</v>
      </c>
      <c r="J3788" t="s">
        <v>4260</v>
      </c>
      <c r="K3788" t="s">
        <v>95</v>
      </c>
      <c r="L3788" s="220">
        <v>45468.575370370374</v>
      </c>
    </row>
    <row r="3789" spans="1:12" x14ac:dyDescent="0.25">
      <c r="A3789">
        <v>5</v>
      </c>
      <c r="B3789" t="s">
        <v>5815</v>
      </c>
      <c r="C3789">
        <v>2286921</v>
      </c>
      <c r="D3789" t="s">
        <v>3856</v>
      </c>
      <c r="E3789" s="220">
        <v>44100.336805555555</v>
      </c>
      <c r="F3789" t="s">
        <v>126</v>
      </c>
      <c r="G3789" t="s">
        <v>3825</v>
      </c>
      <c r="H3789" t="s">
        <v>3831</v>
      </c>
      <c r="I3789" t="s">
        <v>4260</v>
      </c>
      <c r="J3789" t="s">
        <v>4260</v>
      </c>
      <c r="K3789" t="s">
        <v>95</v>
      </c>
      <c r="L3789" s="220"/>
    </row>
    <row r="3790" spans="1:12" x14ac:dyDescent="0.25">
      <c r="A3790">
        <v>5</v>
      </c>
      <c r="B3790" t="s">
        <v>4712</v>
      </c>
      <c r="C3790">
        <v>2286922</v>
      </c>
      <c r="D3790" t="s">
        <v>3856</v>
      </c>
      <c r="E3790" s="220">
        <v>44100.337500000001</v>
      </c>
      <c r="F3790" t="s">
        <v>75</v>
      </c>
      <c r="G3790" t="s">
        <v>3825</v>
      </c>
      <c r="H3790" t="s">
        <v>3831</v>
      </c>
      <c r="I3790" t="s">
        <v>4260</v>
      </c>
      <c r="J3790" t="s">
        <v>4260</v>
      </c>
      <c r="K3790" t="s">
        <v>95</v>
      </c>
      <c r="L3790" s="220">
        <v>45519.520162037035</v>
      </c>
    </row>
    <row r="3791" spans="1:12" x14ac:dyDescent="0.25">
      <c r="A3791">
        <v>5</v>
      </c>
      <c r="B3791" t="s">
        <v>4713</v>
      </c>
      <c r="C3791">
        <v>2286923</v>
      </c>
      <c r="D3791" t="s">
        <v>3856</v>
      </c>
      <c r="E3791" s="220">
        <v>44100.337500000001</v>
      </c>
      <c r="F3791" t="s">
        <v>75</v>
      </c>
      <c r="G3791" t="s">
        <v>3825</v>
      </c>
      <c r="H3791" t="s">
        <v>3831</v>
      </c>
      <c r="I3791" t="s">
        <v>4260</v>
      </c>
      <c r="J3791" t="s">
        <v>4260</v>
      </c>
      <c r="K3791" t="s">
        <v>95</v>
      </c>
      <c r="L3791" s="220">
        <v>45519.520150462966</v>
      </c>
    </row>
    <row r="3792" spans="1:12" x14ac:dyDescent="0.25">
      <c r="A3792">
        <v>5</v>
      </c>
      <c r="B3792" t="s">
        <v>5612</v>
      </c>
      <c r="C3792">
        <v>2286919</v>
      </c>
      <c r="D3792" t="s">
        <v>3856</v>
      </c>
      <c r="E3792" s="220">
        <v>44100.336805555555</v>
      </c>
      <c r="F3792" t="s">
        <v>75</v>
      </c>
      <c r="G3792" t="s">
        <v>3825</v>
      </c>
      <c r="H3792" t="s">
        <v>3831</v>
      </c>
      <c r="I3792" t="s">
        <v>4260</v>
      </c>
      <c r="J3792" t="s">
        <v>4260</v>
      </c>
      <c r="K3792" t="s">
        <v>95</v>
      </c>
      <c r="L3792" s="220">
        <v>45448.563310185185</v>
      </c>
    </row>
    <row r="3793" spans="1:12" x14ac:dyDescent="0.25">
      <c r="A3793">
        <v>4.2</v>
      </c>
      <c r="B3793" t="s">
        <v>5696</v>
      </c>
      <c r="C3793">
        <v>2286838</v>
      </c>
      <c r="D3793" t="s">
        <v>4086</v>
      </c>
      <c r="E3793" s="220">
        <v>44099.629861111112</v>
      </c>
      <c r="F3793" t="s">
        <v>75</v>
      </c>
      <c r="G3793" t="s">
        <v>3825</v>
      </c>
      <c r="H3793" t="s">
        <v>3826</v>
      </c>
      <c r="I3793" t="s">
        <v>4312</v>
      </c>
      <c r="J3793" t="s">
        <v>4939</v>
      </c>
      <c r="K3793" t="s">
        <v>95</v>
      </c>
      <c r="L3793" s="220">
        <v>44179.302997685183</v>
      </c>
    </row>
    <row r="3794" spans="1:12" x14ac:dyDescent="0.25">
      <c r="A3794">
        <v>4.2</v>
      </c>
      <c r="B3794" t="s">
        <v>4047</v>
      </c>
      <c r="C3794">
        <v>2286839</v>
      </c>
      <c r="D3794" t="s">
        <v>4086</v>
      </c>
      <c r="E3794" s="220">
        <v>44099.633333333331</v>
      </c>
      <c r="F3794" t="s">
        <v>75</v>
      </c>
      <c r="G3794" t="s">
        <v>3825</v>
      </c>
      <c r="H3794" t="s">
        <v>3826</v>
      </c>
      <c r="I3794" t="s">
        <v>4312</v>
      </c>
      <c r="J3794" t="s">
        <v>4939</v>
      </c>
      <c r="K3794" t="s">
        <v>95</v>
      </c>
      <c r="L3794" s="220">
        <v>44182.289525462962</v>
      </c>
    </row>
    <row r="3795" spans="1:12" x14ac:dyDescent="0.25">
      <c r="A3795">
        <v>4</v>
      </c>
      <c r="B3795" t="s">
        <v>4681</v>
      </c>
      <c r="C3795">
        <v>2286928</v>
      </c>
      <c r="D3795" t="s">
        <v>3856</v>
      </c>
      <c r="E3795" s="220">
        <v>44100.338888888888</v>
      </c>
      <c r="F3795" t="s">
        <v>75</v>
      </c>
      <c r="G3795" t="s">
        <v>3825</v>
      </c>
      <c r="H3795" t="s">
        <v>3831</v>
      </c>
      <c r="I3795" t="s">
        <v>4260</v>
      </c>
      <c r="J3795" t="s">
        <v>4260</v>
      </c>
      <c r="K3795" t="s">
        <v>95</v>
      </c>
      <c r="L3795" s="220">
        <v>45482.543842592589</v>
      </c>
    </row>
    <row r="3796" spans="1:12" x14ac:dyDescent="0.25">
      <c r="A3796">
        <v>4</v>
      </c>
      <c r="B3796" t="s">
        <v>4721</v>
      </c>
      <c r="C3796">
        <v>2286929</v>
      </c>
      <c r="D3796" t="s">
        <v>3856</v>
      </c>
      <c r="E3796" s="220">
        <v>44100.338888888888</v>
      </c>
      <c r="F3796" t="s">
        <v>75</v>
      </c>
      <c r="G3796" t="s">
        <v>3825</v>
      </c>
      <c r="H3796" t="s">
        <v>3831</v>
      </c>
      <c r="I3796" t="s">
        <v>4260</v>
      </c>
      <c r="J3796" t="s">
        <v>4260</v>
      </c>
      <c r="K3796" t="s">
        <v>95</v>
      </c>
      <c r="L3796" s="220">
        <v>45519.520127314812</v>
      </c>
    </row>
    <row r="3797" spans="1:12" x14ac:dyDescent="0.25">
      <c r="A3797">
        <v>5</v>
      </c>
      <c r="B3797" t="s">
        <v>4717</v>
      </c>
      <c r="C3797">
        <v>2286868</v>
      </c>
      <c r="D3797" t="s">
        <v>3856</v>
      </c>
      <c r="E3797" s="220">
        <v>44099.70416666667</v>
      </c>
      <c r="F3797" t="s">
        <v>75</v>
      </c>
      <c r="G3797" t="s">
        <v>3825</v>
      </c>
      <c r="H3797" t="s">
        <v>3831</v>
      </c>
      <c r="I3797" t="s">
        <v>4260</v>
      </c>
      <c r="J3797" t="s">
        <v>4033</v>
      </c>
      <c r="K3797" t="s">
        <v>95</v>
      </c>
      <c r="L3797" s="220">
        <v>45222.969074074077</v>
      </c>
    </row>
    <row r="3798" spans="1:12" x14ac:dyDescent="0.25">
      <c r="A3798">
        <v>5</v>
      </c>
      <c r="B3798" t="s">
        <v>4914</v>
      </c>
      <c r="C3798">
        <v>2286869</v>
      </c>
      <c r="D3798" t="s">
        <v>3856</v>
      </c>
      <c r="E3798" s="220">
        <v>44099.70416666667</v>
      </c>
      <c r="F3798" t="s">
        <v>75</v>
      </c>
      <c r="G3798" t="s">
        <v>3825</v>
      </c>
      <c r="H3798" t="s">
        <v>3831</v>
      </c>
      <c r="I3798" t="s">
        <v>4260</v>
      </c>
      <c r="J3798" t="s">
        <v>4033</v>
      </c>
      <c r="K3798" t="s">
        <v>95</v>
      </c>
      <c r="L3798" s="220">
        <v>45519.520787037036</v>
      </c>
    </row>
    <row r="3799" spans="1:12" x14ac:dyDescent="0.25">
      <c r="A3799">
        <v>5</v>
      </c>
      <c r="B3799" t="s">
        <v>4782</v>
      </c>
      <c r="C3799">
        <v>2286865</v>
      </c>
      <c r="D3799" t="s">
        <v>3856</v>
      </c>
      <c r="E3799" s="220">
        <v>44099.702777777777</v>
      </c>
      <c r="F3799" t="s">
        <v>126</v>
      </c>
      <c r="G3799" t="s">
        <v>3825</v>
      </c>
      <c r="H3799" t="s">
        <v>3831</v>
      </c>
      <c r="I3799" t="s">
        <v>4260</v>
      </c>
      <c r="J3799" t="s">
        <v>4033</v>
      </c>
      <c r="K3799" t="s">
        <v>95</v>
      </c>
      <c r="L3799" s="220">
        <v>44329.647222222222</v>
      </c>
    </row>
    <row r="3800" spans="1:12" x14ac:dyDescent="0.25">
      <c r="A3800">
        <v>5</v>
      </c>
      <c r="B3800" t="s">
        <v>4317</v>
      </c>
      <c r="C3800">
        <v>2286871</v>
      </c>
      <c r="D3800" t="s">
        <v>3856</v>
      </c>
      <c r="E3800" s="220">
        <v>44099.704861111109</v>
      </c>
      <c r="F3800" t="s">
        <v>75</v>
      </c>
      <c r="G3800" t="s">
        <v>3825</v>
      </c>
      <c r="H3800" t="s">
        <v>3831</v>
      </c>
      <c r="I3800" t="s">
        <v>4260</v>
      </c>
      <c r="J3800" t="s">
        <v>4033</v>
      </c>
      <c r="K3800" t="s">
        <v>95</v>
      </c>
      <c r="L3800" s="220">
        <v>45503.449247685188</v>
      </c>
    </row>
    <row r="3801" spans="1:12" x14ac:dyDescent="0.25">
      <c r="A3801">
        <v>5</v>
      </c>
      <c r="B3801" t="s">
        <v>4318</v>
      </c>
      <c r="C3801">
        <v>2286872</v>
      </c>
      <c r="D3801" t="s">
        <v>3856</v>
      </c>
      <c r="E3801" s="220">
        <v>44099.704861111109</v>
      </c>
      <c r="F3801" t="s">
        <v>75</v>
      </c>
      <c r="G3801" t="s">
        <v>3825</v>
      </c>
      <c r="H3801" t="s">
        <v>3831</v>
      </c>
      <c r="I3801" t="s">
        <v>4260</v>
      </c>
      <c r="J3801" t="s">
        <v>4033</v>
      </c>
      <c r="K3801" t="s">
        <v>95</v>
      </c>
      <c r="L3801" s="220">
        <v>45519.520231481481</v>
      </c>
    </row>
    <row r="3802" spans="1:12" x14ac:dyDescent="0.25">
      <c r="A3802">
        <v>5</v>
      </c>
      <c r="B3802" t="s">
        <v>4823</v>
      </c>
      <c r="C3802">
        <v>2286863</v>
      </c>
      <c r="D3802" t="s">
        <v>6336</v>
      </c>
      <c r="E3802" s="220">
        <v>44099.701388888891</v>
      </c>
      <c r="F3802" t="s">
        <v>126</v>
      </c>
      <c r="G3802" t="s">
        <v>3825</v>
      </c>
      <c r="H3802" t="s">
        <v>3831</v>
      </c>
      <c r="I3802" t="s">
        <v>4260</v>
      </c>
      <c r="J3802" t="s">
        <v>4033</v>
      </c>
      <c r="K3802" t="s">
        <v>95</v>
      </c>
      <c r="L3802" s="220"/>
    </row>
    <row r="3803" spans="1:12" x14ac:dyDescent="0.25">
      <c r="A3803">
        <v>4</v>
      </c>
      <c r="B3803" t="s">
        <v>3896</v>
      </c>
      <c r="C3803">
        <v>2286842</v>
      </c>
      <c r="D3803" t="s">
        <v>6337</v>
      </c>
      <c r="E3803" s="220">
        <v>44099.534722222219</v>
      </c>
      <c r="F3803" t="s">
        <v>75</v>
      </c>
      <c r="G3803" t="s">
        <v>3825</v>
      </c>
      <c r="H3803" t="s">
        <v>3940</v>
      </c>
      <c r="I3803" t="s">
        <v>3870</v>
      </c>
      <c r="J3803" t="s">
        <v>4145</v>
      </c>
      <c r="K3803" t="s">
        <v>95</v>
      </c>
      <c r="L3803" s="220">
        <v>44309.327951388892</v>
      </c>
    </row>
    <row r="3804" spans="1:12" x14ac:dyDescent="0.25">
      <c r="A3804">
        <v>5</v>
      </c>
      <c r="B3804" t="s">
        <v>4720</v>
      </c>
      <c r="C3804">
        <v>2286918</v>
      </c>
      <c r="D3804" t="s">
        <v>6338</v>
      </c>
      <c r="E3804" s="220">
        <v>44100.336805555555</v>
      </c>
      <c r="F3804" t="s">
        <v>6339</v>
      </c>
      <c r="G3804" t="s">
        <v>3825</v>
      </c>
      <c r="H3804" t="s">
        <v>3831</v>
      </c>
      <c r="I3804" t="s">
        <v>4260</v>
      </c>
      <c r="J3804" t="s">
        <v>4260</v>
      </c>
      <c r="K3804" t="s">
        <v>95</v>
      </c>
      <c r="L3804" s="220"/>
    </row>
    <row r="3805" spans="1:12" x14ac:dyDescent="0.25">
      <c r="A3805">
        <v>1</v>
      </c>
      <c r="B3805" t="s">
        <v>4816</v>
      </c>
      <c r="C3805">
        <v>2288960</v>
      </c>
      <c r="D3805" t="s">
        <v>6340</v>
      </c>
      <c r="E3805" s="220">
        <v>44104.724999999999</v>
      </c>
      <c r="F3805" t="s">
        <v>75</v>
      </c>
      <c r="G3805" t="s">
        <v>3825</v>
      </c>
      <c r="H3805" t="s">
        <v>3836</v>
      </c>
      <c r="I3805" t="s">
        <v>3857</v>
      </c>
      <c r="J3805" t="s">
        <v>4215</v>
      </c>
      <c r="K3805" t="s">
        <v>95</v>
      </c>
      <c r="L3805" s="220">
        <v>44370.408425925925</v>
      </c>
    </row>
    <row r="3806" spans="1:12" x14ac:dyDescent="0.25">
      <c r="A3806">
        <v>4</v>
      </c>
      <c r="B3806" t="s">
        <v>3915</v>
      </c>
      <c r="C3806">
        <v>2288855</v>
      </c>
      <c r="D3806" t="s">
        <v>6341</v>
      </c>
      <c r="E3806" s="220">
        <v>44104.55972222222</v>
      </c>
      <c r="F3806" t="s">
        <v>75</v>
      </c>
      <c r="G3806" t="s">
        <v>3825</v>
      </c>
      <c r="H3806" t="s">
        <v>3836</v>
      </c>
      <c r="I3806" t="s">
        <v>3870</v>
      </c>
      <c r="J3806" t="s">
        <v>4145</v>
      </c>
      <c r="K3806" t="s">
        <v>95</v>
      </c>
      <c r="L3806" s="220">
        <v>44301.296238425923</v>
      </c>
    </row>
    <row r="3807" spans="1:12" x14ac:dyDescent="0.25">
      <c r="A3807">
        <v>4</v>
      </c>
      <c r="B3807" t="s">
        <v>3915</v>
      </c>
      <c r="C3807">
        <v>2288856</v>
      </c>
      <c r="D3807" t="s">
        <v>6342</v>
      </c>
      <c r="E3807" s="220">
        <v>44104.566666666666</v>
      </c>
      <c r="F3807" t="s">
        <v>75</v>
      </c>
      <c r="G3807" t="s">
        <v>3825</v>
      </c>
      <c r="H3807" t="s">
        <v>3836</v>
      </c>
      <c r="I3807" t="s">
        <v>3870</v>
      </c>
      <c r="J3807" t="s">
        <v>4145</v>
      </c>
      <c r="K3807" t="s">
        <v>95</v>
      </c>
      <c r="L3807" s="220">
        <v>44613.332627314812</v>
      </c>
    </row>
    <row r="3808" spans="1:12" x14ac:dyDescent="0.25">
      <c r="A3808">
        <v>4.2</v>
      </c>
      <c r="B3808" t="s">
        <v>4015</v>
      </c>
      <c r="C3808">
        <v>2292156</v>
      </c>
      <c r="D3808" t="s">
        <v>4407</v>
      </c>
      <c r="E3808" s="220">
        <v>44110.395138888889</v>
      </c>
      <c r="F3808" t="s">
        <v>75</v>
      </c>
      <c r="G3808" t="s">
        <v>3825</v>
      </c>
      <c r="H3808" t="s">
        <v>3826</v>
      </c>
      <c r="I3808" t="s">
        <v>4312</v>
      </c>
      <c r="J3808" t="s">
        <v>5681</v>
      </c>
      <c r="K3808" t="s">
        <v>95</v>
      </c>
      <c r="L3808" s="220">
        <v>44186.29892361111</v>
      </c>
    </row>
    <row r="3809" spans="1:12" x14ac:dyDescent="0.25">
      <c r="A3809">
        <v>1</v>
      </c>
      <c r="B3809" t="s">
        <v>4448</v>
      </c>
      <c r="C3809">
        <v>2337456</v>
      </c>
      <c r="D3809" t="s">
        <v>3843</v>
      </c>
      <c r="E3809" s="220">
        <v>44207.700694444444</v>
      </c>
      <c r="F3809" t="s">
        <v>75</v>
      </c>
      <c r="G3809" t="s">
        <v>3825</v>
      </c>
      <c r="H3809" t="s">
        <v>3836</v>
      </c>
      <c r="I3809" t="s">
        <v>4000</v>
      </c>
      <c r="J3809" t="s">
        <v>4000</v>
      </c>
      <c r="K3809" t="s">
        <v>95</v>
      </c>
      <c r="L3809" s="220">
        <v>44208.448379629626</v>
      </c>
    </row>
    <row r="3810" spans="1:12" x14ac:dyDescent="0.25">
      <c r="A3810">
        <v>1</v>
      </c>
      <c r="B3810" t="s">
        <v>4211</v>
      </c>
      <c r="C3810">
        <v>2337457</v>
      </c>
      <c r="D3810" t="s">
        <v>6343</v>
      </c>
      <c r="E3810" s="220">
        <v>44207.697916666664</v>
      </c>
      <c r="F3810" t="s">
        <v>75</v>
      </c>
      <c r="G3810" t="s">
        <v>3825</v>
      </c>
      <c r="H3810" t="s">
        <v>3826</v>
      </c>
      <c r="I3810" t="s">
        <v>3861</v>
      </c>
      <c r="J3810" t="s">
        <v>4117</v>
      </c>
      <c r="K3810" t="s">
        <v>95</v>
      </c>
      <c r="L3810" s="220">
        <v>44278.613171296296</v>
      </c>
    </row>
    <row r="3811" spans="1:12" x14ac:dyDescent="0.25">
      <c r="A3811">
        <v>1</v>
      </c>
      <c r="B3811" t="s">
        <v>4339</v>
      </c>
      <c r="C3811">
        <v>2294507</v>
      </c>
      <c r="D3811" t="s">
        <v>3843</v>
      </c>
      <c r="E3811" s="220">
        <v>44118.597916666666</v>
      </c>
      <c r="F3811" t="s">
        <v>75</v>
      </c>
      <c r="G3811" t="s">
        <v>3825</v>
      </c>
      <c r="H3811" t="s">
        <v>3836</v>
      </c>
      <c r="I3811" t="s">
        <v>3882</v>
      </c>
      <c r="J3811" t="s">
        <v>6344</v>
      </c>
      <c r="K3811" t="s">
        <v>95</v>
      </c>
      <c r="L3811" s="220">
        <v>44119.621493055558</v>
      </c>
    </row>
    <row r="3812" spans="1:12" x14ac:dyDescent="0.25">
      <c r="A3812">
        <v>1</v>
      </c>
      <c r="B3812" t="s">
        <v>5488</v>
      </c>
      <c r="C3812">
        <v>2294509</v>
      </c>
      <c r="D3812" t="s">
        <v>3843</v>
      </c>
      <c r="E3812" s="220">
        <v>44118.607638888891</v>
      </c>
      <c r="F3812" t="s">
        <v>75</v>
      </c>
      <c r="G3812" t="s">
        <v>3825</v>
      </c>
      <c r="H3812" t="s">
        <v>3836</v>
      </c>
      <c r="I3812" t="s">
        <v>3882</v>
      </c>
      <c r="J3812" t="s">
        <v>6344</v>
      </c>
      <c r="K3812" t="s">
        <v>95</v>
      </c>
      <c r="L3812" s="220">
        <v>44119.620578703703</v>
      </c>
    </row>
    <row r="3813" spans="1:12" x14ac:dyDescent="0.25">
      <c r="A3813">
        <v>1</v>
      </c>
      <c r="B3813" t="s">
        <v>4169</v>
      </c>
      <c r="C3813">
        <v>2294599</v>
      </c>
      <c r="D3813" t="s">
        <v>3843</v>
      </c>
      <c r="E3813" s="220">
        <v>44119.342361111114</v>
      </c>
      <c r="F3813" t="s">
        <v>75</v>
      </c>
      <c r="G3813" t="s">
        <v>3825</v>
      </c>
      <c r="H3813" t="s">
        <v>3836</v>
      </c>
      <c r="I3813" t="s">
        <v>3882</v>
      </c>
      <c r="J3813" t="s">
        <v>6344</v>
      </c>
      <c r="K3813" t="s">
        <v>95</v>
      </c>
      <c r="L3813" s="220">
        <v>44165.629027777781</v>
      </c>
    </row>
    <row r="3814" spans="1:12" x14ac:dyDescent="0.25">
      <c r="A3814">
        <v>1</v>
      </c>
      <c r="B3814" t="s">
        <v>4021</v>
      </c>
      <c r="C3814">
        <v>2294600</v>
      </c>
      <c r="D3814" t="s">
        <v>3843</v>
      </c>
      <c r="E3814" s="220">
        <v>44119.34375</v>
      </c>
      <c r="F3814" t="s">
        <v>75</v>
      </c>
      <c r="G3814" t="s">
        <v>3825</v>
      </c>
      <c r="H3814" t="s">
        <v>3836</v>
      </c>
      <c r="I3814" t="s">
        <v>3882</v>
      </c>
      <c r="J3814" t="s">
        <v>6344</v>
      </c>
      <c r="K3814" t="s">
        <v>95</v>
      </c>
      <c r="L3814" s="220">
        <v>44153.39638888889</v>
      </c>
    </row>
    <row r="3815" spans="1:12" x14ac:dyDescent="0.25">
      <c r="A3815">
        <v>1</v>
      </c>
      <c r="B3815" t="s">
        <v>5486</v>
      </c>
      <c r="C3815">
        <v>2294598</v>
      </c>
      <c r="D3815" t="s">
        <v>3843</v>
      </c>
      <c r="E3815" s="220">
        <v>44119.34097222222</v>
      </c>
      <c r="F3815" t="s">
        <v>75</v>
      </c>
      <c r="G3815" t="s">
        <v>3825</v>
      </c>
      <c r="H3815" t="s">
        <v>3836</v>
      </c>
      <c r="I3815" t="s">
        <v>3882</v>
      </c>
      <c r="J3815" t="s">
        <v>6344</v>
      </c>
      <c r="K3815" t="s">
        <v>95</v>
      </c>
      <c r="L3815" s="220">
        <v>44159.683333333334</v>
      </c>
    </row>
    <row r="3816" spans="1:12" x14ac:dyDescent="0.25">
      <c r="A3816">
        <v>1</v>
      </c>
      <c r="B3816" t="s">
        <v>4797</v>
      </c>
      <c r="C3816">
        <v>2295304</v>
      </c>
      <c r="D3816" t="s">
        <v>3851</v>
      </c>
      <c r="E3816" s="220">
        <v>44120.655555555553</v>
      </c>
      <c r="F3816" t="s">
        <v>75</v>
      </c>
      <c r="G3816" t="s">
        <v>3825</v>
      </c>
      <c r="H3816" t="s">
        <v>3852</v>
      </c>
      <c r="I3816" t="s">
        <v>3967</v>
      </c>
      <c r="J3816" t="s">
        <v>3967</v>
      </c>
      <c r="K3816" t="s">
        <v>95</v>
      </c>
      <c r="L3816" s="220">
        <v>44126.624398148146</v>
      </c>
    </row>
    <row r="3817" spans="1:12" x14ac:dyDescent="0.25">
      <c r="A3817">
        <v>4</v>
      </c>
      <c r="B3817" t="s">
        <v>4654</v>
      </c>
      <c r="C3817">
        <v>2320731</v>
      </c>
      <c r="D3817" t="s">
        <v>4855</v>
      </c>
      <c r="E3817" s="220">
        <v>44167.263194444444</v>
      </c>
      <c r="F3817" t="s">
        <v>75</v>
      </c>
      <c r="G3817" t="s">
        <v>3825</v>
      </c>
      <c r="H3817" t="s">
        <v>3940</v>
      </c>
      <c r="I3817" t="s">
        <v>3870</v>
      </c>
      <c r="J3817" t="s">
        <v>3870</v>
      </c>
      <c r="K3817" t="s">
        <v>95</v>
      </c>
      <c r="L3817" s="220">
        <v>44405.31894675926</v>
      </c>
    </row>
    <row r="3818" spans="1:12" x14ac:dyDescent="0.25">
      <c r="A3818">
        <v>1</v>
      </c>
      <c r="B3818" t="s">
        <v>6345</v>
      </c>
      <c r="C3818">
        <v>2323832</v>
      </c>
      <c r="D3818" t="s">
        <v>6346</v>
      </c>
      <c r="E3818" s="220">
        <v>44174.316666666666</v>
      </c>
      <c r="F3818" t="s">
        <v>91</v>
      </c>
      <c r="G3818" t="s">
        <v>3825</v>
      </c>
      <c r="H3818" t="s">
        <v>3836</v>
      </c>
      <c r="I3818" t="s">
        <v>4635</v>
      </c>
      <c r="J3818" t="s">
        <v>4066</v>
      </c>
      <c r="K3818" t="s">
        <v>95</v>
      </c>
      <c r="L3818" s="220">
        <v>44592.580787037034</v>
      </c>
    </row>
    <row r="3819" spans="1:12" x14ac:dyDescent="0.25">
      <c r="A3819">
        <v>4</v>
      </c>
      <c r="B3819" t="s">
        <v>5686</v>
      </c>
      <c r="C3819">
        <v>2329096</v>
      </c>
      <c r="D3819" t="s">
        <v>6347</v>
      </c>
      <c r="E3819" s="220">
        <v>44187.633333333331</v>
      </c>
      <c r="F3819" t="s">
        <v>75</v>
      </c>
      <c r="G3819" t="s">
        <v>3825</v>
      </c>
      <c r="H3819" t="s">
        <v>3940</v>
      </c>
      <c r="I3819" t="s">
        <v>3870</v>
      </c>
      <c r="J3819" t="s">
        <v>4145</v>
      </c>
      <c r="K3819" t="s">
        <v>95</v>
      </c>
      <c r="L3819" s="220">
        <v>44256.621689814812</v>
      </c>
    </row>
    <row r="3820" spans="1:12" x14ac:dyDescent="0.25">
      <c r="A3820">
        <v>1</v>
      </c>
      <c r="B3820" t="s">
        <v>4343</v>
      </c>
      <c r="C3820">
        <v>2337953</v>
      </c>
      <c r="D3820" t="s">
        <v>3843</v>
      </c>
      <c r="E3820" s="220">
        <v>44209.50277777778</v>
      </c>
      <c r="F3820" t="s">
        <v>75</v>
      </c>
      <c r="G3820" t="s">
        <v>3825</v>
      </c>
      <c r="H3820" t="s">
        <v>3836</v>
      </c>
      <c r="I3820" t="s">
        <v>3827</v>
      </c>
      <c r="J3820" t="s">
        <v>4276</v>
      </c>
      <c r="K3820" t="s">
        <v>95</v>
      </c>
      <c r="L3820" s="220">
        <v>44221.371770833335</v>
      </c>
    </row>
    <row r="3821" spans="1:12" x14ac:dyDescent="0.25">
      <c r="A3821">
        <v>4</v>
      </c>
      <c r="B3821" t="s">
        <v>4958</v>
      </c>
      <c r="C3821">
        <v>2346185</v>
      </c>
      <c r="D3821" t="s">
        <v>6348</v>
      </c>
      <c r="E3821" s="220">
        <v>44225.533333333333</v>
      </c>
      <c r="F3821" t="s">
        <v>75</v>
      </c>
      <c r="G3821" t="s">
        <v>3825</v>
      </c>
      <c r="H3821" t="s">
        <v>3826</v>
      </c>
      <c r="I3821" t="s">
        <v>3870</v>
      </c>
      <c r="J3821" t="s">
        <v>4145</v>
      </c>
      <c r="K3821" t="s">
        <v>95</v>
      </c>
      <c r="L3821" s="220">
        <v>44614.309918981482</v>
      </c>
    </row>
    <row r="3822" spans="1:12" x14ac:dyDescent="0.25">
      <c r="A3822">
        <v>4</v>
      </c>
      <c r="B3822" t="s">
        <v>5095</v>
      </c>
      <c r="C3822">
        <v>2349467</v>
      </c>
      <c r="D3822" t="s">
        <v>5712</v>
      </c>
      <c r="E3822" s="220">
        <v>44229.716666666667</v>
      </c>
      <c r="F3822" t="s">
        <v>75</v>
      </c>
      <c r="G3822" t="s">
        <v>3825</v>
      </c>
      <c r="H3822" t="s">
        <v>3836</v>
      </c>
      <c r="I3822" t="s">
        <v>3870</v>
      </c>
      <c r="J3822" t="s">
        <v>3870</v>
      </c>
      <c r="K3822" t="s">
        <v>95</v>
      </c>
      <c r="L3822" s="220">
        <v>44391.574733796297</v>
      </c>
    </row>
    <row r="3823" spans="1:12" x14ac:dyDescent="0.25">
      <c r="A3823">
        <v>3</v>
      </c>
      <c r="B3823" t="s">
        <v>4898</v>
      </c>
      <c r="C3823">
        <v>3493442</v>
      </c>
      <c r="D3823" t="s">
        <v>4871</v>
      </c>
      <c r="E3823" s="220">
        <v>45670.553900462961</v>
      </c>
      <c r="F3823" t="s">
        <v>75</v>
      </c>
      <c r="G3823" t="s">
        <v>4414</v>
      </c>
      <c r="H3823" t="s">
        <v>81</v>
      </c>
      <c r="I3823" t="s">
        <v>4961</v>
      </c>
      <c r="J3823" t="s">
        <v>6349</v>
      </c>
      <c r="K3823" t="s">
        <v>95</v>
      </c>
      <c r="L3823" s="220">
        <v>45684.539583333331</v>
      </c>
    </row>
    <row r="3824" spans="1:12" x14ac:dyDescent="0.25">
      <c r="A3824">
        <v>1</v>
      </c>
      <c r="B3824" t="s">
        <v>3877</v>
      </c>
      <c r="C3824">
        <v>2381630</v>
      </c>
      <c r="D3824" t="s">
        <v>3843</v>
      </c>
      <c r="E3824" s="220">
        <v>44260.620138888888</v>
      </c>
      <c r="F3824" t="s">
        <v>75</v>
      </c>
      <c r="G3824" t="s">
        <v>3825</v>
      </c>
      <c r="H3824" t="s">
        <v>3836</v>
      </c>
      <c r="I3824" t="s">
        <v>4409</v>
      </c>
      <c r="J3824" t="s">
        <v>5713</v>
      </c>
      <c r="K3824" t="s">
        <v>95</v>
      </c>
      <c r="L3824" s="220">
        <v>44449.465497685182</v>
      </c>
    </row>
    <row r="3825" spans="1:12" x14ac:dyDescent="0.25">
      <c r="A3825">
        <v>1</v>
      </c>
      <c r="B3825" t="s">
        <v>4361</v>
      </c>
      <c r="C3825">
        <v>2401688</v>
      </c>
      <c r="D3825" t="s">
        <v>6350</v>
      </c>
      <c r="E3825" s="220">
        <v>44302.661805555559</v>
      </c>
      <c r="F3825" t="s">
        <v>75</v>
      </c>
      <c r="G3825" t="s">
        <v>3825</v>
      </c>
      <c r="H3825" t="s">
        <v>3836</v>
      </c>
      <c r="I3825" t="s">
        <v>3857</v>
      </c>
      <c r="J3825" t="s">
        <v>4296</v>
      </c>
      <c r="K3825" t="s">
        <v>95</v>
      </c>
      <c r="L3825" s="220">
        <v>44376.602384259262</v>
      </c>
    </row>
    <row r="3826" spans="1:12" x14ac:dyDescent="0.25">
      <c r="A3826">
        <v>1</v>
      </c>
      <c r="B3826" t="s">
        <v>4815</v>
      </c>
      <c r="C3826">
        <v>2402491</v>
      </c>
      <c r="D3826" t="s">
        <v>3843</v>
      </c>
      <c r="E3826" s="220">
        <v>44308.636111111111</v>
      </c>
      <c r="F3826" t="s">
        <v>75</v>
      </c>
      <c r="G3826" t="s">
        <v>3825</v>
      </c>
      <c r="H3826" t="s">
        <v>3836</v>
      </c>
      <c r="I3826" t="s">
        <v>3827</v>
      </c>
      <c r="J3826" t="s">
        <v>6351</v>
      </c>
      <c r="K3826" t="s">
        <v>95</v>
      </c>
      <c r="L3826" s="220">
        <v>44312.647939814815</v>
      </c>
    </row>
    <row r="3827" spans="1:12" x14ac:dyDescent="0.25">
      <c r="A3827">
        <v>4</v>
      </c>
      <c r="B3827" t="s">
        <v>3968</v>
      </c>
      <c r="C3827">
        <v>2405590</v>
      </c>
      <c r="D3827" t="s">
        <v>6352</v>
      </c>
      <c r="E3827" s="220">
        <v>44314.451388888891</v>
      </c>
      <c r="F3827" t="s">
        <v>75</v>
      </c>
      <c r="G3827" t="s">
        <v>3825</v>
      </c>
      <c r="H3827" t="s">
        <v>3831</v>
      </c>
      <c r="I3827" t="s">
        <v>3870</v>
      </c>
      <c r="J3827" t="s">
        <v>4355</v>
      </c>
      <c r="K3827" t="s">
        <v>95</v>
      </c>
      <c r="L3827" s="220">
        <v>44638.286354166667</v>
      </c>
    </row>
    <row r="3828" spans="1:12" x14ac:dyDescent="0.25">
      <c r="A3828">
        <v>4</v>
      </c>
      <c r="B3828" t="s">
        <v>4308</v>
      </c>
      <c r="C3828">
        <v>2405591</v>
      </c>
      <c r="D3828" t="s">
        <v>3939</v>
      </c>
      <c r="E3828" s="220">
        <v>44314.454861111109</v>
      </c>
      <c r="F3828" t="s">
        <v>75</v>
      </c>
      <c r="G3828" t="s">
        <v>3825</v>
      </c>
      <c r="H3828" t="s">
        <v>3940</v>
      </c>
      <c r="I3828" t="s">
        <v>3870</v>
      </c>
      <c r="J3828" t="s">
        <v>4355</v>
      </c>
      <c r="K3828" t="s">
        <v>95</v>
      </c>
      <c r="L3828" s="220">
        <v>44315.294131944444</v>
      </c>
    </row>
    <row r="3829" spans="1:12" x14ac:dyDescent="0.25">
      <c r="A3829">
        <v>4</v>
      </c>
      <c r="B3829" t="s">
        <v>5593</v>
      </c>
      <c r="C3829">
        <v>2410610</v>
      </c>
      <c r="D3829" t="s">
        <v>4839</v>
      </c>
      <c r="E3829" s="220">
        <v>44322.652083333334</v>
      </c>
      <c r="F3829" t="s">
        <v>75</v>
      </c>
      <c r="G3829" t="s">
        <v>3825</v>
      </c>
      <c r="H3829" t="s">
        <v>3940</v>
      </c>
      <c r="I3829" t="s">
        <v>3870</v>
      </c>
      <c r="J3829" t="s">
        <v>3960</v>
      </c>
      <c r="K3829" t="s">
        <v>95</v>
      </c>
      <c r="L3829" s="220">
        <v>44403.323240740741</v>
      </c>
    </row>
    <row r="3830" spans="1:12" x14ac:dyDescent="0.25">
      <c r="A3830">
        <v>4</v>
      </c>
      <c r="B3830" t="s">
        <v>3893</v>
      </c>
      <c r="C3830">
        <v>2410552</v>
      </c>
      <c r="D3830" t="s">
        <v>6353</v>
      </c>
      <c r="E3830" s="220">
        <v>44322.644444444442</v>
      </c>
      <c r="F3830" t="s">
        <v>75</v>
      </c>
      <c r="G3830" t="s">
        <v>3825</v>
      </c>
      <c r="H3830" t="s">
        <v>3940</v>
      </c>
      <c r="I3830" t="s">
        <v>3870</v>
      </c>
      <c r="J3830" t="s">
        <v>4145</v>
      </c>
      <c r="K3830" t="s">
        <v>95</v>
      </c>
      <c r="L3830" s="220">
        <v>44329.298796296294</v>
      </c>
    </row>
    <row r="3831" spans="1:12" x14ac:dyDescent="0.25">
      <c r="A3831">
        <v>4</v>
      </c>
      <c r="B3831" t="s">
        <v>5273</v>
      </c>
      <c r="C3831">
        <v>3055005</v>
      </c>
      <c r="D3831" t="s">
        <v>6354</v>
      </c>
      <c r="E3831" s="220">
        <v>44903.588194444441</v>
      </c>
      <c r="F3831" t="s">
        <v>75</v>
      </c>
      <c r="G3831" t="s">
        <v>3825</v>
      </c>
      <c r="H3831" t="s">
        <v>3940</v>
      </c>
      <c r="I3831" t="s">
        <v>3870</v>
      </c>
      <c r="J3831" t="s">
        <v>4863</v>
      </c>
      <c r="K3831" t="s">
        <v>95</v>
      </c>
      <c r="L3831" s="220">
        <v>44914.410682870373</v>
      </c>
    </row>
    <row r="3832" spans="1:12" x14ac:dyDescent="0.25">
      <c r="A3832">
        <v>5</v>
      </c>
      <c r="B3832" t="s">
        <v>6355</v>
      </c>
      <c r="C3832">
        <v>2904427</v>
      </c>
      <c r="D3832" t="s">
        <v>4871</v>
      </c>
      <c r="E3832" s="220">
        <v>44650.530555555553</v>
      </c>
      <c r="F3832" t="s">
        <v>75</v>
      </c>
      <c r="G3832" t="s">
        <v>4414</v>
      </c>
      <c r="H3832" t="s">
        <v>81</v>
      </c>
      <c r="I3832" t="s">
        <v>4872</v>
      </c>
      <c r="J3832" t="s">
        <v>4846</v>
      </c>
      <c r="K3832" t="s">
        <v>95</v>
      </c>
      <c r="L3832" s="220">
        <v>45140.518831018519</v>
      </c>
    </row>
    <row r="3833" spans="1:12" x14ac:dyDescent="0.25">
      <c r="A3833">
        <v>1</v>
      </c>
      <c r="B3833" t="s">
        <v>4347</v>
      </c>
      <c r="C3833">
        <v>2414466</v>
      </c>
      <c r="D3833" t="s">
        <v>3824</v>
      </c>
      <c r="E3833" s="220">
        <v>44323.659722222219</v>
      </c>
      <c r="F3833" t="s">
        <v>91</v>
      </c>
      <c r="G3833" t="s">
        <v>3825</v>
      </c>
      <c r="H3833" t="s">
        <v>3826</v>
      </c>
      <c r="I3833" t="s">
        <v>3967</v>
      </c>
      <c r="J3833" t="s">
        <v>4837</v>
      </c>
      <c r="K3833" t="s">
        <v>95</v>
      </c>
      <c r="L3833" s="220">
        <v>45106.556493055556</v>
      </c>
    </row>
    <row r="3834" spans="1:12" x14ac:dyDescent="0.25">
      <c r="A3834">
        <v>9</v>
      </c>
      <c r="B3834" t="s">
        <v>4179</v>
      </c>
      <c r="C3834">
        <v>3063745</v>
      </c>
      <c r="D3834" t="s">
        <v>4682</v>
      </c>
      <c r="E3834" s="220">
        <v>44930.376388888886</v>
      </c>
      <c r="F3834" t="s">
        <v>75</v>
      </c>
      <c r="G3834" t="s">
        <v>3825</v>
      </c>
      <c r="H3834" t="s">
        <v>4162</v>
      </c>
      <c r="I3834" t="s">
        <v>3827</v>
      </c>
      <c r="J3834" t="s">
        <v>4446</v>
      </c>
      <c r="K3834" t="s">
        <v>95</v>
      </c>
      <c r="L3834" s="220">
        <v>45000.385671296295</v>
      </c>
    </row>
    <row r="3835" spans="1:12" x14ac:dyDescent="0.25">
      <c r="A3835">
        <v>2</v>
      </c>
      <c r="B3835" t="s">
        <v>4207</v>
      </c>
      <c r="C3835">
        <v>2468380</v>
      </c>
      <c r="D3835" t="s">
        <v>3843</v>
      </c>
      <c r="E3835" s="220">
        <v>44400.556944444441</v>
      </c>
      <c r="F3835" t="s">
        <v>75</v>
      </c>
      <c r="G3835" t="s">
        <v>3825</v>
      </c>
      <c r="H3835" t="s">
        <v>3836</v>
      </c>
      <c r="I3835" t="s">
        <v>3857</v>
      </c>
      <c r="J3835" t="s">
        <v>5302</v>
      </c>
      <c r="K3835" t="s">
        <v>95</v>
      </c>
      <c r="L3835" s="220">
        <v>44441.472071759257</v>
      </c>
    </row>
    <row r="3836" spans="1:12" x14ac:dyDescent="0.25">
      <c r="A3836">
        <v>1</v>
      </c>
      <c r="B3836" t="s">
        <v>4719</v>
      </c>
      <c r="C3836">
        <v>2468051</v>
      </c>
      <c r="D3836" t="s">
        <v>3843</v>
      </c>
      <c r="E3836" s="220">
        <v>44398.561805555553</v>
      </c>
      <c r="F3836" t="s">
        <v>75</v>
      </c>
      <c r="G3836" t="s">
        <v>3825</v>
      </c>
      <c r="H3836" t="s">
        <v>3836</v>
      </c>
      <c r="I3836" t="s">
        <v>4260</v>
      </c>
      <c r="J3836" t="s">
        <v>4335</v>
      </c>
      <c r="K3836" t="s">
        <v>95</v>
      </c>
      <c r="L3836" s="220">
        <v>44517.719525462962</v>
      </c>
    </row>
    <row r="3837" spans="1:12" x14ac:dyDescent="0.25">
      <c r="A3837">
        <v>1</v>
      </c>
      <c r="B3837" t="s">
        <v>4076</v>
      </c>
      <c r="C3837">
        <v>2467828</v>
      </c>
      <c r="D3837" t="s">
        <v>3843</v>
      </c>
      <c r="E3837" s="220">
        <v>44397.585416666669</v>
      </c>
      <c r="F3837" t="s">
        <v>75</v>
      </c>
      <c r="G3837" t="s">
        <v>3825</v>
      </c>
      <c r="H3837" t="s">
        <v>3836</v>
      </c>
      <c r="I3837" t="s">
        <v>5161</v>
      </c>
      <c r="J3837" t="s">
        <v>6356</v>
      </c>
      <c r="K3837" t="s">
        <v>95</v>
      </c>
      <c r="L3837" s="220">
        <v>44434.543749999997</v>
      </c>
    </row>
    <row r="3838" spans="1:12" x14ac:dyDescent="0.25">
      <c r="A3838">
        <v>1</v>
      </c>
      <c r="B3838" t="s">
        <v>4699</v>
      </c>
      <c r="C3838">
        <v>2423908</v>
      </c>
      <c r="D3838" t="s">
        <v>3843</v>
      </c>
      <c r="E3838" s="220">
        <v>44341.614583333336</v>
      </c>
      <c r="F3838" t="s">
        <v>75</v>
      </c>
      <c r="G3838" t="s">
        <v>3825</v>
      </c>
      <c r="H3838" t="s">
        <v>3836</v>
      </c>
      <c r="I3838" t="s">
        <v>3885</v>
      </c>
      <c r="J3838" t="s">
        <v>5483</v>
      </c>
      <c r="K3838" t="s">
        <v>95</v>
      </c>
      <c r="L3838" s="220">
        <v>44348.660810185182</v>
      </c>
    </row>
    <row r="3839" spans="1:12" x14ac:dyDescent="0.25">
      <c r="A3839">
        <v>2</v>
      </c>
      <c r="B3839" t="s">
        <v>4087</v>
      </c>
      <c r="C3839">
        <v>2425518</v>
      </c>
      <c r="D3839" t="s">
        <v>6357</v>
      </c>
      <c r="E3839" s="220">
        <v>44343.60833333333</v>
      </c>
      <c r="F3839" t="s">
        <v>75</v>
      </c>
      <c r="G3839" t="s">
        <v>3825</v>
      </c>
      <c r="H3839" t="s">
        <v>3826</v>
      </c>
      <c r="I3839" t="s">
        <v>3870</v>
      </c>
      <c r="J3839" t="s">
        <v>4355</v>
      </c>
      <c r="K3839" t="s">
        <v>95</v>
      </c>
      <c r="L3839" s="220">
        <v>44349.47142361111</v>
      </c>
    </row>
    <row r="3840" spans="1:12" x14ac:dyDescent="0.25">
      <c r="A3840">
        <v>4.0999999999999996</v>
      </c>
      <c r="B3840" t="s">
        <v>6358</v>
      </c>
      <c r="C3840">
        <v>2428027</v>
      </c>
      <c r="D3840" t="s">
        <v>6359</v>
      </c>
      <c r="E3840" s="220">
        <v>44349.602777777778</v>
      </c>
      <c r="F3840" t="s">
        <v>75</v>
      </c>
      <c r="G3840" t="s">
        <v>3825</v>
      </c>
      <c r="H3840" t="s">
        <v>3957</v>
      </c>
      <c r="I3840" t="s">
        <v>3870</v>
      </c>
      <c r="J3840" t="s">
        <v>4355</v>
      </c>
      <c r="K3840" t="s">
        <v>95</v>
      </c>
      <c r="L3840" s="220">
        <v>44511.519513888888</v>
      </c>
    </row>
    <row r="3841" spans="1:12" x14ac:dyDescent="0.25">
      <c r="A3841">
        <v>4.2</v>
      </c>
      <c r="B3841" t="s">
        <v>4160</v>
      </c>
      <c r="C3841">
        <v>2438197</v>
      </c>
      <c r="D3841" t="s">
        <v>6360</v>
      </c>
      <c r="E3841" s="220">
        <v>44362.313194444447</v>
      </c>
      <c r="F3841" t="s">
        <v>75</v>
      </c>
      <c r="G3841" t="s">
        <v>3825</v>
      </c>
      <c r="H3841" t="s">
        <v>3836</v>
      </c>
      <c r="I3841" t="s">
        <v>3870</v>
      </c>
      <c r="J3841" t="s">
        <v>4832</v>
      </c>
      <c r="K3841" t="s">
        <v>95</v>
      </c>
      <c r="L3841" s="220">
        <v>44532.527777777781</v>
      </c>
    </row>
    <row r="3842" spans="1:12" x14ac:dyDescent="0.25">
      <c r="A3842">
        <v>1</v>
      </c>
      <c r="B3842" t="s">
        <v>3969</v>
      </c>
      <c r="C3842">
        <v>2438725</v>
      </c>
      <c r="D3842" t="s">
        <v>3824</v>
      </c>
      <c r="E3842" s="220">
        <v>44364.32708333333</v>
      </c>
      <c r="F3842" t="s">
        <v>75</v>
      </c>
      <c r="G3842" t="s">
        <v>3825</v>
      </c>
      <c r="H3842" t="s">
        <v>3826</v>
      </c>
      <c r="I3842" t="s">
        <v>3844</v>
      </c>
      <c r="J3842" t="s">
        <v>5967</v>
      </c>
      <c r="K3842" t="s">
        <v>95</v>
      </c>
      <c r="L3842" s="220">
        <v>45237.321226851855</v>
      </c>
    </row>
    <row r="3843" spans="1:12" x14ac:dyDescent="0.25">
      <c r="A3843">
        <v>1</v>
      </c>
      <c r="B3843" t="s">
        <v>3871</v>
      </c>
      <c r="C3843">
        <v>2443518</v>
      </c>
      <c r="D3843" t="s">
        <v>3824</v>
      </c>
      <c r="E3843" s="220">
        <v>44377.29791666667</v>
      </c>
      <c r="F3843" t="s">
        <v>75</v>
      </c>
      <c r="G3843" t="s">
        <v>3825</v>
      </c>
      <c r="H3843" t="s">
        <v>3826</v>
      </c>
      <c r="I3843" t="s">
        <v>4582</v>
      </c>
      <c r="J3843" t="s">
        <v>4583</v>
      </c>
      <c r="K3843" t="s">
        <v>95</v>
      </c>
      <c r="L3843" s="220">
        <v>44377.604861111111</v>
      </c>
    </row>
    <row r="3844" spans="1:12" x14ac:dyDescent="0.25">
      <c r="A3844">
        <v>1</v>
      </c>
      <c r="B3844" t="s">
        <v>4105</v>
      </c>
      <c r="C3844">
        <v>2464032</v>
      </c>
      <c r="D3844" t="s">
        <v>3872</v>
      </c>
      <c r="E3844" s="220">
        <v>44385.333333333336</v>
      </c>
      <c r="F3844" t="s">
        <v>75</v>
      </c>
      <c r="G3844" t="s">
        <v>3825</v>
      </c>
      <c r="H3844" t="s">
        <v>3848</v>
      </c>
      <c r="I3844" t="s">
        <v>4582</v>
      </c>
      <c r="J3844" t="s">
        <v>4583</v>
      </c>
      <c r="K3844" t="s">
        <v>95</v>
      </c>
      <c r="L3844" s="220">
        <v>44390.347222222219</v>
      </c>
    </row>
    <row r="3845" spans="1:12" x14ac:dyDescent="0.25">
      <c r="A3845">
        <v>1</v>
      </c>
      <c r="B3845" t="s">
        <v>4266</v>
      </c>
      <c r="C3845">
        <v>2464089</v>
      </c>
      <c r="D3845" t="s">
        <v>3843</v>
      </c>
      <c r="E3845" s="220">
        <v>44385.451388888891</v>
      </c>
      <c r="F3845" t="s">
        <v>75</v>
      </c>
      <c r="G3845" t="s">
        <v>3825</v>
      </c>
      <c r="H3845" t="s">
        <v>3836</v>
      </c>
      <c r="I3845" t="s">
        <v>4582</v>
      </c>
      <c r="J3845" t="s">
        <v>6356</v>
      </c>
      <c r="K3845" t="s">
        <v>95</v>
      </c>
      <c r="L3845" s="220">
        <v>44390.344594907408</v>
      </c>
    </row>
    <row r="3846" spans="1:12" x14ac:dyDescent="0.25">
      <c r="A3846">
        <v>1</v>
      </c>
      <c r="B3846" t="s">
        <v>4233</v>
      </c>
      <c r="C3846">
        <v>2470540</v>
      </c>
      <c r="D3846" t="s">
        <v>3939</v>
      </c>
      <c r="E3846" s="220">
        <v>44406.533333333333</v>
      </c>
      <c r="F3846" t="s">
        <v>75</v>
      </c>
      <c r="G3846" t="s">
        <v>3825</v>
      </c>
      <c r="H3846" t="s">
        <v>3940</v>
      </c>
      <c r="I3846" t="s">
        <v>4582</v>
      </c>
      <c r="J3846" t="s">
        <v>4897</v>
      </c>
      <c r="K3846" t="s">
        <v>95</v>
      </c>
      <c r="L3846" s="220">
        <v>44474.58221064815</v>
      </c>
    </row>
    <row r="3847" spans="1:12" x14ac:dyDescent="0.25">
      <c r="A3847">
        <v>1</v>
      </c>
      <c r="B3847" t="s">
        <v>4828</v>
      </c>
      <c r="C3847">
        <v>2470541</v>
      </c>
      <c r="D3847" t="s">
        <v>3872</v>
      </c>
      <c r="E3847" s="220">
        <v>44406.535416666666</v>
      </c>
      <c r="F3847" t="s">
        <v>75</v>
      </c>
      <c r="G3847" t="s">
        <v>3825</v>
      </c>
      <c r="H3847" t="s">
        <v>3848</v>
      </c>
      <c r="I3847" t="s">
        <v>4582</v>
      </c>
      <c r="J3847" t="s">
        <v>4897</v>
      </c>
      <c r="K3847" t="s">
        <v>95</v>
      </c>
      <c r="L3847" s="220">
        <v>44483.613657407404</v>
      </c>
    </row>
    <row r="3848" spans="1:12" x14ac:dyDescent="0.25">
      <c r="A3848">
        <v>1</v>
      </c>
      <c r="B3848" t="s">
        <v>4233</v>
      </c>
      <c r="C3848">
        <v>2470544</v>
      </c>
      <c r="D3848" t="s">
        <v>3872</v>
      </c>
      <c r="E3848" s="220">
        <v>44406.536805555559</v>
      </c>
      <c r="F3848" t="s">
        <v>75</v>
      </c>
      <c r="G3848" t="s">
        <v>3825</v>
      </c>
      <c r="H3848" t="s">
        <v>3848</v>
      </c>
      <c r="I3848" t="s">
        <v>4582</v>
      </c>
      <c r="J3848" t="s">
        <v>4897</v>
      </c>
      <c r="K3848" t="s">
        <v>95</v>
      </c>
      <c r="L3848" s="220">
        <v>44494.392013888886</v>
      </c>
    </row>
    <row r="3849" spans="1:12" x14ac:dyDescent="0.25">
      <c r="A3849">
        <v>1</v>
      </c>
      <c r="B3849" t="s">
        <v>4817</v>
      </c>
      <c r="C3849">
        <v>2470642</v>
      </c>
      <c r="D3849" t="s">
        <v>3912</v>
      </c>
      <c r="E3849" s="220">
        <v>44406.688888888886</v>
      </c>
      <c r="F3849" t="s">
        <v>91</v>
      </c>
      <c r="G3849" t="s">
        <v>3825</v>
      </c>
      <c r="H3849" t="s">
        <v>3831</v>
      </c>
      <c r="I3849" t="s">
        <v>3832</v>
      </c>
      <c r="J3849" t="s">
        <v>5726</v>
      </c>
      <c r="K3849" t="s">
        <v>95</v>
      </c>
      <c r="L3849" s="220">
        <v>44573.591319444444</v>
      </c>
    </row>
    <row r="3850" spans="1:12" x14ac:dyDescent="0.25">
      <c r="A3850">
        <v>1</v>
      </c>
      <c r="B3850" t="s">
        <v>4266</v>
      </c>
      <c r="C3850">
        <v>2476799</v>
      </c>
      <c r="D3850" t="s">
        <v>3843</v>
      </c>
      <c r="E3850" s="220">
        <v>44418.543055555558</v>
      </c>
      <c r="F3850" t="s">
        <v>75</v>
      </c>
      <c r="G3850" t="s">
        <v>3825</v>
      </c>
      <c r="H3850" t="s">
        <v>3836</v>
      </c>
      <c r="I3850" t="s">
        <v>3885</v>
      </c>
      <c r="J3850" t="s">
        <v>4142</v>
      </c>
      <c r="K3850" t="s">
        <v>95</v>
      </c>
      <c r="L3850" s="220">
        <v>44432.37903935185</v>
      </c>
    </row>
    <row r="3851" spans="1:12" x14ac:dyDescent="0.25">
      <c r="A3851">
        <v>4</v>
      </c>
      <c r="B3851" t="s">
        <v>4110</v>
      </c>
      <c r="C3851">
        <v>2515621</v>
      </c>
      <c r="D3851" t="s">
        <v>6353</v>
      </c>
      <c r="E3851" s="220">
        <v>44424.488194444442</v>
      </c>
      <c r="F3851" t="s">
        <v>75</v>
      </c>
      <c r="G3851" t="s">
        <v>3825</v>
      </c>
      <c r="H3851" t="s">
        <v>3940</v>
      </c>
      <c r="I3851" t="s">
        <v>3870</v>
      </c>
      <c r="J3851" t="s">
        <v>4145</v>
      </c>
      <c r="K3851" t="s">
        <v>95</v>
      </c>
      <c r="L3851" s="220">
        <v>44427.291238425925</v>
      </c>
    </row>
    <row r="3852" spans="1:12" x14ac:dyDescent="0.25">
      <c r="A3852">
        <v>4.0999999999999996</v>
      </c>
      <c r="B3852" t="s">
        <v>4931</v>
      </c>
      <c r="C3852">
        <v>2573679</v>
      </c>
      <c r="D3852" t="s">
        <v>5679</v>
      </c>
      <c r="E3852" s="220">
        <v>44441.626388888886</v>
      </c>
      <c r="F3852" t="s">
        <v>75</v>
      </c>
      <c r="G3852" t="s">
        <v>3825</v>
      </c>
      <c r="H3852" t="s">
        <v>3940</v>
      </c>
      <c r="I3852" t="s">
        <v>3870</v>
      </c>
      <c r="J3852" t="s">
        <v>4355</v>
      </c>
      <c r="K3852" t="s">
        <v>95</v>
      </c>
      <c r="L3852" s="220">
        <v>44638.287407407406</v>
      </c>
    </row>
    <row r="3853" spans="1:12" x14ac:dyDescent="0.25">
      <c r="A3853">
        <v>4</v>
      </c>
      <c r="B3853" t="s">
        <v>3915</v>
      </c>
      <c r="C3853">
        <v>2573680</v>
      </c>
      <c r="D3853" t="s">
        <v>5679</v>
      </c>
      <c r="E3853" s="220">
        <v>44441.627083333333</v>
      </c>
      <c r="F3853" t="s">
        <v>75</v>
      </c>
      <c r="G3853" t="s">
        <v>3825</v>
      </c>
      <c r="H3853" t="s">
        <v>3940</v>
      </c>
      <c r="I3853" t="s">
        <v>3870</v>
      </c>
      <c r="J3853" t="s">
        <v>4355</v>
      </c>
      <c r="K3853" t="s">
        <v>95</v>
      </c>
      <c r="L3853" s="220">
        <v>44613.333553240744</v>
      </c>
    </row>
    <row r="3854" spans="1:12" x14ac:dyDescent="0.25">
      <c r="A3854">
        <v>5</v>
      </c>
      <c r="B3854" t="s">
        <v>3834</v>
      </c>
      <c r="C3854">
        <v>2575726</v>
      </c>
      <c r="D3854" t="s">
        <v>4948</v>
      </c>
      <c r="E3854" s="220">
        <v>44446.494444444441</v>
      </c>
      <c r="F3854" t="s">
        <v>75</v>
      </c>
      <c r="G3854" t="s">
        <v>4414</v>
      </c>
      <c r="H3854" t="s">
        <v>174</v>
      </c>
      <c r="I3854" t="s">
        <v>4409</v>
      </c>
      <c r="J3854" t="s">
        <v>4846</v>
      </c>
      <c r="K3854" t="s">
        <v>95</v>
      </c>
      <c r="L3854" s="220">
        <v>44791.644699074073</v>
      </c>
    </row>
    <row r="3855" spans="1:12" x14ac:dyDescent="0.25">
      <c r="A3855">
        <v>5</v>
      </c>
      <c r="B3855" t="s">
        <v>3846</v>
      </c>
      <c r="C3855">
        <v>2575728</v>
      </c>
      <c r="D3855" t="s">
        <v>4948</v>
      </c>
      <c r="E3855" s="220">
        <v>44446.495138888888</v>
      </c>
      <c r="F3855" t="s">
        <v>91</v>
      </c>
      <c r="G3855" t="s">
        <v>4414</v>
      </c>
      <c r="H3855" t="s">
        <v>174</v>
      </c>
      <c r="I3855" t="s">
        <v>4409</v>
      </c>
      <c r="J3855" t="s">
        <v>4846</v>
      </c>
      <c r="K3855" t="s">
        <v>95</v>
      </c>
      <c r="L3855" s="220">
        <v>44600.669340277775</v>
      </c>
    </row>
    <row r="3856" spans="1:12" x14ac:dyDescent="0.25">
      <c r="A3856">
        <v>1</v>
      </c>
      <c r="B3856" t="s">
        <v>5343</v>
      </c>
      <c r="C3856">
        <v>2576386</v>
      </c>
      <c r="D3856" t="s">
        <v>3843</v>
      </c>
      <c r="E3856" s="220">
        <v>44446.713888888888</v>
      </c>
      <c r="F3856" t="s">
        <v>75</v>
      </c>
      <c r="G3856" t="s">
        <v>3825</v>
      </c>
      <c r="H3856" t="s">
        <v>3836</v>
      </c>
      <c r="I3856" t="s">
        <v>3832</v>
      </c>
      <c r="J3856" t="s">
        <v>5050</v>
      </c>
      <c r="K3856" t="s">
        <v>95</v>
      </c>
      <c r="L3856" s="220">
        <v>44755.374710648146</v>
      </c>
    </row>
    <row r="3857" spans="1:12" x14ac:dyDescent="0.25">
      <c r="A3857">
        <v>1</v>
      </c>
      <c r="B3857" t="s">
        <v>3850</v>
      </c>
      <c r="C3857">
        <v>2578935</v>
      </c>
      <c r="D3857" t="s">
        <v>6361</v>
      </c>
      <c r="E3857" s="220">
        <v>44456.480555555558</v>
      </c>
      <c r="F3857" t="s">
        <v>91</v>
      </c>
      <c r="G3857" t="s">
        <v>3825</v>
      </c>
      <c r="H3857" t="s">
        <v>3831</v>
      </c>
      <c r="I3857" t="s">
        <v>3909</v>
      </c>
      <c r="J3857" t="s">
        <v>4837</v>
      </c>
      <c r="K3857" t="s">
        <v>95</v>
      </c>
      <c r="L3857" s="220">
        <v>45106.557824074072</v>
      </c>
    </row>
    <row r="3858" spans="1:12" x14ac:dyDescent="0.25">
      <c r="A3858">
        <v>5</v>
      </c>
      <c r="B3858" t="s">
        <v>4808</v>
      </c>
      <c r="C3858">
        <v>2581737</v>
      </c>
      <c r="D3858" t="s">
        <v>4861</v>
      </c>
      <c r="E3858" s="220">
        <v>44466.429166666669</v>
      </c>
      <c r="F3858" t="s">
        <v>75</v>
      </c>
      <c r="G3858" t="s">
        <v>4414</v>
      </c>
      <c r="H3858" t="s">
        <v>141</v>
      </c>
      <c r="I3858" t="s">
        <v>4409</v>
      </c>
      <c r="J3858" t="s">
        <v>4846</v>
      </c>
      <c r="K3858" t="s">
        <v>95</v>
      </c>
      <c r="L3858" s="220">
        <v>44487.4</v>
      </c>
    </row>
    <row r="3859" spans="1:12" x14ac:dyDescent="0.25">
      <c r="A3859">
        <v>1</v>
      </c>
      <c r="B3859" t="s">
        <v>4102</v>
      </c>
      <c r="C3859">
        <v>2617412</v>
      </c>
      <c r="D3859" t="s">
        <v>3824</v>
      </c>
      <c r="E3859" s="220">
        <v>44487.605555555558</v>
      </c>
      <c r="F3859" t="s">
        <v>75</v>
      </c>
      <c r="G3859" t="s">
        <v>3825</v>
      </c>
      <c r="H3859" t="s">
        <v>3826</v>
      </c>
      <c r="I3859" t="s">
        <v>4000</v>
      </c>
      <c r="J3859" t="s">
        <v>5054</v>
      </c>
      <c r="K3859" t="s">
        <v>95</v>
      </c>
      <c r="L3859" s="220">
        <v>44832.698553240742</v>
      </c>
    </row>
    <row r="3860" spans="1:12" x14ac:dyDescent="0.25">
      <c r="A3860">
        <v>1</v>
      </c>
      <c r="B3860" t="s">
        <v>4362</v>
      </c>
      <c r="C3860">
        <v>2624911</v>
      </c>
      <c r="D3860" t="s">
        <v>5233</v>
      </c>
      <c r="E3860" s="220">
        <v>44496.681250000001</v>
      </c>
      <c r="F3860" t="s">
        <v>75</v>
      </c>
      <c r="G3860" t="s">
        <v>3825</v>
      </c>
      <c r="H3860" t="s">
        <v>3836</v>
      </c>
      <c r="I3860" t="s">
        <v>3878</v>
      </c>
      <c r="J3860" t="s">
        <v>4847</v>
      </c>
      <c r="K3860" t="s">
        <v>95</v>
      </c>
      <c r="L3860" s="220">
        <v>45077.620046296295</v>
      </c>
    </row>
    <row r="3861" spans="1:12" x14ac:dyDescent="0.25">
      <c r="A3861">
        <v>1</v>
      </c>
      <c r="B3861" t="s">
        <v>4193</v>
      </c>
      <c r="C3861">
        <v>2624912</v>
      </c>
      <c r="D3861" t="s">
        <v>5233</v>
      </c>
      <c r="E3861" s="220">
        <v>44496.681250000001</v>
      </c>
      <c r="F3861" t="s">
        <v>75</v>
      </c>
      <c r="G3861" t="s">
        <v>3825</v>
      </c>
      <c r="H3861" t="s">
        <v>3836</v>
      </c>
      <c r="I3861" t="s">
        <v>3878</v>
      </c>
      <c r="J3861" t="s">
        <v>4847</v>
      </c>
      <c r="K3861" t="s">
        <v>95</v>
      </c>
      <c r="L3861" s="220">
        <v>44992.680532407408</v>
      </c>
    </row>
    <row r="3862" spans="1:12" x14ac:dyDescent="0.25">
      <c r="A3862">
        <v>5</v>
      </c>
      <c r="B3862" t="s">
        <v>3938</v>
      </c>
      <c r="C3862">
        <v>2632876</v>
      </c>
      <c r="D3862" t="s">
        <v>6362</v>
      </c>
      <c r="E3862" s="220">
        <v>44505.298611111109</v>
      </c>
      <c r="F3862" t="s">
        <v>75</v>
      </c>
      <c r="G3862" t="s">
        <v>3825</v>
      </c>
      <c r="H3862" t="s">
        <v>3940</v>
      </c>
      <c r="I3862" t="s">
        <v>3870</v>
      </c>
      <c r="J3862" t="s">
        <v>4902</v>
      </c>
      <c r="K3862" t="s">
        <v>95</v>
      </c>
      <c r="L3862" s="220">
        <v>44638.288449074076</v>
      </c>
    </row>
    <row r="3863" spans="1:12" x14ac:dyDescent="0.25">
      <c r="A3863">
        <v>4</v>
      </c>
      <c r="B3863" t="s">
        <v>5109</v>
      </c>
      <c r="C3863">
        <v>2633197</v>
      </c>
      <c r="D3863" t="s">
        <v>4402</v>
      </c>
      <c r="E3863" s="220">
        <v>44505.444444444445</v>
      </c>
      <c r="F3863" t="s">
        <v>75</v>
      </c>
      <c r="G3863" t="s">
        <v>3825</v>
      </c>
      <c r="H3863" t="s">
        <v>3940</v>
      </c>
      <c r="I3863" t="s">
        <v>3870</v>
      </c>
      <c r="J3863" t="s">
        <v>4145</v>
      </c>
      <c r="K3863" t="s">
        <v>95</v>
      </c>
      <c r="L3863" s="220">
        <v>44685.437604166669</v>
      </c>
    </row>
    <row r="3864" spans="1:12" x14ac:dyDescent="0.25">
      <c r="A3864">
        <v>4</v>
      </c>
      <c r="B3864" t="s">
        <v>3846</v>
      </c>
      <c r="C3864">
        <v>2644922</v>
      </c>
      <c r="D3864" t="s">
        <v>6363</v>
      </c>
      <c r="E3864" s="220">
        <v>44512.438194444447</v>
      </c>
      <c r="F3864" t="s">
        <v>75</v>
      </c>
      <c r="G3864" t="s">
        <v>3825</v>
      </c>
      <c r="H3864" t="s">
        <v>3940</v>
      </c>
      <c r="I3864" t="s">
        <v>3870</v>
      </c>
      <c r="J3864" t="s">
        <v>4145</v>
      </c>
      <c r="K3864" t="s">
        <v>95</v>
      </c>
      <c r="L3864" s="220">
        <v>44607.432013888887</v>
      </c>
    </row>
    <row r="3865" spans="1:12" x14ac:dyDescent="0.25">
      <c r="A3865">
        <v>2</v>
      </c>
      <c r="B3865" t="s">
        <v>6364</v>
      </c>
      <c r="C3865">
        <v>2647045</v>
      </c>
      <c r="D3865" t="s">
        <v>4413</v>
      </c>
      <c r="E3865" s="220">
        <v>44518.537499999999</v>
      </c>
      <c r="F3865" t="s">
        <v>75</v>
      </c>
      <c r="G3865" t="s">
        <v>4414</v>
      </c>
      <c r="H3865" t="s">
        <v>169</v>
      </c>
      <c r="I3865" t="s">
        <v>4409</v>
      </c>
      <c r="J3865" t="s">
        <v>4846</v>
      </c>
      <c r="K3865" t="s">
        <v>95</v>
      </c>
      <c r="L3865" s="220">
        <v>44816.504062499997</v>
      </c>
    </row>
    <row r="3866" spans="1:12" x14ac:dyDescent="0.25">
      <c r="A3866">
        <v>1</v>
      </c>
      <c r="B3866" t="s">
        <v>4350</v>
      </c>
      <c r="C3866">
        <v>2647180</v>
      </c>
      <c r="D3866" t="s">
        <v>3843</v>
      </c>
      <c r="E3866" s="220">
        <v>44518.361111111109</v>
      </c>
      <c r="F3866" t="s">
        <v>75</v>
      </c>
      <c r="G3866" t="s">
        <v>3825</v>
      </c>
      <c r="H3866" t="s">
        <v>3836</v>
      </c>
      <c r="I3866" t="s">
        <v>3844</v>
      </c>
      <c r="J3866" t="s">
        <v>3921</v>
      </c>
      <c r="K3866" t="s">
        <v>95</v>
      </c>
      <c r="L3866" s="220">
        <v>44531.574305555558</v>
      </c>
    </row>
    <row r="3867" spans="1:12" x14ac:dyDescent="0.25">
      <c r="A3867">
        <v>9</v>
      </c>
      <c r="B3867" t="s">
        <v>4983</v>
      </c>
      <c r="C3867">
        <v>2650315</v>
      </c>
      <c r="D3867" t="s">
        <v>4682</v>
      </c>
      <c r="E3867" s="220">
        <v>44523.642430555556</v>
      </c>
      <c r="F3867" t="s">
        <v>75</v>
      </c>
      <c r="G3867" t="s">
        <v>3825</v>
      </c>
      <c r="H3867" t="s">
        <v>4162</v>
      </c>
      <c r="I3867" t="s">
        <v>4981</v>
      </c>
      <c r="J3867" t="s">
        <v>4596</v>
      </c>
      <c r="K3867" t="s">
        <v>95</v>
      </c>
      <c r="L3867" s="220">
        <v>45457.410254629627</v>
      </c>
    </row>
    <row r="3868" spans="1:12" x14ac:dyDescent="0.25">
      <c r="A3868">
        <v>1</v>
      </c>
      <c r="B3868" t="s">
        <v>4045</v>
      </c>
      <c r="C3868">
        <v>2324283</v>
      </c>
      <c r="D3868" t="s">
        <v>3824</v>
      </c>
      <c r="E3868" s="220">
        <v>44176.459722222222</v>
      </c>
      <c r="F3868" t="s">
        <v>75</v>
      </c>
      <c r="G3868" t="s">
        <v>3825</v>
      </c>
      <c r="H3868" t="s">
        <v>3826</v>
      </c>
      <c r="I3868" t="s">
        <v>3827</v>
      </c>
      <c r="J3868" t="s">
        <v>4276</v>
      </c>
      <c r="K3868" t="s">
        <v>95</v>
      </c>
      <c r="L3868" s="220">
        <v>45279.682719907411</v>
      </c>
    </row>
    <row r="3869" spans="1:12" x14ac:dyDescent="0.25">
      <c r="A3869">
        <v>2</v>
      </c>
      <c r="B3869" t="s">
        <v>4593</v>
      </c>
      <c r="C3869">
        <v>2429460</v>
      </c>
      <c r="D3869" t="s">
        <v>4824</v>
      </c>
      <c r="E3869" s="220">
        <v>44351.459027777775</v>
      </c>
      <c r="F3869" t="s">
        <v>75</v>
      </c>
      <c r="G3869" t="s">
        <v>3825</v>
      </c>
      <c r="H3869" t="s">
        <v>3940</v>
      </c>
      <c r="I3869" t="s">
        <v>4000</v>
      </c>
      <c r="J3869" t="s">
        <v>4191</v>
      </c>
      <c r="K3869" t="s">
        <v>95</v>
      </c>
      <c r="L3869" s="220">
        <v>44494.417199074072</v>
      </c>
    </row>
    <row r="3870" spans="1:12" x14ac:dyDescent="0.25">
      <c r="A3870">
        <v>4</v>
      </c>
      <c r="B3870" t="s">
        <v>4791</v>
      </c>
      <c r="C3870">
        <v>2353560</v>
      </c>
      <c r="D3870" t="s">
        <v>6365</v>
      </c>
      <c r="E3870" s="220">
        <v>44233.579861111109</v>
      </c>
      <c r="F3870" t="s">
        <v>75</v>
      </c>
      <c r="G3870" t="s">
        <v>3825</v>
      </c>
      <c r="H3870" t="s">
        <v>3836</v>
      </c>
      <c r="I3870" t="s">
        <v>3870</v>
      </c>
      <c r="J3870" t="s">
        <v>4355</v>
      </c>
      <c r="K3870" t="s">
        <v>95</v>
      </c>
      <c r="L3870" s="220">
        <v>44341.407118055555</v>
      </c>
    </row>
    <row r="3871" spans="1:12" x14ac:dyDescent="0.25">
      <c r="A3871">
        <v>2</v>
      </c>
      <c r="B3871" t="s">
        <v>3990</v>
      </c>
      <c r="C3871">
        <v>2375093</v>
      </c>
      <c r="D3871" t="s">
        <v>4824</v>
      </c>
      <c r="E3871" s="220">
        <v>44249.711805555555</v>
      </c>
      <c r="F3871" t="s">
        <v>75</v>
      </c>
      <c r="G3871" t="s">
        <v>3825</v>
      </c>
      <c r="H3871" t="s">
        <v>3940</v>
      </c>
      <c r="I3871" t="s">
        <v>4000</v>
      </c>
      <c r="J3871" t="s">
        <v>4000</v>
      </c>
      <c r="K3871" t="s">
        <v>95</v>
      </c>
      <c r="L3871" s="220">
        <v>44257.444062499999</v>
      </c>
    </row>
    <row r="3872" spans="1:12" x14ac:dyDescent="0.25">
      <c r="A3872">
        <v>1</v>
      </c>
      <c r="B3872" t="s">
        <v>3904</v>
      </c>
      <c r="C3872">
        <v>2376579</v>
      </c>
      <c r="D3872" t="s">
        <v>6366</v>
      </c>
      <c r="E3872" s="220">
        <v>44252.668055555558</v>
      </c>
      <c r="F3872" t="s">
        <v>75</v>
      </c>
      <c r="G3872" t="s">
        <v>3825</v>
      </c>
      <c r="H3872" t="s">
        <v>3836</v>
      </c>
      <c r="I3872" t="s">
        <v>4409</v>
      </c>
      <c r="J3872" t="s">
        <v>4242</v>
      </c>
      <c r="K3872" t="s">
        <v>95</v>
      </c>
      <c r="L3872" s="220">
        <v>44267.387800925928</v>
      </c>
    </row>
    <row r="3873" spans="1:12" x14ac:dyDescent="0.25">
      <c r="A3873">
        <v>4</v>
      </c>
      <c r="B3873" t="s">
        <v>4177</v>
      </c>
      <c r="C3873">
        <v>2383774</v>
      </c>
      <c r="D3873" t="s">
        <v>6367</v>
      </c>
      <c r="E3873" s="220">
        <v>44272.456944444442</v>
      </c>
      <c r="F3873" t="s">
        <v>75</v>
      </c>
      <c r="G3873" t="s">
        <v>3825</v>
      </c>
      <c r="H3873" t="s">
        <v>3826</v>
      </c>
      <c r="I3873" t="s">
        <v>3870</v>
      </c>
      <c r="J3873" t="s">
        <v>4355</v>
      </c>
      <c r="K3873" t="s">
        <v>95</v>
      </c>
      <c r="L3873" s="220">
        <v>44349.458055555559</v>
      </c>
    </row>
    <row r="3874" spans="1:12" x14ac:dyDescent="0.25">
      <c r="A3874">
        <v>1</v>
      </c>
      <c r="B3874" t="s">
        <v>6368</v>
      </c>
      <c r="C3874">
        <v>2395028</v>
      </c>
      <c r="D3874" t="s">
        <v>3843</v>
      </c>
      <c r="E3874" s="220">
        <v>44286.688194444447</v>
      </c>
      <c r="F3874" t="s">
        <v>75</v>
      </c>
      <c r="G3874" t="s">
        <v>3825</v>
      </c>
      <c r="H3874" t="s">
        <v>3836</v>
      </c>
      <c r="I3874" t="s">
        <v>4260</v>
      </c>
      <c r="J3874" t="s">
        <v>4779</v>
      </c>
      <c r="K3874" t="s">
        <v>95</v>
      </c>
      <c r="L3874" s="220">
        <v>44329.647534722222</v>
      </c>
    </row>
    <row r="3875" spans="1:12" x14ac:dyDescent="0.25">
      <c r="A3875">
        <v>2</v>
      </c>
      <c r="B3875" t="s">
        <v>4154</v>
      </c>
      <c r="C3875">
        <v>2401892</v>
      </c>
      <c r="D3875" t="s">
        <v>4824</v>
      </c>
      <c r="E3875" s="220">
        <v>44305.413194444445</v>
      </c>
      <c r="F3875" t="s">
        <v>75</v>
      </c>
      <c r="G3875" t="s">
        <v>3825</v>
      </c>
      <c r="H3875" t="s">
        <v>3940</v>
      </c>
      <c r="I3875" t="s">
        <v>4000</v>
      </c>
      <c r="J3875" t="s">
        <v>4191</v>
      </c>
      <c r="K3875" t="s">
        <v>95</v>
      </c>
      <c r="L3875" s="220">
        <v>44307.502847222226</v>
      </c>
    </row>
    <row r="3876" spans="1:12" x14ac:dyDescent="0.25">
      <c r="A3876">
        <v>1</v>
      </c>
      <c r="B3876" t="s">
        <v>5082</v>
      </c>
      <c r="C3876">
        <v>2402503</v>
      </c>
      <c r="D3876" t="s">
        <v>3843</v>
      </c>
      <c r="E3876" s="220">
        <v>44308.647916666669</v>
      </c>
      <c r="F3876" t="s">
        <v>91</v>
      </c>
      <c r="G3876" t="s">
        <v>3825</v>
      </c>
      <c r="H3876" t="s">
        <v>3836</v>
      </c>
      <c r="I3876" t="s">
        <v>3967</v>
      </c>
      <c r="J3876" t="s">
        <v>3967</v>
      </c>
      <c r="K3876" t="s">
        <v>95</v>
      </c>
      <c r="L3876" s="220">
        <v>45106.556446759256</v>
      </c>
    </row>
    <row r="3877" spans="1:12" x14ac:dyDescent="0.25">
      <c r="A3877">
        <v>9</v>
      </c>
      <c r="B3877" t="s">
        <v>3863</v>
      </c>
      <c r="C3877">
        <v>2402267</v>
      </c>
      <c r="D3877" t="s">
        <v>4682</v>
      </c>
      <c r="E3877" s="220">
        <v>44307.445138888892</v>
      </c>
      <c r="F3877" t="s">
        <v>75</v>
      </c>
      <c r="G3877" t="s">
        <v>3825</v>
      </c>
      <c r="H3877" t="s">
        <v>4162</v>
      </c>
      <c r="I3877" t="s">
        <v>4829</v>
      </c>
      <c r="J3877" t="s">
        <v>4830</v>
      </c>
      <c r="K3877" t="s">
        <v>95</v>
      </c>
      <c r="L3877" s="220">
        <v>44314.446527777778</v>
      </c>
    </row>
    <row r="3878" spans="1:12" x14ac:dyDescent="0.25">
      <c r="A3878">
        <v>9</v>
      </c>
      <c r="B3878" t="s">
        <v>4461</v>
      </c>
      <c r="C3878">
        <v>2402269</v>
      </c>
      <c r="D3878" t="s">
        <v>4682</v>
      </c>
      <c r="E3878" s="220">
        <v>44307.473611111112</v>
      </c>
      <c r="F3878" t="s">
        <v>75</v>
      </c>
      <c r="G3878" t="s">
        <v>3825</v>
      </c>
      <c r="H3878" t="s">
        <v>4162</v>
      </c>
      <c r="I3878" t="s">
        <v>4829</v>
      </c>
      <c r="J3878" t="s">
        <v>4830</v>
      </c>
      <c r="K3878" t="s">
        <v>95</v>
      </c>
      <c r="L3878" s="220">
        <v>44316.433333333334</v>
      </c>
    </row>
    <row r="3879" spans="1:12" x14ac:dyDescent="0.25">
      <c r="A3879">
        <v>2</v>
      </c>
      <c r="B3879" t="s">
        <v>4308</v>
      </c>
      <c r="C3879">
        <v>2405650</v>
      </c>
      <c r="D3879" t="s">
        <v>4824</v>
      </c>
      <c r="E3879" s="220">
        <v>44314.699305555558</v>
      </c>
      <c r="F3879" t="s">
        <v>75</v>
      </c>
      <c r="G3879" t="s">
        <v>3825</v>
      </c>
      <c r="H3879" t="s">
        <v>3940</v>
      </c>
      <c r="I3879" t="s">
        <v>4000</v>
      </c>
      <c r="J3879" t="s">
        <v>5714</v>
      </c>
      <c r="K3879" t="s">
        <v>95</v>
      </c>
      <c r="L3879" s="220">
        <v>44581.436249999999</v>
      </c>
    </row>
    <row r="3880" spans="1:12" x14ac:dyDescent="0.25">
      <c r="A3880">
        <v>1</v>
      </c>
      <c r="B3880" t="s">
        <v>4329</v>
      </c>
      <c r="C3880">
        <v>2410071</v>
      </c>
      <c r="D3880" t="s">
        <v>6369</v>
      </c>
      <c r="E3880" s="220">
        <v>44321.750694444447</v>
      </c>
      <c r="F3880" t="s">
        <v>91</v>
      </c>
      <c r="G3880" t="s">
        <v>3825</v>
      </c>
      <c r="H3880" t="s">
        <v>3836</v>
      </c>
      <c r="I3880" t="s">
        <v>3967</v>
      </c>
      <c r="J3880" t="s">
        <v>4274</v>
      </c>
      <c r="K3880" t="s">
        <v>95</v>
      </c>
      <c r="L3880" s="220">
        <v>45106.556481481479</v>
      </c>
    </row>
    <row r="3881" spans="1:12" x14ac:dyDescent="0.25">
      <c r="A3881">
        <v>2</v>
      </c>
      <c r="B3881" t="s">
        <v>6345</v>
      </c>
      <c r="C3881">
        <v>2410770</v>
      </c>
      <c r="D3881" t="s">
        <v>5754</v>
      </c>
      <c r="E3881" s="220">
        <v>44322.74722222222</v>
      </c>
      <c r="F3881" t="s">
        <v>75</v>
      </c>
      <c r="G3881" t="s">
        <v>4414</v>
      </c>
      <c r="H3881" t="s">
        <v>278</v>
      </c>
      <c r="I3881" t="s">
        <v>4635</v>
      </c>
      <c r="J3881" t="s">
        <v>5828</v>
      </c>
      <c r="K3881" t="s">
        <v>95</v>
      </c>
      <c r="L3881" s="220">
        <v>44628.306840277779</v>
      </c>
    </row>
    <row r="3882" spans="1:12" x14ac:dyDescent="0.25">
      <c r="A3882">
        <v>1</v>
      </c>
      <c r="B3882" t="s">
        <v>4150</v>
      </c>
      <c r="C3882">
        <v>2426115</v>
      </c>
      <c r="D3882" t="s">
        <v>3824</v>
      </c>
      <c r="E3882" s="220">
        <v>44345.48333333333</v>
      </c>
      <c r="F3882" t="s">
        <v>75</v>
      </c>
      <c r="G3882" t="s">
        <v>3825</v>
      </c>
      <c r="H3882" t="s">
        <v>3826</v>
      </c>
      <c r="I3882" t="s">
        <v>4582</v>
      </c>
      <c r="J3882" t="s">
        <v>4996</v>
      </c>
      <c r="K3882" t="s">
        <v>95</v>
      </c>
      <c r="L3882" s="220">
        <v>44348.584016203706</v>
      </c>
    </row>
    <row r="3883" spans="1:12" x14ac:dyDescent="0.25">
      <c r="A3883">
        <v>1</v>
      </c>
      <c r="B3883" t="s">
        <v>5300</v>
      </c>
      <c r="C3883">
        <v>2427147</v>
      </c>
      <c r="D3883" t="s">
        <v>3843</v>
      </c>
      <c r="E3883" s="220">
        <v>44348.697222222225</v>
      </c>
      <c r="F3883" t="s">
        <v>75</v>
      </c>
      <c r="G3883" t="s">
        <v>3825</v>
      </c>
      <c r="H3883" t="s">
        <v>3836</v>
      </c>
      <c r="I3883" t="s">
        <v>4011</v>
      </c>
      <c r="J3883" t="s">
        <v>4026</v>
      </c>
      <c r="K3883" t="s">
        <v>95</v>
      </c>
      <c r="L3883" s="220">
        <v>44498.295300925929</v>
      </c>
    </row>
    <row r="3884" spans="1:12" x14ac:dyDescent="0.25">
      <c r="A3884">
        <v>4</v>
      </c>
      <c r="B3884" t="s">
        <v>4945</v>
      </c>
      <c r="C3884">
        <v>2433835</v>
      </c>
      <c r="D3884" t="s">
        <v>3939</v>
      </c>
      <c r="E3884" s="220">
        <v>44356.509722222225</v>
      </c>
      <c r="F3884" t="s">
        <v>75</v>
      </c>
      <c r="G3884" t="s">
        <v>3825</v>
      </c>
      <c r="H3884" t="s">
        <v>3940</v>
      </c>
      <c r="I3884" t="s">
        <v>3870</v>
      </c>
      <c r="J3884" t="s">
        <v>4145</v>
      </c>
      <c r="K3884" t="s">
        <v>95</v>
      </c>
      <c r="L3884" s="220">
        <v>44357.334120370368</v>
      </c>
    </row>
    <row r="3885" spans="1:12" x14ac:dyDescent="0.25">
      <c r="A3885">
        <v>4</v>
      </c>
      <c r="B3885" t="s">
        <v>4580</v>
      </c>
      <c r="C3885">
        <v>2441086</v>
      </c>
      <c r="D3885" t="s">
        <v>6370</v>
      </c>
      <c r="E3885" s="220">
        <v>44370.459722222222</v>
      </c>
      <c r="F3885" t="s">
        <v>75</v>
      </c>
      <c r="G3885" t="s">
        <v>3825</v>
      </c>
      <c r="H3885" t="s">
        <v>3826</v>
      </c>
      <c r="I3885" t="s">
        <v>3870</v>
      </c>
      <c r="J3885" t="s">
        <v>4145</v>
      </c>
      <c r="K3885" t="s">
        <v>95</v>
      </c>
      <c r="L3885" s="220">
        <v>44379.297291666669</v>
      </c>
    </row>
    <row r="3886" spans="1:12" x14ac:dyDescent="0.25">
      <c r="A3886">
        <v>5</v>
      </c>
      <c r="B3886" t="s">
        <v>4577</v>
      </c>
      <c r="C3886">
        <v>2464125</v>
      </c>
      <c r="D3886" t="s">
        <v>6371</v>
      </c>
      <c r="E3886" s="220">
        <v>44385.500057870369</v>
      </c>
      <c r="F3886" t="s">
        <v>91</v>
      </c>
      <c r="G3886" t="s">
        <v>4414</v>
      </c>
      <c r="H3886" t="s">
        <v>5070</v>
      </c>
      <c r="I3886" t="s">
        <v>3827</v>
      </c>
      <c r="J3886" t="s">
        <v>4596</v>
      </c>
      <c r="K3886" t="s">
        <v>95</v>
      </c>
      <c r="L3886" s="220">
        <v>45000.447013888886</v>
      </c>
    </row>
    <row r="3887" spans="1:12" x14ac:dyDescent="0.25">
      <c r="A3887">
        <v>4</v>
      </c>
      <c r="B3887" t="s">
        <v>5095</v>
      </c>
      <c r="C3887">
        <v>2465423</v>
      </c>
      <c r="D3887" t="s">
        <v>6372</v>
      </c>
      <c r="E3887" s="220">
        <v>44390.591666666667</v>
      </c>
      <c r="F3887" t="s">
        <v>75</v>
      </c>
      <c r="G3887" t="s">
        <v>3825</v>
      </c>
      <c r="H3887" t="s">
        <v>3826</v>
      </c>
      <c r="I3887" t="s">
        <v>3870</v>
      </c>
      <c r="J3887" t="s">
        <v>4832</v>
      </c>
      <c r="K3887" t="s">
        <v>95</v>
      </c>
      <c r="L3887" s="220">
        <v>44391.584722222222</v>
      </c>
    </row>
    <row r="3888" spans="1:12" x14ac:dyDescent="0.25">
      <c r="A3888">
        <v>1</v>
      </c>
      <c r="B3888" t="s">
        <v>4806</v>
      </c>
      <c r="C3888">
        <v>2468594</v>
      </c>
      <c r="D3888" t="s">
        <v>3912</v>
      </c>
      <c r="E3888" s="220">
        <v>44400.70416666667</v>
      </c>
      <c r="F3888" t="s">
        <v>91</v>
      </c>
      <c r="G3888" t="s">
        <v>3825</v>
      </c>
      <c r="H3888" t="s">
        <v>3831</v>
      </c>
      <c r="I3888" t="s">
        <v>3832</v>
      </c>
      <c r="J3888" t="s">
        <v>5726</v>
      </c>
      <c r="K3888" t="s">
        <v>95</v>
      </c>
      <c r="L3888" s="220">
        <v>44573.651238425926</v>
      </c>
    </row>
    <row r="3889" spans="1:12" x14ac:dyDescent="0.25">
      <c r="A3889">
        <v>2</v>
      </c>
      <c r="B3889" t="s">
        <v>4552</v>
      </c>
      <c r="C3889">
        <v>2475070</v>
      </c>
      <c r="D3889" t="s">
        <v>3843</v>
      </c>
      <c r="E3889" s="220">
        <v>44413.525000000001</v>
      </c>
      <c r="F3889" t="s">
        <v>75</v>
      </c>
      <c r="G3889" t="s">
        <v>3825</v>
      </c>
      <c r="H3889" t="s">
        <v>3836</v>
      </c>
      <c r="I3889" t="s">
        <v>3909</v>
      </c>
      <c r="J3889" t="s">
        <v>5011</v>
      </c>
      <c r="K3889" t="s">
        <v>95</v>
      </c>
      <c r="L3889" s="220">
        <v>45545.528344907405</v>
      </c>
    </row>
    <row r="3890" spans="1:12" x14ac:dyDescent="0.25">
      <c r="A3890">
        <v>2</v>
      </c>
      <c r="B3890" t="s">
        <v>4318</v>
      </c>
      <c r="C3890">
        <v>2571229</v>
      </c>
      <c r="D3890" t="s">
        <v>5504</v>
      </c>
      <c r="E3890" s="220">
        <v>44439.496527777781</v>
      </c>
      <c r="F3890" t="s">
        <v>75</v>
      </c>
      <c r="G3890" t="s">
        <v>3825</v>
      </c>
      <c r="H3890" t="s">
        <v>3826</v>
      </c>
      <c r="I3890" t="s">
        <v>4260</v>
      </c>
      <c r="J3890" t="s">
        <v>4779</v>
      </c>
      <c r="K3890" t="s">
        <v>95</v>
      </c>
      <c r="L3890" s="220">
        <v>45061.541458333333</v>
      </c>
    </row>
    <row r="3891" spans="1:12" x14ac:dyDescent="0.25">
      <c r="A3891">
        <v>4.2</v>
      </c>
      <c r="B3891" t="s">
        <v>3917</v>
      </c>
      <c r="C3891">
        <v>2607601</v>
      </c>
      <c r="D3891" t="s">
        <v>4086</v>
      </c>
      <c r="E3891" s="220">
        <v>44473.348611111112</v>
      </c>
      <c r="F3891" t="s">
        <v>75</v>
      </c>
      <c r="G3891" t="s">
        <v>3825</v>
      </c>
      <c r="H3891" t="s">
        <v>3826</v>
      </c>
      <c r="I3891" t="s">
        <v>4312</v>
      </c>
      <c r="J3891" t="s">
        <v>4345</v>
      </c>
      <c r="K3891" t="s">
        <v>95</v>
      </c>
      <c r="L3891" s="220">
        <v>44488.523993055554</v>
      </c>
    </row>
    <row r="3892" spans="1:12" x14ac:dyDescent="0.25">
      <c r="A3892">
        <v>4</v>
      </c>
      <c r="B3892" t="s">
        <v>4186</v>
      </c>
      <c r="C3892">
        <v>2616195</v>
      </c>
      <c r="D3892" t="s">
        <v>6373</v>
      </c>
      <c r="E3892" s="220">
        <v>44482.316666666666</v>
      </c>
      <c r="F3892" t="s">
        <v>75</v>
      </c>
      <c r="G3892" t="s">
        <v>3825</v>
      </c>
      <c r="H3892" t="s">
        <v>3940</v>
      </c>
      <c r="I3892" t="s">
        <v>3870</v>
      </c>
      <c r="J3892" t="s">
        <v>4145</v>
      </c>
      <c r="K3892" t="s">
        <v>95</v>
      </c>
      <c r="L3892" s="220">
        <v>44661.724432870367</v>
      </c>
    </row>
    <row r="3893" spans="1:12" x14ac:dyDescent="0.25">
      <c r="A3893">
        <v>9</v>
      </c>
      <c r="B3893" t="s">
        <v>5755</v>
      </c>
      <c r="C3893">
        <v>2623606</v>
      </c>
      <c r="D3893" t="s">
        <v>6374</v>
      </c>
      <c r="E3893" s="220">
        <v>44494.915972222225</v>
      </c>
      <c r="F3893" t="s">
        <v>126</v>
      </c>
      <c r="G3893" t="s">
        <v>3825</v>
      </c>
      <c r="H3893" t="s">
        <v>4162</v>
      </c>
      <c r="I3893" t="s">
        <v>5757</v>
      </c>
      <c r="J3893" t="s">
        <v>4836</v>
      </c>
      <c r="K3893" t="s">
        <v>95</v>
      </c>
      <c r="L3893" s="220"/>
    </row>
    <row r="3894" spans="1:12" x14ac:dyDescent="0.25">
      <c r="A3894">
        <v>9</v>
      </c>
      <c r="B3894" t="s">
        <v>5755</v>
      </c>
      <c r="C3894">
        <v>2623607</v>
      </c>
      <c r="D3894" t="s">
        <v>6375</v>
      </c>
      <c r="E3894" s="220">
        <v>44494.926388888889</v>
      </c>
      <c r="F3894" t="s">
        <v>126</v>
      </c>
      <c r="G3894" t="s">
        <v>3825</v>
      </c>
      <c r="H3894" t="s">
        <v>4162</v>
      </c>
      <c r="I3894" t="s">
        <v>5757</v>
      </c>
      <c r="J3894" t="s">
        <v>4836</v>
      </c>
      <c r="K3894" t="s">
        <v>95</v>
      </c>
      <c r="L3894" s="220"/>
    </row>
    <row r="3895" spans="1:12" x14ac:dyDescent="0.25">
      <c r="A3895">
        <v>9</v>
      </c>
      <c r="B3895" t="s">
        <v>5755</v>
      </c>
      <c r="C3895">
        <v>2623608</v>
      </c>
      <c r="D3895" t="s">
        <v>6376</v>
      </c>
      <c r="E3895" s="220">
        <v>44494.932638888888</v>
      </c>
      <c r="F3895" t="s">
        <v>126</v>
      </c>
      <c r="G3895" t="s">
        <v>3825</v>
      </c>
      <c r="H3895" t="s">
        <v>4162</v>
      </c>
      <c r="I3895" t="s">
        <v>5757</v>
      </c>
      <c r="J3895" t="s">
        <v>4836</v>
      </c>
      <c r="K3895" t="s">
        <v>95</v>
      </c>
      <c r="L3895" s="220"/>
    </row>
    <row r="3896" spans="1:12" x14ac:dyDescent="0.25">
      <c r="A3896">
        <v>2</v>
      </c>
      <c r="B3896" t="s">
        <v>3903</v>
      </c>
      <c r="C3896">
        <v>2631668</v>
      </c>
      <c r="D3896" t="s">
        <v>4910</v>
      </c>
      <c r="E3896" s="220">
        <v>44502.665277777778</v>
      </c>
      <c r="F3896" t="s">
        <v>75</v>
      </c>
      <c r="G3896" t="s">
        <v>4414</v>
      </c>
      <c r="H3896" t="s">
        <v>278</v>
      </c>
      <c r="I3896" t="s">
        <v>3844</v>
      </c>
      <c r="J3896" t="s">
        <v>6289</v>
      </c>
      <c r="K3896" t="s">
        <v>95</v>
      </c>
      <c r="L3896" s="220">
        <v>44504.438113425924</v>
      </c>
    </row>
    <row r="3897" spans="1:12" x14ac:dyDescent="0.25">
      <c r="A3897">
        <v>5</v>
      </c>
      <c r="B3897" t="s">
        <v>4186</v>
      </c>
      <c r="C3897">
        <v>2635789</v>
      </c>
      <c r="D3897" t="s">
        <v>4866</v>
      </c>
      <c r="E3897" s="220">
        <v>44508.538888888892</v>
      </c>
      <c r="F3897" t="s">
        <v>75</v>
      </c>
      <c r="G3897" t="s">
        <v>4414</v>
      </c>
      <c r="H3897" t="s">
        <v>123</v>
      </c>
      <c r="I3897" t="s">
        <v>4829</v>
      </c>
      <c r="J3897" t="s">
        <v>4846</v>
      </c>
      <c r="K3897" t="s">
        <v>95</v>
      </c>
      <c r="L3897" s="220">
        <v>44515.371655092589</v>
      </c>
    </row>
    <row r="3898" spans="1:12" x14ac:dyDescent="0.25">
      <c r="A3898">
        <v>2</v>
      </c>
      <c r="B3898" t="s">
        <v>4099</v>
      </c>
      <c r="C3898">
        <v>2645556</v>
      </c>
      <c r="D3898" t="s">
        <v>6377</v>
      </c>
      <c r="E3898" s="220">
        <v>44516.429166666669</v>
      </c>
      <c r="F3898" t="s">
        <v>75</v>
      </c>
      <c r="G3898" t="s">
        <v>3825</v>
      </c>
      <c r="H3898" t="s">
        <v>3836</v>
      </c>
      <c r="I3898" t="s">
        <v>6378</v>
      </c>
      <c r="J3898" t="s">
        <v>6379</v>
      </c>
      <c r="K3898" t="s">
        <v>95</v>
      </c>
      <c r="L3898" s="220">
        <v>44523.443819444445</v>
      </c>
    </row>
    <row r="3899" spans="1:12" x14ac:dyDescent="0.25">
      <c r="A3899">
        <v>2</v>
      </c>
      <c r="B3899" t="s">
        <v>6380</v>
      </c>
      <c r="C3899">
        <v>2645569</v>
      </c>
      <c r="D3899" t="s">
        <v>4910</v>
      </c>
      <c r="E3899" s="220">
        <v>44516.446527777778</v>
      </c>
      <c r="F3899" t="s">
        <v>91</v>
      </c>
      <c r="G3899" t="s">
        <v>4414</v>
      </c>
      <c r="H3899" t="s">
        <v>278</v>
      </c>
      <c r="I3899" t="s">
        <v>4867</v>
      </c>
      <c r="J3899" t="s">
        <v>4846</v>
      </c>
      <c r="K3899" t="s">
        <v>95</v>
      </c>
      <c r="L3899" s="220">
        <v>44642.545567129629</v>
      </c>
    </row>
    <row r="3900" spans="1:12" x14ac:dyDescent="0.25">
      <c r="A3900">
        <v>9</v>
      </c>
      <c r="B3900" t="s">
        <v>4991</v>
      </c>
      <c r="C3900">
        <v>2650312</v>
      </c>
      <c r="D3900" t="s">
        <v>4682</v>
      </c>
      <c r="E3900" s="220">
        <v>44523.642418981479</v>
      </c>
      <c r="F3900" t="s">
        <v>75</v>
      </c>
      <c r="G3900" t="s">
        <v>3825</v>
      </c>
      <c r="H3900" t="s">
        <v>4162</v>
      </c>
      <c r="I3900" t="s">
        <v>4981</v>
      </c>
      <c r="J3900" t="s">
        <v>4596</v>
      </c>
      <c r="K3900" t="s">
        <v>95</v>
      </c>
      <c r="L3900" s="220">
        <v>45457.41028935185</v>
      </c>
    </row>
    <row r="3901" spans="1:12" x14ac:dyDescent="0.25">
      <c r="A3901">
        <v>9</v>
      </c>
      <c r="B3901" t="s">
        <v>4995</v>
      </c>
      <c r="C3901">
        <v>2650313</v>
      </c>
      <c r="D3901" t="s">
        <v>4682</v>
      </c>
      <c r="E3901" s="220">
        <v>44523.642418981479</v>
      </c>
      <c r="F3901" t="s">
        <v>75</v>
      </c>
      <c r="G3901" t="s">
        <v>3825</v>
      </c>
      <c r="H3901" t="s">
        <v>4162</v>
      </c>
      <c r="I3901" t="s">
        <v>4981</v>
      </c>
      <c r="J3901" t="s">
        <v>4596</v>
      </c>
      <c r="K3901" t="s">
        <v>95</v>
      </c>
      <c r="L3901" s="220">
        <v>45457.410277777781</v>
      </c>
    </row>
    <row r="3902" spans="1:12" x14ac:dyDescent="0.25">
      <c r="A3902">
        <v>9</v>
      </c>
      <c r="B3902" t="s">
        <v>4994</v>
      </c>
      <c r="C3902">
        <v>2650314</v>
      </c>
      <c r="D3902" t="s">
        <v>4682</v>
      </c>
      <c r="E3902" s="220">
        <v>44523.642418981479</v>
      </c>
      <c r="F3902" t="s">
        <v>75</v>
      </c>
      <c r="G3902" t="s">
        <v>3825</v>
      </c>
      <c r="H3902" t="s">
        <v>4162</v>
      </c>
      <c r="I3902" t="s">
        <v>4981</v>
      </c>
      <c r="J3902" t="s">
        <v>4596</v>
      </c>
      <c r="K3902" t="s">
        <v>95</v>
      </c>
      <c r="L3902" s="220">
        <v>45457.410266203704</v>
      </c>
    </row>
    <row r="3903" spans="1:12" x14ac:dyDescent="0.25">
      <c r="A3903">
        <v>9</v>
      </c>
      <c r="B3903" t="s">
        <v>4984</v>
      </c>
      <c r="C3903">
        <v>2650316</v>
      </c>
      <c r="D3903" t="s">
        <v>4682</v>
      </c>
      <c r="E3903" s="220">
        <v>44523.642430555556</v>
      </c>
      <c r="F3903" t="s">
        <v>75</v>
      </c>
      <c r="G3903" t="s">
        <v>3825</v>
      </c>
      <c r="H3903" t="s">
        <v>4162</v>
      </c>
      <c r="I3903" t="s">
        <v>4981</v>
      </c>
      <c r="J3903" t="s">
        <v>4596</v>
      </c>
      <c r="K3903" t="s">
        <v>95</v>
      </c>
      <c r="L3903" s="220">
        <v>45457.410243055558</v>
      </c>
    </row>
    <row r="3904" spans="1:12" x14ac:dyDescent="0.25">
      <c r="A3904">
        <v>9</v>
      </c>
      <c r="B3904" t="s">
        <v>4985</v>
      </c>
      <c r="C3904">
        <v>2650317</v>
      </c>
      <c r="D3904" t="s">
        <v>4682</v>
      </c>
      <c r="E3904" s="220">
        <v>44523.642430555556</v>
      </c>
      <c r="F3904" t="s">
        <v>75</v>
      </c>
      <c r="G3904" t="s">
        <v>3825</v>
      </c>
      <c r="H3904" t="s">
        <v>4162</v>
      </c>
      <c r="I3904" t="s">
        <v>4981</v>
      </c>
      <c r="J3904" t="s">
        <v>4596</v>
      </c>
      <c r="K3904" t="s">
        <v>95</v>
      </c>
      <c r="L3904" s="220">
        <v>45457.410231481481</v>
      </c>
    </row>
    <row r="3905" spans="1:12" x14ac:dyDescent="0.25">
      <c r="A3905">
        <v>9</v>
      </c>
      <c r="B3905" t="s">
        <v>3896</v>
      </c>
      <c r="C3905">
        <v>2650282</v>
      </c>
      <c r="D3905" t="s">
        <v>4682</v>
      </c>
      <c r="E3905" s="220">
        <v>44523.642361111109</v>
      </c>
      <c r="F3905" t="s">
        <v>75</v>
      </c>
      <c r="G3905" t="s">
        <v>3825</v>
      </c>
      <c r="H3905" t="s">
        <v>4162</v>
      </c>
      <c r="I3905" t="s">
        <v>6381</v>
      </c>
      <c r="J3905" t="s">
        <v>4596</v>
      </c>
      <c r="K3905" t="s">
        <v>95</v>
      </c>
      <c r="L3905" s="220">
        <v>45322.378379629627</v>
      </c>
    </row>
    <row r="3906" spans="1:12" x14ac:dyDescent="0.25">
      <c r="A3906">
        <v>9</v>
      </c>
      <c r="B3906" t="s">
        <v>4362</v>
      </c>
      <c r="C3906">
        <v>2650279</v>
      </c>
      <c r="D3906" t="s">
        <v>4682</v>
      </c>
      <c r="E3906" s="220">
        <v>44523.64234953704</v>
      </c>
      <c r="F3906" t="s">
        <v>75</v>
      </c>
      <c r="G3906" t="s">
        <v>3825</v>
      </c>
      <c r="H3906" t="s">
        <v>4162</v>
      </c>
      <c r="I3906" t="s">
        <v>6381</v>
      </c>
      <c r="J3906" t="s">
        <v>4596</v>
      </c>
      <c r="K3906" t="s">
        <v>95</v>
      </c>
      <c r="L3906" s="220">
        <v>45322.37841435185</v>
      </c>
    </row>
    <row r="3907" spans="1:12" x14ac:dyDescent="0.25">
      <c r="A3907">
        <v>9</v>
      </c>
      <c r="B3907" t="s">
        <v>4060</v>
      </c>
      <c r="C3907">
        <v>2650280</v>
      </c>
      <c r="D3907" t="s">
        <v>4682</v>
      </c>
      <c r="E3907" s="220">
        <v>44523.64234953704</v>
      </c>
      <c r="F3907" t="s">
        <v>75</v>
      </c>
      <c r="G3907" t="s">
        <v>3825</v>
      </c>
      <c r="H3907" t="s">
        <v>4162</v>
      </c>
      <c r="I3907" t="s">
        <v>6381</v>
      </c>
      <c r="J3907" t="s">
        <v>4596</v>
      </c>
      <c r="K3907" t="s">
        <v>95</v>
      </c>
      <c r="L3907" s="220">
        <v>45322.37840277778</v>
      </c>
    </row>
    <row r="3908" spans="1:12" x14ac:dyDescent="0.25">
      <c r="A3908">
        <v>9</v>
      </c>
      <c r="B3908" t="s">
        <v>4251</v>
      </c>
      <c r="C3908">
        <v>2650281</v>
      </c>
      <c r="D3908" t="s">
        <v>4682</v>
      </c>
      <c r="E3908" s="220">
        <v>44523.642361111109</v>
      </c>
      <c r="F3908" t="s">
        <v>75</v>
      </c>
      <c r="G3908" t="s">
        <v>3825</v>
      </c>
      <c r="H3908" t="s">
        <v>4162</v>
      </c>
      <c r="I3908" t="s">
        <v>6381</v>
      </c>
      <c r="J3908" t="s">
        <v>4596</v>
      </c>
      <c r="K3908" t="s">
        <v>95</v>
      </c>
      <c r="L3908" s="220">
        <v>45322.378391203703</v>
      </c>
    </row>
    <row r="3909" spans="1:12" x14ac:dyDescent="0.25">
      <c r="A3909">
        <v>9</v>
      </c>
      <c r="B3909" t="s">
        <v>4361</v>
      </c>
      <c r="C3909">
        <v>2650283</v>
      </c>
      <c r="D3909" t="s">
        <v>4682</v>
      </c>
      <c r="E3909" s="220">
        <v>44523.642361111109</v>
      </c>
      <c r="F3909" t="s">
        <v>75</v>
      </c>
      <c r="G3909" t="s">
        <v>3825</v>
      </c>
      <c r="H3909" t="s">
        <v>4162</v>
      </c>
      <c r="I3909" t="s">
        <v>6381</v>
      </c>
      <c r="J3909" t="s">
        <v>4596</v>
      </c>
      <c r="K3909" t="s">
        <v>95</v>
      </c>
      <c r="L3909" s="220">
        <v>45322.378368055557</v>
      </c>
    </row>
    <row r="3910" spans="1:12" x14ac:dyDescent="0.25">
      <c r="A3910">
        <v>9</v>
      </c>
      <c r="B3910" t="s">
        <v>4227</v>
      </c>
      <c r="C3910">
        <v>2650284</v>
      </c>
      <c r="D3910" t="s">
        <v>4682</v>
      </c>
      <c r="E3910" s="220">
        <v>44523.642361111109</v>
      </c>
      <c r="F3910" t="s">
        <v>75</v>
      </c>
      <c r="G3910" t="s">
        <v>3825</v>
      </c>
      <c r="H3910" t="s">
        <v>4162</v>
      </c>
      <c r="I3910" t="s">
        <v>6381</v>
      </c>
      <c r="J3910" t="s">
        <v>4596</v>
      </c>
      <c r="K3910" t="s">
        <v>95</v>
      </c>
      <c r="L3910" s="220">
        <v>45322.37835648148</v>
      </c>
    </row>
    <row r="3911" spans="1:12" x14ac:dyDescent="0.25">
      <c r="A3911">
        <v>9</v>
      </c>
      <c r="B3911" t="s">
        <v>3970</v>
      </c>
      <c r="C3911">
        <v>2650288</v>
      </c>
      <c r="D3911" t="s">
        <v>4682</v>
      </c>
      <c r="E3911" s="220">
        <v>44523.642372685186</v>
      </c>
      <c r="F3911" t="s">
        <v>75</v>
      </c>
      <c r="G3911" t="s">
        <v>3825</v>
      </c>
      <c r="H3911" t="s">
        <v>4162</v>
      </c>
      <c r="I3911" t="s">
        <v>6381</v>
      </c>
      <c r="J3911" t="s">
        <v>4596</v>
      </c>
      <c r="K3911" t="s">
        <v>95</v>
      </c>
      <c r="L3911" s="220">
        <v>45322.378310185188</v>
      </c>
    </row>
    <row r="3912" spans="1:12" x14ac:dyDescent="0.25">
      <c r="A3912">
        <v>9</v>
      </c>
      <c r="B3912" t="s">
        <v>4282</v>
      </c>
      <c r="C3912">
        <v>2650285</v>
      </c>
      <c r="D3912" t="s">
        <v>4682</v>
      </c>
      <c r="E3912" s="220">
        <v>44523.642361111109</v>
      </c>
      <c r="F3912" t="s">
        <v>75</v>
      </c>
      <c r="G3912" t="s">
        <v>3825</v>
      </c>
      <c r="H3912" t="s">
        <v>4162</v>
      </c>
      <c r="I3912" t="s">
        <v>6381</v>
      </c>
      <c r="J3912" t="s">
        <v>4596</v>
      </c>
      <c r="K3912" t="s">
        <v>95</v>
      </c>
      <c r="L3912" s="220">
        <v>45322.378344907411</v>
      </c>
    </row>
    <row r="3913" spans="1:12" x14ac:dyDescent="0.25">
      <c r="A3913">
        <v>9</v>
      </c>
      <c r="B3913" t="s">
        <v>5012</v>
      </c>
      <c r="C3913">
        <v>2650286</v>
      </c>
      <c r="D3913" t="s">
        <v>4682</v>
      </c>
      <c r="E3913" s="220">
        <v>44523.642361111109</v>
      </c>
      <c r="F3913" t="s">
        <v>75</v>
      </c>
      <c r="G3913" t="s">
        <v>3825</v>
      </c>
      <c r="H3913" t="s">
        <v>4162</v>
      </c>
      <c r="I3913" t="s">
        <v>6381</v>
      </c>
      <c r="J3913" t="s">
        <v>4596</v>
      </c>
      <c r="K3913" t="s">
        <v>95</v>
      </c>
      <c r="L3913" s="220">
        <v>45322.378333333334</v>
      </c>
    </row>
    <row r="3914" spans="1:12" x14ac:dyDescent="0.25">
      <c r="A3914">
        <v>9</v>
      </c>
      <c r="B3914" t="s">
        <v>4332</v>
      </c>
      <c r="C3914">
        <v>2650287</v>
      </c>
      <c r="D3914" t="s">
        <v>4682</v>
      </c>
      <c r="E3914" s="220">
        <v>44523.642372685186</v>
      </c>
      <c r="F3914" t="s">
        <v>75</v>
      </c>
      <c r="G3914" t="s">
        <v>3825</v>
      </c>
      <c r="H3914" t="s">
        <v>4162</v>
      </c>
      <c r="I3914" t="s">
        <v>6381</v>
      </c>
      <c r="J3914" t="s">
        <v>4596</v>
      </c>
      <c r="K3914" t="s">
        <v>95</v>
      </c>
      <c r="L3914" s="220">
        <v>45322.378321759257</v>
      </c>
    </row>
    <row r="3915" spans="1:12" x14ac:dyDescent="0.25">
      <c r="A3915">
        <v>9</v>
      </c>
      <c r="B3915" t="s">
        <v>4248</v>
      </c>
      <c r="C3915">
        <v>2650289</v>
      </c>
      <c r="D3915" t="s">
        <v>4682</v>
      </c>
      <c r="E3915" s="220">
        <v>44523.642372685186</v>
      </c>
      <c r="F3915" t="s">
        <v>75</v>
      </c>
      <c r="G3915" t="s">
        <v>3825</v>
      </c>
      <c r="H3915" t="s">
        <v>4162</v>
      </c>
      <c r="I3915" t="s">
        <v>6381</v>
      </c>
      <c r="J3915" t="s">
        <v>4596</v>
      </c>
      <c r="K3915" t="s">
        <v>95</v>
      </c>
      <c r="L3915" s="220">
        <v>45322.378310185188</v>
      </c>
    </row>
    <row r="3916" spans="1:12" x14ac:dyDescent="0.25">
      <c r="A3916">
        <v>9</v>
      </c>
      <c r="B3916" t="s">
        <v>3920</v>
      </c>
      <c r="C3916">
        <v>2650290</v>
      </c>
      <c r="D3916" t="s">
        <v>4682</v>
      </c>
      <c r="E3916" s="220">
        <v>44523.642372685186</v>
      </c>
      <c r="F3916" t="s">
        <v>75</v>
      </c>
      <c r="G3916" t="s">
        <v>3825</v>
      </c>
      <c r="H3916" t="s">
        <v>4162</v>
      </c>
      <c r="I3916" t="s">
        <v>6381</v>
      </c>
      <c r="J3916" t="s">
        <v>4596</v>
      </c>
      <c r="K3916" t="s">
        <v>95</v>
      </c>
      <c r="L3916" s="220">
        <v>45322.378298611111</v>
      </c>
    </row>
    <row r="3917" spans="1:12" x14ac:dyDescent="0.25">
      <c r="A3917">
        <v>9</v>
      </c>
      <c r="B3917" t="s">
        <v>4565</v>
      </c>
      <c r="C3917">
        <v>2650291</v>
      </c>
      <c r="D3917" t="s">
        <v>4682</v>
      </c>
      <c r="E3917" s="220">
        <v>44523.642372685186</v>
      </c>
      <c r="F3917" t="s">
        <v>75</v>
      </c>
      <c r="G3917" t="s">
        <v>3825</v>
      </c>
      <c r="H3917" t="s">
        <v>4162</v>
      </c>
      <c r="I3917" t="s">
        <v>6381</v>
      </c>
      <c r="J3917" t="s">
        <v>4596</v>
      </c>
      <c r="K3917" t="s">
        <v>95</v>
      </c>
      <c r="L3917" s="220">
        <v>45322.378287037034</v>
      </c>
    </row>
    <row r="3918" spans="1:12" x14ac:dyDescent="0.25">
      <c r="A3918">
        <v>9</v>
      </c>
      <c r="B3918" t="s">
        <v>4819</v>
      </c>
      <c r="C3918">
        <v>2650292</v>
      </c>
      <c r="D3918" t="s">
        <v>4682</v>
      </c>
      <c r="E3918" s="220">
        <v>44523.642372685186</v>
      </c>
      <c r="F3918" t="s">
        <v>75</v>
      </c>
      <c r="G3918" t="s">
        <v>3825</v>
      </c>
      <c r="H3918" t="s">
        <v>4162</v>
      </c>
      <c r="I3918" t="s">
        <v>6381</v>
      </c>
      <c r="J3918" t="s">
        <v>4596</v>
      </c>
      <c r="K3918" t="s">
        <v>95</v>
      </c>
      <c r="L3918" s="220">
        <v>45322.378275462965</v>
      </c>
    </row>
    <row r="3919" spans="1:12" x14ac:dyDescent="0.25">
      <c r="A3919">
        <v>9</v>
      </c>
      <c r="B3919" t="s">
        <v>6130</v>
      </c>
      <c r="C3919">
        <v>2650293</v>
      </c>
      <c r="D3919" t="s">
        <v>4682</v>
      </c>
      <c r="E3919" s="220">
        <v>44523.642384259256</v>
      </c>
      <c r="F3919" t="s">
        <v>75</v>
      </c>
      <c r="G3919" t="s">
        <v>3825</v>
      </c>
      <c r="H3919" t="s">
        <v>4162</v>
      </c>
      <c r="I3919" t="s">
        <v>6381</v>
      </c>
      <c r="J3919" t="s">
        <v>4596</v>
      </c>
      <c r="K3919" t="s">
        <v>95</v>
      </c>
      <c r="L3919" s="220">
        <v>44819.577662037038</v>
      </c>
    </row>
    <row r="3920" spans="1:12" x14ac:dyDescent="0.25">
      <c r="A3920">
        <v>9</v>
      </c>
      <c r="B3920" t="s">
        <v>4227</v>
      </c>
      <c r="C3920">
        <v>2650294</v>
      </c>
      <c r="D3920" t="s">
        <v>4682</v>
      </c>
      <c r="E3920" s="220">
        <v>44523.642384259256</v>
      </c>
      <c r="F3920" t="s">
        <v>75</v>
      </c>
      <c r="G3920" t="s">
        <v>3825</v>
      </c>
      <c r="H3920" t="s">
        <v>4162</v>
      </c>
      <c r="I3920" t="s">
        <v>6378</v>
      </c>
      <c r="J3920" t="s">
        <v>4596</v>
      </c>
      <c r="K3920" t="s">
        <v>95</v>
      </c>
      <c r="L3920" s="220">
        <v>44571.482361111113</v>
      </c>
    </row>
    <row r="3921" spans="1:12" x14ac:dyDescent="0.25">
      <c r="A3921">
        <v>9</v>
      </c>
      <c r="B3921" t="s">
        <v>4193</v>
      </c>
      <c r="C3921">
        <v>2650295</v>
      </c>
      <c r="D3921" t="s">
        <v>4682</v>
      </c>
      <c r="E3921" s="220">
        <v>44523.642384259256</v>
      </c>
      <c r="F3921" t="s">
        <v>75</v>
      </c>
      <c r="G3921" t="s">
        <v>3825</v>
      </c>
      <c r="H3921" t="s">
        <v>4162</v>
      </c>
      <c r="I3921" t="s">
        <v>6378</v>
      </c>
      <c r="J3921" t="s">
        <v>4596</v>
      </c>
      <c r="K3921" t="s">
        <v>95</v>
      </c>
      <c r="L3921" s="220">
        <v>44571.479108796295</v>
      </c>
    </row>
    <row r="3922" spans="1:12" x14ac:dyDescent="0.25">
      <c r="A3922">
        <v>9</v>
      </c>
      <c r="B3922" t="s">
        <v>4275</v>
      </c>
      <c r="C3922">
        <v>2650296</v>
      </c>
      <c r="D3922" t="s">
        <v>4682</v>
      </c>
      <c r="E3922" s="220">
        <v>44523.642384259256</v>
      </c>
      <c r="F3922" t="s">
        <v>75</v>
      </c>
      <c r="G3922" t="s">
        <v>3825</v>
      </c>
      <c r="H3922" t="s">
        <v>4162</v>
      </c>
      <c r="I3922" t="s">
        <v>6378</v>
      </c>
      <c r="J3922" t="s">
        <v>4596</v>
      </c>
      <c r="K3922" t="s">
        <v>95</v>
      </c>
      <c r="L3922" s="220">
        <v>44571.482858796298</v>
      </c>
    </row>
    <row r="3923" spans="1:12" x14ac:dyDescent="0.25">
      <c r="A3923">
        <v>9</v>
      </c>
      <c r="B3923" t="s">
        <v>4179</v>
      </c>
      <c r="C3923">
        <v>2650297</v>
      </c>
      <c r="D3923" t="s">
        <v>4682</v>
      </c>
      <c r="E3923" s="220">
        <v>44523.642384259256</v>
      </c>
      <c r="F3923" t="s">
        <v>75</v>
      </c>
      <c r="G3923" t="s">
        <v>3825</v>
      </c>
      <c r="H3923" t="s">
        <v>4162</v>
      </c>
      <c r="I3923" t="s">
        <v>6378</v>
      </c>
      <c r="J3923" t="s">
        <v>4596</v>
      </c>
      <c r="K3923" t="s">
        <v>95</v>
      </c>
      <c r="L3923" s="220">
        <v>44571.487037037034</v>
      </c>
    </row>
    <row r="3924" spans="1:12" x14ac:dyDescent="0.25">
      <c r="A3924">
        <v>9</v>
      </c>
      <c r="B3924" t="s">
        <v>4359</v>
      </c>
      <c r="C3924">
        <v>2650298</v>
      </c>
      <c r="D3924" t="s">
        <v>4682</v>
      </c>
      <c r="E3924" s="220">
        <v>44523.642395833333</v>
      </c>
      <c r="F3924" t="s">
        <v>75</v>
      </c>
      <c r="G3924" t="s">
        <v>3825</v>
      </c>
      <c r="H3924" t="s">
        <v>4162</v>
      </c>
      <c r="I3924" t="s">
        <v>6378</v>
      </c>
      <c r="J3924" t="s">
        <v>4596</v>
      </c>
      <c r="K3924" t="s">
        <v>95</v>
      </c>
      <c r="L3924" s="220">
        <v>44571.492395833331</v>
      </c>
    </row>
    <row r="3925" spans="1:12" x14ac:dyDescent="0.25">
      <c r="A3925">
        <v>9</v>
      </c>
      <c r="B3925" t="s">
        <v>4110</v>
      </c>
      <c r="C3925">
        <v>2650299</v>
      </c>
      <c r="D3925" t="s">
        <v>4682</v>
      </c>
      <c r="E3925" s="220">
        <v>44523.642395833333</v>
      </c>
      <c r="F3925" t="s">
        <v>75</v>
      </c>
      <c r="G3925" t="s">
        <v>3825</v>
      </c>
      <c r="H3925" t="s">
        <v>4162</v>
      </c>
      <c r="I3925" t="s">
        <v>6378</v>
      </c>
      <c r="J3925" t="s">
        <v>4596</v>
      </c>
      <c r="K3925" t="s">
        <v>95</v>
      </c>
      <c r="L3925" s="220">
        <v>44571.483159722222</v>
      </c>
    </row>
    <row r="3926" spans="1:12" x14ac:dyDescent="0.25">
      <c r="A3926">
        <v>9</v>
      </c>
      <c r="B3926" t="s">
        <v>3970</v>
      </c>
      <c r="C3926">
        <v>2650300</v>
      </c>
      <c r="D3926" t="s">
        <v>4682</v>
      </c>
      <c r="E3926" s="220">
        <v>44523.642395833333</v>
      </c>
      <c r="F3926" t="s">
        <v>75</v>
      </c>
      <c r="G3926" t="s">
        <v>3825</v>
      </c>
      <c r="H3926" t="s">
        <v>4162</v>
      </c>
      <c r="I3926" t="s">
        <v>6378</v>
      </c>
      <c r="J3926" t="s">
        <v>4596</v>
      </c>
      <c r="K3926" t="s">
        <v>95</v>
      </c>
      <c r="L3926" s="220">
        <v>44571.496516203704</v>
      </c>
    </row>
    <row r="3927" spans="1:12" x14ac:dyDescent="0.25">
      <c r="A3927">
        <v>1</v>
      </c>
      <c r="B3927" t="s">
        <v>6382</v>
      </c>
      <c r="C3927">
        <v>2655570</v>
      </c>
      <c r="D3927" t="s">
        <v>4413</v>
      </c>
      <c r="E3927" s="220">
        <v>44533.629166666666</v>
      </c>
      <c r="F3927" t="s">
        <v>75</v>
      </c>
      <c r="G3927" t="s">
        <v>4414</v>
      </c>
      <c r="H3927" t="s">
        <v>169</v>
      </c>
      <c r="I3927" t="s">
        <v>5167</v>
      </c>
      <c r="J3927" t="s">
        <v>4846</v>
      </c>
      <c r="K3927" t="s">
        <v>95</v>
      </c>
      <c r="L3927" s="220">
        <v>44662.53328703704</v>
      </c>
    </row>
    <row r="3928" spans="1:12" x14ac:dyDescent="0.25">
      <c r="A3928">
        <v>2</v>
      </c>
      <c r="B3928" t="s">
        <v>4227</v>
      </c>
      <c r="C3928">
        <v>2661070</v>
      </c>
      <c r="D3928" t="s">
        <v>6383</v>
      </c>
      <c r="E3928" s="220">
        <v>44538.690972222219</v>
      </c>
      <c r="F3928" t="s">
        <v>75</v>
      </c>
      <c r="G3928" t="s">
        <v>4414</v>
      </c>
      <c r="H3928" t="s">
        <v>278</v>
      </c>
      <c r="I3928" t="s">
        <v>4652</v>
      </c>
      <c r="J3928" t="s">
        <v>4846</v>
      </c>
      <c r="K3928" t="s">
        <v>95</v>
      </c>
      <c r="L3928" s="220">
        <v>44558.570138888892</v>
      </c>
    </row>
    <row r="3929" spans="1:12" x14ac:dyDescent="0.25">
      <c r="A3929">
        <v>5</v>
      </c>
      <c r="B3929" t="s">
        <v>6384</v>
      </c>
      <c r="C3929">
        <v>2717453</v>
      </c>
      <c r="D3929" t="s">
        <v>4948</v>
      </c>
      <c r="E3929" s="220">
        <v>44572.40625</v>
      </c>
      <c r="F3929" t="s">
        <v>75</v>
      </c>
      <c r="G3929" t="s">
        <v>4414</v>
      </c>
      <c r="H3929" t="s">
        <v>174</v>
      </c>
      <c r="I3929" t="s">
        <v>4409</v>
      </c>
      <c r="J3929" t="s">
        <v>4846</v>
      </c>
      <c r="K3929" t="s">
        <v>95</v>
      </c>
      <c r="L3929" s="220">
        <v>44600.616261574076</v>
      </c>
    </row>
    <row r="3930" spans="1:12" x14ac:dyDescent="0.25">
      <c r="A3930">
        <v>1</v>
      </c>
      <c r="B3930" t="s">
        <v>4806</v>
      </c>
      <c r="C3930">
        <v>2802969</v>
      </c>
      <c r="D3930" t="s">
        <v>4868</v>
      </c>
      <c r="E3930" s="220">
        <v>44607.677083333336</v>
      </c>
      <c r="F3930" t="s">
        <v>75</v>
      </c>
      <c r="G3930" t="s">
        <v>3825</v>
      </c>
      <c r="H3930" t="s">
        <v>3836</v>
      </c>
      <c r="I3930" t="s">
        <v>3878</v>
      </c>
      <c r="J3930" t="s">
        <v>5221</v>
      </c>
      <c r="K3930" t="s">
        <v>95</v>
      </c>
      <c r="L3930" s="220">
        <v>44637.708854166667</v>
      </c>
    </row>
    <row r="3931" spans="1:12" x14ac:dyDescent="0.25">
      <c r="A3931">
        <v>4</v>
      </c>
      <c r="B3931" t="s">
        <v>4251</v>
      </c>
      <c r="C3931">
        <v>2738823</v>
      </c>
      <c r="D3931" t="s">
        <v>6385</v>
      </c>
      <c r="E3931" s="220">
        <v>44588.664583333331</v>
      </c>
      <c r="F3931" t="s">
        <v>75</v>
      </c>
      <c r="G3931" t="s">
        <v>3825</v>
      </c>
      <c r="H3931" t="s">
        <v>3826</v>
      </c>
      <c r="I3931" t="s">
        <v>3870</v>
      </c>
      <c r="J3931" t="s">
        <v>4832</v>
      </c>
      <c r="K3931" t="s">
        <v>95</v>
      </c>
      <c r="L3931" s="220">
        <v>44638.290011574078</v>
      </c>
    </row>
    <row r="3932" spans="1:12" x14ac:dyDescent="0.25">
      <c r="A3932">
        <v>5</v>
      </c>
      <c r="B3932" t="s">
        <v>4099</v>
      </c>
      <c r="C3932">
        <v>2740288</v>
      </c>
      <c r="D3932" t="s">
        <v>6386</v>
      </c>
      <c r="E3932" s="220">
        <v>44592.525694444441</v>
      </c>
      <c r="F3932" t="s">
        <v>75</v>
      </c>
      <c r="G3932" t="s">
        <v>3825</v>
      </c>
      <c r="H3932" t="s">
        <v>3826</v>
      </c>
      <c r="I3932" t="s">
        <v>3870</v>
      </c>
      <c r="J3932" t="s">
        <v>4902</v>
      </c>
      <c r="K3932" t="s">
        <v>95</v>
      </c>
      <c r="L3932" s="220">
        <v>44593.582175925927</v>
      </c>
    </row>
    <row r="3933" spans="1:12" x14ac:dyDescent="0.25">
      <c r="A3933">
        <v>5</v>
      </c>
      <c r="B3933" t="s">
        <v>4099</v>
      </c>
      <c r="C3933">
        <v>2740289</v>
      </c>
      <c r="D3933" t="s">
        <v>6387</v>
      </c>
      <c r="E3933" s="220">
        <v>44592.55972222222</v>
      </c>
      <c r="F3933" t="s">
        <v>75</v>
      </c>
      <c r="G3933" t="s">
        <v>3825</v>
      </c>
      <c r="H3933" t="s">
        <v>3831</v>
      </c>
      <c r="I3933" t="s">
        <v>3870</v>
      </c>
      <c r="J3933" t="s">
        <v>4902</v>
      </c>
      <c r="K3933" t="s">
        <v>95</v>
      </c>
      <c r="L3933" s="220">
        <v>44593.58252314815</v>
      </c>
    </row>
    <row r="3934" spans="1:12" x14ac:dyDescent="0.25">
      <c r="A3934">
        <v>4.0999999999999996</v>
      </c>
      <c r="B3934" t="s">
        <v>5014</v>
      </c>
      <c r="C3934">
        <v>2789110</v>
      </c>
      <c r="D3934" t="s">
        <v>4798</v>
      </c>
      <c r="E3934" s="220">
        <v>44594.633333333331</v>
      </c>
      <c r="F3934" t="s">
        <v>75</v>
      </c>
      <c r="G3934" t="s">
        <v>3825</v>
      </c>
      <c r="H3934" t="s">
        <v>95</v>
      </c>
      <c r="I3934" t="s">
        <v>3827</v>
      </c>
      <c r="J3934" t="s">
        <v>5772</v>
      </c>
      <c r="K3934" t="s">
        <v>95</v>
      </c>
      <c r="L3934" s="220">
        <v>45386.359780092593</v>
      </c>
    </row>
    <row r="3935" spans="1:12" x14ac:dyDescent="0.25">
      <c r="A3935">
        <v>4.0999999999999996</v>
      </c>
      <c r="B3935" t="s">
        <v>4740</v>
      </c>
      <c r="C3935">
        <v>2654549</v>
      </c>
      <c r="D3935" t="s">
        <v>6388</v>
      </c>
      <c r="E3935" s="220">
        <v>44532.553472222222</v>
      </c>
      <c r="F3935" t="s">
        <v>75</v>
      </c>
      <c r="G3935" t="s">
        <v>3825</v>
      </c>
      <c r="H3935" t="s">
        <v>3836</v>
      </c>
      <c r="I3935" t="s">
        <v>3870</v>
      </c>
      <c r="J3935" t="s">
        <v>4832</v>
      </c>
      <c r="K3935" t="s">
        <v>95</v>
      </c>
      <c r="L3935" s="220">
        <v>44722.368935185186</v>
      </c>
    </row>
    <row r="3936" spans="1:12" x14ac:dyDescent="0.25">
      <c r="A3936">
        <v>2</v>
      </c>
      <c r="B3936" t="s">
        <v>4052</v>
      </c>
      <c r="C3936">
        <v>2656781</v>
      </c>
      <c r="D3936" t="s">
        <v>4413</v>
      </c>
      <c r="E3936" s="220">
        <v>44536.700694444444</v>
      </c>
      <c r="F3936" t="s">
        <v>75</v>
      </c>
      <c r="G3936" t="s">
        <v>4414</v>
      </c>
      <c r="H3936" t="s">
        <v>169</v>
      </c>
      <c r="I3936" t="s">
        <v>4854</v>
      </c>
      <c r="J3936" t="s">
        <v>4846</v>
      </c>
      <c r="K3936" t="s">
        <v>95</v>
      </c>
      <c r="L3936" s="220">
        <v>44608.565428240741</v>
      </c>
    </row>
    <row r="3937" spans="1:12" x14ac:dyDescent="0.25">
      <c r="A3937">
        <v>2</v>
      </c>
      <c r="B3937" t="s">
        <v>5767</v>
      </c>
      <c r="C3937">
        <v>2679219</v>
      </c>
      <c r="D3937" t="s">
        <v>6389</v>
      </c>
      <c r="E3937" s="220">
        <v>44546.535416666666</v>
      </c>
      <c r="F3937" t="s">
        <v>75</v>
      </c>
      <c r="G3937" t="s">
        <v>3825</v>
      </c>
      <c r="H3937" t="s">
        <v>205</v>
      </c>
      <c r="I3937" t="s">
        <v>4635</v>
      </c>
      <c r="J3937" t="s">
        <v>4846</v>
      </c>
      <c r="K3937" t="s">
        <v>95</v>
      </c>
      <c r="L3937" s="220">
        <v>44586.656817129631</v>
      </c>
    </row>
    <row r="3938" spans="1:12" x14ac:dyDescent="0.25">
      <c r="A3938">
        <v>2</v>
      </c>
      <c r="B3938" t="s">
        <v>3915</v>
      </c>
      <c r="C3938">
        <v>2680861</v>
      </c>
      <c r="D3938" t="s">
        <v>5742</v>
      </c>
      <c r="E3938" s="220">
        <v>44551.354861111111</v>
      </c>
      <c r="F3938" t="s">
        <v>75</v>
      </c>
      <c r="G3938" t="s">
        <v>4414</v>
      </c>
      <c r="H3938" t="s">
        <v>278</v>
      </c>
      <c r="I3938" t="s">
        <v>4652</v>
      </c>
      <c r="J3938" t="s">
        <v>6390</v>
      </c>
      <c r="K3938" t="s">
        <v>95</v>
      </c>
      <c r="L3938" s="220">
        <v>44552.402083333334</v>
      </c>
    </row>
    <row r="3939" spans="1:12" x14ac:dyDescent="0.25">
      <c r="A3939">
        <v>4</v>
      </c>
      <c r="B3939" t="s">
        <v>3899</v>
      </c>
      <c r="C3939">
        <v>2803682</v>
      </c>
      <c r="D3939" t="s">
        <v>3956</v>
      </c>
      <c r="E3939" s="220">
        <v>44610.452777777777</v>
      </c>
      <c r="F3939" t="s">
        <v>75</v>
      </c>
      <c r="G3939" t="s">
        <v>3825</v>
      </c>
      <c r="H3939" t="s">
        <v>3957</v>
      </c>
      <c r="I3939" t="s">
        <v>3870</v>
      </c>
      <c r="J3939" t="s">
        <v>4902</v>
      </c>
      <c r="K3939" t="s">
        <v>95</v>
      </c>
      <c r="L3939" s="220">
        <v>44820.40388888889</v>
      </c>
    </row>
    <row r="3940" spans="1:12" x14ac:dyDescent="0.25">
      <c r="A3940">
        <v>4</v>
      </c>
      <c r="B3940" t="s">
        <v>6328</v>
      </c>
      <c r="C3940">
        <v>2727896</v>
      </c>
      <c r="D3940" t="s">
        <v>4402</v>
      </c>
      <c r="E3940" s="220">
        <v>44581.578472222223</v>
      </c>
      <c r="F3940" t="s">
        <v>75</v>
      </c>
      <c r="G3940" t="s">
        <v>3825</v>
      </c>
      <c r="H3940" t="s">
        <v>3940</v>
      </c>
      <c r="I3940" t="s">
        <v>3870</v>
      </c>
      <c r="J3940" t="s">
        <v>4145</v>
      </c>
      <c r="K3940" t="s">
        <v>95</v>
      </c>
      <c r="L3940" s="220">
        <v>44586.394166666665</v>
      </c>
    </row>
    <row r="3941" spans="1:12" x14ac:dyDescent="0.25">
      <c r="A3941">
        <v>4</v>
      </c>
      <c r="B3941" t="s">
        <v>6328</v>
      </c>
      <c r="C3941">
        <v>2727897</v>
      </c>
      <c r="D3941" t="s">
        <v>6391</v>
      </c>
      <c r="E3941" s="220">
        <v>44581.597222222219</v>
      </c>
      <c r="F3941" t="s">
        <v>75</v>
      </c>
      <c r="G3941" t="s">
        <v>3825</v>
      </c>
      <c r="H3941" t="s">
        <v>3836</v>
      </c>
      <c r="I3941" t="s">
        <v>3870</v>
      </c>
      <c r="J3941" t="s">
        <v>4145</v>
      </c>
      <c r="K3941" t="s">
        <v>95</v>
      </c>
      <c r="L3941" s="220">
        <v>44586.394548611112</v>
      </c>
    </row>
    <row r="3942" spans="1:12" x14ac:dyDescent="0.25">
      <c r="A3942">
        <v>1</v>
      </c>
      <c r="B3942" t="s">
        <v>5617</v>
      </c>
      <c r="C3942">
        <v>2728842</v>
      </c>
      <c r="D3942" t="s">
        <v>6075</v>
      </c>
      <c r="E3942" s="220">
        <v>44582.594444444447</v>
      </c>
      <c r="F3942" t="s">
        <v>75</v>
      </c>
      <c r="G3942" t="s">
        <v>3825</v>
      </c>
      <c r="H3942" t="s">
        <v>4440</v>
      </c>
      <c r="I3942" t="s">
        <v>4005</v>
      </c>
      <c r="J3942" t="s">
        <v>6392</v>
      </c>
      <c r="K3942" t="s">
        <v>95</v>
      </c>
      <c r="L3942" s="220">
        <v>44586.624016203707</v>
      </c>
    </row>
    <row r="3943" spans="1:12" x14ac:dyDescent="0.25">
      <c r="A3943">
        <v>5</v>
      </c>
      <c r="B3943" t="s">
        <v>4745</v>
      </c>
      <c r="C3943">
        <v>2737576</v>
      </c>
      <c r="D3943" t="s">
        <v>3843</v>
      </c>
      <c r="E3943" s="220">
        <v>44587.324305555558</v>
      </c>
      <c r="F3943" t="s">
        <v>75</v>
      </c>
      <c r="G3943" t="s">
        <v>3825</v>
      </c>
      <c r="H3943" t="s">
        <v>3836</v>
      </c>
      <c r="I3943" t="s">
        <v>4241</v>
      </c>
      <c r="J3943" t="s">
        <v>4759</v>
      </c>
      <c r="K3943" t="s">
        <v>95</v>
      </c>
      <c r="L3943" s="220">
        <v>44862.68173611111</v>
      </c>
    </row>
    <row r="3944" spans="1:12" x14ac:dyDescent="0.25">
      <c r="A3944">
        <v>1</v>
      </c>
      <c r="B3944" t="s">
        <v>6393</v>
      </c>
      <c r="C3944">
        <v>2737577</v>
      </c>
      <c r="D3944" t="s">
        <v>3843</v>
      </c>
      <c r="E3944" s="220">
        <v>44587.324999999997</v>
      </c>
      <c r="F3944" t="s">
        <v>75</v>
      </c>
      <c r="G3944" t="s">
        <v>3825</v>
      </c>
      <c r="H3944" t="s">
        <v>3836</v>
      </c>
      <c r="I3944" t="s">
        <v>4241</v>
      </c>
      <c r="J3944" t="s">
        <v>4759</v>
      </c>
      <c r="K3944" t="s">
        <v>95</v>
      </c>
      <c r="L3944" s="220">
        <v>44602.498622685183</v>
      </c>
    </row>
    <row r="3945" spans="1:12" x14ac:dyDescent="0.25">
      <c r="A3945">
        <v>2</v>
      </c>
      <c r="B3945" t="s">
        <v>4347</v>
      </c>
      <c r="C3945">
        <v>2739404</v>
      </c>
      <c r="D3945" t="s">
        <v>6394</v>
      </c>
      <c r="E3945" s="220">
        <v>44589.64166666667</v>
      </c>
      <c r="F3945" t="s">
        <v>75</v>
      </c>
      <c r="G3945" t="s">
        <v>3825</v>
      </c>
      <c r="H3945" t="s">
        <v>3836</v>
      </c>
      <c r="I3945" t="s">
        <v>3870</v>
      </c>
      <c r="J3945" t="s">
        <v>4145</v>
      </c>
      <c r="K3945" t="s">
        <v>95</v>
      </c>
      <c r="L3945" s="220">
        <v>44595.440821759257</v>
      </c>
    </row>
    <row r="3946" spans="1:12" x14ac:dyDescent="0.25">
      <c r="A3946">
        <v>5</v>
      </c>
      <c r="B3946" t="s">
        <v>4347</v>
      </c>
      <c r="C3946">
        <v>2739403</v>
      </c>
      <c r="D3946" t="s">
        <v>6395</v>
      </c>
      <c r="E3946" s="220">
        <v>44589.640972222223</v>
      </c>
      <c r="F3946" t="s">
        <v>75</v>
      </c>
      <c r="G3946" t="s">
        <v>3825</v>
      </c>
      <c r="H3946" t="s">
        <v>3836</v>
      </c>
      <c r="I3946" t="s">
        <v>3870</v>
      </c>
      <c r="J3946" t="s">
        <v>4145</v>
      </c>
      <c r="K3946" t="s">
        <v>95</v>
      </c>
      <c r="L3946" s="220">
        <v>44595.441041666665</v>
      </c>
    </row>
    <row r="3947" spans="1:12" x14ac:dyDescent="0.25">
      <c r="A3947">
        <v>4.0999999999999996</v>
      </c>
      <c r="B3947" t="s">
        <v>4248</v>
      </c>
      <c r="C3947">
        <v>2789097</v>
      </c>
      <c r="D3947" t="s">
        <v>4798</v>
      </c>
      <c r="E3947" s="220">
        <v>44594.633333333331</v>
      </c>
      <c r="F3947" t="s">
        <v>75</v>
      </c>
      <c r="G3947" t="s">
        <v>3825</v>
      </c>
      <c r="H3947" t="s">
        <v>95</v>
      </c>
      <c r="I3947" t="s">
        <v>3827</v>
      </c>
      <c r="J3947" t="s">
        <v>5772</v>
      </c>
      <c r="K3947" t="s">
        <v>95</v>
      </c>
      <c r="L3947" s="220">
        <v>45386.359780092593</v>
      </c>
    </row>
    <row r="3948" spans="1:12" x14ac:dyDescent="0.25">
      <c r="A3948">
        <v>4.0999999999999996</v>
      </c>
      <c r="B3948" t="s">
        <v>4110</v>
      </c>
      <c r="C3948">
        <v>2789098</v>
      </c>
      <c r="D3948" t="s">
        <v>4798</v>
      </c>
      <c r="E3948" s="220">
        <v>44594.633333333331</v>
      </c>
      <c r="F3948" t="s">
        <v>75</v>
      </c>
      <c r="G3948" t="s">
        <v>3825</v>
      </c>
      <c r="H3948" t="s">
        <v>95</v>
      </c>
      <c r="I3948" t="s">
        <v>3827</v>
      </c>
      <c r="J3948" t="s">
        <v>5772</v>
      </c>
      <c r="K3948" t="s">
        <v>95</v>
      </c>
      <c r="L3948" s="220">
        <v>45386.359780092593</v>
      </c>
    </row>
    <row r="3949" spans="1:12" x14ac:dyDescent="0.25">
      <c r="A3949">
        <v>4.0999999999999996</v>
      </c>
      <c r="B3949" t="s">
        <v>4275</v>
      </c>
      <c r="C3949">
        <v>2789099</v>
      </c>
      <c r="D3949" t="s">
        <v>4798</v>
      </c>
      <c r="E3949" s="220">
        <v>44594.633333333331</v>
      </c>
      <c r="F3949" t="s">
        <v>75</v>
      </c>
      <c r="G3949" t="s">
        <v>3825</v>
      </c>
      <c r="H3949" t="s">
        <v>95</v>
      </c>
      <c r="I3949" t="s">
        <v>3827</v>
      </c>
      <c r="J3949" t="s">
        <v>5772</v>
      </c>
      <c r="K3949" t="s">
        <v>95</v>
      </c>
      <c r="L3949" s="220">
        <v>45386.359780092593</v>
      </c>
    </row>
    <row r="3950" spans="1:12" x14ac:dyDescent="0.25">
      <c r="A3950">
        <v>4.0999999999999996</v>
      </c>
      <c r="B3950" t="s">
        <v>3919</v>
      </c>
      <c r="C3950">
        <v>2789100</v>
      </c>
      <c r="D3950" t="s">
        <v>4798</v>
      </c>
      <c r="E3950" s="220">
        <v>44594.633333333331</v>
      </c>
      <c r="F3950" t="s">
        <v>75</v>
      </c>
      <c r="G3950" t="s">
        <v>3825</v>
      </c>
      <c r="H3950" t="s">
        <v>95</v>
      </c>
      <c r="I3950" t="s">
        <v>3827</v>
      </c>
      <c r="J3950" t="s">
        <v>5772</v>
      </c>
      <c r="K3950" t="s">
        <v>95</v>
      </c>
      <c r="L3950" s="220">
        <v>45386.359780092593</v>
      </c>
    </row>
    <row r="3951" spans="1:12" x14ac:dyDescent="0.25">
      <c r="A3951">
        <v>4.0999999999999996</v>
      </c>
      <c r="B3951" t="s">
        <v>3920</v>
      </c>
      <c r="C3951">
        <v>2789101</v>
      </c>
      <c r="D3951" t="s">
        <v>4798</v>
      </c>
      <c r="E3951" s="220">
        <v>44594.633333333331</v>
      </c>
      <c r="F3951" t="s">
        <v>75</v>
      </c>
      <c r="G3951" t="s">
        <v>3825</v>
      </c>
      <c r="H3951" t="s">
        <v>95</v>
      </c>
      <c r="I3951" t="s">
        <v>3827</v>
      </c>
      <c r="J3951" t="s">
        <v>5772</v>
      </c>
      <c r="K3951" t="s">
        <v>95</v>
      </c>
      <c r="L3951" s="220">
        <v>45386.359780092593</v>
      </c>
    </row>
    <row r="3952" spans="1:12" x14ac:dyDescent="0.25">
      <c r="A3952">
        <v>4.0999999999999996</v>
      </c>
      <c r="B3952" t="s">
        <v>4565</v>
      </c>
      <c r="C3952">
        <v>2789102</v>
      </c>
      <c r="D3952" t="s">
        <v>4798</v>
      </c>
      <c r="E3952" s="220">
        <v>44594.633333333331</v>
      </c>
      <c r="F3952" t="s">
        <v>75</v>
      </c>
      <c r="G3952" t="s">
        <v>3825</v>
      </c>
      <c r="H3952" t="s">
        <v>95</v>
      </c>
      <c r="I3952" t="s">
        <v>3827</v>
      </c>
      <c r="J3952" t="s">
        <v>5772</v>
      </c>
      <c r="K3952" t="s">
        <v>95</v>
      </c>
      <c r="L3952" s="220">
        <v>45386.359780092593</v>
      </c>
    </row>
    <row r="3953" spans="1:12" x14ac:dyDescent="0.25">
      <c r="A3953">
        <v>4.0999999999999996</v>
      </c>
      <c r="B3953" t="s">
        <v>4819</v>
      </c>
      <c r="C3953">
        <v>2789103</v>
      </c>
      <c r="D3953" t="s">
        <v>4798</v>
      </c>
      <c r="E3953" s="220">
        <v>44594.633333333331</v>
      </c>
      <c r="F3953" t="s">
        <v>75</v>
      </c>
      <c r="G3953" t="s">
        <v>3825</v>
      </c>
      <c r="H3953" t="s">
        <v>95</v>
      </c>
      <c r="I3953" t="s">
        <v>3827</v>
      </c>
      <c r="J3953" t="s">
        <v>5772</v>
      </c>
      <c r="K3953" t="s">
        <v>95</v>
      </c>
      <c r="L3953" s="220">
        <v>45386.359780092593</v>
      </c>
    </row>
    <row r="3954" spans="1:12" x14ac:dyDescent="0.25">
      <c r="A3954">
        <v>4.0999999999999996</v>
      </c>
      <c r="B3954" t="s">
        <v>4958</v>
      </c>
      <c r="C3954">
        <v>2789104</v>
      </c>
      <c r="D3954" t="s">
        <v>4798</v>
      </c>
      <c r="E3954" s="220">
        <v>44594.633333333331</v>
      </c>
      <c r="F3954" t="s">
        <v>75</v>
      </c>
      <c r="G3954" t="s">
        <v>3825</v>
      </c>
      <c r="H3954" t="s">
        <v>95</v>
      </c>
      <c r="I3954" t="s">
        <v>3827</v>
      </c>
      <c r="J3954" t="s">
        <v>5772</v>
      </c>
      <c r="K3954" t="s">
        <v>95</v>
      </c>
      <c r="L3954" s="220">
        <v>45386.359780092593</v>
      </c>
    </row>
    <row r="3955" spans="1:12" x14ac:dyDescent="0.25">
      <c r="A3955">
        <v>4.0999999999999996</v>
      </c>
      <c r="B3955" t="s">
        <v>3915</v>
      </c>
      <c r="C3955">
        <v>2789105</v>
      </c>
      <c r="D3955" t="s">
        <v>4798</v>
      </c>
      <c r="E3955" s="220">
        <v>44594.633333333331</v>
      </c>
      <c r="F3955" t="s">
        <v>75</v>
      </c>
      <c r="G3955" t="s">
        <v>3825</v>
      </c>
      <c r="H3955" t="s">
        <v>95</v>
      </c>
      <c r="I3955" t="s">
        <v>3827</v>
      </c>
      <c r="J3955" t="s">
        <v>5772</v>
      </c>
      <c r="K3955" t="s">
        <v>95</v>
      </c>
      <c r="L3955" s="220">
        <v>45386.359780092593</v>
      </c>
    </row>
    <row r="3956" spans="1:12" x14ac:dyDescent="0.25">
      <c r="A3956">
        <v>4.0999999999999996</v>
      </c>
      <c r="B3956" t="s">
        <v>5122</v>
      </c>
      <c r="C3956">
        <v>2789106</v>
      </c>
      <c r="D3956" t="s">
        <v>4798</v>
      </c>
      <c r="E3956" s="220">
        <v>44594.633333333331</v>
      </c>
      <c r="F3956" t="s">
        <v>75</v>
      </c>
      <c r="G3956" t="s">
        <v>3825</v>
      </c>
      <c r="H3956" t="s">
        <v>95</v>
      </c>
      <c r="I3956" t="s">
        <v>3827</v>
      </c>
      <c r="J3956" t="s">
        <v>5772</v>
      </c>
      <c r="K3956" t="s">
        <v>95</v>
      </c>
      <c r="L3956" s="220">
        <v>45386.359780092593</v>
      </c>
    </row>
    <row r="3957" spans="1:12" x14ac:dyDescent="0.25">
      <c r="A3957">
        <v>4.0999999999999996</v>
      </c>
      <c r="B3957" t="s">
        <v>4169</v>
      </c>
      <c r="C3957">
        <v>2789107</v>
      </c>
      <c r="D3957" t="s">
        <v>4798</v>
      </c>
      <c r="E3957" s="220">
        <v>44594.633333333331</v>
      </c>
      <c r="F3957" t="s">
        <v>75</v>
      </c>
      <c r="G3957" t="s">
        <v>3825</v>
      </c>
      <c r="H3957" t="s">
        <v>95</v>
      </c>
      <c r="I3957" t="s">
        <v>3827</v>
      </c>
      <c r="J3957" t="s">
        <v>5772</v>
      </c>
      <c r="K3957" t="s">
        <v>95</v>
      </c>
      <c r="L3957" s="220">
        <v>45386.359780092593</v>
      </c>
    </row>
    <row r="3958" spans="1:12" x14ac:dyDescent="0.25">
      <c r="A3958">
        <v>4.0999999999999996</v>
      </c>
      <c r="B3958" t="s">
        <v>3969</v>
      </c>
      <c r="C3958">
        <v>2789108</v>
      </c>
      <c r="D3958" t="s">
        <v>4798</v>
      </c>
      <c r="E3958" s="220">
        <v>44594.633333333331</v>
      </c>
      <c r="F3958" t="s">
        <v>75</v>
      </c>
      <c r="G3958" t="s">
        <v>3825</v>
      </c>
      <c r="H3958" t="s">
        <v>95</v>
      </c>
      <c r="I3958" t="s">
        <v>3827</v>
      </c>
      <c r="J3958" t="s">
        <v>5772</v>
      </c>
      <c r="K3958" t="s">
        <v>95</v>
      </c>
      <c r="L3958" s="220">
        <v>45386.359780092593</v>
      </c>
    </row>
    <row r="3959" spans="1:12" x14ac:dyDescent="0.25">
      <c r="A3959">
        <v>4.0999999999999996</v>
      </c>
      <c r="B3959" t="s">
        <v>4899</v>
      </c>
      <c r="C3959">
        <v>2789109</v>
      </c>
      <c r="D3959" t="s">
        <v>4798</v>
      </c>
      <c r="E3959" s="220">
        <v>44594.633333333331</v>
      </c>
      <c r="F3959" t="s">
        <v>75</v>
      </c>
      <c r="G3959" t="s">
        <v>3825</v>
      </c>
      <c r="H3959" t="s">
        <v>95</v>
      </c>
      <c r="I3959" t="s">
        <v>3827</v>
      </c>
      <c r="J3959" t="s">
        <v>5772</v>
      </c>
      <c r="K3959" t="s">
        <v>95</v>
      </c>
      <c r="L3959" s="220">
        <v>45386.359780092593</v>
      </c>
    </row>
    <row r="3960" spans="1:12" x14ac:dyDescent="0.25">
      <c r="A3960">
        <v>4.0999999999999996</v>
      </c>
      <c r="B3960" t="s">
        <v>4898</v>
      </c>
      <c r="C3960">
        <v>2789111</v>
      </c>
      <c r="D3960" t="s">
        <v>4798</v>
      </c>
      <c r="E3960" s="220">
        <v>44594.633333333331</v>
      </c>
      <c r="F3960" t="s">
        <v>75</v>
      </c>
      <c r="G3960" t="s">
        <v>3825</v>
      </c>
      <c r="H3960" t="s">
        <v>95</v>
      </c>
      <c r="I3960" t="s">
        <v>3827</v>
      </c>
      <c r="J3960" t="s">
        <v>5772</v>
      </c>
      <c r="K3960" t="s">
        <v>95</v>
      </c>
      <c r="L3960" s="220">
        <v>45386.359780092593</v>
      </c>
    </row>
    <row r="3961" spans="1:12" x14ac:dyDescent="0.25">
      <c r="A3961">
        <v>4.0999999999999996</v>
      </c>
      <c r="B3961" t="s">
        <v>4365</v>
      </c>
      <c r="C3961">
        <v>2789112</v>
      </c>
      <c r="D3961" t="s">
        <v>4798</v>
      </c>
      <c r="E3961" s="220">
        <v>44594.633333333331</v>
      </c>
      <c r="F3961" t="s">
        <v>75</v>
      </c>
      <c r="G3961" t="s">
        <v>3825</v>
      </c>
      <c r="H3961" t="s">
        <v>95</v>
      </c>
      <c r="I3961" t="s">
        <v>3827</v>
      </c>
      <c r="J3961" t="s">
        <v>5772</v>
      </c>
      <c r="K3961" t="s">
        <v>95</v>
      </c>
      <c r="L3961" s="220">
        <v>45386.359780092593</v>
      </c>
    </row>
    <row r="3962" spans="1:12" x14ac:dyDescent="0.25">
      <c r="A3962">
        <v>4.0999999999999996</v>
      </c>
      <c r="B3962" t="s">
        <v>4567</v>
      </c>
      <c r="C3962">
        <v>2789113</v>
      </c>
      <c r="D3962" t="s">
        <v>4798</v>
      </c>
      <c r="E3962" s="220">
        <v>44594.633333333331</v>
      </c>
      <c r="F3962" t="s">
        <v>75</v>
      </c>
      <c r="G3962" t="s">
        <v>3825</v>
      </c>
      <c r="H3962" t="s">
        <v>95</v>
      </c>
      <c r="I3962" t="s">
        <v>3827</v>
      </c>
      <c r="J3962" t="s">
        <v>5772</v>
      </c>
      <c r="K3962" t="s">
        <v>95</v>
      </c>
      <c r="L3962" s="220">
        <v>45386.359780092593</v>
      </c>
    </row>
    <row r="3963" spans="1:12" x14ac:dyDescent="0.25">
      <c r="A3963">
        <v>4.0999999999999996</v>
      </c>
      <c r="B3963" t="s">
        <v>4650</v>
      </c>
      <c r="C3963">
        <v>2789114</v>
      </c>
      <c r="D3963" t="s">
        <v>4798</v>
      </c>
      <c r="E3963" s="220">
        <v>44594.633333333331</v>
      </c>
      <c r="F3963" t="s">
        <v>75</v>
      </c>
      <c r="G3963" t="s">
        <v>3825</v>
      </c>
      <c r="H3963" t="s">
        <v>95</v>
      </c>
      <c r="I3963" t="s">
        <v>3827</v>
      </c>
      <c r="J3963" t="s">
        <v>5772</v>
      </c>
      <c r="K3963" t="s">
        <v>95</v>
      </c>
      <c r="L3963" s="220">
        <v>45386.359780092593</v>
      </c>
    </row>
    <row r="3964" spans="1:12" x14ac:dyDescent="0.25">
      <c r="A3964">
        <v>4.0999999999999996</v>
      </c>
      <c r="B3964" t="s">
        <v>3916</v>
      </c>
      <c r="C3964">
        <v>2789115</v>
      </c>
      <c r="D3964" t="s">
        <v>4798</v>
      </c>
      <c r="E3964" s="220">
        <v>44594.633333333331</v>
      </c>
      <c r="F3964" t="s">
        <v>75</v>
      </c>
      <c r="G3964" t="s">
        <v>3825</v>
      </c>
      <c r="H3964" t="s">
        <v>95</v>
      </c>
      <c r="I3964" t="s">
        <v>3827</v>
      </c>
      <c r="J3964" t="s">
        <v>5772</v>
      </c>
      <c r="K3964" t="s">
        <v>95</v>
      </c>
      <c r="L3964" s="220">
        <v>45386.359780092593</v>
      </c>
    </row>
    <row r="3965" spans="1:12" x14ac:dyDescent="0.25">
      <c r="A3965">
        <v>4.0999999999999996</v>
      </c>
      <c r="B3965" t="s">
        <v>4577</v>
      </c>
      <c r="C3965">
        <v>2789116</v>
      </c>
      <c r="D3965" t="s">
        <v>4798</v>
      </c>
      <c r="E3965" s="220">
        <v>44594.633333333331</v>
      </c>
      <c r="F3965" t="s">
        <v>75</v>
      </c>
      <c r="G3965" t="s">
        <v>3825</v>
      </c>
      <c r="H3965" t="s">
        <v>95</v>
      </c>
      <c r="I3965" t="s">
        <v>3827</v>
      </c>
      <c r="J3965" t="s">
        <v>5772</v>
      </c>
      <c r="K3965" t="s">
        <v>95</v>
      </c>
      <c r="L3965" s="220">
        <v>45386.359780092593</v>
      </c>
    </row>
    <row r="3966" spans="1:12" x14ac:dyDescent="0.25">
      <c r="A3966">
        <v>4.0999999999999996</v>
      </c>
      <c r="B3966" t="s">
        <v>3917</v>
      </c>
      <c r="C3966">
        <v>2789120</v>
      </c>
      <c r="D3966" t="s">
        <v>4798</v>
      </c>
      <c r="E3966" s="220">
        <v>44594.633333333331</v>
      </c>
      <c r="F3966" t="s">
        <v>75</v>
      </c>
      <c r="G3966" t="s">
        <v>3825</v>
      </c>
      <c r="H3966" t="s">
        <v>95</v>
      </c>
      <c r="I3966" t="s">
        <v>3827</v>
      </c>
      <c r="J3966" t="s">
        <v>5772</v>
      </c>
      <c r="K3966" t="s">
        <v>95</v>
      </c>
      <c r="L3966" s="220">
        <v>45386.359780092593</v>
      </c>
    </row>
    <row r="3967" spans="1:12" x14ac:dyDescent="0.25">
      <c r="A3967">
        <v>4.0999999999999996</v>
      </c>
      <c r="B3967" t="s">
        <v>4809</v>
      </c>
      <c r="C3967">
        <v>2789117</v>
      </c>
      <c r="D3967" t="s">
        <v>4798</v>
      </c>
      <c r="E3967" s="220">
        <v>44594.633333333331</v>
      </c>
      <c r="F3967" t="s">
        <v>75</v>
      </c>
      <c r="G3967" t="s">
        <v>3825</v>
      </c>
      <c r="H3967" t="s">
        <v>95</v>
      </c>
      <c r="I3967" t="s">
        <v>3827</v>
      </c>
      <c r="J3967" t="s">
        <v>5772</v>
      </c>
      <c r="K3967" t="s">
        <v>95</v>
      </c>
      <c r="L3967" s="220">
        <v>45386.359780092593</v>
      </c>
    </row>
    <row r="3968" spans="1:12" x14ac:dyDescent="0.25">
      <c r="A3968">
        <v>4.0999999999999996</v>
      </c>
      <c r="B3968" t="s">
        <v>4051</v>
      </c>
      <c r="C3968">
        <v>2789118</v>
      </c>
      <c r="D3968" t="s">
        <v>4798</v>
      </c>
      <c r="E3968" s="220">
        <v>44594.633333333331</v>
      </c>
      <c r="F3968" t="s">
        <v>75</v>
      </c>
      <c r="G3968" t="s">
        <v>3825</v>
      </c>
      <c r="H3968" t="s">
        <v>95</v>
      </c>
      <c r="I3968" t="s">
        <v>3827</v>
      </c>
      <c r="J3968" t="s">
        <v>5772</v>
      </c>
      <c r="K3968" t="s">
        <v>95</v>
      </c>
      <c r="L3968" s="220">
        <v>45386.359780092593</v>
      </c>
    </row>
    <row r="3969" spans="1:12" x14ac:dyDescent="0.25">
      <c r="A3969">
        <v>4.0999999999999996</v>
      </c>
      <c r="B3969" t="s">
        <v>4064</v>
      </c>
      <c r="C3969">
        <v>2789119</v>
      </c>
      <c r="D3969" t="s">
        <v>4798</v>
      </c>
      <c r="E3969" s="220">
        <v>44594.633333333331</v>
      </c>
      <c r="F3969" t="s">
        <v>75</v>
      </c>
      <c r="G3969" t="s">
        <v>3825</v>
      </c>
      <c r="H3969" t="s">
        <v>95</v>
      </c>
      <c r="I3969" t="s">
        <v>3827</v>
      </c>
      <c r="J3969" t="s">
        <v>5772</v>
      </c>
      <c r="K3969" t="s">
        <v>95</v>
      </c>
      <c r="L3969" s="220">
        <v>45386.359780092593</v>
      </c>
    </row>
    <row r="3970" spans="1:12" x14ac:dyDescent="0.25">
      <c r="A3970">
        <v>4.0999999999999996</v>
      </c>
      <c r="B3970" t="s">
        <v>4810</v>
      </c>
      <c r="C3970">
        <v>2789121</v>
      </c>
      <c r="D3970" t="s">
        <v>4798</v>
      </c>
      <c r="E3970" s="220">
        <v>44594.633333333331</v>
      </c>
      <c r="F3970" t="s">
        <v>75</v>
      </c>
      <c r="G3970" t="s">
        <v>3825</v>
      </c>
      <c r="H3970" t="s">
        <v>95</v>
      </c>
      <c r="I3970" t="s">
        <v>3827</v>
      </c>
      <c r="J3970" t="s">
        <v>5772</v>
      </c>
      <c r="K3970" t="s">
        <v>95</v>
      </c>
      <c r="L3970" s="220">
        <v>45386.359780092593</v>
      </c>
    </row>
    <row r="3971" spans="1:12" x14ac:dyDescent="0.25">
      <c r="A3971">
        <v>4.0999999999999996</v>
      </c>
      <c r="B3971" t="s">
        <v>4298</v>
      </c>
      <c r="C3971">
        <v>2789122</v>
      </c>
      <c r="D3971" t="s">
        <v>4798</v>
      </c>
      <c r="E3971" s="220">
        <v>44594.633333333331</v>
      </c>
      <c r="F3971" t="s">
        <v>75</v>
      </c>
      <c r="G3971" t="s">
        <v>3825</v>
      </c>
      <c r="H3971" t="s">
        <v>95</v>
      </c>
      <c r="I3971" t="s">
        <v>3827</v>
      </c>
      <c r="J3971" t="s">
        <v>5772</v>
      </c>
      <c r="K3971" t="s">
        <v>95</v>
      </c>
      <c r="L3971" s="220">
        <v>45386.359780092593</v>
      </c>
    </row>
    <row r="3972" spans="1:12" x14ac:dyDescent="0.25">
      <c r="A3972">
        <v>4.0999999999999996</v>
      </c>
      <c r="B3972" t="s">
        <v>4045</v>
      </c>
      <c r="C3972">
        <v>2789123</v>
      </c>
      <c r="D3972" t="s">
        <v>4798</v>
      </c>
      <c r="E3972" s="220">
        <v>44594.633333333331</v>
      </c>
      <c r="F3972" t="s">
        <v>75</v>
      </c>
      <c r="G3972" t="s">
        <v>3825</v>
      </c>
      <c r="H3972" t="s">
        <v>95</v>
      </c>
      <c r="I3972" t="s">
        <v>3827</v>
      </c>
      <c r="J3972" t="s">
        <v>5772</v>
      </c>
      <c r="K3972" t="s">
        <v>95</v>
      </c>
      <c r="L3972" s="220">
        <v>45386.359780092593</v>
      </c>
    </row>
    <row r="3973" spans="1:12" x14ac:dyDescent="0.25">
      <c r="A3973">
        <v>4.0999999999999996</v>
      </c>
      <c r="B3973" t="s">
        <v>4755</v>
      </c>
      <c r="C3973">
        <v>2789124</v>
      </c>
      <c r="D3973" t="s">
        <v>4798</v>
      </c>
      <c r="E3973" s="220">
        <v>44594.633333333331</v>
      </c>
      <c r="F3973" t="s">
        <v>75</v>
      </c>
      <c r="G3973" t="s">
        <v>3825</v>
      </c>
      <c r="H3973" t="s">
        <v>95</v>
      </c>
      <c r="I3973" t="s">
        <v>3827</v>
      </c>
      <c r="J3973" t="s">
        <v>5772</v>
      </c>
      <c r="K3973" t="s">
        <v>95</v>
      </c>
      <c r="L3973" s="220">
        <v>45386.359780092593</v>
      </c>
    </row>
    <row r="3974" spans="1:12" x14ac:dyDescent="0.25">
      <c r="A3974">
        <v>4.0999999999999996</v>
      </c>
      <c r="B3974" t="s">
        <v>4811</v>
      </c>
      <c r="C3974">
        <v>2789125</v>
      </c>
      <c r="D3974" t="s">
        <v>4798</v>
      </c>
      <c r="E3974" s="220">
        <v>44594.633333333331</v>
      </c>
      <c r="F3974" t="s">
        <v>75</v>
      </c>
      <c r="G3974" t="s">
        <v>3825</v>
      </c>
      <c r="H3974" t="s">
        <v>95</v>
      </c>
      <c r="I3974" t="s">
        <v>3827</v>
      </c>
      <c r="J3974" t="s">
        <v>5772</v>
      </c>
      <c r="K3974" t="s">
        <v>95</v>
      </c>
      <c r="L3974" s="220">
        <v>45386.359780092593</v>
      </c>
    </row>
    <row r="3975" spans="1:12" x14ac:dyDescent="0.25">
      <c r="A3975">
        <v>4.0999999999999996</v>
      </c>
      <c r="B3975" t="s">
        <v>4812</v>
      </c>
      <c r="C3975">
        <v>2789126</v>
      </c>
      <c r="D3975" t="s">
        <v>4798</v>
      </c>
      <c r="E3975" s="220">
        <v>44594.633333333331</v>
      </c>
      <c r="F3975" t="s">
        <v>75</v>
      </c>
      <c r="G3975" t="s">
        <v>3825</v>
      </c>
      <c r="H3975" t="s">
        <v>95</v>
      </c>
      <c r="I3975" t="s">
        <v>3827</v>
      </c>
      <c r="J3975" t="s">
        <v>5772</v>
      </c>
      <c r="K3975" t="s">
        <v>95</v>
      </c>
      <c r="L3975" s="220">
        <v>45386.359780092593</v>
      </c>
    </row>
    <row r="3976" spans="1:12" x14ac:dyDescent="0.25">
      <c r="A3976">
        <v>4.0999999999999996</v>
      </c>
      <c r="B3976" t="s">
        <v>3894</v>
      </c>
      <c r="C3976">
        <v>2789037</v>
      </c>
      <c r="D3976" t="s">
        <v>4798</v>
      </c>
      <c r="E3976" s="220">
        <v>44594.633333333331</v>
      </c>
      <c r="F3976" t="s">
        <v>75</v>
      </c>
      <c r="G3976" t="s">
        <v>3825</v>
      </c>
      <c r="H3976" t="s">
        <v>95</v>
      </c>
      <c r="I3976" t="s">
        <v>3827</v>
      </c>
      <c r="J3976" t="s">
        <v>5772</v>
      </c>
      <c r="K3976" t="s">
        <v>95</v>
      </c>
      <c r="L3976" s="220">
        <v>45386.359780092593</v>
      </c>
    </row>
    <row r="3977" spans="1:12" x14ac:dyDescent="0.25">
      <c r="A3977">
        <v>4.0999999999999996</v>
      </c>
      <c r="B3977" t="s">
        <v>4359</v>
      </c>
      <c r="C3977">
        <v>2789034</v>
      </c>
      <c r="D3977" t="s">
        <v>4798</v>
      </c>
      <c r="E3977" s="220">
        <v>44594.633333333331</v>
      </c>
      <c r="F3977" t="s">
        <v>75</v>
      </c>
      <c r="G3977" t="s">
        <v>3825</v>
      </c>
      <c r="H3977" t="s">
        <v>95</v>
      </c>
      <c r="I3977" t="s">
        <v>3827</v>
      </c>
      <c r="J3977" t="s">
        <v>5772</v>
      </c>
      <c r="K3977" t="s">
        <v>95</v>
      </c>
      <c r="L3977" s="220">
        <v>45386.359780092593</v>
      </c>
    </row>
    <row r="3978" spans="1:12" x14ac:dyDescent="0.25">
      <c r="A3978">
        <v>4.0999999999999996</v>
      </c>
      <c r="B3978" t="s">
        <v>4806</v>
      </c>
      <c r="C3978">
        <v>2789035</v>
      </c>
      <c r="D3978" t="s">
        <v>4798</v>
      </c>
      <c r="E3978" s="220">
        <v>44594.633333333331</v>
      </c>
      <c r="F3978" t="s">
        <v>75</v>
      </c>
      <c r="G3978" t="s">
        <v>3825</v>
      </c>
      <c r="H3978" t="s">
        <v>95</v>
      </c>
      <c r="I3978" t="s">
        <v>3827</v>
      </c>
      <c r="J3978" t="s">
        <v>5772</v>
      </c>
      <c r="K3978" t="s">
        <v>95</v>
      </c>
      <c r="L3978" s="220">
        <v>45386.359780092593</v>
      </c>
    </row>
    <row r="3979" spans="1:12" x14ac:dyDescent="0.25">
      <c r="A3979">
        <v>4.0999999999999996</v>
      </c>
      <c r="B3979" t="s">
        <v>4372</v>
      </c>
      <c r="C3979">
        <v>2789036</v>
      </c>
      <c r="D3979" t="s">
        <v>4798</v>
      </c>
      <c r="E3979" s="220">
        <v>44594.633333333331</v>
      </c>
      <c r="F3979" t="s">
        <v>75</v>
      </c>
      <c r="G3979" t="s">
        <v>3825</v>
      </c>
      <c r="H3979" t="s">
        <v>95</v>
      </c>
      <c r="I3979" t="s">
        <v>3827</v>
      </c>
      <c r="J3979" t="s">
        <v>5772</v>
      </c>
      <c r="K3979" t="s">
        <v>95</v>
      </c>
      <c r="L3979" s="220">
        <v>45386.359780092593</v>
      </c>
    </row>
    <row r="3980" spans="1:12" x14ac:dyDescent="0.25">
      <c r="A3980">
        <v>4.0999999999999996</v>
      </c>
      <c r="B3980" t="s">
        <v>3897</v>
      </c>
      <c r="C3980">
        <v>2789038</v>
      </c>
      <c r="D3980" t="s">
        <v>4798</v>
      </c>
      <c r="E3980" s="220">
        <v>44594.633333333331</v>
      </c>
      <c r="F3980" t="s">
        <v>75</v>
      </c>
      <c r="G3980" t="s">
        <v>3825</v>
      </c>
      <c r="H3980" t="s">
        <v>95</v>
      </c>
      <c r="I3980" t="s">
        <v>3827</v>
      </c>
      <c r="J3980" t="s">
        <v>5772</v>
      </c>
      <c r="K3980" t="s">
        <v>95</v>
      </c>
      <c r="L3980" s="220">
        <v>45386.359780092593</v>
      </c>
    </row>
    <row r="3981" spans="1:12" x14ac:dyDescent="0.25">
      <c r="A3981">
        <v>4.0999999999999996</v>
      </c>
      <c r="B3981" t="s">
        <v>3895</v>
      </c>
      <c r="C3981">
        <v>2789039</v>
      </c>
      <c r="D3981" t="s">
        <v>4798</v>
      </c>
      <c r="E3981" s="220">
        <v>44594.633333333331</v>
      </c>
      <c r="F3981" t="s">
        <v>75</v>
      </c>
      <c r="G3981" t="s">
        <v>3825</v>
      </c>
      <c r="H3981" t="s">
        <v>95</v>
      </c>
      <c r="I3981" t="s">
        <v>3827</v>
      </c>
      <c r="J3981" t="s">
        <v>5772</v>
      </c>
      <c r="K3981" t="s">
        <v>95</v>
      </c>
      <c r="L3981" s="220">
        <v>45386.359780092593</v>
      </c>
    </row>
    <row r="3982" spans="1:12" x14ac:dyDescent="0.25">
      <c r="A3982">
        <v>4.0999999999999996</v>
      </c>
      <c r="B3982" t="s">
        <v>4362</v>
      </c>
      <c r="C3982">
        <v>2789040</v>
      </c>
      <c r="D3982" t="s">
        <v>4798</v>
      </c>
      <c r="E3982" s="220">
        <v>44594.633333333331</v>
      </c>
      <c r="F3982" t="s">
        <v>75</v>
      </c>
      <c r="G3982" t="s">
        <v>3825</v>
      </c>
      <c r="H3982" t="s">
        <v>95</v>
      </c>
      <c r="I3982" t="s">
        <v>3827</v>
      </c>
      <c r="J3982" t="s">
        <v>5772</v>
      </c>
      <c r="K3982" t="s">
        <v>95</v>
      </c>
      <c r="L3982" s="220">
        <v>45386.359780092593</v>
      </c>
    </row>
    <row r="3983" spans="1:12" x14ac:dyDescent="0.25">
      <c r="A3983">
        <v>4.0999999999999996</v>
      </c>
      <c r="B3983" t="s">
        <v>4060</v>
      </c>
      <c r="C3983">
        <v>2789041</v>
      </c>
      <c r="D3983" t="s">
        <v>4798</v>
      </c>
      <c r="E3983" s="220">
        <v>44594.633333333331</v>
      </c>
      <c r="F3983" t="s">
        <v>75</v>
      </c>
      <c r="G3983" t="s">
        <v>3825</v>
      </c>
      <c r="H3983" t="s">
        <v>95</v>
      </c>
      <c r="I3983" t="s">
        <v>3827</v>
      </c>
      <c r="J3983" t="s">
        <v>5772</v>
      </c>
      <c r="K3983" t="s">
        <v>95</v>
      </c>
      <c r="L3983" s="220">
        <v>45386.359780092593</v>
      </c>
    </row>
    <row r="3984" spans="1:12" x14ac:dyDescent="0.25">
      <c r="A3984">
        <v>4.0999999999999996</v>
      </c>
      <c r="B3984" t="s">
        <v>4251</v>
      </c>
      <c r="C3984">
        <v>2789042</v>
      </c>
      <c r="D3984" t="s">
        <v>4798</v>
      </c>
      <c r="E3984" s="220">
        <v>44594.633333333331</v>
      </c>
      <c r="F3984" t="s">
        <v>75</v>
      </c>
      <c r="G3984" t="s">
        <v>3825</v>
      </c>
      <c r="H3984" t="s">
        <v>95</v>
      </c>
      <c r="I3984" t="s">
        <v>3827</v>
      </c>
      <c r="J3984" t="s">
        <v>5772</v>
      </c>
      <c r="K3984" t="s">
        <v>95</v>
      </c>
      <c r="L3984" s="220">
        <v>45386.359780092593</v>
      </c>
    </row>
    <row r="3985" spans="1:12" x14ac:dyDescent="0.25">
      <c r="A3985">
        <v>4.0999999999999996</v>
      </c>
      <c r="B3985" t="s">
        <v>4043</v>
      </c>
      <c r="C3985">
        <v>2789018</v>
      </c>
      <c r="D3985" t="s">
        <v>4798</v>
      </c>
      <c r="E3985" s="220">
        <v>44594.633333333331</v>
      </c>
      <c r="F3985" t="s">
        <v>75</v>
      </c>
      <c r="G3985" t="s">
        <v>3825</v>
      </c>
      <c r="H3985" t="s">
        <v>95</v>
      </c>
      <c r="I3985" t="s">
        <v>3827</v>
      </c>
      <c r="J3985" t="s">
        <v>5772</v>
      </c>
      <c r="K3985" t="s">
        <v>95</v>
      </c>
      <c r="L3985" s="220">
        <v>45386.359780092593</v>
      </c>
    </row>
    <row r="3986" spans="1:12" x14ac:dyDescent="0.25">
      <c r="A3986">
        <v>4.0999999999999996</v>
      </c>
      <c r="B3986" t="s">
        <v>4624</v>
      </c>
      <c r="C3986">
        <v>2789015</v>
      </c>
      <c r="D3986" t="s">
        <v>6396</v>
      </c>
      <c r="E3986" s="220">
        <v>44594.633333333331</v>
      </c>
      <c r="F3986" t="s">
        <v>75</v>
      </c>
      <c r="G3986" t="s">
        <v>3825</v>
      </c>
      <c r="H3986" t="s">
        <v>3848</v>
      </c>
      <c r="I3986" t="s">
        <v>3827</v>
      </c>
      <c r="J3986" t="s">
        <v>5772</v>
      </c>
      <c r="K3986" t="s">
        <v>95</v>
      </c>
      <c r="L3986" s="220">
        <v>45386.359780092593</v>
      </c>
    </row>
    <row r="3987" spans="1:12" x14ac:dyDescent="0.25">
      <c r="A3987">
        <v>4.0999999999999996</v>
      </c>
      <c r="B3987" t="s">
        <v>4580</v>
      </c>
      <c r="C3987">
        <v>2789016</v>
      </c>
      <c r="D3987" t="s">
        <v>4798</v>
      </c>
      <c r="E3987" s="220">
        <v>44594.633333333331</v>
      </c>
      <c r="F3987" t="s">
        <v>75</v>
      </c>
      <c r="G3987" t="s">
        <v>3825</v>
      </c>
      <c r="H3987" t="s">
        <v>95</v>
      </c>
      <c r="I3987" t="s">
        <v>3827</v>
      </c>
      <c r="J3987" t="s">
        <v>5772</v>
      </c>
      <c r="K3987" t="s">
        <v>95</v>
      </c>
      <c r="L3987" s="220">
        <v>45386.359780092593</v>
      </c>
    </row>
    <row r="3988" spans="1:12" x14ac:dyDescent="0.25">
      <c r="A3988">
        <v>4.0999999999999996</v>
      </c>
      <c r="B3988" t="s">
        <v>4816</v>
      </c>
      <c r="C3988">
        <v>2789017</v>
      </c>
      <c r="D3988" t="s">
        <v>4798</v>
      </c>
      <c r="E3988" s="220">
        <v>44594.633333333331</v>
      </c>
      <c r="F3988" t="s">
        <v>75</v>
      </c>
      <c r="G3988" t="s">
        <v>3825</v>
      </c>
      <c r="H3988" t="s">
        <v>95</v>
      </c>
      <c r="I3988" t="s">
        <v>3827</v>
      </c>
      <c r="J3988" t="s">
        <v>5772</v>
      </c>
      <c r="K3988" t="s">
        <v>95</v>
      </c>
      <c r="L3988" s="220">
        <v>45386.359780092593</v>
      </c>
    </row>
    <row r="3989" spans="1:12" x14ac:dyDescent="0.25">
      <c r="A3989">
        <v>4.0999999999999996</v>
      </c>
      <c r="B3989" t="s">
        <v>4211</v>
      </c>
      <c r="C3989">
        <v>2789019</v>
      </c>
      <c r="D3989" t="s">
        <v>4798</v>
      </c>
      <c r="E3989" s="220">
        <v>44594.633333333331</v>
      </c>
      <c r="F3989" t="s">
        <v>75</v>
      </c>
      <c r="G3989" t="s">
        <v>3825</v>
      </c>
      <c r="H3989" t="s">
        <v>95</v>
      </c>
      <c r="I3989" t="s">
        <v>3827</v>
      </c>
      <c r="J3989" t="s">
        <v>5772</v>
      </c>
      <c r="K3989" t="s">
        <v>95</v>
      </c>
      <c r="L3989" s="220">
        <v>45386.359780092593</v>
      </c>
    </row>
    <row r="3990" spans="1:12" x14ac:dyDescent="0.25">
      <c r="A3990">
        <v>4.0999999999999996</v>
      </c>
      <c r="B3990" t="s">
        <v>4343</v>
      </c>
      <c r="C3990">
        <v>2789020</v>
      </c>
      <c r="D3990" t="s">
        <v>4798</v>
      </c>
      <c r="E3990" s="220">
        <v>44594.633333333331</v>
      </c>
      <c r="F3990" t="s">
        <v>75</v>
      </c>
      <c r="G3990" t="s">
        <v>3825</v>
      </c>
      <c r="H3990" t="s">
        <v>95</v>
      </c>
      <c r="I3990" t="s">
        <v>3827</v>
      </c>
      <c r="J3990" t="s">
        <v>5772</v>
      </c>
      <c r="K3990" t="s">
        <v>95</v>
      </c>
      <c r="L3990" s="220">
        <v>45386.359780092593</v>
      </c>
    </row>
    <row r="3991" spans="1:12" x14ac:dyDescent="0.25">
      <c r="A3991">
        <v>4.0999999999999996</v>
      </c>
      <c r="B3991" t="s">
        <v>4383</v>
      </c>
      <c r="C3991">
        <v>2789021</v>
      </c>
      <c r="D3991" t="s">
        <v>4798</v>
      </c>
      <c r="E3991" s="220">
        <v>44594.633333333331</v>
      </c>
      <c r="F3991" t="s">
        <v>75</v>
      </c>
      <c r="G3991" t="s">
        <v>3825</v>
      </c>
      <c r="H3991" t="s">
        <v>95</v>
      </c>
      <c r="I3991" t="s">
        <v>3827</v>
      </c>
      <c r="J3991" t="s">
        <v>5772</v>
      </c>
      <c r="K3991" t="s">
        <v>95</v>
      </c>
      <c r="L3991" s="220">
        <v>45386.359780092593</v>
      </c>
    </row>
    <row r="3992" spans="1:12" x14ac:dyDescent="0.25">
      <c r="A3992">
        <v>4.0999999999999996</v>
      </c>
      <c r="B3992" t="s">
        <v>4076</v>
      </c>
      <c r="C3992">
        <v>2789022</v>
      </c>
      <c r="D3992" t="s">
        <v>4798</v>
      </c>
      <c r="E3992" s="220">
        <v>44594.633333333331</v>
      </c>
      <c r="F3992" t="s">
        <v>75</v>
      </c>
      <c r="G3992" t="s">
        <v>3825</v>
      </c>
      <c r="H3992" t="s">
        <v>95</v>
      </c>
      <c r="I3992" t="s">
        <v>3827</v>
      </c>
      <c r="J3992" t="s">
        <v>5772</v>
      </c>
      <c r="K3992" t="s">
        <v>95</v>
      </c>
      <c r="L3992" s="220">
        <v>45386.359780092593</v>
      </c>
    </row>
    <row r="3993" spans="1:12" x14ac:dyDescent="0.25">
      <c r="A3993">
        <v>4.0999999999999996</v>
      </c>
      <c r="B3993" t="s">
        <v>4207</v>
      </c>
      <c r="C3993">
        <v>2789026</v>
      </c>
      <c r="D3993" t="s">
        <v>4798</v>
      </c>
      <c r="E3993" s="220">
        <v>44594.633333333331</v>
      </c>
      <c r="F3993" t="s">
        <v>75</v>
      </c>
      <c r="G3993" t="s">
        <v>3825</v>
      </c>
      <c r="H3993" t="s">
        <v>95</v>
      </c>
      <c r="I3993" t="s">
        <v>3827</v>
      </c>
      <c r="J3993" t="s">
        <v>5772</v>
      </c>
      <c r="K3993" t="s">
        <v>95</v>
      </c>
      <c r="L3993" s="220">
        <v>45386.359780092593</v>
      </c>
    </row>
    <row r="3994" spans="1:12" x14ac:dyDescent="0.25">
      <c r="A3994">
        <v>4.0999999999999996</v>
      </c>
      <c r="B3994" t="s">
        <v>4160</v>
      </c>
      <c r="C3994">
        <v>2789023</v>
      </c>
      <c r="D3994" t="s">
        <v>4798</v>
      </c>
      <c r="E3994" s="220">
        <v>44594.633333333331</v>
      </c>
      <c r="F3994" t="s">
        <v>75</v>
      </c>
      <c r="G3994" t="s">
        <v>3825</v>
      </c>
      <c r="H3994" t="s">
        <v>95</v>
      </c>
      <c r="I3994" t="s">
        <v>3827</v>
      </c>
      <c r="J3994" t="s">
        <v>5772</v>
      </c>
      <c r="K3994" t="s">
        <v>95</v>
      </c>
      <c r="L3994" s="220">
        <v>45386.359780092593</v>
      </c>
    </row>
    <row r="3995" spans="1:12" x14ac:dyDescent="0.25">
      <c r="A3995">
        <v>4.0999999999999996</v>
      </c>
      <c r="B3995" t="s">
        <v>3887</v>
      </c>
      <c r="C3995">
        <v>2789024</v>
      </c>
      <c r="D3995" t="s">
        <v>4798</v>
      </c>
      <c r="E3995" s="220">
        <v>44594.633333333331</v>
      </c>
      <c r="F3995" t="s">
        <v>75</v>
      </c>
      <c r="G3995" t="s">
        <v>3825</v>
      </c>
      <c r="H3995" t="s">
        <v>95</v>
      </c>
      <c r="I3995" t="s">
        <v>3827</v>
      </c>
      <c r="J3995" t="s">
        <v>5772</v>
      </c>
      <c r="K3995" t="s">
        <v>95</v>
      </c>
      <c r="L3995" s="220">
        <v>45386.359780092593</v>
      </c>
    </row>
    <row r="3996" spans="1:12" x14ac:dyDescent="0.25">
      <c r="A3996">
        <v>4.0999999999999996</v>
      </c>
      <c r="B3996" t="s">
        <v>3891</v>
      </c>
      <c r="C3996">
        <v>2789025</v>
      </c>
      <c r="D3996" t="s">
        <v>4798</v>
      </c>
      <c r="E3996" s="220">
        <v>44594.633333333331</v>
      </c>
      <c r="F3996" t="s">
        <v>75</v>
      </c>
      <c r="G3996" t="s">
        <v>3825</v>
      </c>
      <c r="H3996" t="s">
        <v>95</v>
      </c>
      <c r="I3996" t="s">
        <v>3827</v>
      </c>
      <c r="J3996" t="s">
        <v>5772</v>
      </c>
      <c r="K3996" t="s">
        <v>95</v>
      </c>
      <c r="L3996" s="220">
        <v>45386.359780092593</v>
      </c>
    </row>
    <row r="3997" spans="1:12" x14ac:dyDescent="0.25">
      <c r="A3997">
        <v>4.0999999999999996</v>
      </c>
      <c r="B3997" t="s">
        <v>3855</v>
      </c>
      <c r="C3997">
        <v>2789027</v>
      </c>
      <c r="D3997" t="s">
        <v>4798</v>
      </c>
      <c r="E3997" s="220">
        <v>44594.633333333331</v>
      </c>
      <c r="F3997" t="s">
        <v>75</v>
      </c>
      <c r="G3997" t="s">
        <v>3825</v>
      </c>
      <c r="H3997" t="s">
        <v>95</v>
      </c>
      <c r="I3997" t="s">
        <v>3827</v>
      </c>
      <c r="J3997" t="s">
        <v>5772</v>
      </c>
      <c r="K3997" t="s">
        <v>95</v>
      </c>
      <c r="L3997" s="220">
        <v>45386.359780092593</v>
      </c>
    </row>
    <row r="3998" spans="1:12" x14ac:dyDescent="0.25">
      <c r="A3998">
        <v>4.0999999999999996</v>
      </c>
      <c r="B3998" t="s">
        <v>3893</v>
      </c>
      <c r="C3998">
        <v>2789028</v>
      </c>
      <c r="D3998" t="s">
        <v>4798</v>
      </c>
      <c r="E3998" s="220">
        <v>44594.633333333331</v>
      </c>
      <c r="F3998" t="s">
        <v>75</v>
      </c>
      <c r="G3998" t="s">
        <v>3825</v>
      </c>
      <c r="H3998" t="s">
        <v>95</v>
      </c>
      <c r="I3998" t="s">
        <v>3827</v>
      </c>
      <c r="J3998" t="s">
        <v>5772</v>
      </c>
      <c r="K3998" t="s">
        <v>95</v>
      </c>
      <c r="L3998" s="220">
        <v>45386.359780092593</v>
      </c>
    </row>
    <row r="3999" spans="1:12" x14ac:dyDescent="0.25">
      <c r="A3999">
        <v>4.0999999999999996</v>
      </c>
      <c r="B3999" t="s">
        <v>3929</v>
      </c>
      <c r="C3999">
        <v>2789029</v>
      </c>
      <c r="D3999" t="s">
        <v>4798</v>
      </c>
      <c r="E3999" s="220">
        <v>44594.633333333331</v>
      </c>
      <c r="F3999" t="s">
        <v>75</v>
      </c>
      <c r="G3999" t="s">
        <v>3825</v>
      </c>
      <c r="H3999" t="s">
        <v>95</v>
      </c>
      <c r="I3999" t="s">
        <v>3827</v>
      </c>
      <c r="J3999" t="s">
        <v>5772</v>
      </c>
      <c r="K3999" t="s">
        <v>95</v>
      </c>
      <c r="L3999" s="220">
        <v>45386.359780092593</v>
      </c>
    </row>
    <row r="4000" spans="1:12" x14ac:dyDescent="0.25">
      <c r="A4000">
        <v>4.0999999999999996</v>
      </c>
      <c r="B4000" t="s">
        <v>4699</v>
      </c>
      <c r="C4000">
        <v>2789030</v>
      </c>
      <c r="D4000" t="s">
        <v>4798</v>
      </c>
      <c r="E4000" s="220">
        <v>44594.633333333331</v>
      </c>
      <c r="F4000" t="s">
        <v>75</v>
      </c>
      <c r="G4000" t="s">
        <v>3825</v>
      </c>
      <c r="H4000" t="s">
        <v>95</v>
      </c>
      <c r="I4000" t="s">
        <v>3827</v>
      </c>
      <c r="J4000" t="s">
        <v>5772</v>
      </c>
      <c r="K4000" t="s">
        <v>95</v>
      </c>
      <c r="L4000" s="220">
        <v>45386.359780092593</v>
      </c>
    </row>
    <row r="4001" spans="1:12" x14ac:dyDescent="0.25">
      <c r="A4001">
        <v>4.0999999999999996</v>
      </c>
      <c r="B4001" t="s">
        <v>4186</v>
      </c>
      <c r="C4001">
        <v>2789031</v>
      </c>
      <c r="D4001" t="s">
        <v>4798</v>
      </c>
      <c r="E4001" s="220">
        <v>44594.633333333331</v>
      </c>
      <c r="F4001" t="s">
        <v>75</v>
      </c>
      <c r="G4001" t="s">
        <v>3825</v>
      </c>
      <c r="H4001" t="s">
        <v>95</v>
      </c>
      <c r="I4001" t="s">
        <v>3827</v>
      </c>
      <c r="J4001" t="s">
        <v>5772</v>
      </c>
      <c r="K4001" t="s">
        <v>95</v>
      </c>
      <c r="L4001" s="220">
        <v>45386.359780092593</v>
      </c>
    </row>
    <row r="4002" spans="1:12" x14ac:dyDescent="0.25">
      <c r="A4002">
        <v>4.0999999999999996</v>
      </c>
      <c r="B4002" t="s">
        <v>4347</v>
      </c>
      <c r="C4002">
        <v>2789032</v>
      </c>
      <c r="D4002" t="s">
        <v>4798</v>
      </c>
      <c r="E4002" s="220">
        <v>44594.633333333331</v>
      </c>
      <c r="F4002" t="s">
        <v>75</v>
      </c>
      <c r="G4002" t="s">
        <v>3825</v>
      </c>
      <c r="H4002" t="s">
        <v>95</v>
      </c>
      <c r="I4002" t="s">
        <v>3827</v>
      </c>
      <c r="J4002" t="s">
        <v>5772</v>
      </c>
      <c r="K4002" t="s">
        <v>95</v>
      </c>
      <c r="L4002" s="220">
        <v>45386.359780092593</v>
      </c>
    </row>
    <row r="4003" spans="1:12" x14ac:dyDescent="0.25">
      <c r="A4003">
        <v>4</v>
      </c>
      <c r="B4003" t="s">
        <v>4110</v>
      </c>
      <c r="C4003">
        <v>2789196</v>
      </c>
      <c r="D4003" t="s">
        <v>6397</v>
      </c>
      <c r="E4003" s="220">
        <v>44594.680555555555</v>
      </c>
      <c r="F4003" t="s">
        <v>75</v>
      </c>
      <c r="G4003" t="s">
        <v>3825</v>
      </c>
      <c r="H4003" t="s">
        <v>3836</v>
      </c>
      <c r="I4003" t="s">
        <v>3870</v>
      </c>
      <c r="J4003" t="s">
        <v>4902</v>
      </c>
      <c r="K4003" t="s">
        <v>95</v>
      </c>
      <c r="L4003" s="220">
        <v>44661.728564814817</v>
      </c>
    </row>
    <row r="4004" spans="1:12" x14ac:dyDescent="0.25">
      <c r="A4004">
        <v>5</v>
      </c>
      <c r="B4004" t="s">
        <v>6398</v>
      </c>
      <c r="C4004">
        <v>2789197</v>
      </c>
      <c r="D4004" t="s">
        <v>6399</v>
      </c>
      <c r="E4004" s="220">
        <v>44594.683333333334</v>
      </c>
      <c r="F4004" t="s">
        <v>75</v>
      </c>
      <c r="G4004" t="s">
        <v>3825</v>
      </c>
      <c r="H4004" t="s">
        <v>3826</v>
      </c>
      <c r="I4004" t="s">
        <v>3870</v>
      </c>
      <c r="J4004" t="s">
        <v>4902</v>
      </c>
      <c r="K4004" t="s">
        <v>95</v>
      </c>
      <c r="L4004" s="220">
        <v>44622.397650462961</v>
      </c>
    </row>
    <row r="4005" spans="1:12" x14ac:dyDescent="0.25">
      <c r="A4005">
        <v>1</v>
      </c>
      <c r="B4005" t="s">
        <v>4782</v>
      </c>
      <c r="C4005">
        <v>2793681</v>
      </c>
      <c r="D4005" t="s">
        <v>6400</v>
      </c>
      <c r="E4005" s="220">
        <v>44595.572222222225</v>
      </c>
      <c r="F4005" t="s">
        <v>75</v>
      </c>
      <c r="G4005" t="s">
        <v>3825</v>
      </c>
      <c r="H4005" t="s">
        <v>3836</v>
      </c>
      <c r="I4005" t="s">
        <v>4260</v>
      </c>
      <c r="J4005" t="s">
        <v>4759</v>
      </c>
      <c r="K4005" t="s">
        <v>95</v>
      </c>
      <c r="L4005" s="220">
        <v>44602.497777777775</v>
      </c>
    </row>
    <row r="4006" spans="1:12" x14ac:dyDescent="0.25">
      <c r="A4006">
        <v>5</v>
      </c>
      <c r="B4006" t="s">
        <v>4451</v>
      </c>
      <c r="C4006">
        <v>2793653</v>
      </c>
      <c r="D4006" t="s">
        <v>4452</v>
      </c>
      <c r="E4006" s="220">
        <v>44595.523611111108</v>
      </c>
      <c r="F4006" t="s">
        <v>75</v>
      </c>
      <c r="G4006" t="s">
        <v>3825</v>
      </c>
      <c r="H4006" t="s">
        <v>3940</v>
      </c>
      <c r="I4006" t="s">
        <v>3870</v>
      </c>
      <c r="J4006" t="s">
        <v>4355</v>
      </c>
      <c r="K4006" t="s">
        <v>95</v>
      </c>
      <c r="L4006" s="220">
        <v>44638.290185185186</v>
      </c>
    </row>
    <row r="4007" spans="1:12" x14ac:dyDescent="0.25">
      <c r="A4007">
        <v>4.0999999999999996</v>
      </c>
      <c r="B4007" t="s">
        <v>3871</v>
      </c>
      <c r="C4007">
        <v>2814145</v>
      </c>
      <c r="D4007" t="s">
        <v>6401</v>
      </c>
      <c r="E4007" s="220">
        <v>44629.556250000001</v>
      </c>
      <c r="F4007" t="s">
        <v>75</v>
      </c>
      <c r="G4007" t="s">
        <v>3825</v>
      </c>
      <c r="H4007" t="s">
        <v>3826</v>
      </c>
      <c r="I4007" t="s">
        <v>3870</v>
      </c>
      <c r="J4007" t="s">
        <v>4832</v>
      </c>
      <c r="K4007" t="s">
        <v>95</v>
      </c>
      <c r="L4007" s="220">
        <v>44635.292592592596</v>
      </c>
    </row>
    <row r="4008" spans="1:12" x14ac:dyDescent="0.25">
      <c r="A4008">
        <v>1</v>
      </c>
      <c r="B4008" t="s">
        <v>6402</v>
      </c>
      <c r="C4008">
        <v>2826361</v>
      </c>
      <c r="D4008" t="s">
        <v>6403</v>
      </c>
      <c r="E4008" s="220">
        <v>44636.581250000003</v>
      </c>
      <c r="F4008" t="s">
        <v>75</v>
      </c>
      <c r="G4008" t="s">
        <v>4414</v>
      </c>
      <c r="H4008" t="s">
        <v>6404</v>
      </c>
      <c r="I4008" t="s">
        <v>4949</v>
      </c>
      <c r="J4008" t="s">
        <v>6405</v>
      </c>
      <c r="K4008" t="s">
        <v>95</v>
      </c>
      <c r="L4008" s="220">
        <v>44669.686874999999</v>
      </c>
    </row>
    <row r="4009" spans="1:12" x14ac:dyDescent="0.25">
      <c r="A4009">
        <v>2</v>
      </c>
      <c r="B4009" t="s">
        <v>4598</v>
      </c>
      <c r="C4009">
        <v>2881836</v>
      </c>
      <c r="D4009" t="s">
        <v>4824</v>
      </c>
      <c r="E4009" s="220">
        <v>44641.652777777781</v>
      </c>
      <c r="F4009" t="s">
        <v>75</v>
      </c>
      <c r="G4009" t="s">
        <v>3825</v>
      </c>
      <c r="H4009" t="s">
        <v>3940</v>
      </c>
      <c r="I4009" t="s">
        <v>4000</v>
      </c>
      <c r="J4009" t="s">
        <v>4191</v>
      </c>
      <c r="K4009" t="s">
        <v>95</v>
      </c>
      <c r="L4009" s="220">
        <v>44641.686307870368</v>
      </c>
    </row>
    <row r="4010" spans="1:12" x14ac:dyDescent="0.25">
      <c r="A4010">
        <v>5</v>
      </c>
      <c r="B4010" t="s">
        <v>3904</v>
      </c>
      <c r="C4010">
        <v>2891117</v>
      </c>
      <c r="D4010" t="s">
        <v>6406</v>
      </c>
      <c r="E4010" s="220">
        <v>44644.677777777775</v>
      </c>
      <c r="F4010" t="s">
        <v>75</v>
      </c>
      <c r="G4010" t="s">
        <v>3825</v>
      </c>
      <c r="H4010" t="s">
        <v>3836</v>
      </c>
      <c r="I4010" t="s">
        <v>4409</v>
      </c>
      <c r="J4010" t="s">
        <v>4364</v>
      </c>
      <c r="K4010" t="s">
        <v>95</v>
      </c>
      <c r="L4010" s="220">
        <v>44804.697685185187</v>
      </c>
    </row>
    <row r="4011" spans="1:12" x14ac:dyDescent="0.25">
      <c r="A4011">
        <v>5</v>
      </c>
      <c r="B4011" t="s">
        <v>3893</v>
      </c>
      <c r="C4011">
        <v>2912309</v>
      </c>
      <c r="D4011" t="s">
        <v>6407</v>
      </c>
      <c r="E4011" s="220">
        <v>44662.510416666664</v>
      </c>
      <c r="F4011" t="s">
        <v>75</v>
      </c>
      <c r="G4011" t="s">
        <v>3825</v>
      </c>
      <c r="H4011" t="s">
        <v>3957</v>
      </c>
      <c r="I4011" t="s">
        <v>3870</v>
      </c>
      <c r="J4011" t="s">
        <v>4145</v>
      </c>
      <c r="K4011" t="s">
        <v>95</v>
      </c>
      <c r="L4011" s="220">
        <v>44722.376388888886</v>
      </c>
    </row>
    <row r="4012" spans="1:12" x14ac:dyDescent="0.25">
      <c r="A4012">
        <v>1</v>
      </c>
      <c r="B4012" t="s">
        <v>4390</v>
      </c>
      <c r="C4012">
        <v>2912322</v>
      </c>
      <c r="D4012" t="s">
        <v>3843</v>
      </c>
      <c r="E4012" s="220">
        <v>44662.654166666667</v>
      </c>
      <c r="F4012" t="s">
        <v>75</v>
      </c>
      <c r="G4012" t="s">
        <v>3825</v>
      </c>
      <c r="H4012" t="s">
        <v>3836</v>
      </c>
      <c r="I4012" t="s">
        <v>3832</v>
      </c>
      <c r="J4012" t="s">
        <v>6090</v>
      </c>
      <c r="K4012" t="s">
        <v>95</v>
      </c>
      <c r="L4012" s="220">
        <v>44764.705578703702</v>
      </c>
    </row>
    <row r="4013" spans="1:12" x14ac:dyDescent="0.25">
      <c r="A4013">
        <v>5</v>
      </c>
      <c r="B4013" t="s">
        <v>4115</v>
      </c>
      <c r="C4013">
        <v>2919868</v>
      </c>
      <c r="D4013" t="s">
        <v>6407</v>
      </c>
      <c r="E4013" s="220">
        <v>44663.616666666669</v>
      </c>
      <c r="F4013" t="s">
        <v>75</v>
      </c>
      <c r="G4013" t="s">
        <v>3825</v>
      </c>
      <c r="H4013" t="s">
        <v>3957</v>
      </c>
      <c r="I4013" t="s">
        <v>3870</v>
      </c>
      <c r="J4013" t="s">
        <v>4902</v>
      </c>
      <c r="K4013" t="s">
        <v>95</v>
      </c>
      <c r="L4013" s="220">
        <v>44722.377141203702</v>
      </c>
    </row>
    <row r="4014" spans="1:12" x14ac:dyDescent="0.25">
      <c r="A4014">
        <v>1</v>
      </c>
      <c r="B4014" t="s">
        <v>4074</v>
      </c>
      <c r="C4014">
        <v>2920100</v>
      </c>
      <c r="D4014" t="s">
        <v>3843</v>
      </c>
      <c r="E4014" s="220">
        <v>44664.679861111108</v>
      </c>
      <c r="F4014" t="s">
        <v>75</v>
      </c>
      <c r="G4014" t="s">
        <v>3825</v>
      </c>
      <c r="H4014" t="s">
        <v>3836</v>
      </c>
      <c r="I4014" t="s">
        <v>3832</v>
      </c>
      <c r="J4014" t="s">
        <v>4827</v>
      </c>
      <c r="K4014" t="s">
        <v>95</v>
      </c>
      <c r="L4014" s="220">
        <v>44693.420474537037</v>
      </c>
    </row>
    <row r="4015" spans="1:12" x14ac:dyDescent="0.25">
      <c r="A4015">
        <v>2</v>
      </c>
      <c r="B4015" t="s">
        <v>4060</v>
      </c>
      <c r="C4015">
        <v>2920947</v>
      </c>
      <c r="D4015" t="s">
        <v>4861</v>
      </c>
      <c r="E4015" s="220">
        <v>44669.449305555558</v>
      </c>
      <c r="F4015" t="s">
        <v>75</v>
      </c>
      <c r="G4015" t="s">
        <v>4414</v>
      </c>
      <c r="H4015" t="s">
        <v>141</v>
      </c>
      <c r="I4015" t="s">
        <v>4949</v>
      </c>
      <c r="J4015" t="s">
        <v>4846</v>
      </c>
      <c r="K4015" t="s">
        <v>95</v>
      </c>
      <c r="L4015" s="220">
        <v>45012.495972222219</v>
      </c>
    </row>
    <row r="4016" spans="1:12" x14ac:dyDescent="0.25">
      <c r="A4016">
        <v>6</v>
      </c>
      <c r="B4016" t="s">
        <v>5816</v>
      </c>
      <c r="C4016">
        <v>2922061</v>
      </c>
      <c r="D4016" t="s">
        <v>4075</v>
      </c>
      <c r="E4016" s="220">
        <v>44672.703472222223</v>
      </c>
      <c r="F4016" t="s">
        <v>75</v>
      </c>
      <c r="G4016" t="s">
        <v>3825</v>
      </c>
      <c r="H4016" t="s">
        <v>205</v>
      </c>
      <c r="I4016" t="s">
        <v>4652</v>
      </c>
      <c r="J4016" t="s">
        <v>4846</v>
      </c>
      <c r="K4016" t="s">
        <v>95</v>
      </c>
      <c r="L4016" s="220">
        <v>44699.557233796295</v>
      </c>
    </row>
    <row r="4017" spans="1:12" x14ac:dyDescent="0.25">
      <c r="A4017">
        <v>5</v>
      </c>
      <c r="B4017" t="s">
        <v>4321</v>
      </c>
      <c r="C4017">
        <v>2921991</v>
      </c>
      <c r="D4017" t="s">
        <v>4940</v>
      </c>
      <c r="E4017" s="220">
        <v>44672.433333333334</v>
      </c>
      <c r="F4017" t="s">
        <v>75</v>
      </c>
      <c r="G4017" t="s">
        <v>3825</v>
      </c>
      <c r="H4017" t="s">
        <v>3957</v>
      </c>
      <c r="I4017" t="s">
        <v>3870</v>
      </c>
      <c r="J4017" t="s">
        <v>4145</v>
      </c>
      <c r="K4017" t="s">
        <v>95</v>
      </c>
      <c r="L4017" s="220">
        <v>44802.436331018522</v>
      </c>
    </row>
    <row r="4018" spans="1:12" x14ac:dyDescent="0.25">
      <c r="A4018">
        <v>2</v>
      </c>
      <c r="B4018" t="s">
        <v>4321</v>
      </c>
      <c r="C4018">
        <v>2921992</v>
      </c>
      <c r="D4018" t="s">
        <v>6408</v>
      </c>
      <c r="E4018" s="220">
        <v>44672.553472222222</v>
      </c>
      <c r="F4018" t="s">
        <v>358</v>
      </c>
      <c r="G4018" t="s">
        <v>3825</v>
      </c>
      <c r="H4018" t="s">
        <v>3836</v>
      </c>
      <c r="I4018" t="s">
        <v>3870</v>
      </c>
      <c r="J4018" t="s">
        <v>4145</v>
      </c>
      <c r="K4018" t="s">
        <v>95</v>
      </c>
      <c r="L4018" s="220"/>
    </row>
    <row r="4019" spans="1:12" x14ac:dyDescent="0.25">
      <c r="A4019">
        <v>5</v>
      </c>
      <c r="B4019" t="s">
        <v>6409</v>
      </c>
      <c r="C4019">
        <v>2922956</v>
      </c>
      <c r="D4019" t="s">
        <v>4871</v>
      </c>
      <c r="E4019" s="220">
        <v>44676.432638888888</v>
      </c>
      <c r="F4019" t="s">
        <v>75</v>
      </c>
      <c r="G4019" t="s">
        <v>4414</v>
      </c>
      <c r="H4019" t="s">
        <v>81</v>
      </c>
      <c r="I4019" t="s">
        <v>4652</v>
      </c>
      <c r="J4019" t="s">
        <v>4846</v>
      </c>
      <c r="K4019" t="s">
        <v>95</v>
      </c>
      <c r="L4019" s="220">
        <v>44684.713252314818</v>
      </c>
    </row>
    <row r="4020" spans="1:12" x14ac:dyDescent="0.25">
      <c r="A4020">
        <v>5</v>
      </c>
      <c r="B4020" t="s">
        <v>6410</v>
      </c>
      <c r="C4020">
        <v>2922958</v>
      </c>
      <c r="D4020" t="s">
        <v>4871</v>
      </c>
      <c r="E4020" s="220">
        <v>44676.442361111112</v>
      </c>
      <c r="F4020" t="s">
        <v>75</v>
      </c>
      <c r="G4020" t="s">
        <v>4414</v>
      </c>
      <c r="H4020" t="s">
        <v>81</v>
      </c>
      <c r="I4020" t="s">
        <v>4652</v>
      </c>
      <c r="J4020" t="s">
        <v>4846</v>
      </c>
      <c r="K4020" t="s">
        <v>95</v>
      </c>
      <c r="L4020" s="220">
        <v>44719.568055555559</v>
      </c>
    </row>
    <row r="4021" spans="1:12" x14ac:dyDescent="0.25">
      <c r="A4021">
        <v>2</v>
      </c>
      <c r="B4021" t="s">
        <v>5008</v>
      </c>
      <c r="C4021">
        <v>2923526</v>
      </c>
      <c r="D4021" t="s">
        <v>4075</v>
      </c>
      <c r="E4021" s="220">
        <v>44677.630555555559</v>
      </c>
      <c r="F4021" t="s">
        <v>75</v>
      </c>
      <c r="G4021" t="s">
        <v>3825</v>
      </c>
      <c r="H4021" t="s">
        <v>205</v>
      </c>
      <c r="I4021" t="s">
        <v>4652</v>
      </c>
      <c r="J4021" t="s">
        <v>4846</v>
      </c>
      <c r="K4021" t="s">
        <v>95</v>
      </c>
      <c r="L4021" s="220">
        <v>44697.411793981482</v>
      </c>
    </row>
    <row r="4022" spans="1:12" x14ac:dyDescent="0.25">
      <c r="A4022">
        <v>5</v>
      </c>
      <c r="B4022" t="s">
        <v>4361</v>
      </c>
      <c r="C4022">
        <v>2924037</v>
      </c>
      <c r="D4022" t="s">
        <v>6411</v>
      </c>
      <c r="E4022" s="220">
        <v>44678.626388888886</v>
      </c>
      <c r="F4022" t="s">
        <v>75</v>
      </c>
      <c r="G4022" t="s">
        <v>3825</v>
      </c>
      <c r="H4022" t="s">
        <v>3957</v>
      </c>
      <c r="I4022" t="s">
        <v>3870</v>
      </c>
      <c r="J4022" t="s">
        <v>4902</v>
      </c>
      <c r="K4022" t="s">
        <v>95</v>
      </c>
      <c r="L4022" s="220">
        <v>44749.366203703707</v>
      </c>
    </row>
    <row r="4023" spans="1:12" x14ac:dyDescent="0.25">
      <c r="A4023">
        <v>2</v>
      </c>
      <c r="B4023" t="s">
        <v>6412</v>
      </c>
      <c r="C4023">
        <v>2928225</v>
      </c>
      <c r="D4023" t="s">
        <v>4413</v>
      </c>
      <c r="E4023" s="220">
        <v>44686.652777777781</v>
      </c>
      <c r="F4023" t="s">
        <v>75</v>
      </c>
      <c r="G4023" t="s">
        <v>4414</v>
      </c>
      <c r="H4023" t="s">
        <v>169</v>
      </c>
      <c r="I4023" t="s">
        <v>4409</v>
      </c>
      <c r="J4023" t="s">
        <v>4846</v>
      </c>
      <c r="K4023" t="s">
        <v>95</v>
      </c>
      <c r="L4023" s="220">
        <v>44740.514050925929</v>
      </c>
    </row>
    <row r="4024" spans="1:12" x14ac:dyDescent="0.25">
      <c r="A4024">
        <v>2</v>
      </c>
      <c r="B4024" t="s">
        <v>5128</v>
      </c>
      <c r="C4024">
        <v>2928232</v>
      </c>
      <c r="D4024" t="s">
        <v>4413</v>
      </c>
      <c r="E4024" s="220">
        <v>44686.654166666667</v>
      </c>
      <c r="F4024" t="s">
        <v>91</v>
      </c>
      <c r="G4024" t="s">
        <v>4414</v>
      </c>
      <c r="H4024" t="s">
        <v>169</v>
      </c>
      <c r="I4024" t="s">
        <v>4409</v>
      </c>
      <c r="J4024" t="s">
        <v>4846</v>
      </c>
      <c r="K4024" t="s">
        <v>95</v>
      </c>
      <c r="L4024" s="220">
        <v>44792.433379629627</v>
      </c>
    </row>
    <row r="4025" spans="1:12" x14ac:dyDescent="0.25">
      <c r="A4025">
        <v>5</v>
      </c>
      <c r="B4025" t="s">
        <v>4332</v>
      </c>
      <c r="C4025">
        <v>2929289</v>
      </c>
      <c r="D4025" t="s">
        <v>4871</v>
      </c>
      <c r="E4025" s="220">
        <v>44690.397222222222</v>
      </c>
      <c r="F4025" t="s">
        <v>75</v>
      </c>
      <c r="G4025" t="s">
        <v>4414</v>
      </c>
      <c r="H4025" t="s">
        <v>81</v>
      </c>
      <c r="I4025" t="s">
        <v>4949</v>
      </c>
      <c r="J4025" t="s">
        <v>4846</v>
      </c>
      <c r="K4025" t="s">
        <v>95</v>
      </c>
      <c r="L4025" s="220">
        <v>45223.697916666664</v>
      </c>
    </row>
    <row r="4026" spans="1:12" x14ac:dyDescent="0.25">
      <c r="A4026">
        <v>2</v>
      </c>
      <c r="B4026" t="s">
        <v>6413</v>
      </c>
      <c r="C4026">
        <v>3220555</v>
      </c>
      <c r="D4026" t="s">
        <v>4910</v>
      </c>
      <c r="E4026" s="220">
        <v>45237.384027777778</v>
      </c>
      <c r="F4026" t="s">
        <v>75</v>
      </c>
      <c r="G4026" t="s">
        <v>4414</v>
      </c>
      <c r="H4026" t="s">
        <v>278</v>
      </c>
      <c r="I4026" t="s">
        <v>5206</v>
      </c>
      <c r="J4026" t="s">
        <v>4159</v>
      </c>
      <c r="K4026" t="s">
        <v>95</v>
      </c>
      <c r="L4026" s="220">
        <v>45247.565462962964</v>
      </c>
    </row>
    <row r="4027" spans="1:12" x14ac:dyDescent="0.25">
      <c r="A4027">
        <v>4</v>
      </c>
      <c r="B4027" t="s">
        <v>5689</v>
      </c>
      <c r="C4027">
        <v>2936826</v>
      </c>
      <c r="D4027" t="s">
        <v>6414</v>
      </c>
      <c r="E4027" s="220">
        <v>44701.43472222222</v>
      </c>
      <c r="F4027" t="s">
        <v>75</v>
      </c>
      <c r="G4027" t="s">
        <v>3825</v>
      </c>
      <c r="H4027" t="s">
        <v>3826</v>
      </c>
      <c r="I4027" t="s">
        <v>3870</v>
      </c>
      <c r="J4027" t="s">
        <v>4863</v>
      </c>
      <c r="K4027" t="s">
        <v>95</v>
      </c>
      <c r="L4027" s="220">
        <v>44914.344097222223</v>
      </c>
    </row>
    <row r="4028" spans="1:12" x14ac:dyDescent="0.25">
      <c r="A4028">
        <v>5</v>
      </c>
      <c r="B4028" t="s">
        <v>6380</v>
      </c>
      <c r="C4028">
        <v>2937209</v>
      </c>
      <c r="D4028" t="s">
        <v>4871</v>
      </c>
      <c r="E4028" s="220">
        <v>44704.45416666667</v>
      </c>
      <c r="F4028" t="s">
        <v>91</v>
      </c>
      <c r="G4028" t="s">
        <v>4414</v>
      </c>
      <c r="H4028" t="s">
        <v>81</v>
      </c>
      <c r="I4028" t="s">
        <v>4867</v>
      </c>
      <c r="J4028" t="s">
        <v>4846</v>
      </c>
      <c r="K4028" t="s">
        <v>95</v>
      </c>
      <c r="L4028" s="220">
        <v>44749.447546296295</v>
      </c>
    </row>
    <row r="4029" spans="1:12" x14ac:dyDescent="0.25">
      <c r="A4029">
        <v>1</v>
      </c>
      <c r="B4029" t="s">
        <v>3911</v>
      </c>
      <c r="C4029">
        <v>2938643</v>
      </c>
      <c r="D4029" t="s">
        <v>5936</v>
      </c>
      <c r="E4029" s="220">
        <v>44707.636805555558</v>
      </c>
      <c r="F4029" t="s">
        <v>75</v>
      </c>
      <c r="G4029" t="s">
        <v>3825</v>
      </c>
      <c r="H4029" t="s">
        <v>3831</v>
      </c>
      <c r="I4029" t="s">
        <v>3878</v>
      </c>
      <c r="J4029" t="s">
        <v>5221</v>
      </c>
      <c r="K4029" t="s">
        <v>95</v>
      </c>
      <c r="L4029" s="220">
        <v>45040.47451388889</v>
      </c>
    </row>
    <row r="4030" spans="1:12" x14ac:dyDescent="0.25">
      <c r="A4030">
        <v>1</v>
      </c>
      <c r="B4030" t="s">
        <v>4232</v>
      </c>
      <c r="C4030">
        <v>2945469</v>
      </c>
      <c r="D4030" t="s">
        <v>4413</v>
      </c>
      <c r="E4030" s="220">
        <v>44726.669444444444</v>
      </c>
      <c r="F4030" t="s">
        <v>91</v>
      </c>
      <c r="G4030" t="s">
        <v>4414</v>
      </c>
      <c r="H4030" t="s">
        <v>169</v>
      </c>
      <c r="I4030" t="s">
        <v>4829</v>
      </c>
      <c r="J4030" t="s">
        <v>4846</v>
      </c>
      <c r="K4030" t="s">
        <v>95</v>
      </c>
      <c r="L4030" s="220">
        <v>44847.544131944444</v>
      </c>
    </row>
    <row r="4031" spans="1:12" x14ac:dyDescent="0.25">
      <c r="A4031">
        <v>1</v>
      </c>
      <c r="B4031" t="s">
        <v>5238</v>
      </c>
      <c r="C4031">
        <v>2946949</v>
      </c>
      <c r="D4031" t="s">
        <v>4157</v>
      </c>
      <c r="E4031" s="220">
        <v>44729.554166666669</v>
      </c>
      <c r="F4031" t="s">
        <v>75</v>
      </c>
      <c r="G4031" t="s">
        <v>3825</v>
      </c>
      <c r="H4031" t="s">
        <v>95</v>
      </c>
      <c r="I4031" t="s">
        <v>4312</v>
      </c>
      <c r="J4031" t="s">
        <v>6415</v>
      </c>
      <c r="K4031" t="s">
        <v>95</v>
      </c>
      <c r="L4031" s="220">
        <v>44729.685428240744</v>
      </c>
    </row>
    <row r="4032" spans="1:12" x14ac:dyDescent="0.25">
      <c r="A4032">
        <v>1</v>
      </c>
      <c r="B4032" t="s">
        <v>5802</v>
      </c>
      <c r="C4032">
        <v>2946994</v>
      </c>
      <c r="D4032" t="s">
        <v>3851</v>
      </c>
      <c r="E4032" s="220">
        <v>44729.67083333333</v>
      </c>
      <c r="F4032" t="s">
        <v>75</v>
      </c>
      <c r="G4032" t="s">
        <v>3825</v>
      </c>
      <c r="H4032" t="s">
        <v>3852</v>
      </c>
      <c r="I4032" t="s">
        <v>4652</v>
      </c>
      <c r="J4032" t="s">
        <v>4846</v>
      </c>
      <c r="K4032" t="s">
        <v>95</v>
      </c>
      <c r="L4032" s="220">
        <v>44734.344733796293</v>
      </c>
    </row>
    <row r="4033" spans="1:12" x14ac:dyDescent="0.25">
      <c r="A4033">
        <v>5</v>
      </c>
      <c r="B4033" t="s">
        <v>6416</v>
      </c>
      <c r="C4033">
        <v>2947752</v>
      </c>
      <c r="D4033" t="s">
        <v>4871</v>
      </c>
      <c r="E4033" s="220">
        <v>44732.622916666667</v>
      </c>
      <c r="F4033" t="s">
        <v>126</v>
      </c>
      <c r="G4033" t="s">
        <v>4414</v>
      </c>
      <c r="H4033" t="s">
        <v>81</v>
      </c>
      <c r="I4033" t="s">
        <v>4872</v>
      </c>
      <c r="J4033" t="s">
        <v>4846</v>
      </c>
      <c r="K4033" t="s">
        <v>95</v>
      </c>
      <c r="L4033" s="220"/>
    </row>
    <row r="4034" spans="1:12" x14ac:dyDescent="0.25">
      <c r="A4034">
        <v>2</v>
      </c>
      <c r="B4034" t="s">
        <v>4816</v>
      </c>
      <c r="C4034">
        <v>2947664</v>
      </c>
      <c r="D4034" t="s">
        <v>4910</v>
      </c>
      <c r="E4034" s="220">
        <v>44729.692361111112</v>
      </c>
      <c r="F4034" t="s">
        <v>75</v>
      </c>
      <c r="G4034" t="s">
        <v>4414</v>
      </c>
      <c r="H4034" t="s">
        <v>278</v>
      </c>
      <c r="I4034" t="s">
        <v>4011</v>
      </c>
      <c r="J4034" t="s">
        <v>6417</v>
      </c>
      <c r="K4034" t="s">
        <v>95</v>
      </c>
      <c r="L4034" s="220">
        <v>44886.397037037037</v>
      </c>
    </row>
    <row r="4035" spans="1:12" x14ac:dyDescent="0.25">
      <c r="A4035">
        <v>2</v>
      </c>
      <c r="B4035" t="s">
        <v>4816</v>
      </c>
      <c r="C4035">
        <v>2947665</v>
      </c>
      <c r="D4035" t="s">
        <v>4910</v>
      </c>
      <c r="E4035" s="220">
        <v>44729.692361111112</v>
      </c>
      <c r="F4035" t="s">
        <v>75</v>
      </c>
      <c r="G4035" t="s">
        <v>4414</v>
      </c>
      <c r="H4035" t="s">
        <v>278</v>
      </c>
      <c r="I4035" t="s">
        <v>4011</v>
      </c>
      <c r="J4035" t="s">
        <v>6417</v>
      </c>
      <c r="K4035" t="s">
        <v>95</v>
      </c>
      <c r="L4035" s="220">
        <v>45071.305231481485</v>
      </c>
    </row>
    <row r="4036" spans="1:12" x14ac:dyDescent="0.25">
      <c r="A4036">
        <v>1</v>
      </c>
      <c r="B4036" t="s">
        <v>6418</v>
      </c>
      <c r="C4036">
        <v>2947723</v>
      </c>
      <c r="D4036" t="s">
        <v>4413</v>
      </c>
      <c r="E4036" s="220">
        <v>44732.561805555553</v>
      </c>
      <c r="F4036" t="s">
        <v>75</v>
      </c>
      <c r="G4036" t="s">
        <v>4414</v>
      </c>
      <c r="H4036" t="s">
        <v>169</v>
      </c>
      <c r="I4036" t="s">
        <v>4652</v>
      </c>
      <c r="J4036" t="s">
        <v>4846</v>
      </c>
      <c r="K4036" t="s">
        <v>95</v>
      </c>
      <c r="L4036" s="220">
        <v>44738.398819444446</v>
      </c>
    </row>
    <row r="4037" spans="1:12" x14ac:dyDescent="0.25">
      <c r="A4037">
        <v>5</v>
      </c>
      <c r="B4037" t="s">
        <v>6419</v>
      </c>
      <c r="C4037">
        <v>2947751</v>
      </c>
      <c r="D4037" t="s">
        <v>4871</v>
      </c>
      <c r="E4037" s="220">
        <v>44732.620138888888</v>
      </c>
      <c r="F4037" t="s">
        <v>75</v>
      </c>
      <c r="G4037" t="s">
        <v>4414</v>
      </c>
      <c r="H4037" t="s">
        <v>81</v>
      </c>
      <c r="I4037" t="s">
        <v>4872</v>
      </c>
      <c r="J4037" t="s">
        <v>4846</v>
      </c>
      <c r="K4037" t="s">
        <v>95</v>
      </c>
      <c r="L4037" s="220">
        <v>44984.48333333333</v>
      </c>
    </row>
    <row r="4038" spans="1:12" x14ac:dyDescent="0.25">
      <c r="A4038">
        <v>5</v>
      </c>
      <c r="B4038" t="s">
        <v>5146</v>
      </c>
      <c r="C4038">
        <v>2948412</v>
      </c>
      <c r="D4038" t="s">
        <v>4871</v>
      </c>
      <c r="E4038" s="220">
        <v>44734.429861111108</v>
      </c>
      <c r="F4038" t="s">
        <v>91</v>
      </c>
      <c r="G4038" t="s">
        <v>4414</v>
      </c>
      <c r="H4038" t="s">
        <v>81</v>
      </c>
      <c r="I4038" t="s">
        <v>4872</v>
      </c>
      <c r="J4038" t="s">
        <v>4846</v>
      </c>
      <c r="K4038" t="s">
        <v>95</v>
      </c>
      <c r="L4038" s="220">
        <v>44970.512881944444</v>
      </c>
    </row>
    <row r="4039" spans="1:12" x14ac:dyDescent="0.25">
      <c r="A4039">
        <v>2</v>
      </c>
      <c r="B4039" t="s">
        <v>5095</v>
      </c>
      <c r="C4039">
        <v>2950068</v>
      </c>
      <c r="D4039" t="s">
        <v>6420</v>
      </c>
      <c r="E4039" s="220">
        <v>44739.55</v>
      </c>
      <c r="F4039" t="s">
        <v>75</v>
      </c>
      <c r="G4039" t="s">
        <v>3825</v>
      </c>
      <c r="H4039" t="s">
        <v>3826</v>
      </c>
      <c r="I4039" t="s">
        <v>3870</v>
      </c>
      <c r="J4039" t="s">
        <v>4863</v>
      </c>
      <c r="K4039" t="s">
        <v>95</v>
      </c>
      <c r="L4039" s="220">
        <v>44935.677627314813</v>
      </c>
    </row>
    <row r="4040" spans="1:12" x14ac:dyDescent="0.25">
      <c r="A4040">
        <v>4</v>
      </c>
      <c r="B4040" t="s">
        <v>5743</v>
      </c>
      <c r="C4040">
        <v>2950739</v>
      </c>
      <c r="D4040" t="s">
        <v>6421</v>
      </c>
      <c r="E4040" s="220">
        <v>44740.530555555553</v>
      </c>
      <c r="F4040" t="s">
        <v>75</v>
      </c>
      <c r="G4040" t="s">
        <v>3825</v>
      </c>
      <c r="H4040" t="s">
        <v>3940</v>
      </c>
      <c r="I4040" t="s">
        <v>3870</v>
      </c>
      <c r="J4040" t="s">
        <v>4863</v>
      </c>
      <c r="K4040" t="s">
        <v>95</v>
      </c>
      <c r="L4040" s="220">
        <v>44818.399953703702</v>
      </c>
    </row>
    <row r="4041" spans="1:12" x14ac:dyDescent="0.25">
      <c r="A4041">
        <v>2</v>
      </c>
      <c r="B4041" t="s">
        <v>6422</v>
      </c>
      <c r="C4041">
        <v>2950746</v>
      </c>
      <c r="D4041" t="s">
        <v>4910</v>
      </c>
      <c r="E4041" s="220">
        <v>44740.620833333334</v>
      </c>
      <c r="F4041" t="s">
        <v>91</v>
      </c>
      <c r="G4041" t="s">
        <v>4414</v>
      </c>
      <c r="H4041" t="s">
        <v>278</v>
      </c>
      <c r="I4041" t="s">
        <v>4851</v>
      </c>
      <c r="J4041" t="s">
        <v>4846</v>
      </c>
      <c r="K4041" t="s">
        <v>95</v>
      </c>
      <c r="L4041" s="220">
        <v>44825.715011574073</v>
      </c>
    </row>
    <row r="4042" spans="1:12" x14ac:dyDescent="0.25">
      <c r="A4042">
        <v>4</v>
      </c>
      <c r="B4042" t="s">
        <v>4945</v>
      </c>
      <c r="C4042">
        <v>2950641</v>
      </c>
      <c r="D4042" t="s">
        <v>6423</v>
      </c>
      <c r="E4042" s="220">
        <v>44740.486805555556</v>
      </c>
      <c r="F4042" t="s">
        <v>75</v>
      </c>
      <c r="G4042" t="s">
        <v>3825</v>
      </c>
      <c r="H4042" t="s">
        <v>3836</v>
      </c>
      <c r="I4042" t="s">
        <v>3870</v>
      </c>
      <c r="J4042" t="s">
        <v>4902</v>
      </c>
      <c r="K4042" t="s">
        <v>95</v>
      </c>
      <c r="L4042" s="220">
        <v>44904.437974537039</v>
      </c>
    </row>
    <row r="4043" spans="1:12" x14ac:dyDescent="0.25">
      <c r="A4043">
        <v>4</v>
      </c>
      <c r="B4043" t="s">
        <v>4584</v>
      </c>
      <c r="C4043">
        <v>2950642</v>
      </c>
      <c r="D4043" t="s">
        <v>6424</v>
      </c>
      <c r="E4043" s="220">
        <v>44740.491666666669</v>
      </c>
      <c r="F4043" t="s">
        <v>75</v>
      </c>
      <c r="G4043" t="s">
        <v>3825</v>
      </c>
      <c r="H4043" t="s">
        <v>3940</v>
      </c>
      <c r="I4043" t="s">
        <v>3870</v>
      </c>
      <c r="J4043" t="s">
        <v>4902</v>
      </c>
      <c r="K4043" t="s">
        <v>95</v>
      </c>
      <c r="L4043" s="220">
        <v>44956.459664351853</v>
      </c>
    </row>
    <row r="4044" spans="1:12" x14ac:dyDescent="0.25">
      <c r="A4044">
        <v>5</v>
      </c>
      <c r="B4044" t="s">
        <v>4945</v>
      </c>
      <c r="C4044">
        <v>2950643</v>
      </c>
      <c r="D4044" t="s">
        <v>6425</v>
      </c>
      <c r="E4044" s="220">
        <v>44740.523611111108</v>
      </c>
      <c r="F4044" t="s">
        <v>75</v>
      </c>
      <c r="G4044" t="s">
        <v>3825</v>
      </c>
      <c r="H4044" t="s">
        <v>3826</v>
      </c>
      <c r="I4044" t="s">
        <v>3870</v>
      </c>
      <c r="J4044" t="s">
        <v>4902</v>
      </c>
      <c r="K4044" t="s">
        <v>95</v>
      </c>
      <c r="L4044" s="220">
        <v>44747.368657407409</v>
      </c>
    </row>
    <row r="4045" spans="1:12" x14ac:dyDescent="0.25">
      <c r="A4045">
        <v>4</v>
      </c>
      <c r="B4045" t="s">
        <v>4774</v>
      </c>
      <c r="C4045">
        <v>2955656</v>
      </c>
      <c r="D4045" t="s">
        <v>6426</v>
      </c>
      <c r="E4045" s="220">
        <v>44749.431250000001</v>
      </c>
      <c r="F4045" t="s">
        <v>75</v>
      </c>
      <c r="G4045" t="s">
        <v>3825</v>
      </c>
      <c r="H4045" t="s">
        <v>3836</v>
      </c>
      <c r="I4045" t="s">
        <v>3870</v>
      </c>
      <c r="J4045" t="s">
        <v>4863</v>
      </c>
      <c r="K4045" t="s">
        <v>95</v>
      </c>
      <c r="L4045" s="220">
        <v>44844.631678240738</v>
      </c>
    </row>
    <row r="4046" spans="1:12" x14ac:dyDescent="0.25">
      <c r="A4046">
        <v>5</v>
      </c>
      <c r="B4046" t="s">
        <v>4718</v>
      </c>
      <c r="C4046">
        <v>2958778</v>
      </c>
      <c r="D4046" t="s">
        <v>6427</v>
      </c>
      <c r="E4046" s="220">
        <v>44755.51458333333</v>
      </c>
      <c r="F4046" t="s">
        <v>75</v>
      </c>
      <c r="G4046" t="s">
        <v>3825</v>
      </c>
      <c r="H4046" t="s">
        <v>3826</v>
      </c>
      <c r="I4046" t="s">
        <v>3870</v>
      </c>
      <c r="J4046" t="s">
        <v>4863</v>
      </c>
      <c r="K4046" t="s">
        <v>95</v>
      </c>
      <c r="L4046" s="220">
        <v>45145.390381944446</v>
      </c>
    </row>
    <row r="4047" spans="1:12" x14ac:dyDescent="0.25">
      <c r="A4047">
        <v>1</v>
      </c>
      <c r="B4047" t="s">
        <v>4043</v>
      </c>
      <c r="C4047">
        <v>2965308</v>
      </c>
      <c r="D4047" t="s">
        <v>3843</v>
      </c>
      <c r="E4047" s="220">
        <v>44764.03125</v>
      </c>
      <c r="F4047" t="s">
        <v>75</v>
      </c>
      <c r="G4047" t="s">
        <v>3825</v>
      </c>
      <c r="H4047" t="s">
        <v>3836</v>
      </c>
      <c r="I4047" t="s">
        <v>4949</v>
      </c>
      <c r="J4047" t="s">
        <v>5897</v>
      </c>
      <c r="K4047" t="s">
        <v>95</v>
      </c>
      <c r="L4047" s="220">
        <v>44901.508402777778</v>
      </c>
    </row>
    <row r="4048" spans="1:12" x14ac:dyDescent="0.25">
      <c r="A4048">
        <v>2</v>
      </c>
      <c r="B4048" t="s">
        <v>4643</v>
      </c>
      <c r="C4048">
        <v>3121867</v>
      </c>
      <c r="D4048" t="s">
        <v>4413</v>
      </c>
      <c r="E4048" s="220">
        <v>45050.45208333333</v>
      </c>
      <c r="F4048" t="s">
        <v>75</v>
      </c>
      <c r="G4048" t="s">
        <v>4414</v>
      </c>
      <c r="H4048" t="s">
        <v>169</v>
      </c>
      <c r="I4048" t="s">
        <v>4241</v>
      </c>
      <c r="J4048" t="s">
        <v>4279</v>
      </c>
      <c r="K4048" t="s">
        <v>95</v>
      </c>
      <c r="L4048" s="220">
        <v>45061.540868055556</v>
      </c>
    </row>
    <row r="4049" spans="1:12" x14ac:dyDescent="0.25">
      <c r="A4049">
        <v>5</v>
      </c>
      <c r="B4049" t="s">
        <v>6428</v>
      </c>
      <c r="C4049">
        <v>2971145</v>
      </c>
      <c r="D4049" t="s">
        <v>4871</v>
      </c>
      <c r="E4049" s="220">
        <v>44775.580370370371</v>
      </c>
      <c r="F4049" t="s">
        <v>75</v>
      </c>
      <c r="G4049" t="s">
        <v>4414</v>
      </c>
      <c r="H4049" t="s">
        <v>81</v>
      </c>
      <c r="I4049" t="s">
        <v>4872</v>
      </c>
      <c r="J4049" t="s">
        <v>4846</v>
      </c>
      <c r="K4049" t="s">
        <v>95</v>
      </c>
      <c r="L4049" s="220">
        <v>44967.449525462966</v>
      </c>
    </row>
    <row r="4050" spans="1:12" x14ac:dyDescent="0.25">
      <c r="A4050">
        <v>5</v>
      </c>
      <c r="B4050" t="s">
        <v>6429</v>
      </c>
      <c r="C4050">
        <v>2971146</v>
      </c>
      <c r="D4050" t="s">
        <v>4871</v>
      </c>
      <c r="E4050" s="220">
        <v>44775.580370370371</v>
      </c>
      <c r="F4050" t="s">
        <v>75</v>
      </c>
      <c r="G4050" t="s">
        <v>4414</v>
      </c>
      <c r="H4050" t="s">
        <v>81</v>
      </c>
      <c r="I4050" t="s">
        <v>4872</v>
      </c>
      <c r="J4050" t="s">
        <v>4846</v>
      </c>
      <c r="K4050" t="s">
        <v>95</v>
      </c>
      <c r="L4050" s="220">
        <v>44967.462962962964</v>
      </c>
    </row>
    <row r="4051" spans="1:12" x14ac:dyDescent="0.25">
      <c r="A4051">
        <v>5</v>
      </c>
      <c r="B4051" t="s">
        <v>4699</v>
      </c>
      <c r="C4051">
        <v>2988830</v>
      </c>
      <c r="D4051" t="s">
        <v>4871</v>
      </c>
      <c r="E4051" s="220">
        <v>44785.402615740742</v>
      </c>
      <c r="F4051" t="s">
        <v>91</v>
      </c>
      <c r="G4051" t="s">
        <v>4414</v>
      </c>
      <c r="H4051" t="s">
        <v>81</v>
      </c>
      <c r="I4051" t="s">
        <v>4961</v>
      </c>
      <c r="J4051" t="s">
        <v>4846</v>
      </c>
      <c r="K4051" t="s">
        <v>95</v>
      </c>
      <c r="L4051" s="220">
        <v>44970.446145833332</v>
      </c>
    </row>
    <row r="4052" spans="1:12" x14ac:dyDescent="0.25">
      <c r="A4052">
        <v>5</v>
      </c>
      <c r="B4052" t="s">
        <v>4177</v>
      </c>
      <c r="C4052">
        <v>2988836</v>
      </c>
      <c r="D4052" t="s">
        <v>4871</v>
      </c>
      <c r="E4052" s="220">
        <v>44785.402638888889</v>
      </c>
      <c r="F4052" t="s">
        <v>91</v>
      </c>
      <c r="G4052" t="s">
        <v>4414</v>
      </c>
      <c r="H4052" t="s">
        <v>81</v>
      </c>
      <c r="I4052" t="s">
        <v>4961</v>
      </c>
      <c r="J4052" t="s">
        <v>4846</v>
      </c>
      <c r="K4052" t="s">
        <v>95</v>
      </c>
      <c r="L4052" s="220">
        <v>44963.451655092591</v>
      </c>
    </row>
    <row r="4053" spans="1:12" x14ac:dyDescent="0.25">
      <c r="A4053">
        <v>5</v>
      </c>
      <c r="B4053" t="s">
        <v>3823</v>
      </c>
      <c r="C4053">
        <v>2988837</v>
      </c>
      <c r="D4053" t="s">
        <v>4871</v>
      </c>
      <c r="E4053" s="220">
        <v>44785.402638888889</v>
      </c>
      <c r="F4053" t="s">
        <v>91</v>
      </c>
      <c r="G4053" t="s">
        <v>4414</v>
      </c>
      <c r="H4053" t="s">
        <v>81</v>
      </c>
      <c r="I4053" t="s">
        <v>4961</v>
      </c>
      <c r="J4053" t="s">
        <v>4846</v>
      </c>
      <c r="K4053" t="s">
        <v>95</v>
      </c>
      <c r="L4053" s="220">
        <v>44963.452060185184</v>
      </c>
    </row>
    <row r="4054" spans="1:12" x14ac:dyDescent="0.25">
      <c r="A4054">
        <v>5</v>
      </c>
      <c r="B4054" t="s">
        <v>4787</v>
      </c>
      <c r="C4054">
        <v>2988838</v>
      </c>
      <c r="D4054" t="s">
        <v>4871</v>
      </c>
      <c r="E4054" s="220">
        <v>44785.402650462966</v>
      </c>
      <c r="F4054" t="s">
        <v>91</v>
      </c>
      <c r="G4054" t="s">
        <v>4414</v>
      </c>
      <c r="H4054" t="s">
        <v>81</v>
      </c>
      <c r="I4054" t="s">
        <v>4961</v>
      </c>
      <c r="J4054" t="s">
        <v>4846</v>
      </c>
      <c r="K4054" t="s">
        <v>95</v>
      </c>
      <c r="L4054" s="220">
        <v>45021.617106481484</v>
      </c>
    </row>
    <row r="4055" spans="1:12" x14ac:dyDescent="0.25">
      <c r="A4055">
        <v>5</v>
      </c>
      <c r="B4055" t="s">
        <v>4818</v>
      </c>
      <c r="C4055">
        <v>2988839</v>
      </c>
      <c r="D4055" t="s">
        <v>4871</v>
      </c>
      <c r="E4055" s="220">
        <v>44785.402650462966</v>
      </c>
      <c r="F4055" t="s">
        <v>91</v>
      </c>
      <c r="G4055" t="s">
        <v>4414</v>
      </c>
      <c r="H4055" t="s">
        <v>81</v>
      </c>
      <c r="I4055" t="s">
        <v>4961</v>
      </c>
      <c r="J4055" t="s">
        <v>4846</v>
      </c>
      <c r="K4055" t="s">
        <v>95</v>
      </c>
      <c r="L4055" s="220">
        <v>44963.456921296296</v>
      </c>
    </row>
    <row r="4056" spans="1:12" x14ac:dyDescent="0.25">
      <c r="A4056">
        <v>5</v>
      </c>
      <c r="B4056" t="s">
        <v>4935</v>
      </c>
      <c r="C4056">
        <v>2992339</v>
      </c>
      <c r="D4056" t="s">
        <v>4871</v>
      </c>
      <c r="E4056" s="220">
        <v>44791.599305555559</v>
      </c>
      <c r="F4056" t="s">
        <v>75</v>
      </c>
      <c r="G4056" t="s">
        <v>4414</v>
      </c>
      <c r="H4056" t="s">
        <v>81</v>
      </c>
      <c r="I4056" t="s">
        <v>4409</v>
      </c>
      <c r="J4056" t="s">
        <v>4846</v>
      </c>
      <c r="K4056" t="s">
        <v>95</v>
      </c>
      <c r="L4056" s="220">
        <v>44804.689583333333</v>
      </c>
    </row>
    <row r="4057" spans="1:12" x14ac:dyDescent="0.25">
      <c r="A4057">
        <v>4</v>
      </c>
      <c r="B4057" t="s">
        <v>3834</v>
      </c>
      <c r="C4057">
        <v>2992478</v>
      </c>
      <c r="D4057" t="s">
        <v>3872</v>
      </c>
      <c r="E4057" s="220">
        <v>44791.70416666667</v>
      </c>
      <c r="F4057" t="s">
        <v>75</v>
      </c>
      <c r="G4057" t="s">
        <v>3825</v>
      </c>
      <c r="H4057" t="s">
        <v>3848</v>
      </c>
      <c r="I4057" t="s">
        <v>4409</v>
      </c>
      <c r="J4057" t="s">
        <v>4279</v>
      </c>
      <c r="K4057" t="s">
        <v>95</v>
      </c>
      <c r="L4057" s="220">
        <v>45082.651284722226</v>
      </c>
    </row>
    <row r="4058" spans="1:12" x14ac:dyDescent="0.25">
      <c r="A4058">
        <v>1</v>
      </c>
      <c r="B4058" t="s">
        <v>4282</v>
      </c>
      <c r="C4058">
        <v>2992479</v>
      </c>
      <c r="D4058" t="s">
        <v>3872</v>
      </c>
      <c r="E4058" s="220">
        <v>44791.705555555556</v>
      </c>
      <c r="F4058" t="s">
        <v>75</v>
      </c>
      <c r="G4058" t="s">
        <v>3825</v>
      </c>
      <c r="H4058" t="s">
        <v>3848</v>
      </c>
      <c r="I4058" t="s">
        <v>4409</v>
      </c>
      <c r="J4058" t="s">
        <v>4279</v>
      </c>
      <c r="K4058" t="s">
        <v>95</v>
      </c>
      <c r="L4058" s="220">
        <v>44880.692094907405</v>
      </c>
    </row>
    <row r="4059" spans="1:12" x14ac:dyDescent="0.25">
      <c r="A4059">
        <v>1</v>
      </c>
      <c r="B4059" t="s">
        <v>4074</v>
      </c>
      <c r="C4059">
        <v>3006673</v>
      </c>
      <c r="D4059" t="s">
        <v>6430</v>
      </c>
      <c r="E4059" s="220">
        <v>44802.36041666667</v>
      </c>
      <c r="F4059" t="s">
        <v>75</v>
      </c>
      <c r="G4059" t="s">
        <v>3825</v>
      </c>
      <c r="H4059" t="s">
        <v>3836</v>
      </c>
      <c r="I4059" t="s">
        <v>4851</v>
      </c>
      <c r="J4059" t="s">
        <v>4852</v>
      </c>
      <c r="K4059" t="s">
        <v>95</v>
      </c>
      <c r="L4059" s="220">
        <v>44826.359722222223</v>
      </c>
    </row>
    <row r="4060" spans="1:12" x14ac:dyDescent="0.25">
      <c r="A4060">
        <v>2</v>
      </c>
      <c r="B4060" t="s">
        <v>6431</v>
      </c>
      <c r="C4060">
        <v>3012690</v>
      </c>
      <c r="D4060" t="s">
        <v>4866</v>
      </c>
      <c r="E4060" s="220">
        <v>44811.442361111112</v>
      </c>
      <c r="F4060" t="s">
        <v>75</v>
      </c>
      <c r="G4060" t="s">
        <v>4414</v>
      </c>
      <c r="H4060" t="s">
        <v>123</v>
      </c>
      <c r="I4060" t="s">
        <v>4409</v>
      </c>
      <c r="J4060" t="s">
        <v>4846</v>
      </c>
      <c r="K4060" t="s">
        <v>95</v>
      </c>
      <c r="L4060" s="220">
        <v>44845.58803240741</v>
      </c>
    </row>
    <row r="4061" spans="1:12" x14ac:dyDescent="0.25">
      <c r="A4061">
        <v>5</v>
      </c>
      <c r="B4061" t="s">
        <v>5664</v>
      </c>
      <c r="C4061">
        <v>3018833</v>
      </c>
      <c r="D4061" t="s">
        <v>3956</v>
      </c>
      <c r="E4061" s="220">
        <v>44819.385416666664</v>
      </c>
      <c r="F4061" t="s">
        <v>75</v>
      </c>
      <c r="G4061" t="s">
        <v>3825</v>
      </c>
      <c r="H4061" t="s">
        <v>3831</v>
      </c>
      <c r="I4061" t="s">
        <v>4072</v>
      </c>
      <c r="J4061" t="s">
        <v>6432</v>
      </c>
      <c r="K4061" t="s">
        <v>95</v>
      </c>
      <c r="L4061" s="220">
        <v>45484.361111111109</v>
      </c>
    </row>
    <row r="4062" spans="1:12" x14ac:dyDescent="0.25">
      <c r="A4062">
        <v>1</v>
      </c>
      <c r="B4062" t="s">
        <v>4052</v>
      </c>
      <c r="C4062">
        <v>3019598</v>
      </c>
      <c r="D4062" t="s">
        <v>3843</v>
      </c>
      <c r="E4062" s="220">
        <v>44820.45208333333</v>
      </c>
      <c r="F4062" t="s">
        <v>75</v>
      </c>
      <c r="G4062" t="s">
        <v>3825</v>
      </c>
      <c r="H4062" t="s">
        <v>3836</v>
      </c>
      <c r="I4062" t="s">
        <v>4582</v>
      </c>
      <c r="J4062" t="s">
        <v>4583</v>
      </c>
      <c r="K4062" t="s">
        <v>95</v>
      </c>
      <c r="L4062" s="220">
        <v>44820.571909722225</v>
      </c>
    </row>
    <row r="4063" spans="1:12" x14ac:dyDescent="0.25">
      <c r="A4063">
        <v>5</v>
      </c>
      <c r="B4063" t="s">
        <v>4572</v>
      </c>
      <c r="C4063">
        <v>3024734</v>
      </c>
      <c r="D4063" t="s">
        <v>6433</v>
      </c>
      <c r="E4063" s="220">
        <v>44826.290277777778</v>
      </c>
      <c r="F4063" t="s">
        <v>75</v>
      </c>
      <c r="G4063" t="s">
        <v>3825</v>
      </c>
      <c r="H4063" t="s">
        <v>3940</v>
      </c>
      <c r="I4063" t="s">
        <v>3870</v>
      </c>
      <c r="J4063" t="s">
        <v>3960</v>
      </c>
      <c r="K4063" t="s">
        <v>95</v>
      </c>
      <c r="L4063" s="220">
        <v>44830.359143518515</v>
      </c>
    </row>
    <row r="4064" spans="1:12" x14ac:dyDescent="0.25">
      <c r="A4064">
        <v>2</v>
      </c>
      <c r="B4064" t="s">
        <v>4343</v>
      </c>
      <c r="C4064">
        <v>3027290</v>
      </c>
      <c r="D4064" t="s">
        <v>3939</v>
      </c>
      <c r="E4064" s="220">
        <v>44832.618055555555</v>
      </c>
      <c r="F4064" t="s">
        <v>75</v>
      </c>
      <c r="G4064" t="s">
        <v>3825</v>
      </c>
      <c r="H4064" t="s">
        <v>3940</v>
      </c>
      <c r="I4064" t="s">
        <v>4687</v>
      </c>
      <c r="J4064" t="s">
        <v>5050</v>
      </c>
      <c r="K4064" t="s">
        <v>95</v>
      </c>
      <c r="L4064" s="220">
        <v>44888.434560185182</v>
      </c>
    </row>
    <row r="4065" spans="1:12" x14ac:dyDescent="0.25">
      <c r="A4065">
        <v>5</v>
      </c>
      <c r="B4065" t="s">
        <v>6434</v>
      </c>
      <c r="C4065">
        <v>3027353</v>
      </c>
      <c r="D4065" t="s">
        <v>4866</v>
      </c>
      <c r="E4065" s="220">
        <v>44832.720138888886</v>
      </c>
      <c r="F4065" t="s">
        <v>75</v>
      </c>
      <c r="G4065" t="s">
        <v>4414</v>
      </c>
      <c r="H4065" t="s">
        <v>123</v>
      </c>
      <c r="I4065" t="s">
        <v>4872</v>
      </c>
      <c r="J4065" t="s">
        <v>6435</v>
      </c>
      <c r="K4065" t="s">
        <v>95</v>
      </c>
      <c r="L4065" s="220">
        <v>44859.396064814813</v>
      </c>
    </row>
    <row r="4066" spans="1:12" x14ac:dyDescent="0.25">
      <c r="A4066">
        <v>2</v>
      </c>
      <c r="B4066" t="s">
        <v>4812</v>
      </c>
      <c r="C4066">
        <v>3028302</v>
      </c>
      <c r="D4066" t="s">
        <v>3872</v>
      </c>
      <c r="E4066" s="220">
        <v>44834.588888888888</v>
      </c>
      <c r="F4066" t="s">
        <v>75</v>
      </c>
      <c r="G4066" t="s">
        <v>3825</v>
      </c>
      <c r="H4066" t="s">
        <v>3848</v>
      </c>
      <c r="I4066" t="s">
        <v>3844</v>
      </c>
      <c r="J4066" t="s">
        <v>5071</v>
      </c>
      <c r="K4066" t="s">
        <v>95</v>
      </c>
      <c r="L4066" s="220">
        <v>45559.305115740739</v>
      </c>
    </row>
    <row r="4067" spans="1:12" x14ac:dyDescent="0.25">
      <c r="A4067">
        <v>1</v>
      </c>
      <c r="B4067" t="s">
        <v>3896</v>
      </c>
      <c r="C4067">
        <v>3028307</v>
      </c>
      <c r="D4067" t="s">
        <v>3843</v>
      </c>
      <c r="E4067" s="220">
        <v>44834.609722222223</v>
      </c>
      <c r="F4067" t="s">
        <v>75</v>
      </c>
      <c r="G4067" t="s">
        <v>3825</v>
      </c>
      <c r="H4067" t="s">
        <v>3836</v>
      </c>
      <c r="I4067" t="s">
        <v>3885</v>
      </c>
      <c r="J4067" t="s">
        <v>4048</v>
      </c>
      <c r="K4067" t="s">
        <v>95</v>
      </c>
      <c r="L4067" s="220">
        <v>44838.570868055554</v>
      </c>
    </row>
    <row r="4068" spans="1:12" x14ac:dyDescent="0.25">
      <c r="A4068">
        <v>2</v>
      </c>
      <c r="B4068" t="s">
        <v>6436</v>
      </c>
      <c r="C4068">
        <v>3028329</v>
      </c>
      <c r="D4068" t="s">
        <v>4413</v>
      </c>
      <c r="E4068" s="220">
        <v>44834.65347222222</v>
      </c>
      <c r="F4068" t="s">
        <v>75</v>
      </c>
      <c r="G4068" t="s">
        <v>4414</v>
      </c>
      <c r="H4068" t="s">
        <v>169</v>
      </c>
      <c r="I4068" t="s">
        <v>4409</v>
      </c>
      <c r="J4068" t="s">
        <v>4846</v>
      </c>
      <c r="K4068" t="s">
        <v>95</v>
      </c>
      <c r="L4068" s="220">
        <v>44852.671909722223</v>
      </c>
    </row>
    <row r="4069" spans="1:12" x14ac:dyDescent="0.25">
      <c r="A4069">
        <v>1</v>
      </c>
      <c r="B4069" t="s">
        <v>4298</v>
      </c>
      <c r="C4069">
        <v>3030290</v>
      </c>
      <c r="D4069" t="s">
        <v>3824</v>
      </c>
      <c r="E4069" s="220">
        <v>44839.424305555556</v>
      </c>
      <c r="F4069" t="s">
        <v>75</v>
      </c>
      <c r="G4069" t="s">
        <v>3825</v>
      </c>
      <c r="H4069" t="s">
        <v>3826</v>
      </c>
      <c r="I4069" t="s">
        <v>3844</v>
      </c>
      <c r="J4069" t="s">
        <v>6437</v>
      </c>
      <c r="K4069" t="s">
        <v>95</v>
      </c>
      <c r="L4069" s="220">
        <v>44841.628472222219</v>
      </c>
    </row>
    <row r="4070" spans="1:12" x14ac:dyDescent="0.25">
      <c r="A4070">
        <v>5</v>
      </c>
      <c r="B4070" t="s">
        <v>4076</v>
      </c>
      <c r="C4070">
        <v>3033100</v>
      </c>
      <c r="D4070" t="s">
        <v>4871</v>
      </c>
      <c r="E4070" s="220">
        <v>44845.613888888889</v>
      </c>
      <c r="F4070" t="s">
        <v>75</v>
      </c>
      <c r="G4070" t="s">
        <v>4414</v>
      </c>
      <c r="H4070" t="s">
        <v>81</v>
      </c>
      <c r="I4070" t="s">
        <v>4652</v>
      </c>
      <c r="J4070" t="s">
        <v>4846</v>
      </c>
      <c r="K4070" t="s">
        <v>95</v>
      </c>
      <c r="L4070" s="220">
        <v>44868.352592592593</v>
      </c>
    </row>
    <row r="4071" spans="1:12" x14ac:dyDescent="0.25">
      <c r="A4071">
        <v>4.0999999999999996</v>
      </c>
      <c r="B4071" t="s">
        <v>4329</v>
      </c>
      <c r="C4071">
        <v>2789033</v>
      </c>
      <c r="D4071" t="s">
        <v>4798</v>
      </c>
      <c r="E4071" s="220">
        <v>44594.633333333331</v>
      </c>
      <c r="F4071" t="s">
        <v>75</v>
      </c>
      <c r="G4071" t="s">
        <v>3825</v>
      </c>
      <c r="H4071" t="s">
        <v>95</v>
      </c>
      <c r="I4071" t="s">
        <v>3827</v>
      </c>
      <c r="J4071" t="s">
        <v>5772</v>
      </c>
      <c r="K4071" t="s">
        <v>95</v>
      </c>
      <c r="L4071" s="220">
        <v>45386.359780092593</v>
      </c>
    </row>
    <row r="4072" spans="1:12" x14ac:dyDescent="0.25">
      <c r="A4072">
        <v>4</v>
      </c>
      <c r="B4072" t="s">
        <v>4060</v>
      </c>
      <c r="C4072">
        <v>2814806</v>
      </c>
      <c r="D4072" t="s">
        <v>6438</v>
      </c>
      <c r="E4072" s="220">
        <v>44631.439583333333</v>
      </c>
      <c r="F4072" t="s">
        <v>75</v>
      </c>
      <c r="G4072" t="s">
        <v>3825</v>
      </c>
      <c r="H4072" t="s">
        <v>3826</v>
      </c>
      <c r="I4072" t="s">
        <v>3870</v>
      </c>
      <c r="J4072" t="s">
        <v>4863</v>
      </c>
      <c r="K4072" t="s">
        <v>95</v>
      </c>
      <c r="L4072" s="220">
        <v>44956.393854166665</v>
      </c>
    </row>
    <row r="4073" spans="1:12" x14ac:dyDescent="0.25">
      <c r="A4073">
        <v>4</v>
      </c>
      <c r="B4073" t="s">
        <v>4266</v>
      </c>
      <c r="C4073">
        <v>2815625</v>
      </c>
      <c r="D4073" t="s">
        <v>6439</v>
      </c>
      <c r="E4073" s="220">
        <v>44635.523611111108</v>
      </c>
      <c r="F4073" t="s">
        <v>75</v>
      </c>
      <c r="G4073" t="s">
        <v>3825</v>
      </c>
      <c r="H4073" t="s">
        <v>3826</v>
      </c>
      <c r="I4073" t="s">
        <v>3870</v>
      </c>
      <c r="J4073" t="s">
        <v>4863</v>
      </c>
      <c r="K4073" t="s">
        <v>95</v>
      </c>
      <c r="L4073" s="220">
        <v>44661.736562500002</v>
      </c>
    </row>
    <row r="4074" spans="1:12" x14ac:dyDescent="0.25">
      <c r="A4074">
        <v>4</v>
      </c>
      <c r="B4074" t="s">
        <v>4031</v>
      </c>
      <c r="C4074">
        <v>2826311</v>
      </c>
      <c r="D4074" t="s">
        <v>3912</v>
      </c>
      <c r="E4074" s="220">
        <v>44636.362500000003</v>
      </c>
      <c r="F4074" t="s">
        <v>75</v>
      </c>
      <c r="G4074" t="s">
        <v>3825</v>
      </c>
      <c r="H4074" t="s">
        <v>3831</v>
      </c>
      <c r="I4074" t="s">
        <v>3857</v>
      </c>
      <c r="J4074" t="s">
        <v>6440</v>
      </c>
      <c r="K4074" t="s">
        <v>95</v>
      </c>
      <c r="L4074" s="220">
        <v>45482.729131944441</v>
      </c>
    </row>
    <row r="4075" spans="1:12" x14ac:dyDescent="0.25">
      <c r="A4075">
        <v>4.0999999999999996</v>
      </c>
      <c r="B4075" t="s">
        <v>4110</v>
      </c>
      <c r="C4075">
        <v>2860128</v>
      </c>
      <c r="D4075" t="s">
        <v>6441</v>
      </c>
      <c r="E4075" s="220">
        <v>44638.436805555553</v>
      </c>
      <c r="F4075" t="s">
        <v>75</v>
      </c>
      <c r="G4075" t="s">
        <v>3825</v>
      </c>
      <c r="H4075" t="s">
        <v>3826</v>
      </c>
      <c r="I4075" t="s">
        <v>3870</v>
      </c>
      <c r="J4075" t="s">
        <v>4863</v>
      </c>
      <c r="K4075" t="s">
        <v>95</v>
      </c>
      <c r="L4075" s="220">
        <v>44818.399189814816</v>
      </c>
    </row>
    <row r="4076" spans="1:12" x14ac:dyDescent="0.25">
      <c r="A4076">
        <v>4</v>
      </c>
      <c r="B4076" t="s">
        <v>4193</v>
      </c>
      <c r="C4076">
        <v>2879265</v>
      </c>
      <c r="D4076" t="s">
        <v>6442</v>
      </c>
      <c r="E4076" s="220">
        <v>44641.45416666667</v>
      </c>
      <c r="F4076" t="s">
        <v>75</v>
      </c>
      <c r="G4076" t="s">
        <v>3825</v>
      </c>
      <c r="H4076" t="s">
        <v>3826</v>
      </c>
      <c r="I4076" t="s">
        <v>3870</v>
      </c>
      <c r="J4076" t="s">
        <v>4863</v>
      </c>
      <c r="K4076" t="s">
        <v>95</v>
      </c>
      <c r="L4076" s="220">
        <v>44841.618750000001</v>
      </c>
    </row>
    <row r="4077" spans="1:12" x14ac:dyDescent="0.25">
      <c r="A4077">
        <v>5</v>
      </c>
      <c r="B4077" t="s">
        <v>4818</v>
      </c>
      <c r="C4077">
        <v>2917863</v>
      </c>
      <c r="D4077" t="s">
        <v>5319</v>
      </c>
      <c r="E4077" s="220">
        <v>44663.518055555556</v>
      </c>
      <c r="F4077" t="s">
        <v>75</v>
      </c>
      <c r="G4077" t="s">
        <v>3825</v>
      </c>
      <c r="H4077" t="s">
        <v>3836</v>
      </c>
      <c r="I4077" t="s">
        <v>3827</v>
      </c>
      <c r="J4077" t="s">
        <v>5057</v>
      </c>
      <c r="K4077" t="s">
        <v>95</v>
      </c>
      <c r="L4077" s="220">
        <v>44802.700208333335</v>
      </c>
    </row>
    <row r="4078" spans="1:12" x14ac:dyDescent="0.25">
      <c r="A4078">
        <v>2</v>
      </c>
      <c r="B4078" t="s">
        <v>3973</v>
      </c>
      <c r="C4078">
        <v>2920112</v>
      </c>
      <c r="D4078" t="s">
        <v>3939</v>
      </c>
      <c r="E4078" s="220">
        <v>44664.703472222223</v>
      </c>
      <c r="F4078" t="s">
        <v>75</v>
      </c>
      <c r="G4078" t="s">
        <v>3825</v>
      </c>
      <c r="H4078" t="s">
        <v>3940</v>
      </c>
      <c r="I4078" t="s">
        <v>3857</v>
      </c>
      <c r="J4078" t="s">
        <v>5018</v>
      </c>
      <c r="K4078" t="s">
        <v>95</v>
      </c>
      <c r="L4078" s="220">
        <v>44666.649745370371</v>
      </c>
    </row>
    <row r="4079" spans="1:12" x14ac:dyDescent="0.25">
      <c r="A4079">
        <v>5</v>
      </c>
      <c r="B4079" t="s">
        <v>3902</v>
      </c>
      <c r="C4079">
        <v>2920591</v>
      </c>
      <c r="D4079" t="s">
        <v>4940</v>
      </c>
      <c r="E4079" s="220">
        <v>44666.497916666667</v>
      </c>
      <c r="F4079" t="s">
        <v>75</v>
      </c>
      <c r="G4079" t="s">
        <v>3825</v>
      </c>
      <c r="H4079" t="s">
        <v>3957</v>
      </c>
      <c r="I4079" t="s">
        <v>3870</v>
      </c>
      <c r="J4079" t="s">
        <v>4145</v>
      </c>
      <c r="K4079" t="s">
        <v>95</v>
      </c>
      <c r="L4079" s="220">
        <v>44841.623344907406</v>
      </c>
    </row>
    <row r="4080" spans="1:12" x14ac:dyDescent="0.25">
      <c r="A4080">
        <v>2</v>
      </c>
      <c r="B4080" t="s">
        <v>4347</v>
      </c>
      <c r="C4080">
        <v>2921372</v>
      </c>
      <c r="D4080" t="s">
        <v>3843</v>
      </c>
      <c r="E4080" s="220">
        <v>44670.636805555558</v>
      </c>
      <c r="F4080" t="s">
        <v>75</v>
      </c>
      <c r="G4080" t="s">
        <v>3825</v>
      </c>
      <c r="H4080" t="s">
        <v>3836</v>
      </c>
      <c r="I4080" t="s">
        <v>4409</v>
      </c>
      <c r="J4080" t="s">
        <v>6443</v>
      </c>
      <c r="K4080" t="s">
        <v>95</v>
      </c>
      <c r="L4080" s="220">
        <v>45687.318055555559</v>
      </c>
    </row>
    <row r="4081" spans="1:12" x14ac:dyDescent="0.25">
      <c r="A4081">
        <v>6</v>
      </c>
      <c r="B4081" t="s">
        <v>6444</v>
      </c>
      <c r="C4081">
        <v>2922062</v>
      </c>
      <c r="D4081" t="s">
        <v>4075</v>
      </c>
      <c r="E4081" s="220">
        <v>44672.708333333336</v>
      </c>
      <c r="F4081" t="s">
        <v>75</v>
      </c>
      <c r="G4081" t="s">
        <v>3825</v>
      </c>
      <c r="H4081" t="s">
        <v>205</v>
      </c>
      <c r="I4081" t="s">
        <v>4652</v>
      </c>
      <c r="J4081" t="s">
        <v>4846</v>
      </c>
      <c r="K4081" t="s">
        <v>95</v>
      </c>
      <c r="L4081" s="220">
        <v>44736.352083333331</v>
      </c>
    </row>
    <row r="4082" spans="1:12" x14ac:dyDescent="0.25">
      <c r="A4082">
        <v>3.1</v>
      </c>
      <c r="B4082" t="s">
        <v>4736</v>
      </c>
      <c r="C4082">
        <v>3262516</v>
      </c>
      <c r="D4082" t="s">
        <v>5786</v>
      </c>
      <c r="E4082" s="220">
        <v>45321.604861111111</v>
      </c>
      <c r="F4082" t="s">
        <v>75</v>
      </c>
      <c r="G4082" t="s">
        <v>4414</v>
      </c>
      <c r="H4082" t="s">
        <v>5070</v>
      </c>
      <c r="I4082" t="s">
        <v>4582</v>
      </c>
      <c r="J4082" t="s">
        <v>5311</v>
      </c>
      <c r="K4082" t="s">
        <v>95</v>
      </c>
      <c r="L4082" s="220">
        <v>45436.351805555554</v>
      </c>
    </row>
    <row r="4083" spans="1:12" x14ac:dyDescent="0.25">
      <c r="A4083">
        <v>1</v>
      </c>
      <c r="B4083" t="s">
        <v>4018</v>
      </c>
      <c r="C4083">
        <v>2928154</v>
      </c>
      <c r="D4083" t="s">
        <v>3843</v>
      </c>
      <c r="E4083" s="220">
        <v>44686.65</v>
      </c>
      <c r="F4083" t="s">
        <v>75</v>
      </c>
      <c r="G4083" t="s">
        <v>3825</v>
      </c>
      <c r="H4083" t="s">
        <v>3836</v>
      </c>
      <c r="I4083" t="s">
        <v>4000</v>
      </c>
      <c r="J4083" t="s">
        <v>5054</v>
      </c>
      <c r="K4083" t="s">
        <v>95</v>
      </c>
      <c r="L4083" s="220">
        <v>44691.547222222223</v>
      </c>
    </row>
    <row r="4084" spans="1:12" x14ac:dyDescent="0.25">
      <c r="A4084">
        <v>4</v>
      </c>
      <c r="B4084" t="s">
        <v>4160</v>
      </c>
      <c r="C4084">
        <v>2928226</v>
      </c>
      <c r="D4084" t="s">
        <v>4862</v>
      </c>
      <c r="E4084" s="220">
        <v>44686.527777777781</v>
      </c>
      <c r="F4084" t="s">
        <v>75</v>
      </c>
      <c r="G4084" t="s">
        <v>3825</v>
      </c>
      <c r="H4084" t="s">
        <v>3957</v>
      </c>
      <c r="I4084" t="s">
        <v>3870</v>
      </c>
      <c r="J4084" t="s">
        <v>4863</v>
      </c>
      <c r="K4084" t="s">
        <v>95</v>
      </c>
      <c r="L4084" s="220">
        <v>44691.404317129629</v>
      </c>
    </row>
    <row r="4085" spans="1:12" x14ac:dyDescent="0.25">
      <c r="A4085">
        <v>5</v>
      </c>
      <c r="B4085" t="s">
        <v>4160</v>
      </c>
      <c r="C4085">
        <v>2928227</v>
      </c>
      <c r="D4085" t="s">
        <v>5002</v>
      </c>
      <c r="E4085" s="220">
        <v>44686.532638888886</v>
      </c>
      <c r="F4085" t="s">
        <v>75</v>
      </c>
      <c r="G4085" t="s">
        <v>3825</v>
      </c>
      <c r="H4085" t="s">
        <v>3826</v>
      </c>
      <c r="I4085" t="s">
        <v>3870</v>
      </c>
      <c r="J4085" t="s">
        <v>4863</v>
      </c>
      <c r="K4085" t="s">
        <v>95</v>
      </c>
      <c r="L4085" s="220">
        <v>44802.436747685184</v>
      </c>
    </row>
    <row r="4086" spans="1:12" x14ac:dyDescent="0.25">
      <c r="A4086">
        <v>5</v>
      </c>
      <c r="B4086" t="s">
        <v>4160</v>
      </c>
      <c r="C4086">
        <v>2928228</v>
      </c>
      <c r="D4086" t="s">
        <v>6445</v>
      </c>
      <c r="E4086" s="220">
        <v>44686.535416666666</v>
      </c>
      <c r="F4086" t="s">
        <v>75</v>
      </c>
      <c r="G4086" t="s">
        <v>3825</v>
      </c>
      <c r="H4086" t="s">
        <v>3826</v>
      </c>
      <c r="I4086" t="s">
        <v>3870</v>
      </c>
      <c r="J4086" t="s">
        <v>4863</v>
      </c>
      <c r="K4086" t="s">
        <v>95</v>
      </c>
      <c r="L4086" s="220">
        <v>44802.437071759261</v>
      </c>
    </row>
    <row r="4087" spans="1:12" x14ac:dyDescent="0.25">
      <c r="A4087">
        <v>5</v>
      </c>
      <c r="B4087" t="s">
        <v>4160</v>
      </c>
      <c r="C4087">
        <v>2928230</v>
      </c>
      <c r="D4087" t="s">
        <v>6446</v>
      </c>
      <c r="E4087" s="220">
        <v>44686.550694444442</v>
      </c>
      <c r="F4087" t="s">
        <v>75</v>
      </c>
      <c r="G4087" t="s">
        <v>3825</v>
      </c>
      <c r="H4087" t="s">
        <v>3826</v>
      </c>
      <c r="I4087" t="s">
        <v>3870</v>
      </c>
      <c r="J4087" t="s">
        <v>4863</v>
      </c>
      <c r="K4087" t="s">
        <v>95</v>
      </c>
      <c r="L4087" s="220">
        <v>44802.43787037037</v>
      </c>
    </row>
    <row r="4088" spans="1:12" x14ac:dyDescent="0.25">
      <c r="A4088">
        <v>4</v>
      </c>
      <c r="B4088" t="s">
        <v>3887</v>
      </c>
      <c r="C4088">
        <v>2928141</v>
      </c>
      <c r="D4088" t="s">
        <v>4940</v>
      </c>
      <c r="E4088" s="220">
        <v>44686.536111111112</v>
      </c>
      <c r="F4088" t="s">
        <v>75</v>
      </c>
      <c r="G4088" t="s">
        <v>3825</v>
      </c>
      <c r="H4088" t="s">
        <v>3957</v>
      </c>
      <c r="I4088" t="s">
        <v>3870</v>
      </c>
      <c r="J4088" t="s">
        <v>4145</v>
      </c>
      <c r="K4088" t="s">
        <v>95</v>
      </c>
      <c r="L4088" s="220">
        <v>44904.404016203705</v>
      </c>
    </row>
    <row r="4089" spans="1:12" x14ac:dyDescent="0.25">
      <c r="A4089">
        <v>2</v>
      </c>
      <c r="B4089" t="s">
        <v>4657</v>
      </c>
      <c r="C4089">
        <v>2929059</v>
      </c>
      <c r="D4089" t="s">
        <v>3939</v>
      </c>
      <c r="E4089" s="220">
        <v>44688.680555555555</v>
      </c>
      <c r="F4089" t="s">
        <v>75</v>
      </c>
      <c r="G4089" t="s">
        <v>3825</v>
      </c>
      <c r="H4089" t="s">
        <v>3940</v>
      </c>
      <c r="I4089" t="s">
        <v>4000</v>
      </c>
      <c r="J4089" t="s">
        <v>5054</v>
      </c>
      <c r="K4089" t="s">
        <v>95</v>
      </c>
      <c r="L4089" s="220">
        <v>44791.647777777776</v>
      </c>
    </row>
    <row r="4090" spans="1:12" x14ac:dyDescent="0.25">
      <c r="A4090">
        <v>2</v>
      </c>
      <c r="B4090" t="s">
        <v>4447</v>
      </c>
      <c r="C4090">
        <v>2929058</v>
      </c>
      <c r="D4090" t="s">
        <v>3939</v>
      </c>
      <c r="E4090" s="220">
        <v>44688.677777777775</v>
      </c>
      <c r="F4090" t="s">
        <v>75</v>
      </c>
      <c r="G4090" t="s">
        <v>3825</v>
      </c>
      <c r="H4090" t="s">
        <v>3940</v>
      </c>
      <c r="I4090" t="s">
        <v>4000</v>
      </c>
      <c r="J4090" t="s">
        <v>5054</v>
      </c>
      <c r="K4090" t="s">
        <v>95</v>
      </c>
      <c r="L4090" s="220">
        <v>44791.648888888885</v>
      </c>
    </row>
    <row r="4091" spans="1:12" x14ac:dyDescent="0.25">
      <c r="A4091">
        <v>2</v>
      </c>
      <c r="B4091" t="s">
        <v>3897</v>
      </c>
      <c r="C4091">
        <v>2929323</v>
      </c>
      <c r="D4091" t="s">
        <v>4948</v>
      </c>
      <c r="E4091" s="220">
        <v>44690.445138888892</v>
      </c>
      <c r="F4091" t="s">
        <v>75</v>
      </c>
      <c r="G4091" t="s">
        <v>4414</v>
      </c>
      <c r="H4091" t="s">
        <v>174</v>
      </c>
      <c r="I4091" t="s">
        <v>4949</v>
      </c>
      <c r="J4091" t="s">
        <v>4846</v>
      </c>
      <c r="K4091" t="s">
        <v>95</v>
      </c>
      <c r="L4091" s="220">
        <v>44810.493634259263</v>
      </c>
    </row>
    <row r="4092" spans="1:12" x14ac:dyDescent="0.25">
      <c r="A4092">
        <v>5</v>
      </c>
      <c r="B4092" t="s">
        <v>6447</v>
      </c>
      <c r="C4092">
        <v>2930909</v>
      </c>
      <c r="D4092" t="s">
        <v>4866</v>
      </c>
      <c r="E4092" s="220">
        <v>44693.61041666667</v>
      </c>
      <c r="F4092" t="s">
        <v>91</v>
      </c>
      <c r="G4092" t="s">
        <v>4414</v>
      </c>
      <c r="H4092" t="s">
        <v>123</v>
      </c>
      <c r="I4092" t="s">
        <v>4872</v>
      </c>
      <c r="J4092" t="s">
        <v>4846</v>
      </c>
      <c r="K4092" t="s">
        <v>95</v>
      </c>
      <c r="L4092" s="220">
        <v>44734.624537037038</v>
      </c>
    </row>
    <row r="4093" spans="1:12" x14ac:dyDescent="0.25">
      <c r="A4093">
        <v>2</v>
      </c>
      <c r="B4093" t="s">
        <v>5008</v>
      </c>
      <c r="C4093">
        <v>2931531</v>
      </c>
      <c r="D4093" t="s">
        <v>4149</v>
      </c>
      <c r="E4093" s="220">
        <v>44697.433333333334</v>
      </c>
      <c r="F4093" t="s">
        <v>75</v>
      </c>
      <c r="G4093" t="s">
        <v>3825</v>
      </c>
      <c r="H4093" t="s">
        <v>4277</v>
      </c>
      <c r="I4093" t="s">
        <v>4652</v>
      </c>
      <c r="J4093" t="s">
        <v>4846</v>
      </c>
      <c r="K4093" t="s">
        <v>95</v>
      </c>
      <c r="L4093" s="220">
        <v>44699.630983796298</v>
      </c>
    </row>
    <row r="4094" spans="1:12" x14ac:dyDescent="0.25">
      <c r="A4094">
        <v>2</v>
      </c>
      <c r="B4094" t="s">
        <v>6448</v>
      </c>
      <c r="C4094">
        <v>2935724</v>
      </c>
      <c r="D4094" t="s">
        <v>4413</v>
      </c>
      <c r="E4094" s="220">
        <v>44699.701388888891</v>
      </c>
      <c r="F4094" t="s">
        <v>75</v>
      </c>
      <c r="G4094" t="s">
        <v>4414</v>
      </c>
      <c r="H4094" t="s">
        <v>169</v>
      </c>
      <c r="I4094" t="s">
        <v>4409</v>
      </c>
      <c r="J4094" t="s">
        <v>4846</v>
      </c>
      <c r="K4094" t="s">
        <v>95</v>
      </c>
      <c r="L4094" s="220">
        <v>44740.508796296293</v>
      </c>
    </row>
    <row r="4095" spans="1:12" x14ac:dyDescent="0.25">
      <c r="A4095">
        <v>5</v>
      </c>
      <c r="B4095" t="s">
        <v>4211</v>
      </c>
      <c r="C4095">
        <v>2943378</v>
      </c>
      <c r="D4095" t="s">
        <v>4871</v>
      </c>
      <c r="E4095" s="220">
        <v>44720.623611111114</v>
      </c>
      <c r="F4095" t="s">
        <v>75</v>
      </c>
      <c r="G4095" t="s">
        <v>4414</v>
      </c>
      <c r="H4095" t="s">
        <v>81</v>
      </c>
      <c r="I4095" t="s">
        <v>4687</v>
      </c>
      <c r="J4095" t="s">
        <v>4846</v>
      </c>
      <c r="K4095" t="s">
        <v>95</v>
      </c>
      <c r="L4095" s="220">
        <v>44950.411805555559</v>
      </c>
    </row>
    <row r="4096" spans="1:12" x14ac:dyDescent="0.25">
      <c r="A4096">
        <v>5</v>
      </c>
      <c r="B4096" t="s">
        <v>6449</v>
      </c>
      <c r="C4096">
        <v>2944789</v>
      </c>
      <c r="D4096" t="s">
        <v>4871</v>
      </c>
      <c r="E4096" s="220">
        <v>44725.421527777777</v>
      </c>
      <c r="F4096" t="s">
        <v>75</v>
      </c>
      <c r="G4096" t="s">
        <v>4414</v>
      </c>
      <c r="H4096" t="s">
        <v>81</v>
      </c>
      <c r="I4096" t="s">
        <v>4951</v>
      </c>
      <c r="J4096" t="s">
        <v>4846</v>
      </c>
      <c r="K4096" t="s">
        <v>95</v>
      </c>
      <c r="L4096" s="220">
        <v>44781.722395833334</v>
      </c>
    </row>
    <row r="4097" spans="1:12" x14ac:dyDescent="0.25">
      <c r="A4097">
        <v>5</v>
      </c>
      <c r="B4097" t="s">
        <v>6450</v>
      </c>
      <c r="C4097">
        <v>2947750</v>
      </c>
      <c r="D4097" t="s">
        <v>4871</v>
      </c>
      <c r="E4097" s="220">
        <v>44732.618750000001</v>
      </c>
      <c r="F4097" t="s">
        <v>91</v>
      </c>
      <c r="G4097" t="s">
        <v>4414</v>
      </c>
      <c r="H4097" t="s">
        <v>81</v>
      </c>
      <c r="I4097" t="s">
        <v>4872</v>
      </c>
      <c r="J4097" t="s">
        <v>4846</v>
      </c>
      <c r="K4097" t="s">
        <v>95</v>
      </c>
      <c r="L4097" s="220">
        <v>44953.584745370368</v>
      </c>
    </row>
    <row r="4098" spans="1:12" x14ac:dyDescent="0.25">
      <c r="A4098">
        <v>5</v>
      </c>
      <c r="B4098" t="s">
        <v>4230</v>
      </c>
      <c r="C4098">
        <v>2947739</v>
      </c>
      <c r="D4098" t="s">
        <v>6451</v>
      </c>
      <c r="E4098" s="220">
        <v>44732.394444444442</v>
      </c>
      <c r="F4098" t="s">
        <v>75</v>
      </c>
      <c r="G4098" t="s">
        <v>3825</v>
      </c>
      <c r="H4098" t="s">
        <v>3826</v>
      </c>
      <c r="I4098" t="s">
        <v>3870</v>
      </c>
      <c r="J4098" t="s">
        <v>3960</v>
      </c>
      <c r="K4098" t="s">
        <v>95</v>
      </c>
      <c r="L4098" s="220">
        <v>44865.597916666666</v>
      </c>
    </row>
    <row r="4099" spans="1:12" x14ac:dyDescent="0.25">
      <c r="A4099">
        <v>1</v>
      </c>
      <c r="B4099" t="s">
        <v>3823</v>
      </c>
      <c r="C4099">
        <v>2948458</v>
      </c>
      <c r="D4099" t="s">
        <v>3843</v>
      </c>
      <c r="E4099" s="220">
        <v>44734.646527777775</v>
      </c>
      <c r="F4099" t="s">
        <v>75</v>
      </c>
      <c r="G4099" t="s">
        <v>3825</v>
      </c>
      <c r="H4099" t="s">
        <v>3836</v>
      </c>
      <c r="I4099" t="s">
        <v>3861</v>
      </c>
      <c r="J4099" t="s">
        <v>4117</v>
      </c>
      <c r="K4099" t="s">
        <v>95</v>
      </c>
      <c r="L4099" s="220">
        <v>44741.332476851851</v>
      </c>
    </row>
    <row r="4100" spans="1:12" x14ac:dyDescent="0.25">
      <c r="A4100">
        <v>4</v>
      </c>
      <c r="B4100" t="s">
        <v>5743</v>
      </c>
      <c r="C4100">
        <v>2950738</v>
      </c>
      <c r="D4100" t="s">
        <v>6452</v>
      </c>
      <c r="E4100" s="220">
        <v>44740.507638888892</v>
      </c>
      <c r="F4100" t="s">
        <v>75</v>
      </c>
      <c r="G4100" t="s">
        <v>3825</v>
      </c>
      <c r="H4100" t="s">
        <v>3826</v>
      </c>
      <c r="I4100" t="s">
        <v>3870</v>
      </c>
      <c r="J4100" t="s">
        <v>4863</v>
      </c>
      <c r="K4100" t="s">
        <v>95</v>
      </c>
      <c r="L4100" s="220">
        <v>44818.399548611109</v>
      </c>
    </row>
    <row r="4101" spans="1:12" x14ac:dyDescent="0.25">
      <c r="A4101">
        <v>1</v>
      </c>
      <c r="B4101" t="s">
        <v>6453</v>
      </c>
      <c r="C4101">
        <v>2965426</v>
      </c>
      <c r="D4101" t="s">
        <v>4910</v>
      </c>
      <c r="E4101" s="220">
        <v>44764.502083333333</v>
      </c>
      <c r="F4101" t="s">
        <v>75</v>
      </c>
      <c r="G4101" t="s">
        <v>4414</v>
      </c>
      <c r="H4101" t="s">
        <v>278</v>
      </c>
      <c r="I4101" t="s">
        <v>4652</v>
      </c>
      <c r="J4101" t="s">
        <v>4846</v>
      </c>
      <c r="K4101" t="s">
        <v>95</v>
      </c>
      <c r="L4101" s="220">
        <v>44784.353807870371</v>
      </c>
    </row>
    <row r="4102" spans="1:12" x14ac:dyDescent="0.25">
      <c r="A4102">
        <v>4</v>
      </c>
      <c r="B4102" t="s">
        <v>5689</v>
      </c>
      <c r="C4102">
        <v>2967911</v>
      </c>
      <c r="D4102" t="s">
        <v>6454</v>
      </c>
      <c r="E4102" s="220">
        <v>44768.572916666664</v>
      </c>
      <c r="F4102" t="s">
        <v>75</v>
      </c>
      <c r="G4102" t="s">
        <v>3825</v>
      </c>
      <c r="H4102" t="s">
        <v>3826</v>
      </c>
      <c r="I4102" t="s">
        <v>3870</v>
      </c>
      <c r="J4102" t="s">
        <v>4902</v>
      </c>
      <c r="K4102" t="s">
        <v>95</v>
      </c>
      <c r="L4102" s="220">
        <v>44914.347372685188</v>
      </c>
    </row>
    <row r="4103" spans="1:12" x14ac:dyDescent="0.25">
      <c r="A4103">
        <v>1</v>
      </c>
      <c r="B4103" t="s">
        <v>4119</v>
      </c>
      <c r="C4103">
        <v>2970495</v>
      </c>
      <c r="D4103" t="s">
        <v>4180</v>
      </c>
      <c r="E4103" s="220">
        <v>44774.63958333333</v>
      </c>
      <c r="F4103" t="s">
        <v>75</v>
      </c>
      <c r="G4103" t="s">
        <v>3825</v>
      </c>
      <c r="H4103" t="s">
        <v>4440</v>
      </c>
      <c r="I4103" t="s">
        <v>3861</v>
      </c>
      <c r="J4103" t="s">
        <v>6455</v>
      </c>
      <c r="K4103" t="s">
        <v>95</v>
      </c>
      <c r="L4103" s="220">
        <v>44778.617326388892</v>
      </c>
    </row>
    <row r="4104" spans="1:12" x14ac:dyDescent="0.25">
      <c r="A4104">
        <v>5</v>
      </c>
      <c r="B4104" t="s">
        <v>6456</v>
      </c>
      <c r="C4104">
        <v>2972112</v>
      </c>
      <c r="D4104" t="s">
        <v>4861</v>
      </c>
      <c r="E4104" s="220">
        <v>44777.444444444445</v>
      </c>
      <c r="F4104" t="s">
        <v>91</v>
      </c>
      <c r="G4104" t="s">
        <v>4414</v>
      </c>
      <c r="H4104" t="s">
        <v>141</v>
      </c>
      <c r="I4104" t="s">
        <v>4872</v>
      </c>
      <c r="J4104" t="s">
        <v>4846</v>
      </c>
      <c r="K4104" t="s">
        <v>95</v>
      </c>
      <c r="L4104" s="220">
        <v>44953.464421296296</v>
      </c>
    </row>
    <row r="4105" spans="1:12" x14ac:dyDescent="0.25">
      <c r="A4105">
        <v>1</v>
      </c>
      <c r="B4105" t="s">
        <v>6457</v>
      </c>
      <c r="C4105">
        <v>2988720</v>
      </c>
      <c r="D4105" t="s">
        <v>3843</v>
      </c>
      <c r="E4105" s="220">
        <v>44784.67291666667</v>
      </c>
      <c r="F4105" t="s">
        <v>75</v>
      </c>
      <c r="G4105" t="s">
        <v>3825</v>
      </c>
      <c r="H4105" t="s">
        <v>3836</v>
      </c>
      <c r="I4105" t="s">
        <v>4409</v>
      </c>
      <c r="J4105" t="s">
        <v>6443</v>
      </c>
      <c r="K4105" t="s">
        <v>95</v>
      </c>
      <c r="L4105" s="220">
        <v>44832.593680555554</v>
      </c>
    </row>
    <row r="4106" spans="1:12" x14ac:dyDescent="0.25">
      <c r="A4106">
        <v>5</v>
      </c>
      <c r="B4106" t="s">
        <v>6458</v>
      </c>
      <c r="C4106">
        <v>2989827</v>
      </c>
      <c r="D4106" t="s">
        <v>4871</v>
      </c>
      <c r="E4106" s="220">
        <v>44788.681944444441</v>
      </c>
      <c r="F4106" t="s">
        <v>91</v>
      </c>
      <c r="G4106" t="s">
        <v>4414</v>
      </c>
      <c r="H4106" t="s">
        <v>81</v>
      </c>
      <c r="I4106" t="s">
        <v>4867</v>
      </c>
      <c r="J4106" t="s">
        <v>4846</v>
      </c>
      <c r="K4106" t="s">
        <v>95</v>
      </c>
      <c r="L4106" s="220">
        <v>44789.567395833335</v>
      </c>
    </row>
    <row r="4107" spans="1:12" x14ac:dyDescent="0.25">
      <c r="A4107">
        <v>1</v>
      </c>
      <c r="B4107" t="s">
        <v>5125</v>
      </c>
      <c r="C4107">
        <v>3064210</v>
      </c>
      <c r="D4107" t="s">
        <v>4180</v>
      </c>
      <c r="E4107" s="220">
        <v>44930.661805555559</v>
      </c>
      <c r="F4107" t="s">
        <v>75</v>
      </c>
      <c r="G4107" t="s">
        <v>3825</v>
      </c>
      <c r="H4107" t="s">
        <v>3836</v>
      </c>
      <c r="I4107" t="s">
        <v>4872</v>
      </c>
      <c r="J4107" t="s">
        <v>6459</v>
      </c>
      <c r="K4107" t="s">
        <v>95</v>
      </c>
      <c r="L4107" s="220">
        <v>44978.465057870373</v>
      </c>
    </row>
    <row r="4108" spans="1:12" x14ac:dyDescent="0.25">
      <c r="A4108">
        <v>1</v>
      </c>
      <c r="B4108" t="s">
        <v>6282</v>
      </c>
      <c r="C4108">
        <v>3012924</v>
      </c>
      <c r="D4108" t="s">
        <v>3851</v>
      </c>
      <c r="E4108" s="220">
        <v>44811.688194444447</v>
      </c>
      <c r="F4108" t="s">
        <v>75</v>
      </c>
      <c r="G4108" t="s">
        <v>3825</v>
      </c>
      <c r="H4108" t="s">
        <v>3852</v>
      </c>
      <c r="I4108" t="s">
        <v>4635</v>
      </c>
      <c r="J4108" t="s">
        <v>4846</v>
      </c>
      <c r="K4108" t="s">
        <v>95</v>
      </c>
      <c r="L4108" s="220">
        <v>44865.376620370371</v>
      </c>
    </row>
    <row r="4109" spans="1:12" x14ac:dyDescent="0.25">
      <c r="A4109">
        <v>1</v>
      </c>
      <c r="B4109" t="s">
        <v>4958</v>
      </c>
      <c r="C4109">
        <v>3024600</v>
      </c>
      <c r="D4109" t="s">
        <v>6460</v>
      </c>
      <c r="E4109" s="220">
        <v>44825.660416666666</v>
      </c>
      <c r="F4109" t="s">
        <v>75</v>
      </c>
      <c r="G4109" t="s">
        <v>3825</v>
      </c>
      <c r="H4109" t="s">
        <v>205</v>
      </c>
      <c r="I4109" t="s">
        <v>4949</v>
      </c>
      <c r="J4109" t="s">
        <v>5875</v>
      </c>
      <c r="K4109" t="s">
        <v>95</v>
      </c>
      <c r="L4109" s="220">
        <v>44879.398009259261</v>
      </c>
    </row>
    <row r="4110" spans="1:12" x14ac:dyDescent="0.25">
      <c r="A4110">
        <v>5</v>
      </c>
      <c r="B4110" t="s">
        <v>4179</v>
      </c>
      <c r="C4110">
        <v>3033101</v>
      </c>
      <c r="D4110" t="s">
        <v>4871</v>
      </c>
      <c r="E4110" s="220">
        <v>44845.615277777775</v>
      </c>
      <c r="F4110" t="s">
        <v>75</v>
      </c>
      <c r="G4110" t="s">
        <v>4414</v>
      </c>
      <c r="H4110" t="s">
        <v>81</v>
      </c>
      <c r="I4110" t="s">
        <v>4652</v>
      </c>
      <c r="J4110" t="s">
        <v>4846</v>
      </c>
      <c r="K4110" t="s">
        <v>95</v>
      </c>
      <c r="L4110" s="220">
        <v>44907.654861111114</v>
      </c>
    </row>
    <row r="4111" spans="1:12" x14ac:dyDescent="0.25">
      <c r="A4111">
        <v>4</v>
      </c>
      <c r="B4111" t="s">
        <v>5536</v>
      </c>
      <c r="C4111">
        <v>3033104</v>
      </c>
      <c r="D4111" t="s">
        <v>6461</v>
      </c>
      <c r="E4111" s="220">
        <v>44845.539583333331</v>
      </c>
      <c r="F4111" t="s">
        <v>75</v>
      </c>
      <c r="G4111" t="s">
        <v>3825</v>
      </c>
      <c r="H4111" t="s">
        <v>95</v>
      </c>
      <c r="I4111" t="s">
        <v>3870</v>
      </c>
      <c r="J4111" t="s">
        <v>4863</v>
      </c>
      <c r="K4111" t="s">
        <v>95</v>
      </c>
      <c r="L4111" s="220">
        <v>44956.483159722222</v>
      </c>
    </row>
    <row r="4112" spans="1:12" x14ac:dyDescent="0.25">
      <c r="A4112">
        <v>5</v>
      </c>
      <c r="B4112" t="s">
        <v>4004</v>
      </c>
      <c r="C4112">
        <v>3035290</v>
      </c>
      <c r="D4112" t="s">
        <v>6462</v>
      </c>
      <c r="E4112" s="220">
        <v>44848.615277777775</v>
      </c>
      <c r="F4112" t="s">
        <v>75</v>
      </c>
      <c r="G4112" t="s">
        <v>3825</v>
      </c>
      <c r="H4112" t="s">
        <v>3940</v>
      </c>
      <c r="I4112" t="s">
        <v>3870</v>
      </c>
      <c r="J4112" t="s">
        <v>3960</v>
      </c>
      <c r="K4112" t="s">
        <v>95</v>
      </c>
      <c r="L4112" s="220">
        <v>45012.444780092592</v>
      </c>
    </row>
    <row r="4113" spans="1:12" x14ac:dyDescent="0.25">
      <c r="A4113">
        <v>9</v>
      </c>
      <c r="B4113" t="s">
        <v>4816</v>
      </c>
      <c r="C4113">
        <v>3039617</v>
      </c>
      <c r="D4113" t="s">
        <v>4682</v>
      </c>
      <c r="E4113" s="220">
        <v>44865.38958333333</v>
      </c>
      <c r="F4113" t="s">
        <v>75</v>
      </c>
      <c r="G4113" t="s">
        <v>3825</v>
      </c>
      <c r="H4113" t="s">
        <v>5056</v>
      </c>
      <c r="I4113" t="s">
        <v>3827</v>
      </c>
      <c r="J4113" t="s">
        <v>5093</v>
      </c>
      <c r="K4113" t="s">
        <v>95</v>
      </c>
      <c r="L4113" s="220">
        <v>44929.454629629632</v>
      </c>
    </row>
    <row r="4114" spans="1:12" x14ac:dyDescent="0.25">
      <c r="A4114">
        <v>9</v>
      </c>
      <c r="B4114" t="s">
        <v>4043</v>
      </c>
      <c r="C4114">
        <v>3039618</v>
      </c>
      <c r="D4114" t="s">
        <v>4682</v>
      </c>
      <c r="E4114" s="220">
        <v>44865.390277777777</v>
      </c>
      <c r="F4114" t="s">
        <v>75</v>
      </c>
      <c r="G4114" t="s">
        <v>3825</v>
      </c>
      <c r="H4114" t="s">
        <v>5056</v>
      </c>
      <c r="I4114" t="s">
        <v>3827</v>
      </c>
      <c r="J4114" t="s">
        <v>5093</v>
      </c>
      <c r="K4114" t="s">
        <v>95</v>
      </c>
      <c r="L4114" s="220">
        <v>44953.683854166666</v>
      </c>
    </row>
    <row r="4115" spans="1:12" x14ac:dyDescent="0.25">
      <c r="A4115">
        <v>9</v>
      </c>
      <c r="B4115" t="s">
        <v>4211</v>
      </c>
      <c r="C4115">
        <v>3039619</v>
      </c>
      <c r="D4115" t="s">
        <v>4682</v>
      </c>
      <c r="E4115" s="220">
        <v>44865.390277777777</v>
      </c>
      <c r="F4115" t="s">
        <v>75</v>
      </c>
      <c r="G4115" t="s">
        <v>3825</v>
      </c>
      <c r="H4115" t="s">
        <v>5056</v>
      </c>
      <c r="I4115" t="s">
        <v>3827</v>
      </c>
      <c r="J4115" t="s">
        <v>5093</v>
      </c>
      <c r="K4115" t="s">
        <v>95</v>
      </c>
      <c r="L4115" s="220">
        <v>44886.545173611114</v>
      </c>
    </row>
    <row r="4116" spans="1:12" x14ac:dyDescent="0.25">
      <c r="A4116">
        <v>9</v>
      </c>
      <c r="B4116" t="s">
        <v>4343</v>
      </c>
      <c r="C4116">
        <v>3039620</v>
      </c>
      <c r="D4116" t="s">
        <v>4682</v>
      </c>
      <c r="E4116" s="220">
        <v>44865.390277777777</v>
      </c>
      <c r="F4116" t="s">
        <v>75</v>
      </c>
      <c r="G4116" t="s">
        <v>3825</v>
      </c>
      <c r="H4116" t="s">
        <v>5056</v>
      </c>
      <c r="I4116" t="s">
        <v>3827</v>
      </c>
      <c r="J4116" t="s">
        <v>5093</v>
      </c>
      <c r="K4116" t="s">
        <v>95</v>
      </c>
      <c r="L4116" s="220">
        <v>44895.364594907405</v>
      </c>
    </row>
    <row r="4117" spans="1:12" x14ac:dyDescent="0.25">
      <c r="A4117">
        <v>1</v>
      </c>
      <c r="B4117" t="s">
        <v>6463</v>
      </c>
      <c r="C4117">
        <v>3041048</v>
      </c>
      <c r="D4117" t="s">
        <v>3930</v>
      </c>
      <c r="E4117" s="220">
        <v>44867.406944444447</v>
      </c>
      <c r="F4117" t="s">
        <v>75</v>
      </c>
      <c r="G4117" t="s">
        <v>3825</v>
      </c>
      <c r="H4117" t="s">
        <v>3836</v>
      </c>
      <c r="I4117" t="s">
        <v>4872</v>
      </c>
      <c r="J4117" t="s">
        <v>5124</v>
      </c>
      <c r="K4117" t="s">
        <v>95</v>
      </c>
      <c r="L4117" s="220">
        <v>44977.521018518521</v>
      </c>
    </row>
    <row r="4118" spans="1:12" x14ac:dyDescent="0.25">
      <c r="A4118">
        <v>5</v>
      </c>
      <c r="B4118" t="s">
        <v>6464</v>
      </c>
      <c r="C4118">
        <v>3041728</v>
      </c>
      <c r="D4118" t="s">
        <v>4871</v>
      </c>
      <c r="E4118" s="220">
        <v>44868.647222222222</v>
      </c>
      <c r="F4118" t="s">
        <v>75</v>
      </c>
      <c r="G4118" t="s">
        <v>4414</v>
      </c>
      <c r="H4118" t="s">
        <v>81</v>
      </c>
      <c r="I4118" t="s">
        <v>4652</v>
      </c>
      <c r="J4118" t="s">
        <v>4846</v>
      </c>
      <c r="K4118" t="s">
        <v>95</v>
      </c>
      <c r="L4118" s="220">
        <v>44876.390555555554</v>
      </c>
    </row>
    <row r="4119" spans="1:12" x14ac:dyDescent="0.25">
      <c r="A4119">
        <v>1</v>
      </c>
      <c r="B4119" t="s">
        <v>6329</v>
      </c>
      <c r="C4119">
        <v>3041738</v>
      </c>
      <c r="D4119" t="s">
        <v>3843</v>
      </c>
      <c r="E4119" s="220">
        <v>44868.486111111109</v>
      </c>
      <c r="F4119" t="s">
        <v>75</v>
      </c>
      <c r="G4119" t="s">
        <v>3825</v>
      </c>
      <c r="H4119" t="s">
        <v>3836</v>
      </c>
      <c r="I4119" t="s">
        <v>4260</v>
      </c>
      <c r="J4119" t="s">
        <v>5130</v>
      </c>
      <c r="K4119" t="s">
        <v>95</v>
      </c>
      <c r="L4119" s="220">
        <v>44932.444236111114</v>
      </c>
    </row>
    <row r="4120" spans="1:12" x14ac:dyDescent="0.25">
      <c r="A4120">
        <v>9</v>
      </c>
      <c r="B4120" t="s">
        <v>4275</v>
      </c>
      <c r="C4120">
        <v>3042476</v>
      </c>
      <c r="D4120" t="s">
        <v>4682</v>
      </c>
      <c r="E4120" s="220">
        <v>44872.470138888886</v>
      </c>
      <c r="F4120" t="s">
        <v>75</v>
      </c>
      <c r="G4120" t="s">
        <v>3825</v>
      </c>
      <c r="H4120" t="s">
        <v>4162</v>
      </c>
      <c r="I4120" t="s">
        <v>3827</v>
      </c>
      <c r="J4120" t="s">
        <v>5285</v>
      </c>
      <c r="K4120" t="s">
        <v>95</v>
      </c>
      <c r="L4120" s="220">
        <v>45005.518101851849</v>
      </c>
    </row>
    <row r="4121" spans="1:12" x14ac:dyDescent="0.25">
      <c r="A4121">
        <v>9</v>
      </c>
      <c r="B4121" t="s">
        <v>4412</v>
      </c>
      <c r="C4121">
        <v>3044568</v>
      </c>
      <c r="D4121" t="s">
        <v>4682</v>
      </c>
      <c r="E4121" s="220">
        <v>44876.422222222223</v>
      </c>
      <c r="F4121" t="s">
        <v>75</v>
      </c>
      <c r="G4121" t="s">
        <v>3825</v>
      </c>
      <c r="H4121" t="s">
        <v>4162</v>
      </c>
      <c r="I4121" t="s">
        <v>3827</v>
      </c>
      <c r="J4121" t="s">
        <v>5093</v>
      </c>
      <c r="K4121" t="s">
        <v>95</v>
      </c>
      <c r="L4121" s="220">
        <v>44886.543495370373</v>
      </c>
    </row>
    <row r="4122" spans="1:12" x14ac:dyDescent="0.25">
      <c r="A4122">
        <v>5</v>
      </c>
      <c r="B4122" t="s">
        <v>5660</v>
      </c>
      <c r="C4122">
        <v>3045196</v>
      </c>
      <c r="D4122" t="s">
        <v>3843</v>
      </c>
      <c r="E4122" s="220">
        <v>44879.387499999997</v>
      </c>
      <c r="F4122" t="s">
        <v>75</v>
      </c>
      <c r="G4122" t="s">
        <v>3825</v>
      </c>
      <c r="H4122" t="s">
        <v>3836</v>
      </c>
      <c r="I4122" t="s">
        <v>4260</v>
      </c>
      <c r="J4122" t="s">
        <v>5716</v>
      </c>
      <c r="K4122" t="s">
        <v>95</v>
      </c>
      <c r="L4122" s="220">
        <v>45222.954375000001</v>
      </c>
    </row>
    <row r="4123" spans="1:12" x14ac:dyDescent="0.25">
      <c r="A4123">
        <v>9</v>
      </c>
      <c r="B4123" t="s">
        <v>4699</v>
      </c>
      <c r="C4123">
        <v>3046045</v>
      </c>
      <c r="D4123" t="s">
        <v>4682</v>
      </c>
      <c r="E4123" s="220">
        <v>44881.380555555559</v>
      </c>
      <c r="F4123" t="s">
        <v>75</v>
      </c>
      <c r="G4123" t="s">
        <v>3825</v>
      </c>
      <c r="H4123" t="s">
        <v>4162</v>
      </c>
      <c r="I4123" t="s">
        <v>3827</v>
      </c>
      <c r="J4123" t="s">
        <v>4446</v>
      </c>
      <c r="K4123" t="s">
        <v>95</v>
      </c>
      <c r="L4123" s="220">
        <v>44967.275138888886</v>
      </c>
    </row>
    <row r="4124" spans="1:12" x14ac:dyDescent="0.25">
      <c r="A4124">
        <v>5</v>
      </c>
      <c r="B4124" t="s">
        <v>6465</v>
      </c>
      <c r="C4124">
        <v>3072462</v>
      </c>
      <c r="D4124" t="s">
        <v>4871</v>
      </c>
      <c r="E4124" s="220">
        <v>44952.573611111111</v>
      </c>
      <c r="F4124" t="s">
        <v>75</v>
      </c>
      <c r="G4124" t="s">
        <v>4414</v>
      </c>
      <c r="H4124" t="s">
        <v>81</v>
      </c>
      <c r="I4124" t="s">
        <v>3827</v>
      </c>
      <c r="J4124" t="s">
        <v>4846</v>
      </c>
      <c r="K4124" t="s">
        <v>95</v>
      </c>
      <c r="L4124" s="220">
        <v>45117.590613425928</v>
      </c>
    </row>
    <row r="4125" spans="1:12" x14ac:dyDescent="0.25">
      <c r="A4125">
        <v>4</v>
      </c>
      <c r="B4125" t="s">
        <v>5564</v>
      </c>
      <c r="C4125">
        <v>3048514</v>
      </c>
      <c r="D4125" t="s">
        <v>5188</v>
      </c>
      <c r="E4125" s="220">
        <v>44883.625694444447</v>
      </c>
      <c r="F4125" t="s">
        <v>75</v>
      </c>
      <c r="G4125" t="s">
        <v>3825</v>
      </c>
      <c r="H4125" t="s">
        <v>3826</v>
      </c>
      <c r="I4125" t="s">
        <v>3870</v>
      </c>
      <c r="J4125" t="s">
        <v>3960</v>
      </c>
      <c r="K4125" t="s">
        <v>95</v>
      </c>
      <c r="L4125" s="220">
        <v>44956.484594907408</v>
      </c>
    </row>
    <row r="4126" spans="1:12" x14ac:dyDescent="0.25">
      <c r="A4126">
        <v>9</v>
      </c>
      <c r="B4126" t="s">
        <v>3904</v>
      </c>
      <c r="C4126">
        <v>3053762</v>
      </c>
      <c r="D4126" t="s">
        <v>4682</v>
      </c>
      <c r="E4126" s="220">
        <v>44900.539583333331</v>
      </c>
      <c r="F4126" t="s">
        <v>75</v>
      </c>
      <c r="G4126" t="s">
        <v>3825</v>
      </c>
      <c r="H4126" t="s">
        <v>4162</v>
      </c>
      <c r="I4126" t="s">
        <v>3827</v>
      </c>
      <c r="J4126" t="s">
        <v>4446</v>
      </c>
      <c r="K4126" t="s">
        <v>95</v>
      </c>
      <c r="L4126" s="220">
        <v>45024.370451388888</v>
      </c>
    </row>
    <row r="4127" spans="1:12" x14ac:dyDescent="0.25">
      <c r="A4127">
        <v>9</v>
      </c>
      <c r="B4127" t="s">
        <v>4671</v>
      </c>
      <c r="C4127">
        <v>3054530</v>
      </c>
      <c r="D4127" t="s">
        <v>4682</v>
      </c>
      <c r="E4127" s="220">
        <v>44902.573611111111</v>
      </c>
      <c r="F4127" t="s">
        <v>75</v>
      </c>
      <c r="G4127" t="s">
        <v>3825</v>
      </c>
      <c r="H4127" t="s">
        <v>4162</v>
      </c>
      <c r="I4127" t="s">
        <v>3827</v>
      </c>
      <c r="J4127" t="s">
        <v>5085</v>
      </c>
      <c r="K4127" t="s">
        <v>95</v>
      </c>
      <c r="L4127" s="220">
        <v>45037.674004629633</v>
      </c>
    </row>
    <row r="4128" spans="1:12" x14ac:dyDescent="0.25">
      <c r="A4128">
        <v>9</v>
      </c>
      <c r="B4128" t="s">
        <v>4554</v>
      </c>
      <c r="C4128">
        <v>3055212</v>
      </c>
      <c r="D4128" t="s">
        <v>4682</v>
      </c>
      <c r="E4128" s="220">
        <v>44904.584027777775</v>
      </c>
      <c r="F4128" t="s">
        <v>75</v>
      </c>
      <c r="G4128" t="s">
        <v>3825</v>
      </c>
      <c r="H4128" t="s">
        <v>4162</v>
      </c>
      <c r="I4128" t="s">
        <v>3827</v>
      </c>
      <c r="J4128" t="s">
        <v>5081</v>
      </c>
      <c r="K4128" t="s">
        <v>95</v>
      </c>
      <c r="L4128" s="220">
        <v>44925.503472222219</v>
      </c>
    </row>
    <row r="4129" spans="1:12" x14ac:dyDescent="0.25">
      <c r="A4129">
        <v>5</v>
      </c>
      <c r="B4129" t="s">
        <v>6466</v>
      </c>
      <c r="C4129">
        <v>3055218</v>
      </c>
      <c r="D4129" t="s">
        <v>3939</v>
      </c>
      <c r="E4129" s="220">
        <v>44904.615277777775</v>
      </c>
      <c r="F4129" t="s">
        <v>75</v>
      </c>
      <c r="G4129" t="s">
        <v>3825</v>
      </c>
      <c r="H4129" t="s">
        <v>3940</v>
      </c>
      <c r="I4129" t="s">
        <v>4072</v>
      </c>
      <c r="J4129" t="s">
        <v>6014</v>
      </c>
      <c r="K4129" t="s">
        <v>95</v>
      </c>
      <c r="L4129" s="220">
        <v>44908.337071759262</v>
      </c>
    </row>
    <row r="4130" spans="1:12" x14ac:dyDescent="0.25">
      <c r="A4130">
        <v>2</v>
      </c>
      <c r="B4130" t="s">
        <v>4232</v>
      </c>
      <c r="C4130">
        <v>3056712</v>
      </c>
      <c r="D4130" t="s">
        <v>4075</v>
      </c>
      <c r="E4130" s="220">
        <v>44909.404166666667</v>
      </c>
      <c r="F4130" t="s">
        <v>75</v>
      </c>
      <c r="G4130" t="s">
        <v>3825</v>
      </c>
      <c r="H4130" t="s">
        <v>205</v>
      </c>
      <c r="I4130" t="s">
        <v>4949</v>
      </c>
      <c r="J4130" t="s">
        <v>4846</v>
      </c>
      <c r="K4130" t="s">
        <v>95</v>
      </c>
      <c r="L4130" s="220">
        <v>45166.583912037036</v>
      </c>
    </row>
    <row r="4131" spans="1:12" x14ac:dyDescent="0.25">
      <c r="A4131">
        <v>2</v>
      </c>
      <c r="B4131" t="s">
        <v>5109</v>
      </c>
      <c r="C4131">
        <v>3056716</v>
      </c>
      <c r="D4131" t="s">
        <v>4075</v>
      </c>
      <c r="E4131" s="220">
        <v>44909.408333333333</v>
      </c>
      <c r="F4131" t="s">
        <v>91</v>
      </c>
      <c r="G4131" t="s">
        <v>3825</v>
      </c>
      <c r="H4131" t="s">
        <v>205</v>
      </c>
      <c r="I4131" t="s">
        <v>4949</v>
      </c>
      <c r="J4131" t="s">
        <v>4846</v>
      </c>
      <c r="K4131" t="s">
        <v>95</v>
      </c>
      <c r="L4131" s="220">
        <v>44998.496087962965</v>
      </c>
    </row>
    <row r="4132" spans="1:12" x14ac:dyDescent="0.25">
      <c r="A4132">
        <v>2</v>
      </c>
      <c r="B4132" t="s">
        <v>4352</v>
      </c>
      <c r="C4132">
        <v>3056721</v>
      </c>
      <c r="D4132" t="s">
        <v>4075</v>
      </c>
      <c r="E4132" s="220">
        <v>44909.409722222219</v>
      </c>
      <c r="F4132" t="s">
        <v>75</v>
      </c>
      <c r="G4132" t="s">
        <v>3825</v>
      </c>
      <c r="H4132" t="s">
        <v>205</v>
      </c>
      <c r="I4132" t="s">
        <v>4949</v>
      </c>
      <c r="J4132" t="s">
        <v>4846</v>
      </c>
      <c r="K4132" t="s">
        <v>95</v>
      </c>
      <c r="L4132" s="220">
        <v>45043.660532407404</v>
      </c>
    </row>
    <row r="4133" spans="1:12" x14ac:dyDescent="0.25">
      <c r="A4133">
        <v>2</v>
      </c>
      <c r="B4133" t="s">
        <v>4233</v>
      </c>
      <c r="C4133">
        <v>3056723</v>
      </c>
      <c r="D4133" t="s">
        <v>4075</v>
      </c>
      <c r="E4133" s="220">
        <v>44909.410416666666</v>
      </c>
      <c r="F4133" t="s">
        <v>75</v>
      </c>
      <c r="G4133" t="s">
        <v>3825</v>
      </c>
      <c r="H4133" t="s">
        <v>205</v>
      </c>
      <c r="I4133" t="s">
        <v>4949</v>
      </c>
      <c r="J4133" t="s">
        <v>4846</v>
      </c>
      <c r="K4133" t="s">
        <v>95</v>
      </c>
      <c r="L4133" s="220">
        <v>45575.68886574074</v>
      </c>
    </row>
    <row r="4134" spans="1:12" x14ac:dyDescent="0.25">
      <c r="A4134">
        <v>2</v>
      </c>
      <c r="B4134" t="s">
        <v>4614</v>
      </c>
      <c r="C4134">
        <v>3056729</v>
      </c>
      <c r="D4134" t="s">
        <v>4075</v>
      </c>
      <c r="E4134" s="220">
        <v>44909.411805555559</v>
      </c>
      <c r="F4134" t="s">
        <v>75</v>
      </c>
      <c r="G4134" t="s">
        <v>3825</v>
      </c>
      <c r="H4134" t="s">
        <v>205</v>
      </c>
      <c r="I4134" t="s">
        <v>4949</v>
      </c>
      <c r="J4134" t="s">
        <v>4846</v>
      </c>
      <c r="K4134" t="s">
        <v>95</v>
      </c>
      <c r="L4134" s="220">
        <v>45259.387164351851</v>
      </c>
    </row>
    <row r="4135" spans="1:12" x14ac:dyDescent="0.25">
      <c r="A4135">
        <v>2</v>
      </c>
      <c r="B4135" t="s">
        <v>4608</v>
      </c>
      <c r="C4135">
        <v>3056725</v>
      </c>
      <c r="D4135" t="s">
        <v>4075</v>
      </c>
      <c r="E4135" s="220">
        <v>44909.410416666666</v>
      </c>
      <c r="F4135" t="s">
        <v>4969</v>
      </c>
      <c r="G4135" t="s">
        <v>3825</v>
      </c>
      <c r="H4135" t="s">
        <v>205</v>
      </c>
      <c r="I4135" t="s">
        <v>4949</v>
      </c>
      <c r="J4135" t="s">
        <v>4846</v>
      </c>
      <c r="K4135" t="s">
        <v>95</v>
      </c>
      <c r="L4135" s="220">
        <v>44935.412499999999</v>
      </c>
    </row>
    <row r="4136" spans="1:12" x14ac:dyDescent="0.25">
      <c r="A4136">
        <v>2</v>
      </c>
      <c r="B4136" t="s">
        <v>4052</v>
      </c>
      <c r="C4136">
        <v>3057498</v>
      </c>
      <c r="D4136" t="s">
        <v>6467</v>
      </c>
      <c r="E4136" s="220">
        <v>44910.507638888892</v>
      </c>
      <c r="F4136" t="s">
        <v>75</v>
      </c>
      <c r="G4136" t="s">
        <v>4414</v>
      </c>
      <c r="H4136" t="s">
        <v>5070</v>
      </c>
      <c r="I4136" t="s">
        <v>4829</v>
      </c>
      <c r="J4136" t="s">
        <v>4864</v>
      </c>
      <c r="K4136" t="s">
        <v>95</v>
      </c>
      <c r="L4136" s="220">
        <v>45013.563090277778</v>
      </c>
    </row>
    <row r="4137" spans="1:12" x14ac:dyDescent="0.25">
      <c r="A4137">
        <v>5</v>
      </c>
      <c r="B4137" t="s">
        <v>6468</v>
      </c>
      <c r="C4137">
        <v>3058277</v>
      </c>
      <c r="D4137" t="s">
        <v>4948</v>
      </c>
      <c r="E4137" s="220">
        <v>44914.509722222225</v>
      </c>
      <c r="F4137" t="s">
        <v>91</v>
      </c>
      <c r="G4137" t="s">
        <v>4414</v>
      </c>
      <c r="H4137" t="s">
        <v>174</v>
      </c>
      <c r="I4137" t="s">
        <v>4409</v>
      </c>
      <c r="J4137" t="s">
        <v>4846</v>
      </c>
      <c r="K4137" t="s">
        <v>95</v>
      </c>
      <c r="L4137" s="220">
        <v>44915.582013888888</v>
      </c>
    </row>
    <row r="4138" spans="1:12" x14ac:dyDescent="0.25">
      <c r="A4138">
        <v>9</v>
      </c>
      <c r="B4138" t="s">
        <v>3877</v>
      </c>
      <c r="C4138">
        <v>3063261</v>
      </c>
      <c r="D4138" t="s">
        <v>4682</v>
      </c>
      <c r="E4138" s="220">
        <v>44929.436805555553</v>
      </c>
      <c r="F4138" t="s">
        <v>75</v>
      </c>
      <c r="G4138" t="s">
        <v>3825</v>
      </c>
      <c r="H4138" t="s">
        <v>4162</v>
      </c>
      <c r="I4138" t="s">
        <v>3827</v>
      </c>
      <c r="J4138" t="s">
        <v>5085</v>
      </c>
      <c r="K4138" t="s">
        <v>95</v>
      </c>
      <c r="L4138" s="220">
        <v>45037.670856481483</v>
      </c>
    </row>
    <row r="4139" spans="1:12" x14ac:dyDescent="0.25">
      <c r="A4139">
        <v>2</v>
      </c>
      <c r="B4139" t="s">
        <v>6469</v>
      </c>
      <c r="C4139">
        <v>3064169</v>
      </c>
      <c r="D4139" t="s">
        <v>6470</v>
      </c>
      <c r="E4139" s="220">
        <v>44930.635416666664</v>
      </c>
      <c r="F4139" t="s">
        <v>75</v>
      </c>
      <c r="G4139" t="s">
        <v>3825</v>
      </c>
      <c r="H4139" t="s">
        <v>95</v>
      </c>
      <c r="I4139" t="s">
        <v>6471</v>
      </c>
      <c r="J4139" t="s">
        <v>6472</v>
      </c>
      <c r="K4139" t="s">
        <v>95</v>
      </c>
      <c r="L4139" s="220">
        <v>44966.386111111111</v>
      </c>
    </row>
    <row r="4140" spans="1:12" x14ac:dyDescent="0.25">
      <c r="A4140">
        <v>2</v>
      </c>
      <c r="B4140" t="s">
        <v>4110</v>
      </c>
      <c r="C4140">
        <v>3064080</v>
      </c>
      <c r="D4140" t="s">
        <v>4910</v>
      </c>
      <c r="E4140" s="220">
        <v>44930.566666666666</v>
      </c>
      <c r="F4140" t="s">
        <v>75</v>
      </c>
      <c r="G4140" t="s">
        <v>4414</v>
      </c>
      <c r="H4140" t="s">
        <v>278</v>
      </c>
      <c r="I4140" t="s">
        <v>4829</v>
      </c>
      <c r="J4140" t="s">
        <v>5101</v>
      </c>
      <c r="K4140" t="s">
        <v>95</v>
      </c>
      <c r="L4140" s="220">
        <v>44942.288090277776</v>
      </c>
    </row>
    <row r="4141" spans="1:12" x14ac:dyDescent="0.25">
      <c r="A4141">
        <v>2</v>
      </c>
      <c r="B4141" t="s">
        <v>4110</v>
      </c>
      <c r="C4141">
        <v>3064083</v>
      </c>
      <c r="D4141" t="s">
        <v>4910</v>
      </c>
      <c r="E4141" s="220">
        <v>44930.568749999999</v>
      </c>
      <c r="F4141" t="s">
        <v>75</v>
      </c>
      <c r="G4141" t="s">
        <v>4414</v>
      </c>
      <c r="H4141" t="s">
        <v>278</v>
      </c>
      <c r="I4141" t="s">
        <v>4829</v>
      </c>
      <c r="J4141" t="s">
        <v>5101</v>
      </c>
      <c r="K4141" t="s">
        <v>95</v>
      </c>
      <c r="L4141" s="220">
        <v>44953.270289351851</v>
      </c>
    </row>
    <row r="4142" spans="1:12" x14ac:dyDescent="0.25">
      <c r="A4142">
        <v>2</v>
      </c>
      <c r="B4142" t="s">
        <v>6473</v>
      </c>
      <c r="C4142">
        <v>3066632</v>
      </c>
      <c r="D4142" t="s">
        <v>3872</v>
      </c>
      <c r="E4142" s="220">
        <v>44936.65347222222</v>
      </c>
      <c r="F4142" t="s">
        <v>75</v>
      </c>
      <c r="G4142" t="s">
        <v>3825</v>
      </c>
      <c r="H4142" t="s">
        <v>3848</v>
      </c>
      <c r="I4142" t="s">
        <v>4872</v>
      </c>
      <c r="J4142" t="s">
        <v>5076</v>
      </c>
      <c r="K4142" t="s">
        <v>95</v>
      </c>
      <c r="L4142" s="220">
        <v>44938.500868055555</v>
      </c>
    </row>
    <row r="4143" spans="1:12" x14ac:dyDescent="0.25">
      <c r="A4143">
        <v>1</v>
      </c>
      <c r="B4143" t="s">
        <v>3846</v>
      </c>
      <c r="C4143">
        <v>3067428</v>
      </c>
      <c r="D4143" t="s">
        <v>5233</v>
      </c>
      <c r="E4143" s="220">
        <v>44937.689583333333</v>
      </c>
      <c r="F4143" t="s">
        <v>75</v>
      </c>
      <c r="G4143" t="s">
        <v>3825</v>
      </c>
      <c r="H4143" t="s">
        <v>3836</v>
      </c>
      <c r="I4143" t="s">
        <v>3878</v>
      </c>
      <c r="J4143" t="s">
        <v>5219</v>
      </c>
      <c r="K4143" t="s">
        <v>95</v>
      </c>
      <c r="L4143" s="220">
        <v>45574.587731481479</v>
      </c>
    </row>
    <row r="4144" spans="1:12" x14ac:dyDescent="0.25">
      <c r="A4144">
        <v>1</v>
      </c>
      <c r="B4144" t="s">
        <v>6474</v>
      </c>
      <c r="C4144">
        <v>3067586</v>
      </c>
      <c r="D4144" t="s">
        <v>4180</v>
      </c>
      <c r="E4144" s="220">
        <v>44938.384027777778</v>
      </c>
      <c r="F4144" t="s">
        <v>75</v>
      </c>
      <c r="G4144" t="s">
        <v>3825</v>
      </c>
      <c r="H4144" t="s">
        <v>3836</v>
      </c>
      <c r="I4144" t="s">
        <v>4872</v>
      </c>
      <c r="J4144" t="s">
        <v>6475</v>
      </c>
      <c r="K4144" t="s">
        <v>95</v>
      </c>
      <c r="L4144" s="220">
        <v>44980.586793981478</v>
      </c>
    </row>
    <row r="4145" spans="1:12" x14ac:dyDescent="0.25">
      <c r="A4145">
        <v>1</v>
      </c>
      <c r="B4145" t="s">
        <v>6476</v>
      </c>
      <c r="C4145">
        <v>3067616</v>
      </c>
      <c r="D4145" t="s">
        <v>4910</v>
      </c>
      <c r="E4145" s="220">
        <v>44938.427777777775</v>
      </c>
      <c r="F4145" t="s">
        <v>75</v>
      </c>
      <c r="G4145" t="s">
        <v>4414</v>
      </c>
      <c r="H4145" t="s">
        <v>278</v>
      </c>
      <c r="I4145" t="s">
        <v>4635</v>
      </c>
      <c r="J4145" t="s">
        <v>4415</v>
      </c>
      <c r="K4145" t="s">
        <v>95</v>
      </c>
      <c r="L4145" s="220">
        <v>45019.647222222222</v>
      </c>
    </row>
    <row r="4146" spans="1:12" x14ac:dyDescent="0.25">
      <c r="A4146">
        <v>1</v>
      </c>
      <c r="B4146" t="s">
        <v>5123</v>
      </c>
      <c r="C4146">
        <v>3067584</v>
      </c>
      <c r="D4146" t="s">
        <v>4180</v>
      </c>
      <c r="E4146" s="220">
        <v>44938.380555555559</v>
      </c>
      <c r="F4146" t="s">
        <v>75</v>
      </c>
      <c r="G4146" t="s">
        <v>3825</v>
      </c>
      <c r="H4146" t="s">
        <v>3836</v>
      </c>
      <c r="I4146" t="s">
        <v>4872</v>
      </c>
      <c r="J4146" t="s">
        <v>6475</v>
      </c>
      <c r="K4146" t="s">
        <v>95</v>
      </c>
      <c r="L4146" s="220">
        <v>44980.586921296293</v>
      </c>
    </row>
    <row r="4147" spans="1:12" x14ac:dyDescent="0.25">
      <c r="A4147">
        <v>2</v>
      </c>
      <c r="B4147" t="s">
        <v>6477</v>
      </c>
      <c r="C4147">
        <v>3069034</v>
      </c>
      <c r="D4147" t="s">
        <v>4910</v>
      </c>
      <c r="E4147" s="220">
        <v>44943.491666666669</v>
      </c>
      <c r="F4147" t="s">
        <v>75</v>
      </c>
      <c r="G4147" t="s">
        <v>4414</v>
      </c>
      <c r="H4147" t="s">
        <v>278</v>
      </c>
      <c r="I4147" t="s">
        <v>4687</v>
      </c>
      <c r="J4147" t="s">
        <v>4415</v>
      </c>
      <c r="K4147" t="s">
        <v>95</v>
      </c>
      <c r="L4147" s="220">
        <v>45057.511932870373</v>
      </c>
    </row>
    <row r="4148" spans="1:12" x14ac:dyDescent="0.25">
      <c r="A4148">
        <v>4</v>
      </c>
      <c r="B4148" t="s">
        <v>4898</v>
      </c>
      <c r="C4148">
        <v>3069017</v>
      </c>
      <c r="D4148" t="s">
        <v>5242</v>
      </c>
      <c r="E4148" s="220">
        <v>44943.375</v>
      </c>
      <c r="F4148" t="s">
        <v>75</v>
      </c>
      <c r="G4148" t="s">
        <v>3825</v>
      </c>
      <c r="H4148" t="s">
        <v>3836</v>
      </c>
      <c r="I4148" t="s">
        <v>3870</v>
      </c>
      <c r="J4148" t="s">
        <v>4902</v>
      </c>
      <c r="K4148" t="s">
        <v>95</v>
      </c>
      <c r="L4148" s="220">
        <v>45086.495011574072</v>
      </c>
    </row>
    <row r="4149" spans="1:12" x14ac:dyDescent="0.25">
      <c r="A4149">
        <v>2</v>
      </c>
      <c r="B4149" t="s">
        <v>5106</v>
      </c>
      <c r="C4149">
        <v>3072434</v>
      </c>
      <c r="D4149" t="s">
        <v>4948</v>
      </c>
      <c r="E4149" s="220">
        <v>44952.525000000001</v>
      </c>
      <c r="F4149" t="s">
        <v>75</v>
      </c>
      <c r="G4149" t="s">
        <v>4414</v>
      </c>
      <c r="H4149" t="s">
        <v>174</v>
      </c>
      <c r="I4149" t="s">
        <v>3827</v>
      </c>
      <c r="J4149" t="s">
        <v>5139</v>
      </c>
      <c r="K4149" t="s">
        <v>95</v>
      </c>
      <c r="L4149" s="220">
        <v>45005.526388888888</v>
      </c>
    </row>
    <row r="4150" spans="1:12" x14ac:dyDescent="0.25">
      <c r="A4150">
        <v>2</v>
      </c>
      <c r="B4150" t="s">
        <v>5114</v>
      </c>
      <c r="C4150">
        <v>3072435</v>
      </c>
      <c r="D4150" t="s">
        <v>4948</v>
      </c>
      <c r="E4150" s="220">
        <v>44952.525000000001</v>
      </c>
      <c r="F4150" t="s">
        <v>91</v>
      </c>
      <c r="G4150" t="s">
        <v>4414</v>
      </c>
      <c r="H4150" t="s">
        <v>174</v>
      </c>
      <c r="I4150" t="s">
        <v>3827</v>
      </c>
      <c r="J4150" t="s">
        <v>5139</v>
      </c>
      <c r="K4150" t="s">
        <v>95</v>
      </c>
      <c r="L4150" s="220">
        <v>44952.710636574076</v>
      </c>
    </row>
    <row r="4151" spans="1:12" x14ac:dyDescent="0.25">
      <c r="A4151">
        <v>2</v>
      </c>
      <c r="B4151" t="s">
        <v>5863</v>
      </c>
      <c r="C4151">
        <v>3072432</v>
      </c>
      <c r="D4151" t="s">
        <v>4948</v>
      </c>
      <c r="E4151" s="220">
        <v>44952.499305555553</v>
      </c>
      <c r="F4151" t="s">
        <v>75</v>
      </c>
      <c r="G4151" t="s">
        <v>4414</v>
      </c>
      <c r="H4151" t="s">
        <v>174</v>
      </c>
      <c r="I4151" t="s">
        <v>3827</v>
      </c>
      <c r="J4151" t="s">
        <v>5139</v>
      </c>
      <c r="K4151" t="s">
        <v>95</v>
      </c>
      <c r="L4151" s="220">
        <v>44953.538194444445</v>
      </c>
    </row>
    <row r="4152" spans="1:12" x14ac:dyDescent="0.25">
      <c r="A4152">
        <v>2</v>
      </c>
      <c r="B4152" t="s">
        <v>5111</v>
      </c>
      <c r="C4152">
        <v>3072433</v>
      </c>
      <c r="D4152" t="s">
        <v>4948</v>
      </c>
      <c r="E4152" s="220">
        <v>44952.525000000001</v>
      </c>
      <c r="F4152" t="s">
        <v>91</v>
      </c>
      <c r="G4152" t="s">
        <v>4414</v>
      </c>
      <c r="H4152" t="s">
        <v>174</v>
      </c>
      <c r="I4152" t="s">
        <v>3827</v>
      </c>
      <c r="J4152" t="s">
        <v>5139</v>
      </c>
      <c r="K4152" t="s">
        <v>95</v>
      </c>
      <c r="L4152" s="220">
        <v>44952.711076388892</v>
      </c>
    </row>
    <row r="4153" spans="1:12" x14ac:dyDescent="0.25">
      <c r="A4153">
        <v>5</v>
      </c>
      <c r="B4153" t="s">
        <v>6478</v>
      </c>
      <c r="C4153">
        <v>3072478</v>
      </c>
      <c r="D4153" t="s">
        <v>4948</v>
      </c>
      <c r="E4153" s="220">
        <v>44952.579861111109</v>
      </c>
      <c r="F4153" t="s">
        <v>75</v>
      </c>
      <c r="G4153" t="s">
        <v>4414</v>
      </c>
      <c r="H4153" t="s">
        <v>174</v>
      </c>
      <c r="I4153" t="s">
        <v>3827</v>
      </c>
      <c r="J4153" t="s">
        <v>4846</v>
      </c>
      <c r="K4153" t="s">
        <v>95</v>
      </c>
      <c r="L4153" s="220">
        <v>45065.396493055552</v>
      </c>
    </row>
    <row r="4154" spans="1:12" x14ac:dyDescent="0.25">
      <c r="A4154">
        <v>1</v>
      </c>
      <c r="B4154" t="s">
        <v>5513</v>
      </c>
      <c r="C4154">
        <v>3072465</v>
      </c>
      <c r="D4154" t="s">
        <v>4948</v>
      </c>
      <c r="E4154" s="220">
        <v>44952.575694444444</v>
      </c>
      <c r="F4154" t="s">
        <v>75</v>
      </c>
      <c r="G4154" t="s">
        <v>4414</v>
      </c>
      <c r="H4154" t="s">
        <v>174</v>
      </c>
      <c r="I4154" t="s">
        <v>3827</v>
      </c>
      <c r="J4154" t="s">
        <v>4846</v>
      </c>
      <c r="K4154" t="s">
        <v>95</v>
      </c>
      <c r="L4154" s="220">
        <v>44973.677083333336</v>
      </c>
    </row>
    <row r="4155" spans="1:12" x14ac:dyDescent="0.25">
      <c r="A4155">
        <v>5</v>
      </c>
      <c r="B4155" t="s">
        <v>6479</v>
      </c>
      <c r="C4155">
        <v>3072468</v>
      </c>
      <c r="D4155" t="s">
        <v>4948</v>
      </c>
      <c r="E4155" s="220">
        <v>44952.577777777777</v>
      </c>
      <c r="F4155" t="s">
        <v>75</v>
      </c>
      <c r="G4155" t="s">
        <v>4414</v>
      </c>
      <c r="H4155" t="s">
        <v>174</v>
      </c>
      <c r="I4155" t="s">
        <v>3827</v>
      </c>
      <c r="J4155" t="s">
        <v>4846</v>
      </c>
      <c r="K4155" t="s">
        <v>95</v>
      </c>
      <c r="L4155" s="220">
        <v>45274.327326388891</v>
      </c>
    </row>
    <row r="4156" spans="1:12" x14ac:dyDescent="0.25">
      <c r="A4156">
        <v>2</v>
      </c>
      <c r="B4156" t="s">
        <v>4444</v>
      </c>
      <c r="C4156">
        <v>3072470</v>
      </c>
      <c r="D4156" t="s">
        <v>4948</v>
      </c>
      <c r="E4156" s="220">
        <v>44952.578472222223</v>
      </c>
      <c r="F4156" t="s">
        <v>75</v>
      </c>
      <c r="G4156" t="s">
        <v>4414</v>
      </c>
      <c r="H4156" t="s">
        <v>174</v>
      </c>
      <c r="I4156" t="s">
        <v>3827</v>
      </c>
      <c r="J4156" t="s">
        <v>4846</v>
      </c>
      <c r="K4156" t="s">
        <v>95</v>
      </c>
      <c r="L4156" s="220">
        <v>45028.710023148145</v>
      </c>
    </row>
    <row r="4157" spans="1:12" x14ac:dyDescent="0.25">
      <c r="A4157">
        <v>3</v>
      </c>
      <c r="B4157" t="s">
        <v>6480</v>
      </c>
      <c r="C4157">
        <v>3072474</v>
      </c>
      <c r="D4157" t="s">
        <v>4948</v>
      </c>
      <c r="E4157" s="220">
        <v>44952.57916666667</v>
      </c>
      <c r="F4157" t="s">
        <v>75</v>
      </c>
      <c r="G4157" t="s">
        <v>4414</v>
      </c>
      <c r="H4157" t="s">
        <v>174</v>
      </c>
      <c r="I4157" t="s">
        <v>3827</v>
      </c>
      <c r="J4157" t="s">
        <v>4846</v>
      </c>
      <c r="K4157" t="s">
        <v>95</v>
      </c>
      <c r="L4157" s="220">
        <v>45048.584722222222</v>
      </c>
    </row>
    <row r="4158" spans="1:12" x14ac:dyDescent="0.25">
      <c r="A4158">
        <v>5</v>
      </c>
      <c r="B4158" t="s">
        <v>5908</v>
      </c>
      <c r="C4158">
        <v>3072475</v>
      </c>
      <c r="D4158" t="s">
        <v>4948</v>
      </c>
      <c r="E4158" s="220">
        <v>44952.57916666667</v>
      </c>
      <c r="F4158" t="s">
        <v>75</v>
      </c>
      <c r="G4158" t="s">
        <v>4414</v>
      </c>
      <c r="H4158" t="s">
        <v>174</v>
      </c>
      <c r="I4158" t="s">
        <v>3827</v>
      </c>
      <c r="J4158" t="s">
        <v>4846</v>
      </c>
      <c r="K4158" t="s">
        <v>95</v>
      </c>
      <c r="L4158" s="220">
        <v>45169.677418981482</v>
      </c>
    </row>
    <row r="4159" spans="1:12" x14ac:dyDescent="0.25">
      <c r="A4159">
        <v>5</v>
      </c>
      <c r="B4159" t="s">
        <v>6481</v>
      </c>
      <c r="C4159">
        <v>3072476</v>
      </c>
      <c r="D4159" t="s">
        <v>4948</v>
      </c>
      <c r="E4159" s="220">
        <v>44952.57916666667</v>
      </c>
      <c r="F4159" t="s">
        <v>75</v>
      </c>
      <c r="G4159" t="s">
        <v>4414</v>
      </c>
      <c r="H4159" t="s">
        <v>174</v>
      </c>
      <c r="I4159" t="s">
        <v>3827</v>
      </c>
      <c r="J4159" t="s">
        <v>4846</v>
      </c>
      <c r="K4159" t="s">
        <v>95</v>
      </c>
      <c r="L4159" s="220">
        <v>45055.66128472222</v>
      </c>
    </row>
    <row r="4160" spans="1:12" x14ac:dyDescent="0.25">
      <c r="A4160">
        <v>5</v>
      </c>
      <c r="B4160" t="s">
        <v>6482</v>
      </c>
      <c r="C4160">
        <v>3072477</v>
      </c>
      <c r="D4160" t="s">
        <v>4948</v>
      </c>
      <c r="E4160" s="220">
        <v>44952.579861111109</v>
      </c>
      <c r="F4160" t="s">
        <v>75</v>
      </c>
      <c r="G4160" t="s">
        <v>4414</v>
      </c>
      <c r="H4160" t="s">
        <v>174</v>
      </c>
      <c r="I4160" t="s">
        <v>3827</v>
      </c>
      <c r="J4160" t="s">
        <v>4846</v>
      </c>
      <c r="K4160" t="s">
        <v>95</v>
      </c>
      <c r="L4160" s="220">
        <v>45065.619085648148</v>
      </c>
    </row>
    <row r="4161" spans="1:12" x14ac:dyDescent="0.25">
      <c r="A4161">
        <v>1</v>
      </c>
      <c r="B4161" t="s">
        <v>4291</v>
      </c>
      <c r="C4161">
        <v>3094977</v>
      </c>
      <c r="D4161" t="s">
        <v>3843</v>
      </c>
      <c r="E4161" s="220">
        <v>44993.736805555556</v>
      </c>
      <c r="F4161" t="s">
        <v>75</v>
      </c>
      <c r="G4161" t="s">
        <v>3825</v>
      </c>
      <c r="H4161" t="s">
        <v>3836</v>
      </c>
      <c r="I4161" t="s">
        <v>4829</v>
      </c>
      <c r="J4161" t="s">
        <v>4864</v>
      </c>
      <c r="K4161" t="s">
        <v>95</v>
      </c>
      <c r="L4161" s="220">
        <v>45013.47215277778</v>
      </c>
    </row>
    <row r="4162" spans="1:12" x14ac:dyDescent="0.25">
      <c r="A4162">
        <v>1</v>
      </c>
      <c r="B4162" t="s">
        <v>6483</v>
      </c>
      <c r="C4162">
        <v>3073368</v>
      </c>
      <c r="D4162" t="s">
        <v>6484</v>
      </c>
      <c r="E4162" s="220">
        <v>44953.767361111109</v>
      </c>
      <c r="F4162" t="s">
        <v>75</v>
      </c>
      <c r="G4162" t="s">
        <v>3825</v>
      </c>
      <c r="H4162" t="s">
        <v>3852</v>
      </c>
      <c r="I4162" t="s">
        <v>4872</v>
      </c>
      <c r="J4162" t="s">
        <v>6435</v>
      </c>
      <c r="K4162" t="s">
        <v>2585</v>
      </c>
      <c r="L4162" s="220">
        <v>45029.617881944447</v>
      </c>
    </row>
    <row r="4163" spans="1:12" x14ac:dyDescent="0.25">
      <c r="A4163">
        <v>9</v>
      </c>
      <c r="B4163" t="s">
        <v>4074</v>
      </c>
      <c r="C4163">
        <v>3073247</v>
      </c>
      <c r="D4163" t="s">
        <v>4682</v>
      </c>
      <c r="E4163" s="220">
        <v>44953.42083333333</v>
      </c>
      <c r="F4163" t="s">
        <v>75</v>
      </c>
      <c r="G4163" t="s">
        <v>3825</v>
      </c>
      <c r="H4163" t="s">
        <v>4162</v>
      </c>
      <c r="I4163" t="s">
        <v>4949</v>
      </c>
      <c r="J4163" t="s">
        <v>5156</v>
      </c>
      <c r="K4163" t="s">
        <v>95</v>
      </c>
      <c r="L4163" s="220">
        <v>45119.389224537037</v>
      </c>
    </row>
    <row r="4164" spans="1:12" x14ac:dyDescent="0.25">
      <c r="A4164">
        <v>5</v>
      </c>
      <c r="B4164" t="s">
        <v>6485</v>
      </c>
      <c r="C4164">
        <v>3073245</v>
      </c>
      <c r="D4164" t="s">
        <v>4871</v>
      </c>
      <c r="E4164" s="220">
        <v>44953.42083333333</v>
      </c>
      <c r="F4164" t="s">
        <v>75</v>
      </c>
      <c r="G4164" t="s">
        <v>4414</v>
      </c>
      <c r="H4164" t="s">
        <v>81</v>
      </c>
      <c r="I4164" t="s">
        <v>4949</v>
      </c>
      <c r="J4164" t="s">
        <v>4415</v>
      </c>
      <c r="K4164" t="s">
        <v>95</v>
      </c>
      <c r="L4164" s="220">
        <v>45356.650625000002</v>
      </c>
    </row>
    <row r="4165" spans="1:12" x14ac:dyDescent="0.25">
      <c r="A4165">
        <v>1</v>
      </c>
      <c r="B4165" t="s">
        <v>6486</v>
      </c>
      <c r="C4165">
        <v>3073995</v>
      </c>
      <c r="D4165" t="s">
        <v>6487</v>
      </c>
      <c r="E4165" s="220">
        <v>44956.654861111114</v>
      </c>
      <c r="F4165" t="s">
        <v>75</v>
      </c>
      <c r="G4165" t="s">
        <v>3825</v>
      </c>
      <c r="H4165" t="s">
        <v>3836</v>
      </c>
      <c r="I4165" t="s">
        <v>4872</v>
      </c>
      <c r="J4165" t="s">
        <v>4968</v>
      </c>
      <c r="K4165" t="s">
        <v>95</v>
      </c>
      <c r="L4165" s="220">
        <v>45029.613622685189</v>
      </c>
    </row>
    <row r="4166" spans="1:12" x14ac:dyDescent="0.25">
      <c r="A4166">
        <v>1</v>
      </c>
      <c r="B4166" t="s">
        <v>6488</v>
      </c>
      <c r="C4166">
        <v>3073996</v>
      </c>
      <c r="D4166" t="s">
        <v>6489</v>
      </c>
      <c r="E4166" s="220">
        <v>44956.661111111112</v>
      </c>
      <c r="F4166" t="s">
        <v>75</v>
      </c>
      <c r="G4166" t="s">
        <v>3825</v>
      </c>
      <c r="H4166" t="s">
        <v>3836</v>
      </c>
      <c r="I4166" t="s">
        <v>4872</v>
      </c>
      <c r="J4166" t="s">
        <v>4968</v>
      </c>
      <c r="K4166" t="s">
        <v>95</v>
      </c>
      <c r="L4166" s="220">
        <v>45029.619305555556</v>
      </c>
    </row>
    <row r="4167" spans="1:12" x14ac:dyDescent="0.25">
      <c r="A4167">
        <v>2</v>
      </c>
      <c r="B4167" t="s">
        <v>4211</v>
      </c>
      <c r="C4167">
        <v>3074199</v>
      </c>
      <c r="D4167" t="s">
        <v>4075</v>
      </c>
      <c r="E4167" s="220">
        <v>44957.4375</v>
      </c>
      <c r="F4167" t="s">
        <v>75</v>
      </c>
      <c r="G4167" t="s">
        <v>3825</v>
      </c>
      <c r="H4167" t="s">
        <v>205</v>
      </c>
      <c r="I4167" t="s">
        <v>4013</v>
      </c>
      <c r="J4167" t="s">
        <v>5076</v>
      </c>
      <c r="K4167" t="s">
        <v>95</v>
      </c>
      <c r="L4167" s="220">
        <v>44985.678263888891</v>
      </c>
    </row>
    <row r="4168" spans="1:12" x14ac:dyDescent="0.25">
      <c r="A4168">
        <v>5</v>
      </c>
      <c r="B4168" t="s">
        <v>6490</v>
      </c>
      <c r="C4168">
        <v>3074132</v>
      </c>
      <c r="D4168" t="s">
        <v>4871</v>
      </c>
      <c r="E4168" s="220">
        <v>44957.395833333336</v>
      </c>
      <c r="F4168" t="s">
        <v>75</v>
      </c>
      <c r="G4168" t="s">
        <v>4414</v>
      </c>
      <c r="H4168" t="s">
        <v>81</v>
      </c>
      <c r="I4168" t="s">
        <v>4872</v>
      </c>
      <c r="J4168" t="s">
        <v>4415</v>
      </c>
      <c r="K4168" t="s">
        <v>95</v>
      </c>
      <c r="L4168" s="220">
        <v>45321.559351851851</v>
      </c>
    </row>
    <row r="4169" spans="1:12" x14ac:dyDescent="0.25">
      <c r="A4169">
        <v>5</v>
      </c>
      <c r="B4169" t="s">
        <v>6491</v>
      </c>
      <c r="C4169">
        <v>3074136</v>
      </c>
      <c r="D4169" t="s">
        <v>4871</v>
      </c>
      <c r="E4169" s="220">
        <v>44957.401388888888</v>
      </c>
      <c r="F4169" t="s">
        <v>75</v>
      </c>
      <c r="G4169" t="s">
        <v>4414</v>
      </c>
      <c r="H4169" t="s">
        <v>81</v>
      </c>
      <c r="I4169" t="s">
        <v>4872</v>
      </c>
      <c r="J4169" t="s">
        <v>4415</v>
      </c>
      <c r="K4169" t="s">
        <v>95</v>
      </c>
      <c r="L4169" s="220">
        <v>45553.491400462961</v>
      </c>
    </row>
    <row r="4170" spans="1:12" x14ac:dyDescent="0.25">
      <c r="A4170">
        <v>5</v>
      </c>
      <c r="B4170" t="s">
        <v>6492</v>
      </c>
      <c r="C4170">
        <v>3078542</v>
      </c>
      <c r="D4170" t="s">
        <v>4871</v>
      </c>
      <c r="E4170" s="220">
        <v>44963.418055555558</v>
      </c>
      <c r="F4170" t="s">
        <v>75</v>
      </c>
      <c r="G4170" t="s">
        <v>4414</v>
      </c>
      <c r="H4170" t="s">
        <v>81</v>
      </c>
      <c r="I4170" t="s">
        <v>4854</v>
      </c>
      <c r="J4170" t="s">
        <v>4415</v>
      </c>
      <c r="K4170" t="s">
        <v>95</v>
      </c>
      <c r="L4170" s="220">
        <v>44966.64398148148</v>
      </c>
    </row>
    <row r="4171" spans="1:12" x14ac:dyDescent="0.25">
      <c r="A4171">
        <v>5</v>
      </c>
      <c r="B4171" t="s">
        <v>5323</v>
      </c>
      <c r="C4171">
        <v>3078563</v>
      </c>
      <c r="D4171" t="s">
        <v>4871</v>
      </c>
      <c r="E4171" s="220">
        <v>44963.461805555555</v>
      </c>
      <c r="F4171" t="s">
        <v>91</v>
      </c>
      <c r="G4171" t="s">
        <v>4414</v>
      </c>
      <c r="H4171" t="s">
        <v>81</v>
      </c>
      <c r="I4171" t="s">
        <v>4854</v>
      </c>
      <c r="J4171" t="s">
        <v>4978</v>
      </c>
      <c r="K4171" t="s">
        <v>95</v>
      </c>
      <c r="L4171" s="220">
        <v>44963.737962962965</v>
      </c>
    </row>
    <row r="4172" spans="1:12" x14ac:dyDescent="0.25">
      <c r="A4172">
        <v>1</v>
      </c>
      <c r="B4172" t="s">
        <v>6493</v>
      </c>
      <c r="C4172">
        <v>3079224</v>
      </c>
      <c r="D4172" t="s">
        <v>4910</v>
      </c>
      <c r="E4172" s="220">
        <v>44965.414583333331</v>
      </c>
      <c r="F4172" t="s">
        <v>75</v>
      </c>
      <c r="G4172" t="s">
        <v>4414</v>
      </c>
      <c r="H4172" t="s">
        <v>278</v>
      </c>
      <c r="I4172" t="s">
        <v>4652</v>
      </c>
      <c r="J4172" t="s">
        <v>4415</v>
      </c>
      <c r="K4172" t="s">
        <v>95</v>
      </c>
      <c r="L4172" s="220">
        <v>44979.4140162037</v>
      </c>
    </row>
    <row r="4173" spans="1:12" x14ac:dyDescent="0.25">
      <c r="A4173">
        <v>5</v>
      </c>
      <c r="B4173" t="s">
        <v>4097</v>
      </c>
      <c r="C4173">
        <v>3079997</v>
      </c>
      <c r="D4173" t="s">
        <v>6494</v>
      </c>
      <c r="E4173" s="220">
        <v>44966.422222222223</v>
      </c>
      <c r="F4173" t="s">
        <v>75</v>
      </c>
      <c r="G4173" t="s">
        <v>3825</v>
      </c>
      <c r="H4173" t="s">
        <v>3957</v>
      </c>
      <c r="I4173" t="s">
        <v>3870</v>
      </c>
      <c r="J4173" t="s">
        <v>4902</v>
      </c>
      <c r="K4173" t="s">
        <v>95</v>
      </c>
      <c r="L4173" s="220">
        <v>45201.492939814816</v>
      </c>
    </row>
    <row r="4174" spans="1:12" x14ac:dyDescent="0.25">
      <c r="A4174">
        <v>2</v>
      </c>
      <c r="B4174" t="s">
        <v>6232</v>
      </c>
      <c r="C4174">
        <v>3080003</v>
      </c>
      <c r="D4174" t="s">
        <v>4413</v>
      </c>
      <c r="E4174" s="220">
        <v>44966.557638888888</v>
      </c>
      <c r="F4174" t="s">
        <v>75</v>
      </c>
      <c r="G4174" t="s">
        <v>4414</v>
      </c>
      <c r="H4174" t="s">
        <v>169</v>
      </c>
      <c r="I4174" t="s">
        <v>4652</v>
      </c>
      <c r="J4174" t="s">
        <v>4415</v>
      </c>
      <c r="K4174" t="s">
        <v>95</v>
      </c>
      <c r="L4174" s="220">
        <v>45040.383750000001</v>
      </c>
    </row>
    <row r="4175" spans="1:12" x14ac:dyDescent="0.25">
      <c r="A4175">
        <v>5</v>
      </c>
      <c r="B4175" t="s">
        <v>4047</v>
      </c>
      <c r="C4175">
        <v>3080051</v>
      </c>
      <c r="D4175" t="s">
        <v>6495</v>
      </c>
      <c r="E4175" s="220">
        <v>44966.636111111111</v>
      </c>
      <c r="F4175" t="s">
        <v>75</v>
      </c>
      <c r="G4175" t="s">
        <v>3825</v>
      </c>
      <c r="H4175" t="s">
        <v>3826</v>
      </c>
      <c r="I4175" t="s">
        <v>4851</v>
      </c>
      <c r="J4175" t="s">
        <v>6496</v>
      </c>
      <c r="K4175" t="s">
        <v>95</v>
      </c>
      <c r="L4175" s="220">
        <v>45013.62122685185</v>
      </c>
    </row>
    <row r="4176" spans="1:12" x14ac:dyDescent="0.25">
      <c r="A4176">
        <v>2</v>
      </c>
      <c r="B4176" t="s">
        <v>4093</v>
      </c>
      <c r="C4176">
        <v>3079967</v>
      </c>
      <c r="D4176" t="s">
        <v>4413</v>
      </c>
      <c r="E4176" s="220">
        <v>44966.475694444445</v>
      </c>
      <c r="F4176" t="s">
        <v>75</v>
      </c>
      <c r="G4176" t="s">
        <v>4414</v>
      </c>
      <c r="H4176" t="s">
        <v>169</v>
      </c>
      <c r="I4176" t="s">
        <v>4652</v>
      </c>
      <c r="J4176" t="s">
        <v>4415</v>
      </c>
      <c r="K4176" t="s">
        <v>95</v>
      </c>
      <c r="L4176" s="220">
        <v>44970.482638888891</v>
      </c>
    </row>
    <row r="4177" spans="1:12" x14ac:dyDescent="0.25">
      <c r="A4177">
        <v>3</v>
      </c>
      <c r="B4177" t="s">
        <v>5105</v>
      </c>
      <c r="C4177">
        <v>3079959</v>
      </c>
      <c r="D4177" t="s">
        <v>4948</v>
      </c>
      <c r="E4177" s="220">
        <v>44966.448611111111</v>
      </c>
      <c r="F4177" t="s">
        <v>75</v>
      </c>
      <c r="G4177" t="s">
        <v>4414</v>
      </c>
      <c r="H4177" t="s">
        <v>174</v>
      </c>
      <c r="I4177" t="s">
        <v>4652</v>
      </c>
      <c r="J4177" t="s">
        <v>4415</v>
      </c>
      <c r="K4177" t="s">
        <v>95</v>
      </c>
      <c r="L4177" s="220">
        <v>44973.385462962964</v>
      </c>
    </row>
    <row r="4178" spans="1:12" x14ac:dyDescent="0.25">
      <c r="A4178">
        <v>3</v>
      </c>
      <c r="B4178" t="s">
        <v>6497</v>
      </c>
      <c r="C4178">
        <v>3085874</v>
      </c>
      <c r="D4178" t="s">
        <v>4871</v>
      </c>
      <c r="E4178" s="220">
        <v>44978.498611111114</v>
      </c>
      <c r="F4178" t="s">
        <v>75</v>
      </c>
      <c r="G4178" t="s">
        <v>4414</v>
      </c>
      <c r="H4178" t="s">
        <v>81</v>
      </c>
      <c r="I4178" t="s">
        <v>5206</v>
      </c>
      <c r="J4178" t="s">
        <v>4415</v>
      </c>
      <c r="K4178" t="s">
        <v>95</v>
      </c>
      <c r="L4178" s="220">
        <v>45134.452777777777</v>
      </c>
    </row>
    <row r="4179" spans="1:12" x14ac:dyDescent="0.25">
      <c r="A4179">
        <v>2</v>
      </c>
      <c r="B4179" t="s">
        <v>6498</v>
      </c>
      <c r="C4179">
        <v>3081401</v>
      </c>
      <c r="D4179" t="s">
        <v>4948</v>
      </c>
      <c r="E4179" s="220">
        <v>44970.414583333331</v>
      </c>
      <c r="F4179" t="s">
        <v>75</v>
      </c>
      <c r="G4179" t="s">
        <v>4414</v>
      </c>
      <c r="H4179" t="s">
        <v>174</v>
      </c>
      <c r="I4179" t="s">
        <v>4687</v>
      </c>
      <c r="J4179" t="s">
        <v>4415</v>
      </c>
      <c r="K4179" t="s">
        <v>95</v>
      </c>
      <c r="L4179" s="220">
        <v>45104.383067129631</v>
      </c>
    </row>
    <row r="4180" spans="1:12" x14ac:dyDescent="0.25">
      <c r="A4180">
        <v>5</v>
      </c>
      <c r="B4180" t="s">
        <v>4207</v>
      </c>
      <c r="C4180">
        <v>3036069</v>
      </c>
      <c r="D4180" t="s">
        <v>6499</v>
      </c>
      <c r="E4180" s="220">
        <v>44852.491666666669</v>
      </c>
      <c r="F4180" t="s">
        <v>75</v>
      </c>
      <c r="G4180" t="s">
        <v>3825</v>
      </c>
      <c r="H4180" t="s">
        <v>3940</v>
      </c>
      <c r="I4180" t="s">
        <v>3870</v>
      </c>
      <c r="J4180" t="s">
        <v>4863</v>
      </c>
      <c r="K4180" t="s">
        <v>95</v>
      </c>
      <c r="L4180" s="220">
        <v>45019.680393518516</v>
      </c>
    </row>
    <row r="4181" spans="1:12" x14ac:dyDescent="0.25">
      <c r="A4181">
        <v>5</v>
      </c>
      <c r="B4181" t="s">
        <v>4002</v>
      </c>
      <c r="C4181">
        <v>3036714</v>
      </c>
      <c r="D4181" t="s">
        <v>6500</v>
      </c>
      <c r="E4181" s="220">
        <v>44854.588194444441</v>
      </c>
      <c r="F4181" t="s">
        <v>75</v>
      </c>
      <c r="G4181" t="s">
        <v>3825</v>
      </c>
      <c r="H4181" t="s">
        <v>3826</v>
      </c>
      <c r="I4181" t="s">
        <v>3870</v>
      </c>
      <c r="J4181" t="s">
        <v>4145</v>
      </c>
      <c r="K4181" t="s">
        <v>95</v>
      </c>
      <c r="L4181" s="220">
        <v>44855.561956018515</v>
      </c>
    </row>
    <row r="4182" spans="1:12" x14ac:dyDescent="0.25">
      <c r="A4182">
        <v>4.0999999999999996</v>
      </c>
      <c r="B4182" t="s">
        <v>4365</v>
      </c>
      <c r="C4182">
        <v>3040975</v>
      </c>
      <c r="D4182" t="s">
        <v>4932</v>
      </c>
      <c r="E4182" s="220">
        <v>44867.296527777777</v>
      </c>
      <c r="F4182" t="s">
        <v>75</v>
      </c>
      <c r="G4182" t="s">
        <v>3825</v>
      </c>
      <c r="H4182" t="s">
        <v>3826</v>
      </c>
      <c r="I4182" t="s">
        <v>4312</v>
      </c>
      <c r="J4182" t="s">
        <v>4345</v>
      </c>
      <c r="K4182" t="s">
        <v>95</v>
      </c>
      <c r="L4182" s="220">
        <v>44876.740277777775</v>
      </c>
    </row>
    <row r="4183" spans="1:12" x14ac:dyDescent="0.25">
      <c r="A4183">
        <v>9</v>
      </c>
      <c r="B4183" t="s">
        <v>3893</v>
      </c>
      <c r="C4183">
        <v>3041014</v>
      </c>
      <c r="D4183" t="s">
        <v>4682</v>
      </c>
      <c r="E4183" s="220">
        <v>44867.384722222225</v>
      </c>
      <c r="F4183" t="s">
        <v>75</v>
      </c>
      <c r="G4183" t="s">
        <v>3825</v>
      </c>
      <c r="H4183" t="s">
        <v>4162</v>
      </c>
      <c r="I4183" t="s">
        <v>3827</v>
      </c>
      <c r="J4183" t="s">
        <v>4446</v>
      </c>
      <c r="K4183" t="s">
        <v>95</v>
      </c>
      <c r="L4183" s="220">
        <v>44886.545798611114</v>
      </c>
    </row>
    <row r="4184" spans="1:12" x14ac:dyDescent="0.25">
      <c r="A4184">
        <v>5</v>
      </c>
      <c r="B4184" t="s">
        <v>3914</v>
      </c>
      <c r="C4184">
        <v>3048632</v>
      </c>
      <c r="D4184" t="s">
        <v>6501</v>
      </c>
      <c r="E4184" s="220">
        <v>44884.328472222223</v>
      </c>
      <c r="F4184" t="s">
        <v>75</v>
      </c>
      <c r="G4184" t="s">
        <v>4414</v>
      </c>
      <c r="H4184" t="s">
        <v>174</v>
      </c>
      <c r="I4184" t="s">
        <v>4949</v>
      </c>
      <c r="J4184" t="s">
        <v>5875</v>
      </c>
      <c r="K4184" t="s">
        <v>95</v>
      </c>
      <c r="L4184" s="220">
        <v>45119.429166666669</v>
      </c>
    </row>
    <row r="4185" spans="1:12" x14ac:dyDescent="0.25">
      <c r="A4185">
        <v>3</v>
      </c>
      <c r="B4185" t="s">
        <v>6502</v>
      </c>
      <c r="C4185">
        <v>3050099</v>
      </c>
      <c r="D4185" t="s">
        <v>6503</v>
      </c>
      <c r="E4185" s="220">
        <v>44888.771527777775</v>
      </c>
      <c r="F4185" t="s">
        <v>5063</v>
      </c>
      <c r="G4185" t="s">
        <v>4414</v>
      </c>
      <c r="H4185" t="s">
        <v>95</v>
      </c>
      <c r="I4185" t="s">
        <v>5064</v>
      </c>
      <c r="J4185" t="s">
        <v>5065</v>
      </c>
      <c r="K4185" t="s">
        <v>95</v>
      </c>
      <c r="L4185" s="220">
        <v>45434.573611111111</v>
      </c>
    </row>
    <row r="4186" spans="1:12" x14ac:dyDescent="0.25">
      <c r="A4186">
        <v>4</v>
      </c>
      <c r="B4186" t="s">
        <v>4160</v>
      </c>
      <c r="C4186">
        <v>3052378</v>
      </c>
      <c r="D4186" t="s">
        <v>5963</v>
      </c>
      <c r="E4186" s="220">
        <v>44896.55972222222</v>
      </c>
      <c r="F4186" t="s">
        <v>75</v>
      </c>
      <c r="G4186" t="s">
        <v>3825</v>
      </c>
      <c r="H4186" t="s">
        <v>3836</v>
      </c>
      <c r="I4186" t="s">
        <v>3870</v>
      </c>
      <c r="J4186" t="s">
        <v>4145</v>
      </c>
      <c r="K4186" t="s">
        <v>95</v>
      </c>
      <c r="L4186" s="220">
        <v>44914.408125000002</v>
      </c>
    </row>
    <row r="4187" spans="1:12" x14ac:dyDescent="0.25">
      <c r="A4187">
        <v>2</v>
      </c>
      <c r="B4187" t="s">
        <v>5129</v>
      </c>
      <c r="C4187">
        <v>3052309</v>
      </c>
      <c r="D4187" t="s">
        <v>4910</v>
      </c>
      <c r="E4187" s="220">
        <v>44896.4375</v>
      </c>
      <c r="F4187" t="s">
        <v>75</v>
      </c>
      <c r="G4187" t="s">
        <v>4414</v>
      </c>
      <c r="H4187" t="s">
        <v>278</v>
      </c>
      <c r="I4187" t="s">
        <v>4635</v>
      </c>
      <c r="J4187" t="s">
        <v>4846</v>
      </c>
      <c r="K4187" t="s">
        <v>95</v>
      </c>
      <c r="L4187" s="220">
        <v>44957.630057870374</v>
      </c>
    </row>
    <row r="4188" spans="1:12" x14ac:dyDescent="0.25">
      <c r="A4188">
        <v>2</v>
      </c>
      <c r="B4188" t="s">
        <v>6504</v>
      </c>
      <c r="C4188">
        <v>3052342</v>
      </c>
      <c r="D4188" t="s">
        <v>4413</v>
      </c>
      <c r="E4188" s="220">
        <v>44896.521527777775</v>
      </c>
      <c r="F4188" t="s">
        <v>91</v>
      </c>
      <c r="G4188" t="s">
        <v>4414</v>
      </c>
      <c r="H4188" t="s">
        <v>169</v>
      </c>
      <c r="I4188" t="s">
        <v>4635</v>
      </c>
      <c r="J4188" t="s">
        <v>4846</v>
      </c>
      <c r="K4188" t="s">
        <v>95</v>
      </c>
      <c r="L4188" s="220">
        <v>44959.42150462963</v>
      </c>
    </row>
    <row r="4189" spans="1:12" x14ac:dyDescent="0.25">
      <c r="A4189">
        <v>1</v>
      </c>
      <c r="B4189" t="s">
        <v>6505</v>
      </c>
      <c r="C4189">
        <v>3052345</v>
      </c>
      <c r="D4189" t="s">
        <v>4413</v>
      </c>
      <c r="E4189" s="220">
        <v>44896.540277777778</v>
      </c>
      <c r="F4189" t="s">
        <v>75</v>
      </c>
      <c r="G4189" t="s">
        <v>4414</v>
      </c>
      <c r="H4189" t="s">
        <v>169</v>
      </c>
      <c r="I4189" t="s">
        <v>4635</v>
      </c>
      <c r="J4189" t="s">
        <v>4846</v>
      </c>
      <c r="K4189" t="s">
        <v>95</v>
      </c>
      <c r="L4189" s="220">
        <v>44901.346296296295</v>
      </c>
    </row>
    <row r="4190" spans="1:12" x14ac:dyDescent="0.25">
      <c r="A4190">
        <v>2</v>
      </c>
      <c r="B4190" t="s">
        <v>4227</v>
      </c>
      <c r="C4190">
        <v>3055289</v>
      </c>
      <c r="D4190" t="s">
        <v>4413</v>
      </c>
      <c r="E4190" s="220">
        <v>44905.306250000001</v>
      </c>
      <c r="F4190" t="s">
        <v>75</v>
      </c>
      <c r="G4190" t="s">
        <v>4414</v>
      </c>
      <c r="H4190" t="s">
        <v>169</v>
      </c>
      <c r="I4190" t="s">
        <v>4582</v>
      </c>
      <c r="J4190" t="s">
        <v>6356</v>
      </c>
      <c r="K4190" t="s">
        <v>95</v>
      </c>
      <c r="L4190" s="220">
        <v>44908.350185185183</v>
      </c>
    </row>
    <row r="4191" spans="1:12" x14ac:dyDescent="0.25">
      <c r="A4191">
        <v>9</v>
      </c>
      <c r="B4191" t="s">
        <v>4074</v>
      </c>
      <c r="C4191">
        <v>3055213</v>
      </c>
      <c r="D4191" t="s">
        <v>4682</v>
      </c>
      <c r="E4191" s="220">
        <v>44904.584722222222</v>
      </c>
      <c r="F4191" t="s">
        <v>75</v>
      </c>
      <c r="G4191" t="s">
        <v>3825</v>
      </c>
      <c r="H4191" t="s">
        <v>4162</v>
      </c>
      <c r="I4191" t="s">
        <v>3827</v>
      </c>
      <c r="J4191" t="s">
        <v>5081</v>
      </c>
      <c r="K4191" t="s">
        <v>95</v>
      </c>
      <c r="L4191" s="220">
        <v>44925.504861111112</v>
      </c>
    </row>
    <row r="4192" spans="1:12" x14ac:dyDescent="0.25">
      <c r="A4192">
        <v>1</v>
      </c>
      <c r="B4192" t="s">
        <v>6506</v>
      </c>
      <c r="C4192">
        <v>3059666</v>
      </c>
      <c r="D4192" t="s">
        <v>4910</v>
      </c>
      <c r="E4192" s="220">
        <v>44917.602777777778</v>
      </c>
      <c r="F4192" t="s">
        <v>75</v>
      </c>
      <c r="G4192" t="s">
        <v>4414</v>
      </c>
      <c r="H4192" t="s">
        <v>278</v>
      </c>
      <c r="I4192" t="s">
        <v>4652</v>
      </c>
      <c r="J4192" t="s">
        <v>4846</v>
      </c>
      <c r="K4192" t="s">
        <v>95</v>
      </c>
      <c r="L4192" s="220">
        <v>44979.41196759259</v>
      </c>
    </row>
    <row r="4193" spans="1:12" x14ac:dyDescent="0.25">
      <c r="A4193">
        <v>5</v>
      </c>
      <c r="B4193" t="s">
        <v>4671</v>
      </c>
      <c r="C4193">
        <v>3061951</v>
      </c>
      <c r="D4193" t="s">
        <v>4948</v>
      </c>
      <c r="E4193" s="220">
        <v>44926.547222222223</v>
      </c>
      <c r="F4193" t="s">
        <v>75</v>
      </c>
      <c r="G4193" t="s">
        <v>4414</v>
      </c>
      <c r="H4193" t="s">
        <v>174</v>
      </c>
      <c r="I4193" t="s">
        <v>3909</v>
      </c>
      <c r="J4193" t="s">
        <v>5011</v>
      </c>
      <c r="K4193" t="s">
        <v>95</v>
      </c>
      <c r="L4193" s="220">
        <v>44946.483263888891</v>
      </c>
    </row>
    <row r="4194" spans="1:12" x14ac:dyDescent="0.25">
      <c r="A4194">
        <v>9</v>
      </c>
      <c r="B4194" t="s">
        <v>4565</v>
      </c>
      <c r="C4194">
        <v>3062636</v>
      </c>
      <c r="D4194" t="s">
        <v>4682</v>
      </c>
      <c r="E4194" s="220">
        <v>44929.387499999997</v>
      </c>
      <c r="F4194" t="s">
        <v>75</v>
      </c>
      <c r="G4194" t="s">
        <v>3825</v>
      </c>
      <c r="H4194" t="s">
        <v>4162</v>
      </c>
      <c r="I4194" t="s">
        <v>3827</v>
      </c>
      <c r="J4194" t="s">
        <v>4446</v>
      </c>
      <c r="K4194" t="s">
        <v>95</v>
      </c>
      <c r="L4194" s="220">
        <v>44963.684675925928</v>
      </c>
    </row>
    <row r="4195" spans="1:12" x14ac:dyDescent="0.25">
      <c r="A4195">
        <v>9</v>
      </c>
      <c r="B4195" t="s">
        <v>4819</v>
      </c>
      <c r="C4195">
        <v>3062637</v>
      </c>
      <c r="D4195" t="s">
        <v>4682</v>
      </c>
      <c r="E4195" s="220">
        <v>44929.388194444444</v>
      </c>
      <c r="F4195" t="s">
        <v>75</v>
      </c>
      <c r="G4195" t="s">
        <v>3825</v>
      </c>
      <c r="H4195" t="s">
        <v>4162</v>
      </c>
      <c r="I4195" t="s">
        <v>3827</v>
      </c>
      <c r="J4195" t="s">
        <v>4446</v>
      </c>
      <c r="K4195" t="s">
        <v>95</v>
      </c>
      <c r="L4195" s="220">
        <v>45057.461759259262</v>
      </c>
    </row>
    <row r="4196" spans="1:12" x14ac:dyDescent="0.25">
      <c r="A4196">
        <v>5</v>
      </c>
      <c r="B4196" t="s">
        <v>6507</v>
      </c>
      <c r="C4196">
        <v>3068793</v>
      </c>
      <c r="D4196" t="s">
        <v>4871</v>
      </c>
      <c r="E4196" s="220">
        <v>44942.54791666667</v>
      </c>
      <c r="F4196" t="s">
        <v>91</v>
      </c>
      <c r="G4196" t="s">
        <v>4414</v>
      </c>
      <c r="H4196" t="s">
        <v>81</v>
      </c>
      <c r="I4196" t="s">
        <v>5004</v>
      </c>
      <c r="J4196" t="s">
        <v>4415</v>
      </c>
      <c r="K4196" t="s">
        <v>95</v>
      </c>
      <c r="L4196" s="220">
        <v>44942.55159722222</v>
      </c>
    </row>
    <row r="4197" spans="1:12" x14ac:dyDescent="0.25">
      <c r="A4197">
        <v>5</v>
      </c>
      <c r="B4197" t="s">
        <v>5182</v>
      </c>
      <c r="C4197">
        <v>3069057</v>
      </c>
      <c r="D4197" t="s">
        <v>4871</v>
      </c>
      <c r="E4197" s="220">
        <v>44943.611805555556</v>
      </c>
      <c r="F4197" t="s">
        <v>75</v>
      </c>
      <c r="G4197" t="s">
        <v>4414</v>
      </c>
      <c r="H4197" t="s">
        <v>81</v>
      </c>
      <c r="I4197" t="s">
        <v>4851</v>
      </c>
      <c r="J4197" t="s">
        <v>4846</v>
      </c>
      <c r="K4197" t="s">
        <v>95</v>
      </c>
      <c r="L4197" s="220">
        <v>45271.608171296299</v>
      </c>
    </row>
    <row r="4198" spans="1:12" x14ac:dyDescent="0.25">
      <c r="A4198">
        <v>5</v>
      </c>
      <c r="B4198" t="s">
        <v>4372</v>
      </c>
      <c r="C4198">
        <v>3069705</v>
      </c>
      <c r="D4198" t="s">
        <v>6508</v>
      </c>
      <c r="E4198" s="220">
        <v>44944.581944444442</v>
      </c>
      <c r="F4198" t="s">
        <v>75</v>
      </c>
      <c r="G4198" t="s">
        <v>4414</v>
      </c>
      <c r="H4198" t="s">
        <v>174</v>
      </c>
      <c r="I4198" t="s">
        <v>3832</v>
      </c>
      <c r="J4198" t="s">
        <v>5726</v>
      </c>
      <c r="K4198" t="s">
        <v>95</v>
      </c>
      <c r="L4198" s="220">
        <v>45007.494432870371</v>
      </c>
    </row>
    <row r="4199" spans="1:12" x14ac:dyDescent="0.25">
      <c r="A4199">
        <v>1</v>
      </c>
      <c r="B4199" t="s">
        <v>3971</v>
      </c>
      <c r="C4199">
        <v>3069757</v>
      </c>
      <c r="D4199" t="s">
        <v>3843</v>
      </c>
      <c r="E4199" s="220">
        <v>44944.61041666667</v>
      </c>
      <c r="F4199" t="s">
        <v>75</v>
      </c>
      <c r="G4199" t="s">
        <v>3825</v>
      </c>
      <c r="H4199" t="s">
        <v>3836</v>
      </c>
      <c r="I4199" t="s">
        <v>3853</v>
      </c>
      <c r="J4199" t="s">
        <v>3928</v>
      </c>
      <c r="K4199" t="s">
        <v>95</v>
      </c>
      <c r="L4199" s="220">
        <v>44967.678726851853</v>
      </c>
    </row>
    <row r="4200" spans="1:12" x14ac:dyDescent="0.25">
      <c r="A4200">
        <v>5</v>
      </c>
      <c r="B4200" t="s">
        <v>5534</v>
      </c>
      <c r="C4200">
        <v>3069763</v>
      </c>
      <c r="D4200" t="s">
        <v>6509</v>
      </c>
      <c r="E4200" s="220">
        <v>44944.622916666667</v>
      </c>
      <c r="F4200" t="s">
        <v>75</v>
      </c>
      <c r="G4200" t="s">
        <v>3825</v>
      </c>
      <c r="H4200" t="s">
        <v>3836</v>
      </c>
      <c r="I4200" t="s">
        <v>3870</v>
      </c>
      <c r="J4200" t="s">
        <v>3960</v>
      </c>
      <c r="K4200" t="s">
        <v>95</v>
      </c>
      <c r="L4200" s="220">
        <v>45184.614872685182</v>
      </c>
    </row>
    <row r="4201" spans="1:12" x14ac:dyDescent="0.25">
      <c r="A4201">
        <v>5</v>
      </c>
      <c r="B4201" t="s">
        <v>5878</v>
      </c>
      <c r="C4201">
        <v>3071073</v>
      </c>
      <c r="D4201" t="s">
        <v>4871</v>
      </c>
      <c r="E4201" s="220">
        <v>44949.435416666667</v>
      </c>
      <c r="F4201" t="s">
        <v>75</v>
      </c>
      <c r="G4201" t="s">
        <v>4414</v>
      </c>
      <c r="H4201" t="s">
        <v>81</v>
      </c>
      <c r="I4201" t="s">
        <v>4652</v>
      </c>
      <c r="J4201" t="s">
        <v>4415</v>
      </c>
      <c r="K4201" t="s">
        <v>95</v>
      </c>
      <c r="L4201" s="220">
        <v>44953.395833333336</v>
      </c>
    </row>
    <row r="4202" spans="1:12" x14ac:dyDescent="0.25">
      <c r="A4202">
        <v>1</v>
      </c>
      <c r="B4202" t="s">
        <v>4266</v>
      </c>
      <c r="C4202">
        <v>3073334</v>
      </c>
      <c r="D4202" t="s">
        <v>3851</v>
      </c>
      <c r="E4202" s="220">
        <v>44953.65902777778</v>
      </c>
      <c r="F4202" t="s">
        <v>75</v>
      </c>
      <c r="G4202" t="s">
        <v>3825</v>
      </c>
      <c r="H4202" t="s">
        <v>3852</v>
      </c>
      <c r="I4202" t="s">
        <v>4829</v>
      </c>
      <c r="J4202" t="s">
        <v>5101</v>
      </c>
      <c r="K4202" t="s">
        <v>95</v>
      </c>
      <c r="L4202" s="220">
        <v>44966.614525462966</v>
      </c>
    </row>
    <row r="4203" spans="1:12" x14ac:dyDescent="0.25">
      <c r="A4203">
        <v>1</v>
      </c>
      <c r="B4203" t="s">
        <v>4383</v>
      </c>
      <c r="C4203">
        <v>3073339</v>
      </c>
      <c r="D4203" t="s">
        <v>3851</v>
      </c>
      <c r="E4203" s="220">
        <v>44953.659722222219</v>
      </c>
      <c r="F4203" t="s">
        <v>75</v>
      </c>
      <c r="G4203" t="s">
        <v>3825</v>
      </c>
      <c r="H4203" t="s">
        <v>3852</v>
      </c>
      <c r="I4203" t="s">
        <v>4829</v>
      </c>
      <c r="J4203" t="s">
        <v>5101</v>
      </c>
      <c r="K4203" t="s">
        <v>95</v>
      </c>
      <c r="L4203" s="220">
        <v>44966.61445601852</v>
      </c>
    </row>
    <row r="4204" spans="1:12" x14ac:dyDescent="0.25">
      <c r="A4204">
        <v>5</v>
      </c>
      <c r="B4204" t="s">
        <v>5925</v>
      </c>
      <c r="C4204">
        <v>3078019</v>
      </c>
      <c r="D4204" t="s">
        <v>4871</v>
      </c>
      <c r="E4204" s="220">
        <v>44960.545138888891</v>
      </c>
      <c r="F4204" t="s">
        <v>75</v>
      </c>
      <c r="G4204" t="s">
        <v>4414</v>
      </c>
      <c r="H4204" t="s">
        <v>81</v>
      </c>
      <c r="I4204" t="s">
        <v>3827</v>
      </c>
      <c r="J4204" t="s">
        <v>4846</v>
      </c>
      <c r="K4204" t="s">
        <v>95</v>
      </c>
      <c r="L4204" s="220">
        <v>45001.381261574075</v>
      </c>
    </row>
    <row r="4205" spans="1:12" x14ac:dyDescent="0.25">
      <c r="A4205">
        <v>5</v>
      </c>
      <c r="B4205" t="s">
        <v>6510</v>
      </c>
      <c r="C4205">
        <v>3078015</v>
      </c>
      <c r="D4205" t="s">
        <v>4948</v>
      </c>
      <c r="E4205" s="220">
        <v>44960.52847222222</v>
      </c>
      <c r="F4205" t="s">
        <v>75</v>
      </c>
      <c r="G4205" t="s">
        <v>4414</v>
      </c>
      <c r="H4205" t="s">
        <v>174</v>
      </c>
      <c r="I4205" t="s">
        <v>5206</v>
      </c>
      <c r="J4205" t="s">
        <v>4846</v>
      </c>
      <c r="K4205" t="s">
        <v>95</v>
      </c>
      <c r="L4205" s="220">
        <v>45149.625925925924</v>
      </c>
    </row>
    <row r="4206" spans="1:12" x14ac:dyDescent="0.25">
      <c r="A4206">
        <v>2</v>
      </c>
      <c r="B4206" t="s">
        <v>4186</v>
      </c>
      <c r="C4206">
        <v>3085625</v>
      </c>
      <c r="D4206" t="s">
        <v>4413</v>
      </c>
      <c r="E4206" s="220">
        <v>44977.60833333333</v>
      </c>
      <c r="F4206" t="s">
        <v>75</v>
      </c>
      <c r="G4206" t="s">
        <v>4414</v>
      </c>
      <c r="H4206" t="s">
        <v>169</v>
      </c>
      <c r="I4206" t="s">
        <v>3861</v>
      </c>
      <c r="J4206" t="s">
        <v>4878</v>
      </c>
      <c r="K4206" t="s">
        <v>95</v>
      </c>
      <c r="L4206" s="220">
        <v>44978.654826388891</v>
      </c>
    </row>
    <row r="4207" spans="1:12" x14ac:dyDescent="0.25">
      <c r="A4207">
        <v>5</v>
      </c>
      <c r="B4207" t="s">
        <v>6511</v>
      </c>
      <c r="C4207">
        <v>3094928</v>
      </c>
      <c r="D4207" t="s">
        <v>4871</v>
      </c>
      <c r="E4207" s="220">
        <v>44993.619444444441</v>
      </c>
      <c r="F4207" t="s">
        <v>75</v>
      </c>
      <c r="G4207" t="s">
        <v>4414</v>
      </c>
      <c r="H4207" t="s">
        <v>81</v>
      </c>
      <c r="I4207" t="s">
        <v>4867</v>
      </c>
      <c r="J4207" t="s">
        <v>4846</v>
      </c>
      <c r="K4207" t="s">
        <v>95</v>
      </c>
      <c r="L4207" s="220">
        <v>45203.564583333333</v>
      </c>
    </row>
    <row r="4208" spans="1:12" x14ac:dyDescent="0.25">
      <c r="A4208">
        <v>5</v>
      </c>
      <c r="B4208" t="s">
        <v>6512</v>
      </c>
      <c r="C4208">
        <v>3084374</v>
      </c>
      <c r="D4208" t="s">
        <v>6513</v>
      </c>
      <c r="E4208" s="220">
        <v>44973.405555555553</v>
      </c>
      <c r="F4208" t="s">
        <v>75</v>
      </c>
      <c r="G4208" t="s">
        <v>4414</v>
      </c>
      <c r="H4208" t="s">
        <v>81</v>
      </c>
      <c r="I4208" t="s">
        <v>4961</v>
      </c>
      <c r="J4208" t="s">
        <v>4415</v>
      </c>
      <c r="K4208" t="s">
        <v>95</v>
      </c>
      <c r="L4208" s="220">
        <v>45036.381249999999</v>
      </c>
    </row>
    <row r="4209" spans="1:12" x14ac:dyDescent="0.25">
      <c r="A4209">
        <v>4</v>
      </c>
      <c r="B4209" t="s">
        <v>3846</v>
      </c>
      <c r="C4209">
        <v>3084956</v>
      </c>
      <c r="D4209" t="s">
        <v>4855</v>
      </c>
      <c r="E4209" s="220">
        <v>44974.582638888889</v>
      </c>
      <c r="F4209" t="s">
        <v>75</v>
      </c>
      <c r="G4209" t="s">
        <v>3825</v>
      </c>
      <c r="H4209" t="s">
        <v>3940</v>
      </c>
      <c r="I4209" t="s">
        <v>3870</v>
      </c>
      <c r="J4209" t="s">
        <v>4902</v>
      </c>
      <c r="K4209" t="s">
        <v>95</v>
      </c>
      <c r="L4209" s="220">
        <v>45156.510196759256</v>
      </c>
    </row>
    <row r="4210" spans="1:12" x14ac:dyDescent="0.25">
      <c r="A4210">
        <v>4</v>
      </c>
      <c r="B4210" t="s">
        <v>3899</v>
      </c>
      <c r="C4210">
        <v>3084946</v>
      </c>
      <c r="D4210" t="s">
        <v>4555</v>
      </c>
      <c r="E4210" s="220">
        <v>44974.520138888889</v>
      </c>
      <c r="F4210" t="s">
        <v>75</v>
      </c>
      <c r="G4210" t="s">
        <v>3825</v>
      </c>
      <c r="H4210" t="s">
        <v>3940</v>
      </c>
      <c r="I4210" t="s">
        <v>3870</v>
      </c>
      <c r="J4210" t="s">
        <v>4902</v>
      </c>
      <c r="K4210" t="s">
        <v>95</v>
      </c>
      <c r="L4210" s="220">
        <v>45127.501504629632</v>
      </c>
    </row>
    <row r="4211" spans="1:12" x14ac:dyDescent="0.25">
      <c r="A4211">
        <v>1</v>
      </c>
      <c r="B4211" t="s">
        <v>6514</v>
      </c>
      <c r="C4211">
        <v>3088488</v>
      </c>
      <c r="D4211" t="s">
        <v>4910</v>
      </c>
      <c r="E4211" s="220">
        <v>44986.429861111108</v>
      </c>
      <c r="F4211" t="s">
        <v>75</v>
      </c>
      <c r="G4211" t="s">
        <v>4414</v>
      </c>
      <c r="H4211" t="s">
        <v>278</v>
      </c>
      <c r="I4211" t="s">
        <v>4652</v>
      </c>
      <c r="J4211" t="s">
        <v>4415</v>
      </c>
      <c r="K4211" t="s">
        <v>95</v>
      </c>
      <c r="L4211" s="220">
        <v>45083.651597222219</v>
      </c>
    </row>
    <row r="4212" spans="1:12" x14ac:dyDescent="0.25">
      <c r="A4212">
        <v>5</v>
      </c>
      <c r="B4212" t="s">
        <v>3992</v>
      </c>
      <c r="C4212">
        <v>3089293</v>
      </c>
      <c r="D4212" t="s">
        <v>6515</v>
      </c>
      <c r="E4212" s="220">
        <v>44986.651388888888</v>
      </c>
      <c r="F4212" t="s">
        <v>75</v>
      </c>
      <c r="G4212" t="s">
        <v>3825</v>
      </c>
      <c r="H4212" t="s">
        <v>3826</v>
      </c>
      <c r="I4212" t="s">
        <v>3870</v>
      </c>
      <c r="J4212" t="s">
        <v>4863</v>
      </c>
      <c r="K4212" t="s">
        <v>95</v>
      </c>
      <c r="L4212" s="220">
        <v>44992.487071759257</v>
      </c>
    </row>
    <row r="4213" spans="1:12" x14ac:dyDescent="0.25">
      <c r="A4213">
        <v>1</v>
      </c>
      <c r="B4213" t="s">
        <v>5207</v>
      </c>
      <c r="C4213">
        <v>3094778</v>
      </c>
      <c r="D4213" t="s">
        <v>4910</v>
      </c>
      <c r="E4213" s="220">
        <v>44993.457638888889</v>
      </c>
      <c r="F4213" t="s">
        <v>75</v>
      </c>
      <c r="G4213" t="s">
        <v>4414</v>
      </c>
      <c r="H4213" t="s">
        <v>278</v>
      </c>
      <c r="I4213" t="s">
        <v>3827</v>
      </c>
      <c r="J4213" t="s">
        <v>4846</v>
      </c>
      <c r="K4213" t="s">
        <v>95</v>
      </c>
      <c r="L4213" s="220">
        <v>45043.646273148152</v>
      </c>
    </row>
    <row r="4214" spans="1:12" x14ac:dyDescent="0.25">
      <c r="A4214">
        <v>4</v>
      </c>
      <c r="B4214" t="s">
        <v>4087</v>
      </c>
      <c r="C4214">
        <v>3095411</v>
      </c>
      <c r="D4214" t="s">
        <v>6516</v>
      </c>
      <c r="E4214" s="220">
        <v>44994.620833333334</v>
      </c>
      <c r="F4214" t="s">
        <v>75</v>
      </c>
      <c r="G4214" t="s">
        <v>3825</v>
      </c>
      <c r="H4214" t="s">
        <v>3957</v>
      </c>
      <c r="I4214" t="s">
        <v>3870</v>
      </c>
      <c r="J4214" t="s">
        <v>4863</v>
      </c>
      <c r="K4214" t="s">
        <v>95</v>
      </c>
      <c r="L4214" s="220">
        <v>45029.445439814815</v>
      </c>
    </row>
    <row r="4215" spans="1:12" x14ac:dyDescent="0.25">
      <c r="A4215">
        <v>2</v>
      </c>
      <c r="B4215" t="s">
        <v>4816</v>
      </c>
      <c r="C4215">
        <v>3101685</v>
      </c>
      <c r="D4215" t="s">
        <v>4413</v>
      </c>
      <c r="E4215" s="220">
        <v>45007.323611111111</v>
      </c>
      <c r="F4215" t="s">
        <v>75</v>
      </c>
      <c r="G4215" t="s">
        <v>4414</v>
      </c>
      <c r="H4215" t="s">
        <v>169</v>
      </c>
      <c r="I4215" t="s">
        <v>5161</v>
      </c>
      <c r="J4215" t="s">
        <v>5263</v>
      </c>
      <c r="K4215" t="s">
        <v>95</v>
      </c>
      <c r="L4215" s="220">
        <v>45008.421550925923</v>
      </c>
    </row>
    <row r="4216" spans="1:12" x14ac:dyDescent="0.25">
      <c r="A4216">
        <v>5</v>
      </c>
      <c r="B4216" t="s">
        <v>6517</v>
      </c>
      <c r="C4216">
        <v>3101733</v>
      </c>
      <c r="D4216" t="s">
        <v>4871</v>
      </c>
      <c r="E4216" s="220">
        <v>45007.394444444442</v>
      </c>
      <c r="F4216" t="s">
        <v>75</v>
      </c>
      <c r="G4216" t="s">
        <v>4414</v>
      </c>
      <c r="H4216" t="s">
        <v>81</v>
      </c>
      <c r="I4216" t="s">
        <v>4652</v>
      </c>
      <c r="J4216" t="s">
        <v>4415</v>
      </c>
      <c r="K4216" t="s">
        <v>95</v>
      </c>
      <c r="L4216" s="220">
        <v>45009.396874999999</v>
      </c>
    </row>
    <row r="4217" spans="1:12" x14ac:dyDescent="0.25">
      <c r="A4217">
        <v>4</v>
      </c>
      <c r="B4217" t="s">
        <v>4361</v>
      </c>
      <c r="C4217">
        <v>3101850</v>
      </c>
      <c r="D4217" t="s">
        <v>4402</v>
      </c>
      <c r="E4217" s="220">
        <v>45007.594444444447</v>
      </c>
      <c r="F4217" t="s">
        <v>75</v>
      </c>
      <c r="G4217" t="s">
        <v>3825</v>
      </c>
      <c r="H4217" t="s">
        <v>3940</v>
      </c>
      <c r="I4217" t="s">
        <v>3870</v>
      </c>
      <c r="J4217" t="s">
        <v>4145</v>
      </c>
      <c r="K4217" t="s">
        <v>95</v>
      </c>
      <c r="L4217" s="220">
        <v>45019.682685185187</v>
      </c>
    </row>
    <row r="4218" spans="1:12" x14ac:dyDescent="0.25">
      <c r="A4218">
        <v>2</v>
      </c>
      <c r="B4218" t="s">
        <v>4757</v>
      </c>
      <c r="C4218">
        <v>3102462</v>
      </c>
      <c r="D4218" t="s">
        <v>3843</v>
      </c>
      <c r="E4218" s="220">
        <v>45009.48333333333</v>
      </c>
      <c r="F4218" t="s">
        <v>75</v>
      </c>
      <c r="G4218" t="s">
        <v>3825</v>
      </c>
      <c r="H4218" t="s">
        <v>3836</v>
      </c>
      <c r="I4218" t="s">
        <v>4241</v>
      </c>
      <c r="J4218" t="s">
        <v>5130</v>
      </c>
      <c r="K4218" t="s">
        <v>95</v>
      </c>
      <c r="L4218" s="220">
        <v>45548.523032407407</v>
      </c>
    </row>
    <row r="4219" spans="1:12" x14ac:dyDescent="0.25">
      <c r="A4219">
        <v>1</v>
      </c>
      <c r="B4219" t="s">
        <v>6518</v>
      </c>
      <c r="C4219">
        <v>3102532</v>
      </c>
      <c r="D4219" t="s">
        <v>3843</v>
      </c>
      <c r="E4219" s="220">
        <v>45009.57916666667</v>
      </c>
      <c r="F4219" t="s">
        <v>75</v>
      </c>
      <c r="G4219" t="s">
        <v>3825</v>
      </c>
      <c r="H4219" t="s">
        <v>3836</v>
      </c>
      <c r="I4219" t="s">
        <v>4072</v>
      </c>
      <c r="J4219" t="s">
        <v>6519</v>
      </c>
      <c r="K4219" t="s">
        <v>95</v>
      </c>
      <c r="L4219" s="220">
        <v>45097.897280092591</v>
      </c>
    </row>
    <row r="4220" spans="1:12" x14ac:dyDescent="0.25">
      <c r="A4220">
        <v>1</v>
      </c>
      <c r="B4220" t="s">
        <v>6520</v>
      </c>
      <c r="C4220">
        <v>3102592</v>
      </c>
      <c r="D4220" t="s">
        <v>3843</v>
      </c>
      <c r="E4220" s="220">
        <v>45009.679861111108</v>
      </c>
      <c r="F4220" t="s">
        <v>75</v>
      </c>
      <c r="G4220" t="s">
        <v>3825</v>
      </c>
      <c r="H4220" t="s">
        <v>3836</v>
      </c>
      <c r="I4220" t="s">
        <v>4872</v>
      </c>
      <c r="J4220" t="s">
        <v>5190</v>
      </c>
      <c r="K4220" t="s">
        <v>95</v>
      </c>
      <c r="L4220" s="220">
        <v>45082.47792824074</v>
      </c>
    </row>
    <row r="4221" spans="1:12" x14ac:dyDescent="0.25">
      <c r="A4221">
        <v>1</v>
      </c>
      <c r="B4221" t="s">
        <v>5012</v>
      </c>
      <c r="C4221">
        <v>3102542</v>
      </c>
      <c r="D4221" t="s">
        <v>6521</v>
      </c>
      <c r="E4221" s="220">
        <v>45009.616666666669</v>
      </c>
      <c r="F4221" t="s">
        <v>75</v>
      </c>
      <c r="G4221" t="s">
        <v>3825</v>
      </c>
      <c r="H4221" t="s">
        <v>3836</v>
      </c>
      <c r="I4221" t="s">
        <v>5206</v>
      </c>
      <c r="J4221" t="s">
        <v>4242</v>
      </c>
      <c r="K4221" t="s">
        <v>95</v>
      </c>
      <c r="L4221" s="220">
        <v>45061.543275462966</v>
      </c>
    </row>
    <row r="4222" spans="1:12" x14ac:dyDescent="0.25">
      <c r="A4222">
        <v>2</v>
      </c>
      <c r="B4222" t="s">
        <v>6522</v>
      </c>
      <c r="C4222">
        <v>3103261</v>
      </c>
      <c r="D4222" t="s">
        <v>4910</v>
      </c>
      <c r="E4222" s="220">
        <v>45012.616666666669</v>
      </c>
      <c r="F4222" t="s">
        <v>75</v>
      </c>
      <c r="G4222" t="s">
        <v>4414</v>
      </c>
      <c r="H4222" t="s">
        <v>278</v>
      </c>
      <c r="I4222" t="s">
        <v>4867</v>
      </c>
      <c r="J4222" t="s">
        <v>4846</v>
      </c>
      <c r="K4222" t="s">
        <v>95</v>
      </c>
      <c r="L4222" s="220">
        <v>45548.697430555556</v>
      </c>
    </row>
    <row r="4223" spans="1:12" x14ac:dyDescent="0.25">
      <c r="A4223">
        <v>1</v>
      </c>
      <c r="B4223" t="s">
        <v>5833</v>
      </c>
      <c r="C4223">
        <v>3103266</v>
      </c>
      <c r="D4223" t="s">
        <v>4910</v>
      </c>
      <c r="E4223" s="220">
        <v>45012.635416666664</v>
      </c>
      <c r="F4223" t="s">
        <v>75</v>
      </c>
      <c r="G4223" t="s">
        <v>4414</v>
      </c>
      <c r="H4223" t="s">
        <v>278</v>
      </c>
      <c r="I4223" t="s">
        <v>4867</v>
      </c>
      <c r="J4223" t="s">
        <v>4846</v>
      </c>
      <c r="K4223" t="s">
        <v>95</v>
      </c>
      <c r="L4223" s="220">
        <v>45034.573391203703</v>
      </c>
    </row>
    <row r="4224" spans="1:12" x14ac:dyDescent="0.25">
      <c r="A4224">
        <v>5</v>
      </c>
      <c r="B4224" t="s">
        <v>5600</v>
      </c>
      <c r="C4224">
        <v>3103251</v>
      </c>
      <c r="D4224" t="s">
        <v>5192</v>
      </c>
      <c r="E4224" s="220">
        <v>45012.598611111112</v>
      </c>
      <c r="F4224" t="s">
        <v>75</v>
      </c>
      <c r="G4224" t="s">
        <v>3825</v>
      </c>
      <c r="H4224" t="s">
        <v>3826</v>
      </c>
      <c r="I4224" t="s">
        <v>3870</v>
      </c>
      <c r="J4224" t="s">
        <v>3960</v>
      </c>
      <c r="K4224" t="s">
        <v>95</v>
      </c>
      <c r="L4224" s="220">
        <v>45590.705520833333</v>
      </c>
    </row>
    <row r="4225" spans="1:12" x14ac:dyDescent="0.25">
      <c r="A4225">
        <v>2</v>
      </c>
      <c r="B4225" t="s">
        <v>5015</v>
      </c>
      <c r="C4225">
        <v>3106112</v>
      </c>
      <c r="D4225" t="s">
        <v>4149</v>
      </c>
      <c r="E4225" s="220">
        <v>45016.450694444444</v>
      </c>
      <c r="F4225" t="s">
        <v>75</v>
      </c>
      <c r="G4225" t="s">
        <v>3825</v>
      </c>
      <c r="H4225" t="s">
        <v>4277</v>
      </c>
      <c r="I4225" t="s">
        <v>4829</v>
      </c>
      <c r="J4225" t="s">
        <v>4846</v>
      </c>
      <c r="K4225" t="s">
        <v>95</v>
      </c>
      <c r="L4225" s="220">
        <v>45155.562048611115</v>
      </c>
    </row>
    <row r="4226" spans="1:12" x14ac:dyDescent="0.25">
      <c r="A4226">
        <v>2</v>
      </c>
      <c r="B4226" t="s">
        <v>5087</v>
      </c>
      <c r="C4226">
        <v>3106113</v>
      </c>
      <c r="D4226" t="s">
        <v>3851</v>
      </c>
      <c r="E4226" s="220">
        <v>45016.45208333333</v>
      </c>
      <c r="F4226" t="s">
        <v>75</v>
      </c>
      <c r="G4226" t="s">
        <v>3825</v>
      </c>
      <c r="H4226" t="s">
        <v>3852</v>
      </c>
      <c r="I4226" t="s">
        <v>4829</v>
      </c>
      <c r="J4226" t="s">
        <v>4846</v>
      </c>
      <c r="K4226" t="s">
        <v>95</v>
      </c>
      <c r="L4226" s="220">
        <v>45147.468055555553</v>
      </c>
    </row>
    <row r="4227" spans="1:12" x14ac:dyDescent="0.25">
      <c r="A4227">
        <v>2</v>
      </c>
      <c r="B4227" t="s">
        <v>4365</v>
      </c>
      <c r="C4227">
        <v>3108193</v>
      </c>
      <c r="D4227" t="s">
        <v>4413</v>
      </c>
      <c r="E4227" s="220">
        <v>45020.447222222225</v>
      </c>
      <c r="F4227" t="s">
        <v>75</v>
      </c>
      <c r="G4227" t="s">
        <v>4414</v>
      </c>
      <c r="H4227" t="s">
        <v>169</v>
      </c>
      <c r="I4227" t="s">
        <v>4652</v>
      </c>
      <c r="J4227" t="s">
        <v>4415</v>
      </c>
      <c r="K4227" t="s">
        <v>95</v>
      </c>
      <c r="L4227" s="220">
        <v>45043.445833333331</v>
      </c>
    </row>
    <row r="4228" spans="1:12" x14ac:dyDescent="0.25">
      <c r="A4228">
        <v>1</v>
      </c>
      <c r="B4228" t="s">
        <v>6523</v>
      </c>
      <c r="C4228">
        <v>3110174</v>
      </c>
      <c r="D4228" t="s">
        <v>3843</v>
      </c>
      <c r="E4228" s="220">
        <v>45023.911805555559</v>
      </c>
      <c r="F4228" t="s">
        <v>75</v>
      </c>
      <c r="G4228" t="s">
        <v>3825</v>
      </c>
      <c r="H4228" t="s">
        <v>3836</v>
      </c>
      <c r="I4228" t="s">
        <v>4872</v>
      </c>
      <c r="J4228" t="s">
        <v>5124</v>
      </c>
      <c r="K4228" t="s">
        <v>95</v>
      </c>
      <c r="L4228" s="220">
        <v>45146.52847222222</v>
      </c>
    </row>
    <row r="4229" spans="1:12" x14ac:dyDescent="0.25">
      <c r="A4229">
        <v>4</v>
      </c>
      <c r="B4229" t="s">
        <v>4074</v>
      </c>
      <c r="C4229">
        <v>3111810</v>
      </c>
      <c r="D4229" t="s">
        <v>6524</v>
      </c>
      <c r="E4229" s="220">
        <v>45027.538888888892</v>
      </c>
      <c r="F4229" t="s">
        <v>75</v>
      </c>
      <c r="G4229" t="s">
        <v>3825</v>
      </c>
      <c r="H4229" t="s">
        <v>3826</v>
      </c>
      <c r="I4229" t="s">
        <v>3870</v>
      </c>
      <c r="J4229" t="s">
        <v>3960</v>
      </c>
      <c r="K4229" t="s">
        <v>95</v>
      </c>
      <c r="L4229" s="220">
        <v>45212.609583333331</v>
      </c>
    </row>
    <row r="4230" spans="1:12" x14ac:dyDescent="0.25">
      <c r="A4230">
        <v>1</v>
      </c>
      <c r="B4230" t="s">
        <v>6525</v>
      </c>
      <c r="C4230">
        <v>3112631</v>
      </c>
      <c r="D4230" t="s">
        <v>3843</v>
      </c>
      <c r="E4230" s="220">
        <v>45029.547222222223</v>
      </c>
      <c r="F4230" t="s">
        <v>75</v>
      </c>
      <c r="G4230" t="s">
        <v>3825</v>
      </c>
      <c r="H4230" t="s">
        <v>3836</v>
      </c>
      <c r="I4230" t="s">
        <v>4872</v>
      </c>
      <c r="J4230" t="s">
        <v>4968</v>
      </c>
      <c r="K4230" t="s">
        <v>95</v>
      </c>
      <c r="L4230" s="220">
        <v>45215.729629629626</v>
      </c>
    </row>
    <row r="4231" spans="1:12" x14ac:dyDescent="0.25">
      <c r="A4231">
        <v>3</v>
      </c>
      <c r="B4231" t="s">
        <v>6526</v>
      </c>
      <c r="C4231">
        <v>3113551</v>
      </c>
      <c r="D4231" t="s">
        <v>4871</v>
      </c>
      <c r="E4231" s="220">
        <v>45033.38958333333</v>
      </c>
      <c r="F4231" t="s">
        <v>126</v>
      </c>
      <c r="G4231" t="s">
        <v>4414</v>
      </c>
      <c r="H4231" t="s">
        <v>81</v>
      </c>
      <c r="I4231" t="s">
        <v>4872</v>
      </c>
      <c r="J4231" t="s">
        <v>4415</v>
      </c>
      <c r="K4231" t="s">
        <v>95</v>
      </c>
      <c r="L4231" s="220">
        <v>45090.46597222222</v>
      </c>
    </row>
    <row r="4232" spans="1:12" x14ac:dyDescent="0.25">
      <c r="A4232">
        <v>3</v>
      </c>
      <c r="B4232" t="s">
        <v>6527</v>
      </c>
      <c r="C4232">
        <v>3113555</v>
      </c>
      <c r="D4232" t="s">
        <v>4871</v>
      </c>
      <c r="E4232" s="220">
        <v>45033.404861111114</v>
      </c>
      <c r="F4232" t="s">
        <v>75</v>
      </c>
      <c r="G4232" t="s">
        <v>4414</v>
      </c>
      <c r="H4232" t="s">
        <v>81</v>
      </c>
      <c r="I4232" t="s">
        <v>4872</v>
      </c>
      <c r="J4232" t="s">
        <v>4415</v>
      </c>
      <c r="K4232" t="s">
        <v>95</v>
      </c>
      <c r="L4232" s="220">
        <v>45090.460416666669</v>
      </c>
    </row>
    <row r="4233" spans="1:12" x14ac:dyDescent="0.25">
      <c r="A4233">
        <v>3</v>
      </c>
      <c r="B4233" t="s">
        <v>6429</v>
      </c>
      <c r="C4233">
        <v>3113559</v>
      </c>
      <c r="D4233" t="s">
        <v>4871</v>
      </c>
      <c r="E4233" s="220">
        <v>45033.413194444445</v>
      </c>
      <c r="F4233" t="s">
        <v>75</v>
      </c>
      <c r="G4233" t="s">
        <v>4414</v>
      </c>
      <c r="H4233" t="s">
        <v>81</v>
      </c>
      <c r="I4233" t="s">
        <v>4872</v>
      </c>
      <c r="J4233" t="s">
        <v>4415</v>
      </c>
      <c r="K4233" t="s">
        <v>95</v>
      </c>
      <c r="L4233" s="220">
        <v>45090.462013888886</v>
      </c>
    </row>
    <row r="4234" spans="1:12" x14ac:dyDescent="0.25">
      <c r="A4234">
        <v>1</v>
      </c>
      <c r="B4234" t="s">
        <v>4396</v>
      </c>
      <c r="C4234">
        <v>3117320</v>
      </c>
      <c r="D4234" t="s">
        <v>3843</v>
      </c>
      <c r="E4234" s="220">
        <v>45043.375694444447</v>
      </c>
      <c r="F4234" t="s">
        <v>75</v>
      </c>
      <c r="G4234" t="s">
        <v>3825</v>
      </c>
      <c r="H4234" t="s">
        <v>3836</v>
      </c>
      <c r="I4234" t="s">
        <v>3878</v>
      </c>
      <c r="J4234" t="s">
        <v>6528</v>
      </c>
      <c r="K4234" t="s">
        <v>95</v>
      </c>
      <c r="L4234" s="220">
        <v>45055.613761574074</v>
      </c>
    </row>
    <row r="4235" spans="1:12" x14ac:dyDescent="0.25">
      <c r="A4235">
        <v>3</v>
      </c>
      <c r="B4235" t="s">
        <v>5211</v>
      </c>
      <c r="C4235">
        <v>3117949</v>
      </c>
      <c r="D4235" t="s">
        <v>4866</v>
      </c>
      <c r="E4235" s="220">
        <v>45044.393055555556</v>
      </c>
      <c r="F4235" t="s">
        <v>75</v>
      </c>
      <c r="G4235" t="s">
        <v>4414</v>
      </c>
      <c r="H4235" t="s">
        <v>123</v>
      </c>
      <c r="I4235" t="s">
        <v>4872</v>
      </c>
      <c r="J4235" t="s">
        <v>4415</v>
      </c>
      <c r="K4235" t="s">
        <v>95</v>
      </c>
      <c r="L4235" s="220">
        <v>45082.441666666666</v>
      </c>
    </row>
    <row r="4236" spans="1:12" x14ac:dyDescent="0.25">
      <c r="A4236">
        <v>5</v>
      </c>
      <c r="B4236" t="s">
        <v>6529</v>
      </c>
      <c r="C4236">
        <v>3118231</v>
      </c>
      <c r="D4236" t="s">
        <v>4871</v>
      </c>
      <c r="E4236" s="220">
        <v>45044.508333333331</v>
      </c>
      <c r="F4236" t="s">
        <v>75</v>
      </c>
      <c r="G4236" t="s">
        <v>4414</v>
      </c>
      <c r="H4236" t="s">
        <v>81</v>
      </c>
      <c r="I4236" t="s">
        <v>4872</v>
      </c>
      <c r="J4236" t="s">
        <v>4968</v>
      </c>
      <c r="K4236" t="s">
        <v>95</v>
      </c>
      <c r="L4236" s="220">
        <v>45082.444525462961</v>
      </c>
    </row>
    <row r="4237" spans="1:12" x14ac:dyDescent="0.25">
      <c r="A4237">
        <v>1</v>
      </c>
      <c r="B4237" t="s">
        <v>4043</v>
      </c>
      <c r="C4237">
        <v>3120356</v>
      </c>
      <c r="D4237" t="s">
        <v>3843</v>
      </c>
      <c r="E4237" s="220">
        <v>45047.847916666666</v>
      </c>
      <c r="F4237" t="s">
        <v>75</v>
      </c>
      <c r="G4237" t="s">
        <v>3825</v>
      </c>
      <c r="H4237" t="s">
        <v>3836</v>
      </c>
      <c r="I4237" t="s">
        <v>4949</v>
      </c>
      <c r="J4237" t="s">
        <v>5250</v>
      </c>
      <c r="K4237" t="s">
        <v>95</v>
      </c>
      <c r="L4237" s="220">
        <v>45114.65934027778</v>
      </c>
    </row>
    <row r="4238" spans="1:12" x14ac:dyDescent="0.25">
      <c r="A4238">
        <v>1</v>
      </c>
      <c r="B4238" t="s">
        <v>4365</v>
      </c>
      <c r="C4238">
        <v>3123173</v>
      </c>
      <c r="D4238" t="s">
        <v>4121</v>
      </c>
      <c r="E4238" s="220">
        <v>45051.688888888886</v>
      </c>
      <c r="F4238" t="s">
        <v>75</v>
      </c>
      <c r="G4238" t="s">
        <v>3825</v>
      </c>
      <c r="H4238" t="s">
        <v>3848</v>
      </c>
      <c r="I4238" t="s">
        <v>4949</v>
      </c>
      <c r="J4238" t="s">
        <v>5266</v>
      </c>
      <c r="K4238" t="s">
        <v>95</v>
      </c>
      <c r="L4238" s="220">
        <v>45119.458495370367</v>
      </c>
    </row>
    <row r="4239" spans="1:12" x14ac:dyDescent="0.25">
      <c r="A4239">
        <v>4</v>
      </c>
      <c r="B4239" t="s">
        <v>4150</v>
      </c>
      <c r="C4239">
        <v>3126379</v>
      </c>
      <c r="D4239" t="s">
        <v>6530</v>
      </c>
      <c r="E4239" s="220">
        <v>45061.560416666667</v>
      </c>
      <c r="F4239" t="s">
        <v>75</v>
      </c>
      <c r="G4239" t="s">
        <v>3825</v>
      </c>
      <c r="H4239" t="s">
        <v>3826</v>
      </c>
      <c r="I4239" t="s">
        <v>3870</v>
      </c>
      <c r="J4239" t="s">
        <v>4863</v>
      </c>
      <c r="K4239" t="s">
        <v>95</v>
      </c>
      <c r="L4239" s="220">
        <v>45086.531099537038</v>
      </c>
    </row>
    <row r="4240" spans="1:12" x14ac:dyDescent="0.25">
      <c r="A4240">
        <v>4</v>
      </c>
      <c r="B4240" t="s">
        <v>4150</v>
      </c>
      <c r="C4240">
        <v>3126381</v>
      </c>
      <c r="D4240" t="s">
        <v>6531</v>
      </c>
      <c r="E4240" s="220">
        <v>45061.568055555559</v>
      </c>
      <c r="F4240" t="s">
        <v>75</v>
      </c>
      <c r="G4240" t="s">
        <v>3825</v>
      </c>
      <c r="H4240" t="s">
        <v>3940</v>
      </c>
      <c r="I4240" t="s">
        <v>3870</v>
      </c>
      <c r="J4240" t="s">
        <v>4863</v>
      </c>
      <c r="K4240" t="s">
        <v>95</v>
      </c>
      <c r="L4240" s="220">
        <v>45086.531377314815</v>
      </c>
    </row>
    <row r="4241" spans="1:12" x14ac:dyDescent="0.25">
      <c r="A4241">
        <v>5</v>
      </c>
      <c r="B4241" t="s">
        <v>6532</v>
      </c>
      <c r="C4241">
        <v>3127041</v>
      </c>
      <c r="D4241" t="s">
        <v>4948</v>
      </c>
      <c r="E4241" s="220">
        <v>45062.527083333334</v>
      </c>
      <c r="F4241" t="s">
        <v>75</v>
      </c>
      <c r="G4241" t="s">
        <v>4414</v>
      </c>
      <c r="H4241" t="s">
        <v>174</v>
      </c>
      <c r="I4241" t="s">
        <v>3827</v>
      </c>
      <c r="J4241" t="s">
        <v>4846</v>
      </c>
      <c r="K4241" t="s">
        <v>95</v>
      </c>
      <c r="L4241" s="220">
        <v>45110.474675925929</v>
      </c>
    </row>
    <row r="4242" spans="1:12" x14ac:dyDescent="0.25">
      <c r="A4242">
        <v>5</v>
      </c>
      <c r="B4242" t="s">
        <v>4577</v>
      </c>
      <c r="C4242">
        <v>3127042</v>
      </c>
      <c r="D4242" t="s">
        <v>4871</v>
      </c>
      <c r="E4242" s="220">
        <v>45062.531944444447</v>
      </c>
      <c r="F4242" t="s">
        <v>75</v>
      </c>
      <c r="G4242" t="s">
        <v>4414</v>
      </c>
      <c r="H4242" t="s">
        <v>81</v>
      </c>
      <c r="I4242" t="s">
        <v>3827</v>
      </c>
      <c r="J4242" t="s">
        <v>4846</v>
      </c>
      <c r="K4242" t="s">
        <v>95</v>
      </c>
      <c r="L4242" s="220">
        <v>45188.725694444445</v>
      </c>
    </row>
    <row r="4243" spans="1:12" x14ac:dyDescent="0.25">
      <c r="A4243">
        <v>2</v>
      </c>
      <c r="B4243" t="s">
        <v>4605</v>
      </c>
      <c r="C4243">
        <v>3127840</v>
      </c>
      <c r="D4243" t="s">
        <v>5936</v>
      </c>
      <c r="E4243" s="220">
        <v>45064.40902777778</v>
      </c>
      <c r="F4243" t="s">
        <v>75</v>
      </c>
      <c r="G4243" t="s">
        <v>3825</v>
      </c>
      <c r="H4243" t="s">
        <v>3957</v>
      </c>
      <c r="I4243" t="s">
        <v>4000</v>
      </c>
      <c r="J4243" t="s">
        <v>5054</v>
      </c>
      <c r="K4243" t="s">
        <v>95</v>
      </c>
      <c r="L4243" s="220">
        <v>45259.427951388891</v>
      </c>
    </row>
    <row r="4244" spans="1:12" x14ac:dyDescent="0.25">
      <c r="A4244">
        <v>5</v>
      </c>
      <c r="B4244" t="s">
        <v>4321</v>
      </c>
      <c r="C4244">
        <v>3129747</v>
      </c>
      <c r="D4244" t="s">
        <v>3959</v>
      </c>
      <c r="E4244" s="220">
        <v>45065.319444444445</v>
      </c>
      <c r="F4244" t="s">
        <v>75</v>
      </c>
      <c r="G4244" t="s">
        <v>3825</v>
      </c>
      <c r="H4244" t="s">
        <v>3826</v>
      </c>
      <c r="I4244" t="s">
        <v>4409</v>
      </c>
      <c r="J4244" t="s">
        <v>4759</v>
      </c>
      <c r="K4244" t="s">
        <v>95</v>
      </c>
      <c r="L4244" s="220">
        <v>45582.443113425928</v>
      </c>
    </row>
    <row r="4245" spans="1:12" x14ac:dyDescent="0.25">
      <c r="A4245">
        <v>5</v>
      </c>
      <c r="B4245" t="s">
        <v>3969</v>
      </c>
      <c r="C4245">
        <v>3130604</v>
      </c>
      <c r="D4245" t="s">
        <v>4871</v>
      </c>
      <c r="E4245" s="220">
        <v>45068.491666666669</v>
      </c>
      <c r="F4245" t="s">
        <v>75</v>
      </c>
      <c r="G4245" t="s">
        <v>4414</v>
      </c>
      <c r="H4245" t="s">
        <v>81</v>
      </c>
      <c r="I4245" t="s">
        <v>4652</v>
      </c>
      <c r="J4245" t="s">
        <v>4415</v>
      </c>
      <c r="K4245" t="s">
        <v>95</v>
      </c>
      <c r="L4245" s="220">
        <v>45070.664490740739</v>
      </c>
    </row>
    <row r="4246" spans="1:12" x14ac:dyDescent="0.25">
      <c r="A4246">
        <v>2</v>
      </c>
      <c r="B4246" t="s">
        <v>4806</v>
      </c>
      <c r="C4246">
        <v>3130547</v>
      </c>
      <c r="D4246" t="s">
        <v>4910</v>
      </c>
      <c r="E4246" s="220">
        <v>45068.444444444445</v>
      </c>
      <c r="F4246" t="s">
        <v>75</v>
      </c>
      <c r="G4246" t="s">
        <v>4414</v>
      </c>
      <c r="H4246" t="s">
        <v>278</v>
      </c>
      <c r="I4246" t="s">
        <v>4949</v>
      </c>
      <c r="J4246" t="s">
        <v>4415</v>
      </c>
      <c r="K4246" t="s">
        <v>95</v>
      </c>
      <c r="L4246" s="220">
        <v>45377.328472222223</v>
      </c>
    </row>
    <row r="4247" spans="1:12" x14ac:dyDescent="0.25">
      <c r="A4247">
        <v>5</v>
      </c>
      <c r="B4247" t="s">
        <v>3871</v>
      </c>
      <c r="C4247">
        <v>3130586</v>
      </c>
      <c r="D4247" t="s">
        <v>4871</v>
      </c>
      <c r="E4247" s="220">
        <v>45068.473611111112</v>
      </c>
      <c r="F4247" t="s">
        <v>75</v>
      </c>
      <c r="G4247" t="s">
        <v>4414</v>
      </c>
      <c r="H4247" t="s">
        <v>81</v>
      </c>
      <c r="I4247" t="s">
        <v>4652</v>
      </c>
      <c r="J4247" t="s">
        <v>4415</v>
      </c>
      <c r="K4247" t="s">
        <v>95</v>
      </c>
      <c r="L4247" s="220">
        <v>45084.45076388889</v>
      </c>
    </row>
    <row r="4248" spans="1:12" x14ac:dyDescent="0.25">
      <c r="A4248">
        <v>1</v>
      </c>
      <c r="B4248" t="s">
        <v>6533</v>
      </c>
      <c r="C4248">
        <v>3138160</v>
      </c>
      <c r="D4248" t="s">
        <v>6534</v>
      </c>
      <c r="E4248" s="220">
        <v>45083.40625</v>
      </c>
      <c r="F4248" t="s">
        <v>75</v>
      </c>
      <c r="G4248" t="s">
        <v>3825</v>
      </c>
      <c r="H4248" t="s">
        <v>95</v>
      </c>
      <c r="I4248" t="s">
        <v>4204</v>
      </c>
      <c r="J4248" t="s">
        <v>5142</v>
      </c>
      <c r="K4248" t="s">
        <v>95</v>
      </c>
      <c r="L4248" s="220">
        <v>45114.451539351852</v>
      </c>
    </row>
    <row r="4249" spans="1:12" x14ac:dyDescent="0.25">
      <c r="A4249">
        <v>5</v>
      </c>
      <c r="B4249" t="s">
        <v>4036</v>
      </c>
      <c r="C4249">
        <v>3143576</v>
      </c>
      <c r="D4249" t="s">
        <v>6535</v>
      </c>
      <c r="E4249" s="220">
        <v>45093.439583333333</v>
      </c>
      <c r="F4249" t="s">
        <v>75</v>
      </c>
      <c r="G4249" t="s">
        <v>3825</v>
      </c>
      <c r="H4249" t="s">
        <v>3826</v>
      </c>
      <c r="I4249" t="s">
        <v>3870</v>
      </c>
      <c r="J4249" t="s">
        <v>4863</v>
      </c>
      <c r="K4249" t="s">
        <v>95</v>
      </c>
      <c r="L4249" s="220">
        <v>45127.506863425922</v>
      </c>
    </row>
    <row r="4250" spans="1:12" x14ac:dyDescent="0.25">
      <c r="A4250">
        <v>1</v>
      </c>
      <c r="B4250" t="s">
        <v>4036</v>
      </c>
      <c r="C4250">
        <v>3143577</v>
      </c>
      <c r="D4250" t="s">
        <v>6536</v>
      </c>
      <c r="E4250" s="220">
        <v>45093.527083333334</v>
      </c>
      <c r="F4250" t="s">
        <v>126</v>
      </c>
      <c r="G4250" t="s">
        <v>3825</v>
      </c>
      <c r="H4250" t="s">
        <v>3826</v>
      </c>
      <c r="I4250" t="s">
        <v>3870</v>
      </c>
      <c r="J4250" t="s">
        <v>4863</v>
      </c>
      <c r="K4250" t="s">
        <v>95</v>
      </c>
      <c r="L4250" s="220"/>
    </row>
    <row r="4251" spans="1:12" x14ac:dyDescent="0.25">
      <c r="A4251">
        <v>2</v>
      </c>
      <c r="B4251" t="s">
        <v>4282</v>
      </c>
      <c r="C4251">
        <v>3145440</v>
      </c>
      <c r="D4251" t="s">
        <v>4413</v>
      </c>
      <c r="E4251" s="220">
        <v>45099.443055555559</v>
      </c>
      <c r="F4251" t="s">
        <v>75</v>
      </c>
      <c r="G4251" t="s">
        <v>4414</v>
      </c>
      <c r="H4251" t="s">
        <v>169</v>
      </c>
      <c r="I4251" t="s">
        <v>4409</v>
      </c>
      <c r="J4251" t="s">
        <v>4415</v>
      </c>
      <c r="K4251" t="s">
        <v>95</v>
      </c>
      <c r="L4251" s="220">
        <v>45107.450694444444</v>
      </c>
    </row>
    <row r="4252" spans="1:12" x14ac:dyDescent="0.25">
      <c r="A4252">
        <v>1</v>
      </c>
      <c r="B4252" t="s">
        <v>4717</v>
      </c>
      <c r="C4252">
        <v>3145511</v>
      </c>
      <c r="D4252" t="s">
        <v>3843</v>
      </c>
      <c r="E4252" s="220">
        <v>45099.46875</v>
      </c>
      <c r="F4252" t="s">
        <v>75</v>
      </c>
      <c r="G4252" t="s">
        <v>3825</v>
      </c>
      <c r="H4252" t="s">
        <v>3836</v>
      </c>
      <c r="I4252" t="s">
        <v>4041</v>
      </c>
      <c r="J4252" t="s">
        <v>4223</v>
      </c>
      <c r="K4252" t="s">
        <v>95</v>
      </c>
      <c r="L4252" s="220">
        <v>45103.519502314812</v>
      </c>
    </row>
    <row r="4253" spans="1:12" x14ac:dyDescent="0.25">
      <c r="A4253">
        <v>2</v>
      </c>
      <c r="B4253" t="s">
        <v>4787</v>
      </c>
      <c r="C4253">
        <v>3147880</v>
      </c>
      <c r="D4253" t="s">
        <v>5874</v>
      </c>
      <c r="E4253" s="220">
        <v>45103.418055555558</v>
      </c>
      <c r="F4253" t="s">
        <v>75</v>
      </c>
      <c r="G4253" t="s">
        <v>4414</v>
      </c>
      <c r="H4253" t="s">
        <v>278</v>
      </c>
      <c r="I4253" t="s">
        <v>4949</v>
      </c>
      <c r="J4253" t="s">
        <v>5875</v>
      </c>
      <c r="K4253" t="s">
        <v>95</v>
      </c>
      <c r="L4253" s="220">
        <v>45119.442673611113</v>
      </c>
    </row>
    <row r="4254" spans="1:12" x14ac:dyDescent="0.25">
      <c r="A4254">
        <v>3</v>
      </c>
      <c r="B4254" t="s">
        <v>5037</v>
      </c>
      <c r="C4254">
        <v>3148632</v>
      </c>
      <c r="D4254" t="s">
        <v>6537</v>
      </c>
      <c r="E4254" s="220">
        <v>45104.621527777781</v>
      </c>
      <c r="F4254" t="s">
        <v>126</v>
      </c>
      <c r="G4254" t="s">
        <v>4414</v>
      </c>
      <c r="H4254" t="s">
        <v>81</v>
      </c>
      <c r="I4254" t="s">
        <v>4872</v>
      </c>
      <c r="J4254" t="s">
        <v>4415</v>
      </c>
      <c r="K4254" t="s">
        <v>95</v>
      </c>
      <c r="L4254" s="220"/>
    </row>
    <row r="4255" spans="1:12" x14ac:dyDescent="0.25">
      <c r="A4255">
        <v>2</v>
      </c>
      <c r="B4255" t="s">
        <v>4565</v>
      </c>
      <c r="C4255">
        <v>3148601</v>
      </c>
      <c r="D4255" t="s">
        <v>4871</v>
      </c>
      <c r="E4255" s="220">
        <v>45104.572916666664</v>
      </c>
      <c r="F4255" t="s">
        <v>75</v>
      </c>
      <c r="G4255" t="s">
        <v>4414</v>
      </c>
      <c r="H4255" t="s">
        <v>81</v>
      </c>
      <c r="I4255" t="s">
        <v>4949</v>
      </c>
      <c r="J4255" t="s">
        <v>4415</v>
      </c>
      <c r="K4255" t="s">
        <v>95</v>
      </c>
      <c r="L4255" s="220">
        <v>45239.484027777777</v>
      </c>
    </row>
    <row r="4256" spans="1:12" x14ac:dyDescent="0.25">
      <c r="A4256">
        <v>3</v>
      </c>
      <c r="B4256" t="s">
        <v>4160</v>
      </c>
      <c r="C4256">
        <v>3153600</v>
      </c>
      <c r="D4256" t="s">
        <v>4948</v>
      </c>
      <c r="E4256" s="220">
        <v>45113.479166666664</v>
      </c>
      <c r="F4256" t="s">
        <v>75</v>
      </c>
      <c r="G4256" t="s">
        <v>4414</v>
      </c>
      <c r="H4256" t="s">
        <v>174</v>
      </c>
      <c r="I4256" t="s">
        <v>4949</v>
      </c>
      <c r="J4256" t="s">
        <v>4415</v>
      </c>
      <c r="K4256" t="s">
        <v>95</v>
      </c>
      <c r="L4256" s="220">
        <v>45115.496180555558</v>
      </c>
    </row>
    <row r="4257" spans="1:12" x14ac:dyDescent="0.25">
      <c r="A4257">
        <v>1</v>
      </c>
      <c r="B4257" t="s">
        <v>4806</v>
      </c>
      <c r="C4257">
        <v>3149438</v>
      </c>
      <c r="D4257" t="s">
        <v>4866</v>
      </c>
      <c r="E4257" s="220">
        <v>45105.63958333333</v>
      </c>
      <c r="F4257" t="s">
        <v>75</v>
      </c>
      <c r="G4257" t="s">
        <v>4414</v>
      </c>
      <c r="H4257" t="s">
        <v>123</v>
      </c>
      <c r="I4257" t="s">
        <v>3827</v>
      </c>
      <c r="J4257" t="s">
        <v>4415</v>
      </c>
      <c r="K4257" t="s">
        <v>95</v>
      </c>
      <c r="L4257" s="220">
        <v>45131.542245370372</v>
      </c>
    </row>
    <row r="4258" spans="1:12" x14ac:dyDescent="0.25">
      <c r="A4258">
        <v>1</v>
      </c>
      <c r="B4258" t="s">
        <v>3916</v>
      </c>
      <c r="C4258">
        <v>3155001</v>
      </c>
      <c r="D4258" t="s">
        <v>4862</v>
      </c>
      <c r="E4258" s="220">
        <v>45118.377083333333</v>
      </c>
      <c r="F4258" t="s">
        <v>75</v>
      </c>
      <c r="G4258" t="s">
        <v>3825</v>
      </c>
      <c r="H4258" t="s">
        <v>3831</v>
      </c>
      <c r="I4258" t="s">
        <v>3832</v>
      </c>
      <c r="J4258" t="s">
        <v>5050</v>
      </c>
      <c r="K4258" t="s">
        <v>95</v>
      </c>
      <c r="L4258" s="220">
        <v>45504.648923611108</v>
      </c>
    </row>
    <row r="4259" spans="1:12" x14ac:dyDescent="0.25">
      <c r="A4259">
        <v>4.0999999999999996</v>
      </c>
      <c r="B4259" t="s">
        <v>3915</v>
      </c>
      <c r="C4259">
        <v>3156541</v>
      </c>
      <c r="D4259" t="s">
        <v>6538</v>
      </c>
      <c r="E4259" s="220">
        <v>45121.417361111111</v>
      </c>
      <c r="F4259" t="s">
        <v>75</v>
      </c>
      <c r="G4259" t="s">
        <v>3825</v>
      </c>
      <c r="H4259" t="s">
        <v>3836</v>
      </c>
      <c r="I4259" t="s">
        <v>3870</v>
      </c>
      <c r="J4259" t="s">
        <v>4863</v>
      </c>
      <c r="K4259" t="s">
        <v>95</v>
      </c>
      <c r="L4259" s="220">
        <v>45370.648402777777</v>
      </c>
    </row>
    <row r="4260" spans="1:12" x14ac:dyDescent="0.25">
      <c r="A4260">
        <v>5</v>
      </c>
      <c r="B4260" t="s">
        <v>4031</v>
      </c>
      <c r="C4260">
        <v>3158151</v>
      </c>
      <c r="D4260" t="s">
        <v>6539</v>
      </c>
      <c r="E4260" s="220">
        <v>45126.295138888891</v>
      </c>
      <c r="F4260" t="s">
        <v>75</v>
      </c>
      <c r="G4260" t="s">
        <v>3825</v>
      </c>
      <c r="H4260" t="s">
        <v>3826</v>
      </c>
      <c r="I4260" t="s">
        <v>3870</v>
      </c>
      <c r="J4260" t="s">
        <v>3960</v>
      </c>
      <c r="K4260" t="s">
        <v>95</v>
      </c>
      <c r="L4260" s="220">
        <v>45140.447789351849</v>
      </c>
    </row>
    <row r="4261" spans="1:12" x14ac:dyDescent="0.25">
      <c r="A4261">
        <v>2</v>
      </c>
      <c r="B4261" t="s">
        <v>4601</v>
      </c>
      <c r="C4261">
        <v>3158206</v>
      </c>
      <c r="D4261" t="s">
        <v>3939</v>
      </c>
      <c r="E4261" s="220">
        <v>45126.386805555558</v>
      </c>
      <c r="F4261" t="s">
        <v>75</v>
      </c>
      <c r="G4261" t="s">
        <v>3825</v>
      </c>
      <c r="H4261" t="s">
        <v>3940</v>
      </c>
      <c r="I4261" t="s">
        <v>4000</v>
      </c>
      <c r="J4261" t="s">
        <v>4191</v>
      </c>
      <c r="K4261" t="s">
        <v>95</v>
      </c>
      <c r="L4261" s="220">
        <v>45244.472210648149</v>
      </c>
    </row>
    <row r="4262" spans="1:12" x14ac:dyDescent="0.25">
      <c r="A4262">
        <v>2</v>
      </c>
      <c r="B4262" t="s">
        <v>4565</v>
      </c>
      <c r="C4262">
        <v>3159685</v>
      </c>
      <c r="D4262" t="s">
        <v>4075</v>
      </c>
      <c r="E4262" s="220">
        <v>45128.370138888888</v>
      </c>
      <c r="F4262" t="s">
        <v>75</v>
      </c>
      <c r="G4262" t="s">
        <v>3825</v>
      </c>
      <c r="H4262" t="s">
        <v>205</v>
      </c>
      <c r="I4262" t="s">
        <v>4652</v>
      </c>
      <c r="J4262" t="s">
        <v>5237</v>
      </c>
      <c r="K4262" t="s">
        <v>95</v>
      </c>
      <c r="L4262" s="220">
        <v>45329.477395833332</v>
      </c>
    </row>
    <row r="4263" spans="1:12" x14ac:dyDescent="0.25">
      <c r="A4263">
        <v>2</v>
      </c>
      <c r="B4263" t="s">
        <v>6540</v>
      </c>
      <c r="C4263">
        <v>3159686</v>
      </c>
      <c r="D4263" t="s">
        <v>4075</v>
      </c>
      <c r="E4263" s="220">
        <v>45128.370138888888</v>
      </c>
      <c r="F4263" t="s">
        <v>75</v>
      </c>
      <c r="G4263" t="s">
        <v>3825</v>
      </c>
      <c r="H4263" t="s">
        <v>205</v>
      </c>
      <c r="I4263" t="s">
        <v>4652</v>
      </c>
      <c r="J4263" t="s">
        <v>5237</v>
      </c>
      <c r="K4263" t="s">
        <v>95</v>
      </c>
      <c r="L4263" s="220">
        <v>45128.534872685188</v>
      </c>
    </row>
    <row r="4264" spans="1:12" x14ac:dyDescent="0.25">
      <c r="A4264">
        <v>2</v>
      </c>
      <c r="B4264" t="s">
        <v>6436</v>
      </c>
      <c r="C4264">
        <v>3159684</v>
      </c>
      <c r="D4264" t="s">
        <v>4075</v>
      </c>
      <c r="E4264" s="220">
        <v>45128.369444444441</v>
      </c>
      <c r="F4264" t="s">
        <v>75</v>
      </c>
      <c r="G4264" t="s">
        <v>3825</v>
      </c>
      <c r="H4264" t="s">
        <v>205</v>
      </c>
      <c r="I4264" t="s">
        <v>4652</v>
      </c>
      <c r="J4264" t="s">
        <v>5237</v>
      </c>
      <c r="K4264" t="s">
        <v>95</v>
      </c>
      <c r="L4264" s="220">
        <v>45132.488356481481</v>
      </c>
    </row>
    <row r="4265" spans="1:12" x14ac:dyDescent="0.25">
      <c r="A4265">
        <v>4</v>
      </c>
      <c r="B4265" t="s">
        <v>5215</v>
      </c>
      <c r="C4265">
        <v>3161689</v>
      </c>
      <c r="D4265" t="s">
        <v>4871</v>
      </c>
      <c r="E4265" s="220">
        <v>45132.584722222222</v>
      </c>
      <c r="F4265" t="s">
        <v>75</v>
      </c>
      <c r="G4265" t="s">
        <v>4414</v>
      </c>
      <c r="H4265" t="s">
        <v>81</v>
      </c>
      <c r="I4265" t="s">
        <v>4872</v>
      </c>
      <c r="J4265" t="s">
        <v>4415</v>
      </c>
      <c r="K4265" t="s">
        <v>95</v>
      </c>
      <c r="L4265" s="220">
        <v>45384.671030092592</v>
      </c>
    </row>
    <row r="4266" spans="1:12" x14ac:dyDescent="0.25">
      <c r="A4266">
        <v>4</v>
      </c>
      <c r="B4266" t="s">
        <v>6541</v>
      </c>
      <c r="C4266">
        <v>3161691</v>
      </c>
      <c r="D4266" t="s">
        <v>4871</v>
      </c>
      <c r="E4266" s="220">
        <v>45132.587500000001</v>
      </c>
      <c r="F4266" t="s">
        <v>75</v>
      </c>
      <c r="G4266" t="s">
        <v>4414</v>
      </c>
      <c r="H4266" t="s">
        <v>81</v>
      </c>
      <c r="I4266" t="s">
        <v>4872</v>
      </c>
      <c r="J4266" t="s">
        <v>4415</v>
      </c>
      <c r="K4266" t="s">
        <v>95</v>
      </c>
      <c r="L4266" s="220">
        <v>45384.671527777777</v>
      </c>
    </row>
    <row r="4267" spans="1:12" x14ac:dyDescent="0.25">
      <c r="A4267">
        <v>3</v>
      </c>
      <c r="B4267" t="s">
        <v>4359</v>
      </c>
      <c r="C4267">
        <v>3168306</v>
      </c>
      <c r="D4267" t="s">
        <v>4871</v>
      </c>
      <c r="E4267" s="220">
        <v>45140.561111111114</v>
      </c>
      <c r="F4267" t="s">
        <v>75</v>
      </c>
      <c r="G4267" t="s">
        <v>4414</v>
      </c>
      <c r="H4267" t="s">
        <v>81</v>
      </c>
      <c r="I4267" t="s">
        <v>4829</v>
      </c>
      <c r="J4267" t="s">
        <v>4415</v>
      </c>
      <c r="K4267" t="s">
        <v>95</v>
      </c>
      <c r="L4267" s="220">
        <v>45153.269826388889</v>
      </c>
    </row>
    <row r="4268" spans="1:12" x14ac:dyDescent="0.25">
      <c r="A4268">
        <v>2</v>
      </c>
      <c r="B4268" t="s">
        <v>3914</v>
      </c>
      <c r="C4268">
        <v>3175006</v>
      </c>
      <c r="D4268" t="s">
        <v>4910</v>
      </c>
      <c r="E4268" s="220">
        <v>45154.589583333334</v>
      </c>
      <c r="F4268" t="s">
        <v>75</v>
      </c>
      <c r="G4268" t="s">
        <v>4414</v>
      </c>
      <c r="H4268" t="s">
        <v>278</v>
      </c>
      <c r="I4268" t="s">
        <v>4949</v>
      </c>
      <c r="J4268" t="s">
        <v>5250</v>
      </c>
      <c r="K4268" t="s">
        <v>95</v>
      </c>
      <c r="L4268" s="220">
        <v>45166.635300925926</v>
      </c>
    </row>
    <row r="4269" spans="1:12" x14ac:dyDescent="0.25">
      <c r="A4269">
        <v>3</v>
      </c>
      <c r="B4269" t="s">
        <v>6542</v>
      </c>
      <c r="C4269">
        <v>3175790</v>
      </c>
      <c r="D4269" t="s">
        <v>6543</v>
      </c>
      <c r="E4269" s="220">
        <v>45155.599305555559</v>
      </c>
      <c r="F4269" t="s">
        <v>75</v>
      </c>
      <c r="G4269" t="s">
        <v>3825</v>
      </c>
      <c r="H4269" t="s">
        <v>95</v>
      </c>
      <c r="I4269" t="s">
        <v>6471</v>
      </c>
      <c r="J4269" t="s">
        <v>6472</v>
      </c>
      <c r="K4269" t="s">
        <v>95</v>
      </c>
      <c r="L4269" s="220">
        <v>45506.686111111114</v>
      </c>
    </row>
    <row r="4270" spans="1:12" x14ac:dyDescent="0.25">
      <c r="A4270">
        <v>4</v>
      </c>
      <c r="B4270" t="s">
        <v>3915</v>
      </c>
      <c r="C4270">
        <v>3175816</v>
      </c>
      <c r="D4270" t="s">
        <v>6544</v>
      </c>
      <c r="E4270" s="220">
        <v>45155.651388888888</v>
      </c>
      <c r="F4270" t="s">
        <v>75</v>
      </c>
      <c r="G4270" t="s">
        <v>3825</v>
      </c>
      <c r="H4270" t="s">
        <v>3836</v>
      </c>
      <c r="I4270" t="s">
        <v>3870</v>
      </c>
      <c r="J4270" t="s">
        <v>4145</v>
      </c>
      <c r="K4270" t="s">
        <v>95</v>
      </c>
      <c r="L4270" s="220">
        <v>45275.449583333335</v>
      </c>
    </row>
    <row r="4271" spans="1:12" x14ac:dyDescent="0.25">
      <c r="A4271">
        <v>2</v>
      </c>
      <c r="B4271" t="s">
        <v>5013</v>
      </c>
      <c r="C4271">
        <v>3176757</v>
      </c>
      <c r="D4271" t="s">
        <v>6545</v>
      </c>
      <c r="E4271" s="220">
        <v>45159.413888888892</v>
      </c>
      <c r="F4271" t="s">
        <v>75</v>
      </c>
      <c r="G4271" t="s">
        <v>4414</v>
      </c>
      <c r="H4271" t="s">
        <v>169</v>
      </c>
      <c r="I4271" t="s">
        <v>4961</v>
      </c>
      <c r="J4271" t="s">
        <v>4415</v>
      </c>
      <c r="K4271" t="s">
        <v>95</v>
      </c>
      <c r="L4271" s="220">
        <v>45190.527083333334</v>
      </c>
    </row>
    <row r="4272" spans="1:12" x14ac:dyDescent="0.25">
      <c r="A4272">
        <v>3</v>
      </c>
      <c r="B4272" t="s">
        <v>4060</v>
      </c>
      <c r="C4272">
        <v>3176864</v>
      </c>
      <c r="D4272" t="s">
        <v>4948</v>
      </c>
      <c r="E4272" s="220">
        <v>45159.576388888891</v>
      </c>
      <c r="F4272" t="s">
        <v>75</v>
      </c>
      <c r="G4272" t="s">
        <v>4414</v>
      </c>
      <c r="H4272" t="s">
        <v>174</v>
      </c>
      <c r="I4272" t="s">
        <v>3827</v>
      </c>
      <c r="J4272" t="s">
        <v>4415</v>
      </c>
      <c r="K4272" t="s">
        <v>95</v>
      </c>
      <c r="L4272" s="220">
        <v>45222.462071759262</v>
      </c>
    </row>
    <row r="4273" spans="1:12" x14ac:dyDescent="0.25">
      <c r="A4273">
        <v>5</v>
      </c>
      <c r="B4273" t="s">
        <v>6546</v>
      </c>
      <c r="C4273">
        <v>3177458</v>
      </c>
      <c r="D4273" t="s">
        <v>6547</v>
      </c>
      <c r="E4273" s="220">
        <v>45160.602083333331</v>
      </c>
      <c r="F4273" t="s">
        <v>75</v>
      </c>
      <c r="G4273" t="s">
        <v>4414</v>
      </c>
      <c r="H4273" t="s">
        <v>141</v>
      </c>
      <c r="I4273" t="s">
        <v>4854</v>
      </c>
      <c r="J4273" t="s">
        <v>4978</v>
      </c>
      <c r="K4273" t="s">
        <v>95</v>
      </c>
      <c r="L4273" s="220">
        <v>45572.807928240742</v>
      </c>
    </row>
    <row r="4274" spans="1:12" x14ac:dyDescent="0.25">
      <c r="A4274">
        <v>5</v>
      </c>
      <c r="B4274" t="s">
        <v>6548</v>
      </c>
      <c r="C4274">
        <v>3182520</v>
      </c>
      <c r="D4274" t="s">
        <v>4871</v>
      </c>
      <c r="E4274" s="220">
        <v>45169.428472222222</v>
      </c>
      <c r="F4274" t="s">
        <v>75</v>
      </c>
      <c r="G4274" t="s">
        <v>4414</v>
      </c>
      <c r="H4274" t="s">
        <v>81</v>
      </c>
      <c r="I4274" t="s">
        <v>5167</v>
      </c>
      <c r="J4274" t="s">
        <v>4415</v>
      </c>
      <c r="K4274" t="s">
        <v>95</v>
      </c>
      <c r="L4274" s="220">
        <v>45533.682395833333</v>
      </c>
    </row>
    <row r="4275" spans="1:12" x14ac:dyDescent="0.25">
      <c r="A4275">
        <v>5</v>
      </c>
      <c r="B4275" t="s">
        <v>4160</v>
      </c>
      <c r="C4275">
        <v>3182538</v>
      </c>
      <c r="D4275" t="s">
        <v>4871</v>
      </c>
      <c r="E4275" s="220">
        <v>45169.473611111112</v>
      </c>
      <c r="F4275" t="s">
        <v>75</v>
      </c>
      <c r="G4275" t="s">
        <v>4414</v>
      </c>
      <c r="H4275" t="s">
        <v>81</v>
      </c>
      <c r="I4275" t="s">
        <v>3827</v>
      </c>
      <c r="J4275" t="s">
        <v>4415</v>
      </c>
      <c r="K4275" t="s">
        <v>95</v>
      </c>
      <c r="L4275" s="220">
        <v>45229.381944444445</v>
      </c>
    </row>
    <row r="4276" spans="1:12" x14ac:dyDescent="0.25">
      <c r="A4276">
        <v>1</v>
      </c>
      <c r="B4276" t="s">
        <v>4350</v>
      </c>
      <c r="C4276">
        <v>3187682</v>
      </c>
      <c r="D4276" t="s">
        <v>3843</v>
      </c>
      <c r="E4276" s="220">
        <v>45177.375694444447</v>
      </c>
      <c r="F4276" t="s">
        <v>75</v>
      </c>
      <c r="G4276" t="s">
        <v>3825</v>
      </c>
      <c r="H4276" t="s">
        <v>3836</v>
      </c>
      <c r="I4276" t="s">
        <v>3844</v>
      </c>
      <c r="J4276" t="s">
        <v>4904</v>
      </c>
      <c r="K4276" t="s">
        <v>95</v>
      </c>
      <c r="L4276" s="220">
        <v>45264.634722222225</v>
      </c>
    </row>
    <row r="4277" spans="1:12" x14ac:dyDescent="0.25">
      <c r="A4277">
        <v>4.0999999999999996</v>
      </c>
      <c r="B4277" t="s">
        <v>4282</v>
      </c>
      <c r="C4277">
        <v>3187648</v>
      </c>
      <c r="D4277" t="s">
        <v>6549</v>
      </c>
      <c r="E4277" s="220">
        <v>45177.302083333336</v>
      </c>
      <c r="F4277" t="s">
        <v>75</v>
      </c>
      <c r="G4277" t="s">
        <v>3825</v>
      </c>
      <c r="H4277" t="s">
        <v>3826</v>
      </c>
      <c r="I4277" t="s">
        <v>3870</v>
      </c>
      <c r="J4277" t="s">
        <v>4355</v>
      </c>
      <c r="K4277" t="s">
        <v>95</v>
      </c>
      <c r="L4277" s="220">
        <v>45453.40724537037</v>
      </c>
    </row>
    <row r="4278" spans="1:12" x14ac:dyDescent="0.25">
      <c r="A4278">
        <v>3</v>
      </c>
      <c r="B4278" t="s">
        <v>3834</v>
      </c>
      <c r="C4278">
        <v>3187713</v>
      </c>
      <c r="D4278" t="s">
        <v>4948</v>
      </c>
      <c r="E4278" s="220">
        <v>45177.402777777781</v>
      </c>
      <c r="F4278" t="s">
        <v>75</v>
      </c>
      <c r="G4278" t="s">
        <v>4414</v>
      </c>
      <c r="H4278" t="s">
        <v>174</v>
      </c>
      <c r="I4278" t="s">
        <v>4409</v>
      </c>
      <c r="J4278" t="s">
        <v>4415</v>
      </c>
      <c r="K4278" t="s">
        <v>95</v>
      </c>
      <c r="L4278" s="220">
        <v>45448.562881944446</v>
      </c>
    </row>
    <row r="4279" spans="1:12" x14ac:dyDescent="0.25">
      <c r="A4279">
        <v>5</v>
      </c>
      <c r="B4279" t="s">
        <v>6550</v>
      </c>
      <c r="C4279">
        <v>3188444</v>
      </c>
      <c r="D4279" t="s">
        <v>4871</v>
      </c>
      <c r="E4279" s="220">
        <v>45180.441666666666</v>
      </c>
      <c r="F4279" t="s">
        <v>75</v>
      </c>
      <c r="G4279" t="s">
        <v>4414</v>
      </c>
      <c r="H4279" t="s">
        <v>81</v>
      </c>
      <c r="I4279" t="s">
        <v>4951</v>
      </c>
      <c r="J4279" t="s">
        <v>4415</v>
      </c>
      <c r="K4279" t="s">
        <v>95</v>
      </c>
      <c r="L4279" s="220">
        <v>45217.463784722226</v>
      </c>
    </row>
    <row r="4280" spans="1:12" x14ac:dyDescent="0.25">
      <c r="A4280">
        <v>1</v>
      </c>
      <c r="B4280" t="s">
        <v>6551</v>
      </c>
      <c r="C4280">
        <v>3083678</v>
      </c>
      <c r="D4280" t="s">
        <v>4910</v>
      </c>
      <c r="E4280" s="220">
        <v>44971.399305555555</v>
      </c>
      <c r="F4280" t="s">
        <v>75</v>
      </c>
      <c r="G4280" t="s">
        <v>4414</v>
      </c>
      <c r="H4280" t="s">
        <v>278</v>
      </c>
      <c r="I4280" t="s">
        <v>5004</v>
      </c>
      <c r="J4280" t="s">
        <v>4415</v>
      </c>
      <c r="K4280" t="s">
        <v>95</v>
      </c>
      <c r="L4280" s="220">
        <v>44979.379120370373</v>
      </c>
    </row>
    <row r="4281" spans="1:12" x14ac:dyDescent="0.25">
      <c r="A4281">
        <v>1</v>
      </c>
      <c r="B4281" t="s">
        <v>6552</v>
      </c>
      <c r="C4281">
        <v>3084163</v>
      </c>
      <c r="D4281" t="s">
        <v>6553</v>
      </c>
      <c r="E4281" s="220">
        <v>44972.544444444444</v>
      </c>
      <c r="F4281" t="s">
        <v>75</v>
      </c>
      <c r="G4281" t="s">
        <v>3825</v>
      </c>
      <c r="H4281" t="s">
        <v>3836</v>
      </c>
      <c r="I4281" t="s">
        <v>4872</v>
      </c>
      <c r="J4281" t="s">
        <v>4968</v>
      </c>
      <c r="K4281" t="s">
        <v>95</v>
      </c>
      <c r="L4281" s="220">
        <v>45082.507152777776</v>
      </c>
    </row>
    <row r="4282" spans="1:12" x14ac:dyDescent="0.25">
      <c r="A4282">
        <v>2</v>
      </c>
      <c r="B4282" t="s">
        <v>5882</v>
      </c>
      <c r="C4282">
        <v>3086228</v>
      </c>
      <c r="D4282" t="s">
        <v>6554</v>
      </c>
      <c r="E4282" s="220">
        <v>44979.393055555556</v>
      </c>
      <c r="F4282" t="s">
        <v>75</v>
      </c>
      <c r="G4282" t="s">
        <v>4414</v>
      </c>
      <c r="H4282" t="s">
        <v>6555</v>
      </c>
      <c r="I4282" t="s">
        <v>4013</v>
      </c>
      <c r="J4282" t="s">
        <v>6333</v>
      </c>
      <c r="K4282" t="s">
        <v>95</v>
      </c>
      <c r="L4282" s="220">
        <v>44979.399456018517</v>
      </c>
    </row>
    <row r="4283" spans="1:12" x14ac:dyDescent="0.25">
      <c r="A4283">
        <v>2</v>
      </c>
      <c r="B4283" t="s">
        <v>6556</v>
      </c>
      <c r="C4283">
        <v>3086234</v>
      </c>
      <c r="D4283" t="s">
        <v>6554</v>
      </c>
      <c r="E4283" s="220">
        <v>44979.395138888889</v>
      </c>
      <c r="F4283" t="s">
        <v>75</v>
      </c>
      <c r="G4283" t="s">
        <v>4414</v>
      </c>
      <c r="H4283" t="s">
        <v>6555</v>
      </c>
      <c r="I4283" t="s">
        <v>4013</v>
      </c>
      <c r="J4283" t="s">
        <v>6333</v>
      </c>
      <c r="K4283" t="s">
        <v>95</v>
      </c>
      <c r="L4283" s="220">
        <v>44979.399745370371</v>
      </c>
    </row>
    <row r="4284" spans="1:12" x14ac:dyDescent="0.25">
      <c r="A4284">
        <v>5</v>
      </c>
      <c r="B4284" t="s">
        <v>4060</v>
      </c>
      <c r="C4284">
        <v>3090604</v>
      </c>
      <c r="D4284" t="s">
        <v>4555</v>
      </c>
      <c r="E4284" s="220">
        <v>44987.519444444442</v>
      </c>
      <c r="F4284" t="s">
        <v>75</v>
      </c>
      <c r="G4284" t="s">
        <v>3825</v>
      </c>
      <c r="H4284" t="s">
        <v>3940</v>
      </c>
      <c r="I4284" t="s">
        <v>3870</v>
      </c>
      <c r="J4284" t="s">
        <v>4145</v>
      </c>
      <c r="K4284" t="s">
        <v>95</v>
      </c>
      <c r="L4284" s="220">
        <v>45029.442662037036</v>
      </c>
    </row>
    <row r="4285" spans="1:12" x14ac:dyDescent="0.25">
      <c r="A4285">
        <v>2</v>
      </c>
      <c r="B4285" t="s">
        <v>4721</v>
      </c>
      <c r="C4285">
        <v>3093210</v>
      </c>
      <c r="D4285" t="s">
        <v>3843</v>
      </c>
      <c r="E4285" s="220">
        <v>44989.720138888886</v>
      </c>
      <c r="F4285" t="s">
        <v>75</v>
      </c>
      <c r="G4285" t="s">
        <v>3825</v>
      </c>
      <c r="H4285" t="s">
        <v>3836</v>
      </c>
      <c r="I4285" t="s">
        <v>4260</v>
      </c>
      <c r="J4285" t="s">
        <v>5130</v>
      </c>
      <c r="K4285" t="s">
        <v>95</v>
      </c>
      <c r="L4285" s="220">
        <v>45222.948912037034</v>
      </c>
    </row>
    <row r="4286" spans="1:12" x14ac:dyDescent="0.25">
      <c r="A4286">
        <v>2</v>
      </c>
      <c r="B4286" t="s">
        <v>4138</v>
      </c>
      <c r="C4286">
        <v>3094683</v>
      </c>
      <c r="D4286" t="s">
        <v>3851</v>
      </c>
      <c r="E4286" s="220">
        <v>44993.43472222222</v>
      </c>
      <c r="F4286" t="s">
        <v>75</v>
      </c>
      <c r="G4286" t="s">
        <v>3825</v>
      </c>
      <c r="H4286" t="s">
        <v>3852</v>
      </c>
      <c r="I4286" t="s">
        <v>4949</v>
      </c>
      <c r="J4286" t="s">
        <v>4846</v>
      </c>
      <c r="K4286" t="s">
        <v>95</v>
      </c>
      <c r="L4286" s="220">
        <v>45119.451342592591</v>
      </c>
    </row>
    <row r="4287" spans="1:12" x14ac:dyDescent="0.25">
      <c r="A4287">
        <v>3</v>
      </c>
      <c r="B4287" t="s">
        <v>6557</v>
      </c>
      <c r="C4287">
        <v>3097502</v>
      </c>
      <c r="D4287" t="s">
        <v>4871</v>
      </c>
      <c r="E4287" s="220">
        <v>44999.392361111109</v>
      </c>
      <c r="F4287" t="s">
        <v>75</v>
      </c>
      <c r="G4287" t="s">
        <v>4414</v>
      </c>
      <c r="H4287" t="s">
        <v>81</v>
      </c>
      <c r="I4287" t="s">
        <v>5004</v>
      </c>
      <c r="J4287" t="s">
        <v>4415</v>
      </c>
      <c r="K4287" t="s">
        <v>95</v>
      </c>
      <c r="L4287" s="220">
        <v>45006.381782407407</v>
      </c>
    </row>
    <row r="4288" spans="1:12" x14ac:dyDescent="0.25">
      <c r="A4288">
        <v>4</v>
      </c>
      <c r="B4288" t="s">
        <v>4372</v>
      </c>
      <c r="C4288">
        <v>3099722</v>
      </c>
      <c r="D4288" t="s">
        <v>4452</v>
      </c>
      <c r="E4288" s="220">
        <v>45001.568749999999</v>
      </c>
      <c r="F4288" t="s">
        <v>75</v>
      </c>
      <c r="G4288" t="s">
        <v>3825</v>
      </c>
      <c r="H4288" t="s">
        <v>3940</v>
      </c>
      <c r="I4288" t="s">
        <v>3870</v>
      </c>
      <c r="J4288" t="s">
        <v>4145</v>
      </c>
      <c r="K4288" t="s">
        <v>95</v>
      </c>
      <c r="L4288" s="220">
        <v>45182.628865740742</v>
      </c>
    </row>
    <row r="4289" spans="1:12" x14ac:dyDescent="0.25">
      <c r="A4289">
        <v>2</v>
      </c>
      <c r="B4289" t="s">
        <v>6558</v>
      </c>
      <c r="C4289">
        <v>3103441</v>
      </c>
      <c r="D4289" t="s">
        <v>4871</v>
      </c>
      <c r="E4289" s="220">
        <v>45013.393055555556</v>
      </c>
      <c r="F4289" t="s">
        <v>75</v>
      </c>
      <c r="G4289" t="s">
        <v>4414</v>
      </c>
      <c r="H4289" t="s">
        <v>81</v>
      </c>
      <c r="I4289" t="s">
        <v>4872</v>
      </c>
      <c r="J4289" t="s">
        <v>4415</v>
      </c>
      <c r="K4289" t="s">
        <v>95</v>
      </c>
      <c r="L4289" s="220">
        <v>45090.387013888889</v>
      </c>
    </row>
    <row r="4290" spans="1:12" x14ac:dyDescent="0.25">
      <c r="A4290">
        <v>1</v>
      </c>
      <c r="B4290" t="s">
        <v>4808</v>
      </c>
      <c r="C4290">
        <v>3108178</v>
      </c>
      <c r="D4290" t="s">
        <v>4413</v>
      </c>
      <c r="E4290" s="220">
        <v>45020.414583333331</v>
      </c>
      <c r="F4290" t="s">
        <v>75</v>
      </c>
      <c r="G4290" t="s">
        <v>4414</v>
      </c>
      <c r="H4290" t="s">
        <v>169</v>
      </c>
      <c r="I4290" t="s">
        <v>4652</v>
      </c>
      <c r="J4290" t="s">
        <v>4415</v>
      </c>
      <c r="K4290" t="s">
        <v>95</v>
      </c>
      <c r="L4290" s="220">
        <v>45030.411111111112</v>
      </c>
    </row>
    <row r="4291" spans="1:12" x14ac:dyDescent="0.25">
      <c r="A4291">
        <v>5</v>
      </c>
      <c r="B4291" t="s">
        <v>5129</v>
      </c>
      <c r="C4291">
        <v>3114191</v>
      </c>
      <c r="D4291" t="s">
        <v>6559</v>
      </c>
      <c r="E4291" s="220">
        <v>45034.618750000001</v>
      </c>
      <c r="F4291" t="s">
        <v>75</v>
      </c>
      <c r="G4291" t="s">
        <v>3825</v>
      </c>
      <c r="H4291" t="s">
        <v>3836</v>
      </c>
      <c r="I4291" t="s">
        <v>4241</v>
      </c>
      <c r="J4291" t="s">
        <v>5130</v>
      </c>
      <c r="K4291" t="s">
        <v>95</v>
      </c>
      <c r="L4291" s="220">
        <v>45316.432314814818</v>
      </c>
    </row>
    <row r="4292" spans="1:12" x14ac:dyDescent="0.25">
      <c r="A4292">
        <v>4.2</v>
      </c>
      <c r="B4292" t="s">
        <v>5317</v>
      </c>
      <c r="C4292">
        <v>3116734</v>
      </c>
      <c r="D4292" t="s">
        <v>6560</v>
      </c>
      <c r="E4292" s="220">
        <v>45042.29583333333</v>
      </c>
      <c r="F4292" t="s">
        <v>126</v>
      </c>
      <c r="G4292" t="s">
        <v>3825</v>
      </c>
      <c r="H4292" t="s">
        <v>3836</v>
      </c>
      <c r="I4292" t="s">
        <v>3870</v>
      </c>
      <c r="J4292" t="s">
        <v>3960</v>
      </c>
      <c r="K4292" t="s">
        <v>95</v>
      </c>
      <c r="L4292" s="220"/>
    </row>
    <row r="4293" spans="1:12" x14ac:dyDescent="0.25">
      <c r="A4293">
        <v>1</v>
      </c>
      <c r="B4293" t="s">
        <v>3929</v>
      </c>
      <c r="C4293">
        <v>3132094</v>
      </c>
      <c r="D4293" t="s">
        <v>6561</v>
      </c>
      <c r="E4293" s="220">
        <v>45070.510416666664</v>
      </c>
      <c r="F4293" t="s">
        <v>75</v>
      </c>
      <c r="G4293" t="s">
        <v>3825</v>
      </c>
      <c r="H4293" t="s">
        <v>205</v>
      </c>
      <c r="I4293" t="s">
        <v>4949</v>
      </c>
      <c r="J4293" t="s">
        <v>5023</v>
      </c>
      <c r="K4293" t="s">
        <v>95</v>
      </c>
      <c r="L4293" s="220">
        <v>45115.473981481482</v>
      </c>
    </row>
    <row r="4294" spans="1:12" x14ac:dyDescent="0.25">
      <c r="A4294">
        <v>4</v>
      </c>
      <c r="B4294" t="s">
        <v>5782</v>
      </c>
      <c r="C4294">
        <v>3133215</v>
      </c>
      <c r="D4294" t="s">
        <v>5152</v>
      </c>
      <c r="E4294" s="220">
        <v>45072.604166666664</v>
      </c>
      <c r="F4294" t="s">
        <v>75</v>
      </c>
      <c r="G4294" t="s">
        <v>3825</v>
      </c>
      <c r="H4294" t="s">
        <v>3826</v>
      </c>
      <c r="I4294" t="s">
        <v>3870</v>
      </c>
      <c r="J4294" t="s">
        <v>3960</v>
      </c>
      <c r="K4294" t="s">
        <v>95</v>
      </c>
      <c r="L4294" s="220">
        <v>45127.510243055556</v>
      </c>
    </row>
    <row r="4295" spans="1:12" x14ac:dyDescent="0.25">
      <c r="A4295">
        <v>2</v>
      </c>
      <c r="B4295" t="s">
        <v>6413</v>
      </c>
      <c r="C4295">
        <v>3133989</v>
      </c>
      <c r="D4295" t="s">
        <v>4910</v>
      </c>
      <c r="E4295" s="220">
        <v>45076.465277777781</v>
      </c>
      <c r="F4295" t="s">
        <v>75</v>
      </c>
      <c r="G4295" t="s">
        <v>4414</v>
      </c>
      <c r="H4295" t="s">
        <v>278</v>
      </c>
      <c r="I4295" t="s">
        <v>3827</v>
      </c>
      <c r="J4295" t="s">
        <v>4846</v>
      </c>
      <c r="K4295" t="s">
        <v>95</v>
      </c>
      <c r="L4295" s="220">
        <v>45077.613888888889</v>
      </c>
    </row>
    <row r="4296" spans="1:12" x14ac:dyDescent="0.25">
      <c r="A4296">
        <v>2</v>
      </c>
      <c r="B4296" t="s">
        <v>4604</v>
      </c>
      <c r="C4296">
        <v>3142104</v>
      </c>
      <c r="D4296" t="s">
        <v>6562</v>
      </c>
      <c r="E4296" s="220">
        <v>45089.473611111112</v>
      </c>
      <c r="F4296" t="s">
        <v>75</v>
      </c>
      <c r="G4296" t="s">
        <v>3825</v>
      </c>
      <c r="H4296" t="s">
        <v>3836</v>
      </c>
      <c r="I4296" t="s">
        <v>4854</v>
      </c>
      <c r="J4296" t="s">
        <v>5076</v>
      </c>
      <c r="K4296" t="s">
        <v>95</v>
      </c>
      <c r="L4296" s="220">
        <v>45345.45140046296</v>
      </c>
    </row>
    <row r="4297" spans="1:12" x14ac:dyDescent="0.25">
      <c r="A4297">
        <v>2</v>
      </c>
      <c r="B4297" t="s">
        <v>5226</v>
      </c>
      <c r="C4297">
        <v>3148703</v>
      </c>
      <c r="D4297" t="s">
        <v>4413</v>
      </c>
      <c r="E4297" s="220">
        <v>45104.692361111112</v>
      </c>
      <c r="F4297" t="s">
        <v>75</v>
      </c>
      <c r="G4297" t="s">
        <v>4414</v>
      </c>
      <c r="H4297" t="s">
        <v>169</v>
      </c>
      <c r="I4297" t="s">
        <v>4872</v>
      </c>
      <c r="J4297" t="s">
        <v>4415</v>
      </c>
      <c r="K4297" t="s">
        <v>95</v>
      </c>
      <c r="L4297" s="220">
        <v>45146.400925925926</v>
      </c>
    </row>
    <row r="4298" spans="1:12" x14ac:dyDescent="0.25">
      <c r="A4298">
        <v>1</v>
      </c>
      <c r="B4298" t="s">
        <v>3894</v>
      </c>
      <c r="C4298">
        <v>3152452</v>
      </c>
      <c r="D4298" t="s">
        <v>4910</v>
      </c>
      <c r="E4298" s="220">
        <v>45112.45416666667</v>
      </c>
      <c r="F4298" t="s">
        <v>75</v>
      </c>
      <c r="G4298" t="s">
        <v>4414</v>
      </c>
      <c r="H4298" t="s">
        <v>278</v>
      </c>
      <c r="I4298" t="s">
        <v>4961</v>
      </c>
      <c r="J4298" t="s">
        <v>4415</v>
      </c>
      <c r="K4298" t="s">
        <v>95</v>
      </c>
      <c r="L4298" s="220">
        <v>45153.445636574077</v>
      </c>
    </row>
    <row r="4299" spans="1:12" x14ac:dyDescent="0.25">
      <c r="A4299">
        <v>2</v>
      </c>
      <c r="B4299" t="s">
        <v>4955</v>
      </c>
      <c r="C4299">
        <v>3155770</v>
      </c>
      <c r="D4299" t="s">
        <v>6563</v>
      </c>
      <c r="E4299" s="220">
        <v>45119.402777777781</v>
      </c>
      <c r="F4299" t="s">
        <v>75</v>
      </c>
      <c r="G4299" t="s">
        <v>3825</v>
      </c>
      <c r="H4299" t="s">
        <v>3826</v>
      </c>
      <c r="I4299" t="s">
        <v>3870</v>
      </c>
      <c r="J4299" t="s">
        <v>3960</v>
      </c>
      <c r="K4299" t="s">
        <v>95</v>
      </c>
      <c r="L4299" s="220">
        <v>45124.603495370371</v>
      </c>
    </row>
    <row r="4300" spans="1:12" x14ac:dyDescent="0.25">
      <c r="A4300">
        <v>2</v>
      </c>
      <c r="B4300" t="s">
        <v>6564</v>
      </c>
      <c r="C4300">
        <v>3159682</v>
      </c>
      <c r="D4300" t="s">
        <v>4075</v>
      </c>
      <c r="E4300" s="220">
        <v>45128.368750000001</v>
      </c>
      <c r="F4300" t="s">
        <v>75</v>
      </c>
      <c r="G4300" t="s">
        <v>3825</v>
      </c>
      <c r="H4300" t="s">
        <v>205</v>
      </c>
      <c r="I4300" t="s">
        <v>4652</v>
      </c>
      <c r="J4300" t="s">
        <v>5237</v>
      </c>
      <c r="K4300" t="s">
        <v>95</v>
      </c>
      <c r="L4300" s="220">
        <v>45132.488726851851</v>
      </c>
    </row>
    <row r="4301" spans="1:12" x14ac:dyDescent="0.25">
      <c r="A4301">
        <v>2</v>
      </c>
      <c r="B4301" t="s">
        <v>6565</v>
      </c>
      <c r="C4301">
        <v>3159683</v>
      </c>
      <c r="D4301" t="s">
        <v>4075</v>
      </c>
      <c r="E4301" s="220">
        <v>45128.368750000001</v>
      </c>
      <c r="F4301" t="s">
        <v>75</v>
      </c>
      <c r="G4301" t="s">
        <v>3825</v>
      </c>
      <c r="H4301" t="s">
        <v>205</v>
      </c>
      <c r="I4301" t="s">
        <v>4652</v>
      </c>
      <c r="J4301" t="s">
        <v>5237</v>
      </c>
      <c r="K4301" t="s">
        <v>95</v>
      </c>
      <c r="L4301" s="220">
        <v>45132.488518518519</v>
      </c>
    </row>
    <row r="4302" spans="1:12" x14ac:dyDescent="0.25">
      <c r="A4302">
        <v>3</v>
      </c>
      <c r="B4302" t="s">
        <v>4282</v>
      </c>
      <c r="C4302">
        <v>3164225</v>
      </c>
      <c r="D4302" t="s">
        <v>4948</v>
      </c>
      <c r="E4302" s="220">
        <v>45138.578472222223</v>
      </c>
      <c r="F4302" t="s">
        <v>75</v>
      </c>
      <c r="G4302" t="s">
        <v>4414</v>
      </c>
      <c r="H4302" t="s">
        <v>174</v>
      </c>
      <c r="I4302" t="s">
        <v>3827</v>
      </c>
      <c r="J4302" t="s">
        <v>4415</v>
      </c>
      <c r="K4302" t="s">
        <v>95</v>
      </c>
      <c r="L4302" s="220">
        <v>45252.411817129629</v>
      </c>
    </row>
    <row r="4303" spans="1:12" x14ac:dyDescent="0.25">
      <c r="A4303">
        <v>2</v>
      </c>
      <c r="B4303" t="s">
        <v>4211</v>
      </c>
      <c r="C4303">
        <v>3177444</v>
      </c>
      <c r="D4303" t="s">
        <v>4910</v>
      </c>
      <c r="E4303" s="220">
        <v>45160.38958333333</v>
      </c>
      <c r="F4303" t="s">
        <v>75</v>
      </c>
      <c r="G4303" t="s">
        <v>4414</v>
      </c>
      <c r="H4303" t="s">
        <v>278</v>
      </c>
      <c r="I4303" t="s">
        <v>5206</v>
      </c>
      <c r="J4303" t="s">
        <v>6566</v>
      </c>
      <c r="K4303" t="s">
        <v>95</v>
      </c>
      <c r="L4303" s="220">
        <v>45163.469861111109</v>
      </c>
    </row>
    <row r="4304" spans="1:12" x14ac:dyDescent="0.25">
      <c r="A4304">
        <v>2</v>
      </c>
      <c r="B4304" t="s">
        <v>4383</v>
      </c>
      <c r="C4304">
        <v>3183251</v>
      </c>
      <c r="D4304" t="s">
        <v>3939</v>
      </c>
      <c r="E4304" s="220">
        <v>45170.497916666667</v>
      </c>
      <c r="F4304" t="s">
        <v>75</v>
      </c>
      <c r="G4304" t="s">
        <v>3825</v>
      </c>
      <c r="H4304" t="s">
        <v>3940</v>
      </c>
      <c r="I4304" t="s">
        <v>4687</v>
      </c>
      <c r="J4304" t="s">
        <v>5050</v>
      </c>
      <c r="K4304" t="s">
        <v>95</v>
      </c>
      <c r="L4304" s="220">
        <v>45261.611817129633</v>
      </c>
    </row>
    <row r="4305" spans="1:12" x14ac:dyDescent="0.25">
      <c r="A4305">
        <v>5</v>
      </c>
      <c r="B4305" t="s">
        <v>6567</v>
      </c>
      <c r="C4305">
        <v>3193999</v>
      </c>
      <c r="D4305" t="s">
        <v>4413</v>
      </c>
      <c r="E4305" s="220">
        <v>45189.35</v>
      </c>
      <c r="F4305" t="s">
        <v>75</v>
      </c>
      <c r="G4305" t="s">
        <v>3825</v>
      </c>
      <c r="H4305" t="s">
        <v>205</v>
      </c>
      <c r="I4305" t="s">
        <v>4872</v>
      </c>
      <c r="J4305" t="s">
        <v>4415</v>
      </c>
      <c r="K4305" t="s">
        <v>95</v>
      </c>
      <c r="L4305" s="220">
        <v>45196.729166666664</v>
      </c>
    </row>
    <row r="4306" spans="1:12" x14ac:dyDescent="0.25">
      <c r="A4306">
        <v>3</v>
      </c>
      <c r="B4306" t="s">
        <v>4370</v>
      </c>
      <c r="C4306">
        <v>3196350</v>
      </c>
      <c r="D4306" t="s">
        <v>4948</v>
      </c>
      <c r="E4306" s="220">
        <v>45194.431250000001</v>
      </c>
      <c r="F4306" t="s">
        <v>75</v>
      </c>
      <c r="G4306" t="s">
        <v>4414</v>
      </c>
      <c r="H4306" t="s">
        <v>174</v>
      </c>
      <c r="I4306" t="s">
        <v>4854</v>
      </c>
      <c r="J4306" t="s">
        <v>4415</v>
      </c>
      <c r="K4306" t="s">
        <v>95</v>
      </c>
      <c r="L4306" s="220">
        <v>45208.383194444446</v>
      </c>
    </row>
    <row r="4307" spans="1:12" x14ac:dyDescent="0.25">
      <c r="A4307">
        <v>5</v>
      </c>
      <c r="B4307" t="s">
        <v>6568</v>
      </c>
      <c r="C4307">
        <v>3197119</v>
      </c>
      <c r="D4307" t="s">
        <v>4871</v>
      </c>
      <c r="E4307" s="220">
        <v>45195.470833333333</v>
      </c>
      <c r="F4307" t="s">
        <v>75</v>
      </c>
      <c r="G4307" t="s">
        <v>4414</v>
      </c>
      <c r="H4307" t="s">
        <v>81</v>
      </c>
      <c r="I4307" t="s">
        <v>4872</v>
      </c>
      <c r="J4307" t="s">
        <v>4415</v>
      </c>
      <c r="K4307" t="s">
        <v>95</v>
      </c>
      <c r="L4307" s="220">
        <v>45299.472060185188</v>
      </c>
    </row>
    <row r="4308" spans="1:12" x14ac:dyDescent="0.25">
      <c r="A4308">
        <v>3</v>
      </c>
      <c r="B4308" t="s">
        <v>6569</v>
      </c>
      <c r="C4308">
        <v>3197129</v>
      </c>
      <c r="D4308" t="s">
        <v>4871</v>
      </c>
      <c r="E4308" s="220">
        <v>45195.486805555556</v>
      </c>
      <c r="F4308" t="s">
        <v>75</v>
      </c>
      <c r="G4308" t="s">
        <v>4414</v>
      </c>
      <c r="H4308" t="s">
        <v>81</v>
      </c>
      <c r="I4308" t="s">
        <v>4872</v>
      </c>
      <c r="J4308" t="s">
        <v>4415</v>
      </c>
      <c r="K4308" t="s">
        <v>95</v>
      </c>
      <c r="L4308" s="220">
        <v>45321.558518518519</v>
      </c>
    </row>
    <row r="4309" spans="1:12" x14ac:dyDescent="0.25">
      <c r="A4309">
        <v>3</v>
      </c>
      <c r="B4309" t="s">
        <v>5036</v>
      </c>
      <c r="C4309">
        <v>3197123</v>
      </c>
      <c r="D4309" t="s">
        <v>4871</v>
      </c>
      <c r="E4309" s="220">
        <v>45195.475694444445</v>
      </c>
      <c r="F4309" t="s">
        <v>75</v>
      </c>
      <c r="G4309" t="s">
        <v>4414</v>
      </c>
      <c r="H4309" t="s">
        <v>81</v>
      </c>
      <c r="I4309" t="s">
        <v>4872</v>
      </c>
      <c r="J4309" t="s">
        <v>4415</v>
      </c>
      <c r="K4309" t="s">
        <v>95</v>
      </c>
      <c r="L4309" s="220">
        <v>45602.529236111113</v>
      </c>
    </row>
    <row r="4310" spans="1:12" x14ac:dyDescent="0.25">
      <c r="A4310">
        <v>3</v>
      </c>
      <c r="B4310" t="s">
        <v>5255</v>
      </c>
      <c r="C4310">
        <v>3197130</v>
      </c>
      <c r="D4310" t="s">
        <v>4871</v>
      </c>
      <c r="E4310" s="220">
        <v>45195.488888888889</v>
      </c>
      <c r="F4310" t="s">
        <v>75</v>
      </c>
      <c r="G4310" t="s">
        <v>4414</v>
      </c>
      <c r="H4310" t="s">
        <v>81</v>
      </c>
      <c r="I4310" t="s">
        <v>4872</v>
      </c>
      <c r="J4310" t="s">
        <v>4415</v>
      </c>
      <c r="K4310" t="s">
        <v>95</v>
      </c>
      <c r="L4310" s="220">
        <v>45555.495162037034</v>
      </c>
    </row>
    <row r="4311" spans="1:12" x14ac:dyDescent="0.25">
      <c r="A4311">
        <v>2</v>
      </c>
      <c r="B4311" t="s">
        <v>4045</v>
      </c>
      <c r="C4311">
        <v>3197848</v>
      </c>
      <c r="D4311" t="s">
        <v>4871</v>
      </c>
      <c r="E4311" s="220">
        <v>45196.652083333334</v>
      </c>
      <c r="F4311" t="s">
        <v>75</v>
      </c>
      <c r="G4311" t="s">
        <v>4414</v>
      </c>
      <c r="H4311" t="s">
        <v>81</v>
      </c>
      <c r="I4311" t="s">
        <v>3827</v>
      </c>
      <c r="J4311" t="s">
        <v>4415</v>
      </c>
      <c r="K4311" t="s">
        <v>95</v>
      </c>
      <c r="L4311" s="220">
        <v>45775.646527777775</v>
      </c>
    </row>
    <row r="4312" spans="1:12" x14ac:dyDescent="0.25">
      <c r="A4312">
        <v>5</v>
      </c>
      <c r="B4312" t="s">
        <v>3871</v>
      </c>
      <c r="C4312">
        <v>3198514</v>
      </c>
      <c r="D4312" t="s">
        <v>4871</v>
      </c>
      <c r="E4312" s="220">
        <v>45198.435416666667</v>
      </c>
      <c r="F4312" t="s">
        <v>75</v>
      </c>
      <c r="G4312" t="s">
        <v>4414</v>
      </c>
      <c r="H4312" t="s">
        <v>81</v>
      </c>
      <c r="I4312" t="s">
        <v>4652</v>
      </c>
      <c r="J4312" t="s">
        <v>4415</v>
      </c>
      <c r="K4312" t="s">
        <v>95</v>
      </c>
      <c r="L4312" s="220">
        <v>45313.325624999998</v>
      </c>
    </row>
    <row r="4313" spans="1:12" x14ac:dyDescent="0.25">
      <c r="A4313">
        <v>9</v>
      </c>
      <c r="B4313" t="s">
        <v>6570</v>
      </c>
      <c r="C4313">
        <v>3199905</v>
      </c>
      <c r="D4313" t="s">
        <v>6571</v>
      </c>
      <c r="E4313" s="220">
        <v>45201.414583333331</v>
      </c>
      <c r="F4313" t="s">
        <v>75</v>
      </c>
      <c r="G4313" t="s">
        <v>3825</v>
      </c>
      <c r="H4313" t="s">
        <v>95</v>
      </c>
      <c r="I4313" t="s">
        <v>3882</v>
      </c>
      <c r="J4313" t="s">
        <v>3883</v>
      </c>
      <c r="K4313" t="s">
        <v>95</v>
      </c>
      <c r="L4313" s="220">
        <v>45201.656956018516</v>
      </c>
    </row>
    <row r="4314" spans="1:12" x14ac:dyDescent="0.25">
      <c r="A4314">
        <v>1</v>
      </c>
      <c r="B4314" t="s">
        <v>6572</v>
      </c>
      <c r="C4314">
        <v>3186827</v>
      </c>
      <c r="D4314" t="s">
        <v>6573</v>
      </c>
      <c r="E4314" s="220">
        <v>45175.424305555556</v>
      </c>
      <c r="F4314" t="s">
        <v>75</v>
      </c>
      <c r="G4314" t="s">
        <v>3825</v>
      </c>
      <c r="H4314" t="s">
        <v>95</v>
      </c>
      <c r="I4314" t="s">
        <v>4204</v>
      </c>
      <c r="J4314" t="s">
        <v>5142</v>
      </c>
      <c r="K4314" t="s">
        <v>95</v>
      </c>
      <c r="L4314" s="220">
        <v>45289.785914351851</v>
      </c>
    </row>
    <row r="4315" spans="1:12" x14ac:dyDescent="0.25">
      <c r="A4315">
        <v>4</v>
      </c>
      <c r="B4315" t="s">
        <v>4266</v>
      </c>
      <c r="C4315">
        <v>3194110</v>
      </c>
      <c r="D4315" t="s">
        <v>4075</v>
      </c>
      <c r="E4315" s="220">
        <v>45189.511805555558</v>
      </c>
      <c r="F4315" t="s">
        <v>75</v>
      </c>
      <c r="G4315" t="s">
        <v>3825</v>
      </c>
      <c r="H4315" t="s">
        <v>205</v>
      </c>
      <c r="I4315" t="s">
        <v>4829</v>
      </c>
      <c r="J4315" t="s">
        <v>4415</v>
      </c>
      <c r="K4315" t="s">
        <v>95</v>
      </c>
      <c r="L4315" s="220">
        <v>45372.489317129628</v>
      </c>
    </row>
    <row r="4316" spans="1:12" x14ac:dyDescent="0.25">
      <c r="A4316">
        <v>2</v>
      </c>
      <c r="B4316" t="s">
        <v>4817</v>
      </c>
      <c r="C4316">
        <v>3194028</v>
      </c>
      <c r="D4316" t="s">
        <v>4910</v>
      </c>
      <c r="E4316" s="220">
        <v>45189.399305555555</v>
      </c>
      <c r="F4316" t="s">
        <v>75</v>
      </c>
      <c r="G4316" t="s">
        <v>4414</v>
      </c>
      <c r="H4316" t="s">
        <v>278</v>
      </c>
      <c r="I4316" t="s">
        <v>4829</v>
      </c>
      <c r="J4316" t="s">
        <v>4415</v>
      </c>
      <c r="K4316" t="s">
        <v>95</v>
      </c>
      <c r="L4316" s="220">
        <v>45218.382916666669</v>
      </c>
    </row>
    <row r="4317" spans="1:12" x14ac:dyDescent="0.25">
      <c r="A4317">
        <v>4</v>
      </c>
      <c r="B4317" t="s">
        <v>4359</v>
      </c>
      <c r="C4317">
        <v>3194130</v>
      </c>
      <c r="D4317" t="s">
        <v>4075</v>
      </c>
      <c r="E4317" s="220">
        <v>45189.523611111108</v>
      </c>
      <c r="F4317" t="s">
        <v>75</v>
      </c>
      <c r="G4317" t="s">
        <v>3825</v>
      </c>
      <c r="H4317" t="s">
        <v>205</v>
      </c>
      <c r="I4317" t="s">
        <v>4652</v>
      </c>
      <c r="J4317" t="s">
        <v>4415</v>
      </c>
      <c r="K4317" t="s">
        <v>95</v>
      </c>
      <c r="L4317" s="220">
        <v>45320.574490740742</v>
      </c>
    </row>
    <row r="4318" spans="1:12" x14ac:dyDescent="0.25">
      <c r="A4318">
        <v>4</v>
      </c>
      <c r="B4318" t="s">
        <v>3823</v>
      </c>
      <c r="C4318">
        <v>3194127</v>
      </c>
      <c r="D4318" t="s">
        <v>4075</v>
      </c>
      <c r="E4318" s="220">
        <v>45189.518750000003</v>
      </c>
      <c r="F4318" t="s">
        <v>75</v>
      </c>
      <c r="G4318" t="s">
        <v>3825</v>
      </c>
      <c r="H4318" t="s">
        <v>205</v>
      </c>
      <c r="I4318" t="s">
        <v>4949</v>
      </c>
      <c r="J4318" t="s">
        <v>4415</v>
      </c>
      <c r="K4318" t="s">
        <v>95</v>
      </c>
      <c r="L4318" s="220">
        <v>45587.395057870373</v>
      </c>
    </row>
    <row r="4319" spans="1:12" x14ac:dyDescent="0.25">
      <c r="A4319">
        <v>3</v>
      </c>
      <c r="B4319" t="s">
        <v>6574</v>
      </c>
      <c r="C4319">
        <v>3197131</v>
      </c>
      <c r="D4319" t="s">
        <v>4871</v>
      </c>
      <c r="E4319" s="220">
        <v>45195.490972222222</v>
      </c>
      <c r="F4319" t="s">
        <v>75</v>
      </c>
      <c r="G4319" t="s">
        <v>4414</v>
      </c>
      <c r="H4319" t="s">
        <v>81</v>
      </c>
      <c r="I4319" t="s">
        <v>4872</v>
      </c>
      <c r="J4319" t="s">
        <v>4415</v>
      </c>
      <c r="K4319" t="s">
        <v>95</v>
      </c>
      <c r="L4319" s="220">
        <v>45607.446793981479</v>
      </c>
    </row>
    <row r="4320" spans="1:12" x14ac:dyDescent="0.25">
      <c r="A4320">
        <v>9</v>
      </c>
      <c r="B4320" t="s">
        <v>6575</v>
      </c>
      <c r="C4320">
        <v>3199898</v>
      </c>
      <c r="D4320" t="s">
        <v>6571</v>
      </c>
      <c r="E4320" s="220">
        <v>45201.414583333331</v>
      </c>
      <c r="F4320" t="s">
        <v>75</v>
      </c>
      <c r="G4320" t="s">
        <v>3825</v>
      </c>
      <c r="H4320" t="s">
        <v>95</v>
      </c>
      <c r="I4320" t="s">
        <v>3882</v>
      </c>
      <c r="J4320" t="s">
        <v>3883</v>
      </c>
      <c r="K4320" t="s">
        <v>95</v>
      </c>
      <c r="L4320" s="220">
        <v>45201.656956018516</v>
      </c>
    </row>
    <row r="4321" spans="1:12" x14ac:dyDescent="0.25">
      <c r="A4321">
        <v>9</v>
      </c>
      <c r="B4321" t="s">
        <v>4156</v>
      </c>
      <c r="C4321">
        <v>3199899</v>
      </c>
      <c r="D4321" t="s">
        <v>6571</v>
      </c>
      <c r="E4321" s="220">
        <v>45201.414583333331</v>
      </c>
      <c r="F4321" t="s">
        <v>75</v>
      </c>
      <c r="G4321" t="s">
        <v>3825</v>
      </c>
      <c r="H4321" t="s">
        <v>95</v>
      </c>
      <c r="I4321" t="s">
        <v>3882</v>
      </c>
      <c r="J4321" t="s">
        <v>3883</v>
      </c>
      <c r="K4321" t="s">
        <v>95</v>
      </c>
      <c r="L4321" s="220">
        <v>45201.656956018516</v>
      </c>
    </row>
    <row r="4322" spans="1:12" x14ac:dyDescent="0.25">
      <c r="A4322">
        <v>9</v>
      </c>
      <c r="B4322" t="s">
        <v>4394</v>
      </c>
      <c r="C4322">
        <v>3199900</v>
      </c>
      <c r="D4322" t="s">
        <v>6571</v>
      </c>
      <c r="E4322" s="220">
        <v>45201.414583333331</v>
      </c>
      <c r="F4322" t="s">
        <v>75</v>
      </c>
      <c r="G4322" t="s">
        <v>3825</v>
      </c>
      <c r="H4322" t="s">
        <v>95</v>
      </c>
      <c r="I4322" t="s">
        <v>3882</v>
      </c>
      <c r="J4322" t="s">
        <v>3883</v>
      </c>
      <c r="K4322" t="s">
        <v>95</v>
      </c>
      <c r="L4322" s="220">
        <v>45201.656956018516</v>
      </c>
    </row>
    <row r="4323" spans="1:12" x14ac:dyDescent="0.25">
      <c r="A4323">
        <v>9</v>
      </c>
      <c r="B4323" t="s">
        <v>6576</v>
      </c>
      <c r="C4323">
        <v>3199901</v>
      </c>
      <c r="D4323" t="s">
        <v>6571</v>
      </c>
      <c r="E4323" s="220">
        <v>45201.414583333331</v>
      </c>
      <c r="F4323" t="s">
        <v>75</v>
      </c>
      <c r="G4323" t="s">
        <v>3825</v>
      </c>
      <c r="H4323" t="s">
        <v>95</v>
      </c>
      <c r="I4323" t="s">
        <v>3882</v>
      </c>
      <c r="J4323" t="s">
        <v>3883</v>
      </c>
      <c r="K4323" t="s">
        <v>95</v>
      </c>
      <c r="L4323" s="220">
        <v>45201.656956018516</v>
      </c>
    </row>
    <row r="4324" spans="1:12" x14ac:dyDescent="0.25">
      <c r="A4324">
        <v>9</v>
      </c>
      <c r="B4324" t="s">
        <v>6577</v>
      </c>
      <c r="C4324">
        <v>3199902</v>
      </c>
      <c r="D4324" t="s">
        <v>6571</v>
      </c>
      <c r="E4324" s="220">
        <v>45201.414583333331</v>
      </c>
      <c r="F4324" t="s">
        <v>75</v>
      </c>
      <c r="G4324" t="s">
        <v>3825</v>
      </c>
      <c r="H4324" t="s">
        <v>95</v>
      </c>
      <c r="I4324" t="s">
        <v>3882</v>
      </c>
      <c r="J4324" t="s">
        <v>3883</v>
      </c>
      <c r="K4324" t="s">
        <v>95</v>
      </c>
      <c r="L4324" s="220">
        <v>45201.656956018516</v>
      </c>
    </row>
    <row r="4325" spans="1:12" x14ac:dyDescent="0.25">
      <c r="A4325">
        <v>9</v>
      </c>
      <c r="B4325" t="s">
        <v>6578</v>
      </c>
      <c r="C4325">
        <v>3199903</v>
      </c>
      <c r="D4325" t="s">
        <v>6571</v>
      </c>
      <c r="E4325" s="220">
        <v>45201.414583333331</v>
      </c>
      <c r="F4325" t="s">
        <v>75</v>
      </c>
      <c r="G4325" t="s">
        <v>3825</v>
      </c>
      <c r="H4325" t="s">
        <v>95</v>
      </c>
      <c r="I4325" t="s">
        <v>3882</v>
      </c>
      <c r="J4325" t="s">
        <v>3883</v>
      </c>
      <c r="K4325" t="s">
        <v>95</v>
      </c>
      <c r="L4325" s="220">
        <v>45201.656956018516</v>
      </c>
    </row>
    <row r="4326" spans="1:12" x14ac:dyDescent="0.25">
      <c r="A4326">
        <v>9</v>
      </c>
      <c r="B4326" t="s">
        <v>5333</v>
      </c>
      <c r="C4326">
        <v>3199904</v>
      </c>
      <c r="D4326" t="s">
        <v>6571</v>
      </c>
      <c r="E4326" s="220">
        <v>45201.414583333331</v>
      </c>
      <c r="F4326" t="s">
        <v>75</v>
      </c>
      <c r="G4326" t="s">
        <v>3825</v>
      </c>
      <c r="H4326" t="s">
        <v>95</v>
      </c>
      <c r="I4326" t="s">
        <v>3882</v>
      </c>
      <c r="J4326" t="s">
        <v>3883</v>
      </c>
      <c r="K4326" t="s">
        <v>95</v>
      </c>
      <c r="L4326" s="220">
        <v>45201.656956018516</v>
      </c>
    </row>
    <row r="4327" spans="1:12" x14ac:dyDescent="0.25">
      <c r="A4327">
        <v>9</v>
      </c>
      <c r="B4327" t="s">
        <v>6579</v>
      </c>
      <c r="C4327">
        <v>3199906</v>
      </c>
      <c r="D4327" t="s">
        <v>6571</v>
      </c>
      <c r="E4327" s="220">
        <v>45201.414583333331</v>
      </c>
      <c r="F4327" t="s">
        <v>75</v>
      </c>
      <c r="G4327" t="s">
        <v>3825</v>
      </c>
      <c r="H4327" t="s">
        <v>95</v>
      </c>
      <c r="I4327" t="s">
        <v>3882</v>
      </c>
      <c r="J4327" t="s">
        <v>3883</v>
      </c>
      <c r="K4327" t="s">
        <v>95</v>
      </c>
      <c r="L4327" s="220">
        <v>45201.656956018516</v>
      </c>
    </row>
    <row r="4328" spans="1:12" x14ac:dyDescent="0.25">
      <c r="A4328">
        <v>9</v>
      </c>
      <c r="B4328" t="s">
        <v>6580</v>
      </c>
      <c r="C4328">
        <v>3199907</v>
      </c>
      <c r="D4328" t="s">
        <v>6571</v>
      </c>
      <c r="E4328" s="220">
        <v>45201.414583333331</v>
      </c>
      <c r="F4328" t="s">
        <v>75</v>
      </c>
      <c r="G4328" t="s">
        <v>3825</v>
      </c>
      <c r="H4328" t="s">
        <v>95</v>
      </c>
      <c r="I4328" t="s">
        <v>3882</v>
      </c>
      <c r="J4328" t="s">
        <v>3883</v>
      </c>
      <c r="K4328" t="s">
        <v>95</v>
      </c>
      <c r="L4328" s="220">
        <v>45201.656956018516</v>
      </c>
    </row>
    <row r="4329" spans="1:12" x14ac:dyDescent="0.25">
      <c r="A4329">
        <v>9</v>
      </c>
      <c r="B4329" t="s">
        <v>6085</v>
      </c>
      <c r="C4329">
        <v>3199911</v>
      </c>
      <c r="D4329" t="s">
        <v>6571</v>
      </c>
      <c r="E4329" s="220">
        <v>45201.414583333331</v>
      </c>
      <c r="F4329" t="s">
        <v>75</v>
      </c>
      <c r="G4329" t="s">
        <v>3825</v>
      </c>
      <c r="H4329" t="s">
        <v>95</v>
      </c>
      <c r="I4329" t="s">
        <v>3882</v>
      </c>
      <c r="J4329" t="s">
        <v>3883</v>
      </c>
      <c r="K4329" t="s">
        <v>95</v>
      </c>
      <c r="L4329" s="220">
        <v>45201.656956018516</v>
      </c>
    </row>
    <row r="4330" spans="1:12" x14ac:dyDescent="0.25">
      <c r="A4330">
        <v>9</v>
      </c>
      <c r="B4330" t="s">
        <v>4761</v>
      </c>
      <c r="C4330">
        <v>3199908</v>
      </c>
      <c r="D4330" t="s">
        <v>6571</v>
      </c>
      <c r="E4330" s="220">
        <v>45201.414583333331</v>
      </c>
      <c r="F4330" t="s">
        <v>75</v>
      </c>
      <c r="G4330" t="s">
        <v>3825</v>
      </c>
      <c r="H4330" t="s">
        <v>95</v>
      </c>
      <c r="I4330" t="s">
        <v>3882</v>
      </c>
      <c r="J4330" t="s">
        <v>3883</v>
      </c>
      <c r="K4330" t="s">
        <v>95</v>
      </c>
      <c r="L4330" s="220">
        <v>45201.656956018516</v>
      </c>
    </row>
    <row r="4331" spans="1:12" x14ac:dyDescent="0.25">
      <c r="A4331">
        <v>9</v>
      </c>
      <c r="B4331" t="s">
        <v>6581</v>
      </c>
      <c r="C4331">
        <v>3199909</v>
      </c>
      <c r="D4331" t="s">
        <v>6571</v>
      </c>
      <c r="E4331" s="220">
        <v>45201.414583333331</v>
      </c>
      <c r="F4331" t="s">
        <v>75</v>
      </c>
      <c r="G4331" t="s">
        <v>3825</v>
      </c>
      <c r="H4331" t="s">
        <v>95</v>
      </c>
      <c r="I4331" t="s">
        <v>3882</v>
      </c>
      <c r="J4331" t="s">
        <v>3883</v>
      </c>
      <c r="K4331" t="s">
        <v>95</v>
      </c>
      <c r="L4331" s="220">
        <v>45201.656956018516</v>
      </c>
    </row>
    <row r="4332" spans="1:12" x14ac:dyDescent="0.25">
      <c r="A4332">
        <v>9</v>
      </c>
      <c r="B4332" t="s">
        <v>6582</v>
      </c>
      <c r="C4332">
        <v>3199910</v>
      </c>
      <c r="D4332" t="s">
        <v>6571</v>
      </c>
      <c r="E4332" s="220">
        <v>45201.414583333331</v>
      </c>
      <c r="F4332" t="s">
        <v>75</v>
      </c>
      <c r="G4332" t="s">
        <v>3825</v>
      </c>
      <c r="H4332" t="s">
        <v>95</v>
      </c>
      <c r="I4332" t="s">
        <v>3882</v>
      </c>
      <c r="J4332" t="s">
        <v>3883</v>
      </c>
      <c r="K4332" t="s">
        <v>95</v>
      </c>
      <c r="L4332" s="220">
        <v>45201.656956018516</v>
      </c>
    </row>
    <row r="4333" spans="1:12" x14ac:dyDescent="0.25">
      <c r="A4333">
        <v>9</v>
      </c>
      <c r="B4333" t="s">
        <v>6583</v>
      </c>
      <c r="C4333">
        <v>3199912</v>
      </c>
      <c r="D4333" t="s">
        <v>6571</v>
      </c>
      <c r="E4333" s="220">
        <v>45201.414583333331</v>
      </c>
      <c r="F4333" t="s">
        <v>75</v>
      </c>
      <c r="G4333" t="s">
        <v>3825</v>
      </c>
      <c r="H4333" t="s">
        <v>95</v>
      </c>
      <c r="I4333" t="s">
        <v>3882</v>
      </c>
      <c r="J4333" t="s">
        <v>3883</v>
      </c>
      <c r="K4333" t="s">
        <v>95</v>
      </c>
      <c r="L4333" s="220">
        <v>45201.656956018516</v>
      </c>
    </row>
    <row r="4334" spans="1:12" x14ac:dyDescent="0.25">
      <c r="A4334">
        <v>9</v>
      </c>
      <c r="B4334" t="s">
        <v>6584</v>
      </c>
      <c r="C4334">
        <v>3199913</v>
      </c>
      <c r="D4334" t="s">
        <v>6571</v>
      </c>
      <c r="E4334" s="220">
        <v>45201.414583333331</v>
      </c>
      <c r="F4334" t="s">
        <v>75</v>
      </c>
      <c r="G4334" t="s">
        <v>3825</v>
      </c>
      <c r="H4334" t="s">
        <v>95</v>
      </c>
      <c r="I4334" t="s">
        <v>3882</v>
      </c>
      <c r="J4334" t="s">
        <v>3883</v>
      </c>
      <c r="K4334" t="s">
        <v>95</v>
      </c>
      <c r="L4334" s="220">
        <v>45201.656956018516</v>
      </c>
    </row>
    <row r="4335" spans="1:12" x14ac:dyDescent="0.25">
      <c r="A4335">
        <v>9</v>
      </c>
      <c r="B4335" t="s">
        <v>5353</v>
      </c>
      <c r="C4335">
        <v>3199914</v>
      </c>
      <c r="D4335" t="s">
        <v>6571</v>
      </c>
      <c r="E4335" s="220">
        <v>45201.414583333331</v>
      </c>
      <c r="F4335" t="s">
        <v>75</v>
      </c>
      <c r="G4335" t="s">
        <v>3825</v>
      </c>
      <c r="H4335" t="s">
        <v>95</v>
      </c>
      <c r="I4335" t="s">
        <v>3882</v>
      </c>
      <c r="J4335" t="s">
        <v>3883</v>
      </c>
      <c r="K4335" t="s">
        <v>95</v>
      </c>
      <c r="L4335" s="220">
        <v>45201.656956018516</v>
      </c>
    </row>
    <row r="4336" spans="1:12" x14ac:dyDescent="0.25">
      <c r="A4336">
        <v>9</v>
      </c>
      <c r="B4336" t="s">
        <v>6239</v>
      </c>
      <c r="C4336">
        <v>3199915</v>
      </c>
      <c r="D4336" t="s">
        <v>6571</v>
      </c>
      <c r="E4336" s="220">
        <v>45201.414583333331</v>
      </c>
      <c r="F4336" t="s">
        <v>75</v>
      </c>
      <c r="G4336" t="s">
        <v>3825</v>
      </c>
      <c r="H4336" t="s">
        <v>95</v>
      </c>
      <c r="I4336" t="s">
        <v>3882</v>
      </c>
      <c r="J4336" t="s">
        <v>3883</v>
      </c>
      <c r="K4336" t="s">
        <v>95</v>
      </c>
      <c r="L4336" s="220">
        <v>45201.656956018516</v>
      </c>
    </row>
    <row r="4337" spans="1:12" x14ac:dyDescent="0.25">
      <c r="A4337">
        <v>9</v>
      </c>
      <c r="B4337" t="s">
        <v>6585</v>
      </c>
      <c r="C4337">
        <v>3199916</v>
      </c>
      <c r="D4337" t="s">
        <v>6571</v>
      </c>
      <c r="E4337" s="220">
        <v>45201.414583333331</v>
      </c>
      <c r="F4337" t="s">
        <v>75</v>
      </c>
      <c r="G4337" t="s">
        <v>3825</v>
      </c>
      <c r="H4337" t="s">
        <v>95</v>
      </c>
      <c r="I4337" t="s">
        <v>3882</v>
      </c>
      <c r="J4337" t="s">
        <v>3883</v>
      </c>
      <c r="K4337" t="s">
        <v>95</v>
      </c>
      <c r="L4337" s="220">
        <v>45201.656956018516</v>
      </c>
    </row>
    <row r="4338" spans="1:12" x14ac:dyDescent="0.25">
      <c r="A4338">
        <v>9</v>
      </c>
      <c r="B4338" t="s">
        <v>6586</v>
      </c>
      <c r="C4338">
        <v>3199917</v>
      </c>
      <c r="D4338" t="s">
        <v>6571</v>
      </c>
      <c r="E4338" s="220">
        <v>45201.414583333331</v>
      </c>
      <c r="F4338" t="s">
        <v>75</v>
      </c>
      <c r="G4338" t="s">
        <v>3825</v>
      </c>
      <c r="H4338" t="s">
        <v>95</v>
      </c>
      <c r="I4338" t="s">
        <v>3882</v>
      </c>
      <c r="J4338" t="s">
        <v>3883</v>
      </c>
      <c r="K4338" t="s">
        <v>95</v>
      </c>
      <c r="L4338" s="220">
        <v>45201.656956018516</v>
      </c>
    </row>
    <row r="4339" spans="1:12" x14ac:dyDescent="0.25">
      <c r="A4339">
        <v>9</v>
      </c>
      <c r="B4339" t="s">
        <v>6019</v>
      </c>
      <c r="C4339">
        <v>3199921</v>
      </c>
      <c r="D4339" t="s">
        <v>6571</v>
      </c>
      <c r="E4339" s="220">
        <v>45201.414583333331</v>
      </c>
      <c r="F4339" t="s">
        <v>75</v>
      </c>
      <c r="G4339" t="s">
        <v>3825</v>
      </c>
      <c r="H4339" t="s">
        <v>95</v>
      </c>
      <c r="I4339" t="s">
        <v>3882</v>
      </c>
      <c r="J4339" t="s">
        <v>3883</v>
      </c>
      <c r="K4339" t="s">
        <v>95</v>
      </c>
      <c r="L4339" s="220">
        <v>45201.656956018516</v>
      </c>
    </row>
    <row r="4340" spans="1:12" x14ac:dyDescent="0.25">
      <c r="A4340">
        <v>9</v>
      </c>
      <c r="B4340" t="s">
        <v>5464</v>
      </c>
      <c r="C4340">
        <v>3199918</v>
      </c>
      <c r="D4340" t="s">
        <v>6571</v>
      </c>
      <c r="E4340" s="220">
        <v>45201.414583333331</v>
      </c>
      <c r="F4340" t="s">
        <v>75</v>
      </c>
      <c r="G4340" t="s">
        <v>3825</v>
      </c>
      <c r="H4340" t="s">
        <v>95</v>
      </c>
      <c r="I4340" t="s">
        <v>3882</v>
      </c>
      <c r="J4340" t="s">
        <v>3883</v>
      </c>
      <c r="K4340" t="s">
        <v>95</v>
      </c>
      <c r="L4340" s="220">
        <v>45201.656956018516</v>
      </c>
    </row>
    <row r="4341" spans="1:12" x14ac:dyDescent="0.25">
      <c r="A4341">
        <v>9</v>
      </c>
      <c r="B4341" t="s">
        <v>6587</v>
      </c>
      <c r="C4341">
        <v>3199919</v>
      </c>
      <c r="D4341" t="s">
        <v>6571</v>
      </c>
      <c r="E4341" s="220">
        <v>45201.414583333331</v>
      </c>
      <c r="F4341" t="s">
        <v>75</v>
      </c>
      <c r="G4341" t="s">
        <v>3825</v>
      </c>
      <c r="H4341" t="s">
        <v>95</v>
      </c>
      <c r="I4341" t="s">
        <v>3882</v>
      </c>
      <c r="J4341" t="s">
        <v>3883</v>
      </c>
      <c r="K4341" t="s">
        <v>95</v>
      </c>
      <c r="L4341" s="220">
        <v>45201.656956018516</v>
      </c>
    </row>
    <row r="4342" spans="1:12" x14ac:dyDescent="0.25">
      <c r="A4342">
        <v>9</v>
      </c>
      <c r="B4342" t="s">
        <v>6588</v>
      </c>
      <c r="C4342">
        <v>3199920</v>
      </c>
      <c r="D4342" t="s">
        <v>6571</v>
      </c>
      <c r="E4342" s="220">
        <v>45201.414583333331</v>
      </c>
      <c r="F4342" t="s">
        <v>75</v>
      </c>
      <c r="G4342" t="s">
        <v>3825</v>
      </c>
      <c r="H4342" t="s">
        <v>95</v>
      </c>
      <c r="I4342" t="s">
        <v>3882</v>
      </c>
      <c r="J4342" t="s">
        <v>3883</v>
      </c>
      <c r="K4342" t="s">
        <v>95</v>
      </c>
      <c r="L4342" s="220">
        <v>45201.656956018516</v>
      </c>
    </row>
    <row r="4343" spans="1:12" x14ac:dyDescent="0.25">
      <c r="A4343">
        <v>9</v>
      </c>
      <c r="B4343" t="s">
        <v>6589</v>
      </c>
      <c r="C4343">
        <v>3199922</v>
      </c>
      <c r="D4343" t="s">
        <v>6571</v>
      </c>
      <c r="E4343" s="220">
        <v>45201.414583333331</v>
      </c>
      <c r="F4343" t="s">
        <v>75</v>
      </c>
      <c r="G4343" t="s">
        <v>3825</v>
      </c>
      <c r="H4343" t="s">
        <v>95</v>
      </c>
      <c r="I4343" t="s">
        <v>3882</v>
      </c>
      <c r="J4343" t="s">
        <v>3883</v>
      </c>
      <c r="K4343" t="s">
        <v>95</v>
      </c>
      <c r="L4343" s="220">
        <v>45201.656956018516</v>
      </c>
    </row>
    <row r="4344" spans="1:12" x14ac:dyDescent="0.25">
      <c r="A4344">
        <v>9</v>
      </c>
      <c r="B4344" t="s">
        <v>6590</v>
      </c>
      <c r="C4344">
        <v>3199923</v>
      </c>
      <c r="D4344" t="s">
        <v>6571</v>
      </c>
      <c r="E4344" s="220">
        <v>45201.414583333331</v>
      </c>
      <c r="F4344" t="s">
        <v>75</v>
      </c>
      <c r="G4344" t="s">
        <v>3825</v>
      </c>
      <c r="H4344" t="s">
        <v>95</v>
      </c>
      <c r="I4344" t="s">
        <v>3882</v>
      </c>
      <c r="J4344" t="s">
        <v>3883</v>
      </c>
      <c r="K4344" t="s">
        <v>95</v>
      </c>
      <c r="L4344" s="220">
        <v>45201.656956018516</v>
      </c>
    </row>
    <row r="4345" spans="1:12" x14ac:dyDescent="0.25">
      <c r="A4345">
        <v>9</v>
      </c>
      <c r="B4345" t="s">
        <v>6591</v>
      </c>
      <c r="C4345">
        <v>3199924</v>
      </c>
      <c r="D4345" t="s">
        <v>6571</v>
      </c>
      <c r="E4345" s="220">
        <v>45201.414583333331</v>
      </c>
      <c r="F4345" t="s">
        <v>75</v>
      </c>
      <c r="G4345" t="s">
        <v>3825</v>
      </c>
      <c r="H4345" t="s">
        <v>95</v>
      </c>
      <c r="I4345" t="s">
        <v>3882</v>
      </c>
      <c r="J4345" t="s">
        <v>3883</v>
      </c>
      <c r="K4345" t="s">
        <v>95</v>
      </c>
      <c r="L4345" s="220">
        <v>45201.656956018516</v>
      </c>
    </row>
    <row r="4346" spans="1:12" x14ac:dyDescent="0.25">
      <c r="A4346">
        <v>9</v>
      </c>
      <c r="B4346" t="s">
        <v>6592</v>
      </c>
      <c r="C4346">
        <v>3199925</v>
      </c>
      <c r="D4346" t="s">
        <v>6571</v>
      </c>
      <c r="E4346" s="220">
        <v>45201.414583333331</v>
      </c>
      <c r="F4346" t="s">
        <v>75</v>
      </c>
      <c r="G4346" t="s">
        <v>3825</v>
      </c>
      <c r="H4346" t="s">
        <v>95</v>
      </c>
      <c r="I4346" t="s">
        <v>3882</v>
      </c>
      <c r="J4346" t="s">
        <v>3883</v>
      </c>
      <c r="K4346" t="s">
        <v>95</v>
      </c>
      <c r="L4346" s="220">
        <v>45201.656956018516</v>
      </c>
    </row>
    <row r="4347" spans="1:12" x14ac:dyDescent="0.25">
      <c r="A4347">
        <v>9</v>
      </c>
      <c r="B4347" t="s">
        <v>6593</v>
      </c>
      <c r="C4347">
        <v>3199926</v>
      </c>
      <c r="D4347" t="s">
        <v>6571</v>
      </c>
      <c r="E4347" s="220">
        <v>45201.414583333331</v>
      </c>
      <c r="F4347" t="s">
        <v>75</v>
      </c>
      <c r="G4347" t="s">
        <v>3825</v>
      </c>
      <c r="H4347" t="s">
        <v>95</v>
      </c>
      <c r="I4347" t="s">
        <v>3882</v>
      </c>
      <c r="J4347" t="s">
        <v>3883</v>
      </c>
      <c r="K4347" t="s">
        <v>95</v>
      </c>
      <c r="L4347" s="220">
        <v>45201.656956018516</v>
      </c>
    </row>
    <row r="4348" spans="1:12" x14ac:dyDescent="0.25">
      <c r="A4348">
        <v>9</v>
      </c>
      <c r="B4348" t="s">
        <v>6060</v>
      </c>
      <c r="C4348">
        <v>3199927</v>
      </c>
      <c r="D4348" t="s">
        <v>6571</v>
      </c>
      <c r="E4348" s="220">
        <v>45201.414583333331</v>
      </c>
      <c r="F4348" t="s">
        <v>75</v>
      </c>
      <c r="G4348" t="s">
        <v>3825</v>
      </c>
      <c r="H4348" t="s">
        <v>95</v>
      </c>
      <c r="I4348" t="s">
        <v>3882</v>
      </c>
      <c r="J4348" t="s">
        <v>3883</v>
      </c>
      <c r="K4348" t="s">
        <v>95</v>
      </c>
      <c r="L4348" s="220">
        <v>45201.656956018516</v>
      </c>
    </row>
    <row r="4349" spans="1:12" x14ac:dyDescent="0.25">
      <c r="A4349">
        <v>9</v>
      </c>
      <c r="B4349" t="s">
        <v>6594</v>
      </c>
      <c r="C4349">
        <v>3199931</v>
      </c>
      <c r="D4349" t="s">
        <v>6571</v>
      </c>
      <c r="E4349" s="220">
        <v>45201.414583333331</v>
      </c>
      <c r="F4349" t="s">
        <v>75</v>
      </c>
      <c r="G4349" t="s">
        <v>3825</v>
      </c>
      <c r="H4349" t="s">
        <v>95</v>
      </c>
      <c r="I4349" t="s">
        <v>3882</v>
      </c>
      <c r="J4349" t="s">
        <v>3883</v>
      </c>
      <c r="K4349" t="s">
        <v>95</v>
      </c>
      <c r="L4349" s="220">
        <v>45201.656956018516</v>
      </c>
    </row>
    <row r="4350" spans="1:12" x14ac:dyDescent="0.25">
      <c r="A4350">
        <v>9</v>
      </c>
      <c r="B4350" t="s">
        <v>6595</v>
      </c>
      <c r="C4350">
        <v>3199928</v>
      </c>
      <c r="D4350" t="s">
        <v>6571</v>
      </c>
      <c r="E4350" s="220">
        <v>45201.414583333331</v>
      </c>
      <c r="F4350" t="s">
        <v>75</v>
      </c>
      <c r="G4350" t="s">
        <v>3825</v>
      </c>
      <c r="H4350" t="s">
        <v>95</v>
      </c>
      <c r="I4350" t="s">
        <v>3882</v>
      </c>
      <c r="J4350" t="s">
        <v>3883</v>
      </c>
      <c r="K4350" t="s">
        <v>95</v>
      </c>
      <c r="L4350" s="220">
        <v>45201.656956018516</v>
      </c>
    </row>
    <row r="4351" spans="1:12" x14ac:dyDescent="0.25">
      <c r="A4351">
        <v>9</v>
      </c>
      <c r="B4351" t="s">
        <v>6596</v>
      </c>
      <c r="C4351">
        <v>3199929</v>
      </c>
      <c r="D4351" t="s">
        <v>6571</v>
      </c>
      <c r="E4351" s="220">
        <v>45201.414583333331</v>
      </c>
      <c r="F4351" t="s">
        <v>75</v>
      </c>
      <c r="G4351" t="s">
        <v>3825</v>
      </c>
      <c r="H4351" t="s">
        <v>95</v>
      </c>
      <c r="I4351" t="s">
        <v>3882</v>
      </c>
      <c r="J4351" t="s">
        <v>3883</v>
      </c>
      <c r="K4351" t="s">
        <v>95</v>
      </c>
      <c r="L4351" s="220">
        <v>45201.656956018516</v>
      </c>
    </row>
    <row r="4352" spans="1:12" x14ac:dyDescent="0.25">
      <c r="A4352">
        <v>9</v>
      </c>
      <c r="B4352" t="s">
        <v>6597</v>
      </c>
      <c r="C4352">
        <v>3199930</v>
      </c>
      <c r="D4352" t="s">
        <v>6571</v>
      </c>
      <c r="E4352" s="220">
        <v>45201.414583333331</v>
      </c>
      <c r="F4352" t="s">
        <v>75</v>
      </c>
      <c r="G4352" t="s">
        <v>3825</v>
      </c>
      <c r="H4352" t="s">
        <v>95</v>
      </c>
      <c r="I4352" t="s">
        <v>3882</v>
      </c>
      <c r="J4352" t="s">
        <v>3883</v>
      </c>
      <c r="K4352" t="s">
        <v>95</v>
      </c>
      <c r="L4352" s="220">
        <v>45201.656956018516</v>
      </c>
    </row>
    <row r="4353" spans="1:12" x14ac:dyDescent="0.25">
      <c r="A4353">
        <v>9</v>
      </c>
      <c r="B4353" t="s">
        <v>6598</v>
      </c>
      <c r="C4353">
        <v>3199932</v>
      </c>
      <c r="D4353" t="s">
        <v>6571</v>
      </c>
      <c r="E4353" s="220">
        <v>45201.414583333331</v>
      </c>
      <c r="F4353" t="s">
        <v>75</v>
      </c>
      <c r="G4353" t="s">
        <v>3825</v>
      </c>
      <c r="H4353" t="s">
        <v>95</v>
      </c>
      <c r="I4353" t="s">
        <v>3882</v>
      </c>
      <c r="J4353" t="s">
        <v>3883</v>
      </c>
      <c r="K4353" t="s">
        <v>95</v>
      </c>
      <c r="L4353" s="220">
        <v>45201.656956018516</v>
      </c>
    </row>
    <row r="4354" spans="1:12" x14ac:dyDescent="0.25">
      <c r="A4354">
        <v>9</v>
      </c>
      <c r="B4354" t="s">
        <v>4563</v>
      </c>
      <c r="C4354">
        <v>3199933</v>
      </c>
      <c r="D4354" t="s">
        <v>6571</v>
      </c>
      <c r="E4354" s="220">
        <v>45201.414583333331</v>
      </c>
      <c r="F4354" t="s">
        <v>75</v>
      </c>
      <c r="G4354" t="s">
        <v>3825</v>
      </c>
      <c r="H4354" t="s">
        <v>95</v>
      </c>
      <c r="I4354" t="s">
        <v>3882</v>
      </c>
      <c r="J4354" t="s">
        <v>3883</v>
      </c>
      <c r="K4354" t="s">
        <v>95</v>
      </c>
      <c r="L4354" s="220">
        <v>45201.656956018516</v>
      </c>
    </row>
    <row r="4355" spans="1:12" x14ac:dyDescent="0.25">
      <c r="A4355">
        <v>9</v>
      </c>
      <c r="B4355" t="s">
        <v>6599</v>
      </c>
      <c r="C4355">
        <v>3199934</v>
      </c>
      <c r="D4355" t="s">
        <v>6571</v>
      </c>
      <c r="E4355" s="220">
        <v>45201.414583333331</v>
      </c>
      <c r="F4355" t="s">
        <v>75</v>
      </c>
      <c r="G4355" t="s">
        <v>3825</v>
      </c>
      <c r="H4355" t="s">
        <v>95</v>
      </c>
      <c r="I4355" t="s">
        <v>3882</v>
      </c>
      <c r="J4355" t="s">
        <v>3883</v>
      </c>
      <c r="K4355" t="s">
        <v>95</v>
      </c>
      <c r="L4355" s="220">
        <v>45201.656956018516</v>
      </c>
    </row>
    <row r="4356" spans="1:12" x14ac:dyDescent="0.25">
      <c r="A4356">
        <v>9</v>
      </c>
      <c r="B4356" t="s">
        <v>6600</v>
      </c>
      <c r="C4356">
        <v>3199935</v>
      </c>
      <c r="D4356" t="s">
        <v>6571</v>
      </c>
      <c r="E4356" s="220">
        <v>45201.414583333331</v>
      </c>
      <c r="F4356" t="s">
        <v>75</v>
      </c>
      <c r="G4356" t="s">
        <v>3825</v>
      </c>
      <c r="H4356" t="s">
        <v>95</v>
      </c>
      <c r="I4356" t="s">
        <v>3882</v>
      </c>
      <c r="J4356" t="s">
        <v>3883</v>
      </c>
      <c r="K4356" t="s">
        <v>95</v>
      </c>
      <c r="L4356" s="220">
        <v>45201.656956018516</v>
      </c>
    </row>
    <row r="4357" spans="1:12" x14ac:dyDescent="0.25">
      <c r="A4357">
        <v>9</v>
      </c>
      <c r="B4357" t="s">
        <v>6601</v>
      </c>
      <c r="C4357">
        <v>3199936</v>
      </c>
      <c r="D4357" t="s">
        <v>6571</v>
      </c>
      <c r="E4357" s="220">
        <v>45201.414583333331</v>
      </c>
      <c r="F4357" t="s">
        <v>75</v>
      </c>
      <c r="G4357" t="s">
        <v>3825</v>
      </c>
      <c r="H4357" t="s">
        <v>95</v>
      </c>
      <c r="I4357" t="s">
        <v>3882</v>
      </c>
      <c r="J4357" t="s">
        <v>3883</v>
      </c>
      <c r="K4357" t="s">
        <v>95</v>
      </c>
      <c r="L4357" s="220">
        <v>45201.656956018516</v>
      </c>
    </row>
    <row r="4358" spans="1:12" x14ac:dyDescent="0.25">
      <c r="A4358">
        <v>9</v>
      </c>
      <c r="B4358" t="s">
        <v>6602</v>
      </c>
      <c r="C4358">
        <v>3199937</v>
      </c>
      <c r="D4358" t="s">
        <v>6571</v>
      </c>
      <c r="E4358" s="220">
        <v>45201.414583333331</v>
      </c>
      <c r="F4358" t="s">
        <v>75</v>
      </c>
      <c r="G4358" t="s">
        <v>3825</v>
      </c>
      <c r="H4358" t="s">
        <v>95</v>
      </c>
      <c r="I4358" t="s">
        <v>3882</v>
      </c>
      <c r="J4358" t="s">
        <v>3883</v>
      </c>
      <c r="K4358" t="s">
        <v>95</v>
      </c>
      <c r="L4358" s="220">
        <v>45201.656956018516</v>
      </c>
    </row>
    <row r="4359" spans="1:12" x14ac:dyDescent="0.25">
      <c r="A4359">
        <v>9</v>
      </c>
      <c r="B4359" t="s">
        <v>5396</v>
      </c>
      <c r="C4359">
        <v>3199941</v>
      </c>
      <c r="D4359" t="s">
        <v>6571</v>
      </c>
      <c r="E4359" s="220">
        <v>45201.414583333331</v>
      </c>
      <c r="F4359" t="s">
        <v>75</v>
      </c>
      <c r="G4359" t="s">
        <v>3825</v>
      </c>
      <c r="H4359" t="s">
        <v>95</v>
      </c>
      <c r="I4359" t="s">
        <v>3882</v>
      </c>
      <c r="J4359" t="s">
        <v>3883</v>
      </c>
      <c r="K4359" t="s">
        <v>95</v>
      </c>
      <c r="L4359" s="220">
        <v>45201.656956018516</v>
      </c>
    </row>
    <row r="4360" spans="1:12" x14ac:dyDescent="0.25">
      <c r="A4360">
        <v>9</v>
      </c>
      <c r="B4360" t="s">
        <v>6603</v>
      </c>
      <c r="C4360">
        <v>3199938</v>
      </c>
      <c r="D4360" t="s">
        <v>6571</v>
      </c>
      <c r="E4360" s="220">
        <v>45201.414583333331</v>
      </c>
      <c r="F4360" t="s">
        <v>75</v>
      </c>
      <c r="G4360" t="s">
        <v>3825</v>
      </c>
      <c r="H4360" t="s">
        <v>95</v>
      </c>
      <c r="I4360" t="s">
        <v>3882</v>
      </c>
      <c r="J4360" t="s">
        <v>3883</v>
      </c>
      <c r="K4360" t="s">
        <v>95</v>
      </c>
      <c r="L4360" s="220">
        <v>45201.656956018516</v>
      </c>
    </row>
    <row r="4361" spans="1:12" x14ac:dyDescent="0.25">
      <c r="A4361">
        <v>9</v>
      </c>
      <c r="B4361" t="s">
        <v>6604</v>
      </c>
      <c r="C4361">
        <v>3199939</v>
      </c>
      <c r="D4361" t="s">
        <v>6571</v>
      </c>
      <c r="E4361" s="220">
        <v>45201.414583333331</v>
      </c>
      <c r="F4361" t="s">
        <v>75</v>
      </c>
      <c r="G4361" t="s">
        <v>3825</v>
      </c>
      <c r="H4361" t="s">
        <v>95</v>
      </c>
      <c r="I4361" t="s">
        <v>3882</v>
      </c>
      <c r="J4361" t="s">
        <v>3883</v>
      </c>
      <c r="K4361" t="s">
        <v>95</v>
      </c>
      <c r="L4361" s="220">
        <v>45201.656956018516</v>
      </c>
    </row>
    <row r="4362" spans="1:12" x14ac:dyDescent="0.25">
      <c r="A4362">
        <v>9</v>
      </c>
      <c r="B4362" t="s">
        <v>4326</v>
      </c>
      <c r="C4362">
        <v>3199940</v>
      </c>
      <c r="D4362" t="s">
        <v>6571</v>
      </c>
      <c r="E4362" s="220">
        <v>45201.414583333331</v>
      </c>
      <c r="F4362" t="s">
        <v>75</v>
      </c>
      <c r="G4362" t="s">
        <v>3825</v>
      </c>
      <c r="H4362" t="s">
        <v>95</v>
      </c>
      <c r="I4362" t="s">
        <v>3882</v>
      </c>
      <c r="J4362" t="s">
        <v>3883</v>
      </c>
      <c r="K4362" t="s">
        <v>95</v>
      </c>
      <c r="L4362" s="220">
        <v>45201.656956018516</v>
      </c>
    </row>
    <row r="4363" spans="1:12" x14ac:dyDescent="0.25">
      <c r="A4363">
        <v>9</v>
      </c>
      <c r="B4363" t="s">
        <v>5625</v>
      </c>
      <c r="C4363">
        <v>3199872</v>
      </c>
      <c r="D4363" t="s">
        <v>6571</v>
      </c>
      <c r="E4363" s="220">
        <v>45201.414583333331</v>
      </c>
      <c r="F4363" t="s">
        <v>75</v>
      </c>
      <c r="G4363" t="s">
        <v>3825</v>
      </c>
      <c r="H4363" t="s">
        <v>95</v>
      </c>
      <c r="I4363" t="s">
        <v>3882</v>
      </c>
      <c r="J4363" t="s">
        <v>3883</v>
      </c>
      <c r="K4363" t="s">
        <v>95</v>
      </c>
      <c r="L4363" s="220">
        <v>45201.656956018516</v>
      </c>
    </row>
    <row r="4364" spans="1:12" x14ac:dyDescent="0.25">
      <c r="A4364">
        <v>9</v>
      </c>
      <c r="B4364" t="s">
        <v>6255</v>
      </c>
      <c r="C4364">
        <v>3199876</v>
      </c>
      <c r="D4364" t="s">
        <v>6571</v>
      </c>
      <c r="E4364" s="220">
        <v>45201.414583333331</v>
      </c>
      <c r="F4364" t="s">
        <v>75</v>
      </c>
      <c r="G4364" t="s">
        <v>3825</v>
      </c>
      <c r="H4364" t="s">
        <v>95</v>
      </c>
      <c r="I4364" t="s">
        <v>3882</v>
      </c>
      <c r="J4364" t="s">
        <v>3883</v>
      </c>
      <c r="K4364" t="s">
        <v>95</v>
      </c>
      <c r="L4364" s="220">
        <v>45201.656956018516</v>
      </c>
    </row>
    <row r="4365" spans="1:12" x14ac:dyDescent="0.25">
      <c r="A4365">
        <v>9</v>
      </c>
      <c r="B4365" t="s">
        <v>4581</v>
      </c>
      <c r="C4365">
        <v>3199873</v>
      </c>
      <c r="D4365" t="s">
        <v>6571</v>
      </c>
      <c r="E4365" s="220">
        <v>45201.414583333331</v>
      </c>
      <c r="F4365" t="s">
        <v>75</v>
      </c>
      <c r="G4365" t="s">
        <v>3825</v>
      </c>
      <c r="H4365" t="s">
        <v>95</v>
      </c>
      <c r="I4365" t="s">
        <v>3882</v>
      </c>
      <c r="J4365" t="s">
        <v>3883</v>
      </c>
      <c r="K4365" t="s">
        <v>95</v>
      </c>
      <c r="L4365" s="220">
        <v>45201.656956018516</v>
      </c>
    </row>
    <row r="4366" spans="1:12" x14ac:dyDescent="0.25">
      <c r="A4366">
        <v>9</v>
      </c>
      <c r="B4366" t="s">
        <v>5626</v>
      </c>
      <c r="C4366">
        <v>3199874</v>
      </c>
      <c r="D4366" t="s">
        <v>6571</v>
      </c>
      <c r="E4366" s="220">
        <v>45201.414583333331</v>
      </c>
      <c r="F4366" t="s">
        <v>75</v>
      </c>
      <c r="G4366" t="s">
        <v>3825</v>
      </c>
      <c r="H4366" t="s">
        <v>95</v>
      </c>
      <c r="I4366" t="s">
        <v>3882</v>
      </c>
      <c r="J4366" t="s">
        <v>3883</v>
      </c>
      <c r="K4366" t="s">
        <v>95</v>
      </c>
      <c r="L4366" s="220">
        <v>45201.656956018516</v>
      </c>
    </row>
    <row r="4367" spans="1:12" x14ac:dyDescent="0.25">
      <c r="A4367">
        <v>9</v>
      </c>
      <c r="B4367" t="s">
        <v>6223</v>
      </c>
      <c r="C4367">
        <v>3199875</v>
      </c>
      <c r="D4367" t="s">
        <v>6571</v>
      </c>
      <c r="E4367" s="220">
        <v>45201.414583333331</v>
      </c>
      <c r="F4367" t="s">
        <v>75</v>
      </c>
      <c r="G4367" t="s">
        <v>3825</v>
      </c>
      <c r="H4367" t="s">
        <v>95</v>
      </c>
      <c r="I4367" t="s">
        <v>3882</v>
      </c>
      <c r="J4367" t="s">
        <v>3883</v>
      </c>
      <c r="K4367" t="s">
        <v>95</v>
      </c>
      <c r="L4367" s="220">
        <v>45201.656956018516</v>
      </c>
    </row>
    <row r="4368" spans="1:12" x14ac:dyDescent="0.25">
      <c r="A4368">
        <v>9</v>
      </c>
      <c r="B4368" t="s">
        <v>5771</v>
      </c>
      <c r="C4368">
        <v>3199877</v>
      </c>
      <c r="D4368" t="s">
        <v>6571</v>
      </c>
      <c r="E4368" s="220">
        <v>45201.414583333331</v>
      </c>
      <c r="F4368" t="s">
        <v>75</v>
      </c>
      <c r="G4368" t="s">
        <v>3825</v>
      </c>
      <c r="H4368" t="s">
        <v>95</v>
      </c>
      <c r="I4368" t="s">
        <v>3882</v>
      </c>
      <c r="J4368" t="s">
        <v>3883</v>
      </c>
      <c r="K4368" t="s">
        <v>95</v>
      </c>
      <c r="L4368" s="220">
        <v>45201.656956018516</v>
      </c>
    </row>
    <row r="4369" spans="1:12" x14ac:dyDescent="0.25">
      <c r="A4369">
        <v>9</v>
      </c>
      <c r="B4369" t="s">
        <v>6257</v>
      </c>
      <c r="C4369">
        <v>3199878</v>
      </c>
      <c r="D4369" t="s">
        <v>6571</v>
      </c>
      <c r="E4369" s="220">
        <v>45201.414583333331</v>
      </c>
      <c r="F4369" t="s">
        <v>75</v>
      </c>
      <c r="G4369" t="s">
        <v>3825</v>
      </c>
      <c r="H4369" t="s">
        <v>95</v>
      </c>
      <c r="I4369" t="s">
        <v>3882</v>
      </c>
      <c r="J4369" t="s">
        <v>3883</v>
      </c>
      <c r="K4369" t="s">
        <v>95</v>
      </c>
      <c r="L4369" s="220">
        <v>45201.656956018516</v>
      </c>
    </row>
    <row r="4370" spans="1:12" x14ac:dyDescent="0.25">
      <c r="A4370">
        <v>9</v>
      </c>
      <c r="B4370" t="s">
        <v>6605</v>
      </c>
      <c r="C4370">
        <v>3199879</v>
      </c>
      <c r="D4370" t="s">
        <v>6571</v>
      </c>
      <c r="E4370" s="220">
        <v>45201.414583333331</v>
      </c>
      <c r="F4370" t="s">
        <v>75</v>
      </c>
      <c r="G4370" t="s">
        <v>3825</v>
      </c>
      <c r="H4370" t="s">
        <v>95</v>
      </c>
      <c r="I4370" t="s">
        <v>3882</v>
      </c>
      <c r="J4370" t="s">
        <v>3883</v>
      </c>
      <c r="K4370" t="s">
        <v>95</v>
      </c>
      <c r="L4370" s="220">
        <v>45201.656956018516</v>
      </c>
    </row>
    <row r="4371" spans="1:12" x14ac:dyDescent="0.25">
      <c r="A4371">
        <v>9</v>
      </c>
      <c r="B4371" t="s">
        <v>6078</v>
      </c>
      <c r="C4371">
        <v>3199880</v>
      </c>
      <c r="D4371" t="s">
        <v>6571</v>
      </c>
      <c r="E4371" s="220">
        <v>45201.414583333331</v>
      </c>
      <c r="F4371" t="s">
        <v>75</v>
      </c>
      <c r="G4371" t="s">
        <v>3825</v>
      </c>
      <c r="H4371" t="s">
        <v>95</v>
      </c>
      <c r="I4371" t="s">
        <v>3882</v>
      </c>
      <c r="J4371" t="s">
        <v>3883</v>
      </c>
      <c r="K4371" t="s">
        <v>95</v>
      </c>
      <c r="L4371" s="220">
        <v>45201.656956018516</v>
      </c>
    </row>
    <row r="4372" spans="1:12" x14ac:dyDescent="0.25">
      <c r="A4372">
        <v>9</v>
      </c>
      <c r="B4372" t="s">
        <v>6606</v>
      </c>
      <c r="C4372">
        <v>3199881</v>
      </c>
      <c r="D4372" t="s">
        <v>6571</v>
      </c>
      <c r="E4372" s="220">
        <v>45201.414583333331</v>
      </c>
      <c r="F4372" t="s">
        <v>75</v>
      </c>
      <c r="G4372" t="s">
        <v>3825</v>
      </c>
      <c r="H4372" t="s">
        <v>95</v>
      </c>
      <c r="I4372" t="s">
        <v>3882</v>
      </c>
      <c r="J4372" t="s">
        <v>3883</v>
      </c>
      <c r="K4372" t="s">
        <v>95</v>
      </c>
      <c r="L4372" s="220">
        <v>45201.656956018516</v>
      </c>
    </row>
    <row r="4373" spans="1:12" x14ac:dyDescent="0.25">
      <c r="A4373">
        <v>9</v>
      </c>
      <c r="B4373" t="s">
        <v>6607</v>
      </c>
      <c r="C4373">
        <v>3199882</v>
      </c>
      <c r="D4373" t="s">
        <v>6571</v>
      </c>
      <c r="E4373" s="220">
        <v>45201.414583333331</v>
      </c>
      <c r="F4373" t="s">
        <v>75</v>
      </c>
      <c r="G4373" t="s">
        <v>3825</v>
      </c>
      <c r="H4373" t="s">
        <v>95</v>
      </c>
      <c r="I4373" t="s">
        <v>3882</v>
      </c>
      <c r="J4373" t="s">
        <v>3883</v>
      </c>
      <c r="K4373" t="s">
        <v>95</v>
      </c>
      <c r="L4373" s="220">
        <v>45201.656956018516</v>
      </c>
    </row>
    <row r="4374" spans="1:12" x14ac:dyDescent="0.25">
      <c r="A4374">
        <v>9</v>
      </c>
      <c r="B4374" t="s">
        <v>4198</v>
      </c>
      <c r="C4374">
        <v>3199852</v>
      </c>
      <c r="D4374" t="s">
        <v>6571</v>
      </c>
      <c r="E4374" s="220">
        <v>45201.414583333331</v>
      </c>
      <c r="F4374" t="s">
        <v>75</v>
      </c>
      <c r="G4374" t="s">
        <v>3825</v>
      </c>
      <c r="H4374" t="s">
        <v>95</v>
      </c>
      <c r="I4374" t="s">
        <v>3882</v>
      </c>
      <c r="J4374" t="s">
        <v>3883</v>
      </c>
      <c r="K4374" t="s">
        <v>95</v>
      </c>
      <c r="L4374" s="220">
        <v>45201.656956018516</v>
      </c>
    </row>
    <row r="4375" spans="1:12" x14ac:dyDescent="0.25">
      <c r="A4375">
        <v>9</v>
      </c>
      <c r="B4375" t="s">
        <v>4756</v>
      </c>
      <c r="C4375">
        <v>3199849</v>
      </c>
      <c r="D4375" t="s">
        <v>6571</v>
      </c>
      <c r="E4375" s="220">
        <v>45201.414583333331</v>
      </c>
      <c r="F4375" t="s">
        <v>75</v>
      </c>
      <c r="G4375" t="s">
        <v>3825</v>
      </c>
      <c r="H4375" t="s">
        <v>95</v>
      </c>
      <c r="I4375" t="s">
        <v>3882</v>
      </c>
      <c r="J4375" t="s">
        <v>3883</v>
      </c>
      <c r="K4375" t="s">
        <v>95</v>
      </c>
      <c r="L4375" s="220">
        <v>45201.656956018516</v>
      </c>
    </row>
    <row r="4376" spans="1:12" x14ac:dyDescent="0.25">
      <c r="A4376">
        <v>9</v>
      </c>
      <c r="B4376" t="s">
        <v>5617</v>
      </c>
      <c r="C4376">
        <v>3199850</v>
      </c>
      <c r="D4376" t="s">
        <v>6571</v>
      </c>
      <c r="E4376" s="220">
        <v>45201.414583333331</v>
      </c>
      <c r="F4376" t="s">
        <v>75</v>
      </c>
      <c r="G4376" t="s">
        <v>3825</v>
      </c>
      <c r="H4376" t="s">
        <v>95</v>
      </c>
      <c r="I4376" t="s">
        <v>3882</v>
      </c>
      <c r="J4376" t="s">
        <v>3883</v>
      </c>
      <c r="K4376" t="s">
        <v>95</v>
      </c>
      <c r="L4376" s="220">
        <v>45201.656956018516</v>
      </c>
    </row>
    <row r="4377" spans="1:12" x14ac:dyDescent="0.25">
      <c r="A4377">
        <v>9</v>
      </c>
      <c r="B4377" t="s">
        <v>5618</v>
      </c>
      <c r="C4377">
        <v>3199851</v>
      </c>
      <c r="D4377" t="s">
        <v>6571</v>
      </c>
      <c r="E4377" s="220">
        <v>45201.414583333331</v>
      </c>
      <c r="F4377" t="s">
        <v>75</v>
      </c>
      <c r="G4377" t="s">
        <v>3825</v>
      </c>
      <c r="H4377" t="s">
        <v>95</v>
      </c>
      <c r="I4377" t="s">
        <v>3882</v>
      </c>
      <c r="J4377" t="s">
        <v>3883</v>
      </c>
      <c r="K4377" t="s">
        <v>95</v>
      </c>
      <c r="L4377" s="220">
        <v>45201.656956018516</v>
      </c>
    </row>
    <row r="4378" spans="1:12" x14ac:dyDescent="0.25">
      <c r="A4378">
        <v>9</v>
      </c>
      <c r="B4378" t="s">
        <v>6260</v>
      </c>
      <c r="C4378">
        <v>3199853</v>
      </c>
      <c r="D4378" t="s">
        <v>6571</v>
      </c>
      <c r="E4378" s="220">
        <v>45201.414583333331</v>
      </c>
      <c r="F4378" t="s">
        <v>75</v>
      </c>
      <c r="G4378" t="s">
        <v>3825</v>
      </c>
      <c r="H4378" t="s">
        <v>95</v>
      </c>
      <c r="I4378" t="s">
        <v>3882</v>
      </c>
      <c r="J4378" t="s">
        <v>3883</v>
      </c>
      <c r="K4378" t="s">
        <v>95</v>
      </c>
      <c r="L4378" s="220">
        <v>45201.656956018516</v>
      </c>
    </row>
    <row r="4379" spans="1:12" x14ac:dyDescent="0.25">
      <c r="A4379">
        <v>9</v>
      </c>
      <c r="B4379" t="s">
        <v>4119</v>
      </c>
      <c r="C4379">
        <v>3199854</v>
      </c>
      <c r="D4379" t="s">
        <v>6571</v>
      </c>
      <c r="E4379" s="220">
        <v>45201.414583333331</v>
      </c>
      <c r="F4379" t="s">
        <v>75</v>
      </c>
      <c r="G4379" t="s">
        <v>3825</v>
      </c>
      <c r="H4379" t="s">
        <v>95</v>
      </c>
      <c r="I4379" t="s">
        <v>3882</v>
      </c>
      <c r="J4379" t="s">
        <v>3883</v>
      </c>
      <c r="K4379" t="s">
        <v>95</v>
      </c>
      <c r="L4379" s="220">
        <v>45201.656956018516</v>
      </c>
    </row>
    <row r="4380" spans="1:12" x14ac:dyDescent="0.25">
      <c r="A4380">
        <v>9</v>
      </c>
      <c r="B4380" t="s">
        <v>6259</v>
      </c>
      <c r="C4380">
        <v>3199855</v>
      </c>
      <c r="D4380" t="s">
        <v>6571</v>
      </c>
      <c r="E4380" s="220">
        <v>45201.414583333331</v>
      </c>
      <c r="F4380" t="s">
        <v>75</v>
      </c>
      <c r="G4380" t="s">
        <v>3825</v>
      </c>
      <c r="H4380" t="s">
        <v>95</v>
      </c>
      <c r="I4380" t="s">
        <v>3882</v>
      </c>
      <c r="J4380" t="s">
        <v>3883</v>
      </c>
      <c r="K4380" t="s">
        <v>95</v>
      </c>
      <c r="L4380" s="220">
        <v>45201.656956018516</v>
      </c>
    </row>
    <row r="4381" spans="1:12" x14ac:dyDescent="0.25">
      <c r="A4381">
        <v>9</v>
      </c>
      <c r="B4381" t="s">
        <v>6261</v>
      </c>
      <c r="C4381">
        <v>3199856</v>
      </c>
      <c r="D4381" t="s">
        <v>6571</v>
      </c>
      <c r="E4381" s="220">
        <v>45201.414583333331</v>
      </c>
      <c r="F4381" t="s">
        <v>75</v>
      </c>
      <c r="G4381" t="s">
        <v>3825</v>
      </c>
      <c r="H4381" t="s">
        <v>95</v>
      </c>
      <c r="I4381" t="s">
        <v>3882</v>
      </c>
      <c r="J4381" t="s">
        <v>3883</v>
      </c>
      <c r="K4381" t="s">
        <v>95</v>
      </c>
      <c r="L4381" s="220">
        <v>45201.656956018516</v>
      </c>
    </row>
    <row r="4382" spans="1:12" x14ac:dyDescent="0.25">
      <c r="A4382">
        <v>9</v>
      </c>
      <c r="B4382" t="s">
        <v>6263</v>
      </c>
      <c r="C4382">
        <v>3199857</v>
      </c>
      <c r="D4382" t="s">
        <v>6571</v>
      </c>
      <c r="E4382" s="220">
        <v>45201.414583333331</v>
      </c>
      <c r="F4382" t="s">
        <v>75</v>
      </c>
      <c r="G4382" t="s">
        <v>3825</v>
      </c>
      <c r="H4382" t="s">
        <v>95</v>
      </c>
      <c r="I4382" t="s">
        <v>3882</v>
      </c>
      <c r="J4382" t="s">
        <v>3883</v>
      </c>
      <c r="K4382" t="s">
        <v>95</v>
      </c>
      <c r="L4382" s="220">
        <v>45201.656956018516</v>
      </c>
    </row>
    <row r="4383" spans="1:12" x14ac:dyDescent="0.25">
      <c r="A4383">
        <v>9</v>
      </c>
      <c r="B4383" t="s">
        <v>4669</v>
      </c>
      <c r="C4383">
        <v>3199858</v>
      </c>
      <c r="D4383" t="s">
        <v>6571</v>
      </c>
      <c r="E4383" s="220">
        <v>45201.414583333331</v>
      </c>
      <c r="F4383" t="s">
        <v>75</v>
      </c>
      <c r="G4383" t="s">
        <v>3825</v>
      </c>
      <c r="H4383" t="s">
        <v>95</v>
      </c>
      <c r="I4383" t="s">
        <v>3882</v>
      </c>
      <c r="J4383" t="s">
        <v>3883</v>
      </c>
      <c r="K4383" t="s">
        <v>95</v>
      </c>
      <c r="L4383" s="220">
        <v>45201.656956018516</v>
      </c>
    </row>
    <row r="4384" spans="1:12" x14ac:dyDescent="0.25">
      <c r="A4384">
        <v>9</v>
      </c>
      <c r="B4384" t="s">
        <v>6262</v>
      </c>
      <c r="C4384">
        <v>3199859</v>
      </c>
      <c r="D4384" t="s">
        <v>6571</v>
      </c>
      <c r="E4384" s="220">
        <v>45201.414583333331</v>
      </c>
      <c r="F4384" t="s">
        <v>75</v>
      </c>
      <c r="G4384" t="s">
        <v>3825</v>
      </c>
      <c r="H4384" t="s">
        <v>95</v>
      </c>
      <c r="I4384" t="s">
        <v>3882</v>
      </c>
      <c r="J4384" t="s">
        <v>3883</v>
      </c>
      <c r="K4384" t="s">
        <v>95</v>
      </c>
      <c r="L4384" s="220">
        <v>45201.656956018516</v>
      </c>
    </row>
    <row r="4385" spans="1:12" x14ac:dyDescent="0.25">
      <c r="A4385">
        <v>3</v>
      </c>
      <c r="B4385" t="s">
        <v>4715</v>
      </c>
      <c r="C4385">
        <v>3200110</v>
      </c>
      <c r="D4385" t="s">
        <v>6608</v>
      </c>
      <c r="E4385" s="220">
        <v>45201.670138888891</v>
      </c>
      <c r="F4385" t="s">
        <v>75</v>
      </c>
      <c r="G4385" t="s">
        <v>3825</v>
      </c>
      <c r="H4385" t="s">
        <v>3836</v>
      </c>
      <c r="I4385" t="s">
        <v>4260</v>
      </c>
      <c r="J4385" t="s">
        <v>4759</v>
      </c>
      <c r="K4385" t="s">
        <v>95</v>
      </c>
      <c r="L4385" s="220">
        <v>45288.441469907404</v>
      </c>
    </row>
    <row r="4386" spans="1:12" x14ac:dyDescent="0.25">
      <c r="A4386">
        <v>1</v>
      </c>
      <c r="B4386" t="s">
        <v>6609</v>
      </c>
      <c r="C4386">
        <v>3202911</v>
      </c>
      <c r="D4386" t="s">
        <v>3843</v>
      </c>
      <c r="E4386" s="220">
        <v>45205.390277777777</v>
      </c>
      <c r="F4386" t="s">
        <v>75</v>
      </c>
      <c r="G4386" t="s">
        <v>3825</v>
      </c>
      <c r="H4386" t="s">
        <v>3836</v>
      </c>
      <c r="I4386" t="s">
        <v>4872</v>
      </c>
      <c r="J4386" t="s">
        <v>4968</v>
      </c>
      <c r="K4386" t="s">
        <v>95</v>
      </c>
      <c r="L4386" s="220">
        <v>45551.303969907407</v>
      </c>
    </row>
    <row r="4387" spans="1:12" x14ac:dyDescent="0.25">
      <c r="A4387">
        <v>1</v>
      </c>
      <c r="B4387" t="s">
        <v>4105</v>
      </c>
      <c r="C4387">
        <v>3225131</v>
      </c>
      <c r="D4387" t="s">
        <v>4407</v>
      </c>
      <c r="E4387" s="220">
        <v>45243.408333333333</v>
      </c>
      <c r="F4387" t="s">
        <v>75</v>
      </c>
      <c r="G4387" t="s">
        <v>3825</v>
      </c>
      <c r="H4387" t="s">
        <v>3826</v>
      </c>
      <c r="I4387" t="s">
        <v>3832</v>
      </c>
      <c r="J4387" t="s">
        <v>5050</v>
      </c>
      <c r="K4387" t="s">
        <v>95</v>
      </c>
      <c r="L4387" s="220">
        <v>45244.578368055554</v>
      </c>
    </row>
    <row r="4388" spans="1:12" x14ac:dyDescent="0.25">
      <c r="A4388">
        <v>9</v>
      </c>
      <c r="B4388" t="s">
        <v>4248</v>
      </c>
      <c r="C4388">
        <v>1282717</v>
      </c>
      <c r="D4388" t="s">
        <v>5446</v>
      </c>
      <c r="E4388" s="220">
        <v>42538.347916666666</v>
      </c>
      <c r="F4388" t="s">
        <v>75</v>
      </c>
      <c r="G4388" t="s">
        <v>3825</v>
      </c>
      <c r="H4388" t="s">
        <v>3826</v>
      </c>
      <c r="I4388" t="s">
        <v>3861</v>
      </c>
      <c r="J4388" t="s">
        <v>4053</v>
      </c>
      <c r="K4388" t="s">
        <v>95</v>
      </c>
      <c r="L4388" s="220">
        <v>43059.608703703707</v>
      </c>
    </row>
    <row r="4389" spans="1:12" x14ac:dyDescent="0.25">
      <c r="A4389">
        <v>2</v>
      </c>
      <c r="B4389" t="s">
        <v>4554</v>
      </c>
      <c r="C4389">
        <v>3200607</v>
      </c>
      <c r="D4389" t="s">
        <v>4413</v>
      </c>
      <c r="E4389" s="220">
        <v>45202.540972222225</v>
      </c>
      <c r="F4389" t="s">
        <v>75</v>
      </c>
      <c r="G4389" t="s">
        <v>4414</v>
      </c>
      <c r="H4389" t="s">
        <v>169</v>
      </c>
      <c r="I4389" t="s">
        <v>3861</v>
      </c>
      <c r="J4389" t="s">
        <v>5071</v>
      </c>
      <c r="K4389" t="s">
        <v>95</v>
      </c>
      <c r="L4389" s="220">
        <v>45546.601990740739</v>
      </c>
    </row>
    <row r="4390" spans="1:12" x14ac:dyDescent="0.25">
      <c r="A4390">
        <v>5</v>
      </c>
      <c r="B4390" t="s">
        <v>4580</v>
      </c>
      <c r="C4390">
        <v>3200902</v>
      </c>
      <c r="D4390" t="s">
        <v>6610</v>
      </c>
      <c r="E4390" s="220">
        <v>45202.553472222222</v>
      </c>
      <c r="F4390" t="s">
        <v>75</v>
      </c>
      <c r="G4390" t="s">
        <v>4414</v>
      </c>
      <c r="H4390" t="s">
        <v>141</v>
      </c>
      <c r="I4390" t="s">
        <v>4949</v>
      </c>
      <c r="J4390" t="s">
        <v>5023</v>
      </c>
      <c r="K4390" t="s">
        <v>95</v>
      </c>
      <c r="L4390" s="220">
        <v>45334.334016203706</v>
      </c>
    </row>
    <row r="4391" spans="1:12" x14ac:dyDescent="0.25">
      <c r="A4391">
        <v>1</v>
      </c>
      <c r="B4391" t="s">
        <v>4045</v>
      </c>
      <c r="C4391">
        <v>3201449</v>
      </c>
      <c r="D4391" t="s">
        <v>6611</v>
      </c>
      <c r="E4391" s="220">
        <v>45202.67291666667</v>
      </c>
      <c r="F4391" t="s">
        <v>75</v>
      </c>
      <c r="G4391" t="s">
        <v>3825</v>
      </c>
      <c r="H4391" t="s">
        <v>3836</v>
      </c>
      <c r="I4391" t="s">
        <v>3878</v>
      </c>
      <c r="J4391" t="s">
        <v>5131</v>
      </c>
      <c r="K4391" t="s">
        <v>95</v>
      </c>
      <c r="L4391" s="220">
        <v>45329.471064814818</v>
      </c>
    </row>
    <row r="4392" spans="1:12" x14ac:dyDescent="0.25">
      <c r="A4392">
        <v>5</v>
      </c>
      <c r="B4392" t="s">
        <v>6612</v>
      </c>
      <c r="C4392">
        <v>3202796</v>
      </c>
      <c r="D4392" t="s">
        <v>6613</v>
      </c>
      <c r="E4392" s="220">
        <v>45204.564583333333</v>
      </c>
      <c r="F4392" t="s">
        <v>75</v>
      </c>
      <c r="G4392" t="s">
        <v>3825</v>
      </c>
      <c r="H4392" t="s">
        <v>3836</v>
      </c>
      <c r="I4392" t="s">
        <v>4260</v>
      </c>
      <c r="J4392" t="s">
        <v>5130</v>
      </c>
      <c r="K4392" t="s">
        <v>95</v>
      </c>
      <c r="L4392" s="220">
        <v>45519.52003472222</v>
      </c>
    </row>
    <row r="4393" spans="1:12" x14ac:dyDescent="0.25">
      <c r="A4393">
        <v>1</v>
      </c>
      <c r="B4393" t="s">
        <v>6614</v>
      </c>
      <c r="C4393">
        <v>3202909</v>
      </c>
      <c r="D4393" t="s">
        <v>3843</v>
      </c>
      <c r="E4393" s="220">
        <v>45205.388194444444</v>
      </c>
      <c r="F4393" t="s">
        <v>75</v>
      </c>
      <c r="G4393" t="s">
        <v>3825</v>
      </c>
      <c r="H4393" t="s">
        <v>3836</v>
      </c>
      <c r="I4393" t="s">
        <v>4872</v>
      </c>
      <c r="J4393" t="s">
        <v>4968</v>
      </c>
      <c r="K4393" t="s">
        <v>95</v>
      </c>
      <c r="L4393" s="220">
        <v>45378.372175925928</v>
      </c>
    </row>
    <row r="4394" spans="1:12" x14ac:dyDescent="0.25">
      <c r="A4394">
        <v>1</v>
      </c>
      <c r="B4394" t="s">
        <v>4347</v>
      </c>
      <c r="C4394">
        <v>3207086</v>
      </c>
      <c r="D4394" t="s">
        <v>3872</v>
      </c>
      <c r="E4394" s="220">
        <v>45212.656944444447</v>
      </c>
      <c r="F4394" t="s">
        <v>75</v>
      </c>
      <c r="G4394" t="s">
        <v>3825</v>
      </c>
      <c r="H4394" t="s">
        <v>3848</v>
      </c>
      <c r="I4394" t="s">
        <v>3889</v>
      </c>
      <c r="J4394" t="s">
        <v>4856</v>
      </c>
      <c r="K4394" t="s">
        <v>95</v>
      </c>
      <c r="L4394" s="220">
        <v>45214.788287037038</v>
      </c>
    </row>
    <row r="4395" spans="1:12" x14ac:dyDescent="0.25">
      <c r="A4395">
        <v>3</v>
      </c>
      <c r="B4395" t="s">
        <v>6615</v>
      </c>
      <c r="C4395">
        <v>3208045</v>
      </c>
      <c r="D4395" t="s">
        <v>4948</v>
      </c>
      <c r="E4395" s="220">
        <v>45216.388888888891</v>
      </c>
      <c r="F4395" t="s">
        <v>75</v>
      </c>
      <c r="G4395" t="s">
        <v>4414</v>
      </c>
      <c r="H4395" t="s">
        <v>174</v>
      </c>
      <c r="I4395" t="s">
        <v>5167</v>
      </c>
      <c r="J4395" t="s">
        <v>4415</v>
      </c>
      <c r="K4395" t="s">
        <v>95</v>
      </c>
      <c r="L4395" s="220">
        <v>45551.591689814813</v>
      </c>
    </row>
    <row r="4396" spans="1:12" x14ac:dyDescent="0.25">
      <c r="A4396">
        <v>4</v>
      </c>
      <c r="B4396" t="s">
        <v>4227</v>
      </c>
      <c r="C4396">
        <v>3208813</v>
      </c>
      <c r="D4396" t="s">
        <v>5096</v>
      </c>
      <c r="E4396" s="220">
        <v>45218.329861111109</v>
      </c>
      <c r="F4396" t="s">
        <v>75</v>
      </c>
      <c r="G4396" t="s">
        <v>3825</v>
      </c>
      <c r="H4396" t="s">
        <v>3826</v>
      </c>
      <c r="I4396" t="s">
        <v>3870</v>
      </c>
      <c r="J4396" t="s">
        <v>4355</v>
      </c>
      <c r="K4396" t="s">
        <v>95</v>
      </c>
      <c r="L4396" s="220">
        <v>45420.616018518522</v>
      </c>
    </row>
    <row r="4397" spans="1:12" x14ac:dyDescent="0.25">
      <c r="A4397">
        <v>5</v>
      </c>
      <c r="B4397" t="s">
        <v>6616</v>
      </c>
      <c r="C4397">
        <v>3211993</v>
      </c>
      <c r="D4397" t="s">
        <v>4948</v>
      </c>
      <c r="E4397" s="220">
        <v>45224.318749999999</v>
      </c>
      <c r="F4397" t="s">
        <v>75</v>
      </c>
      <c r="G4397" t="s">
        <v>4414</v>
      </c>
      <c r="H4397" t="s">
        <v>174</v>
      </c>
      <c r="I4397" t="s">
        <v>3967</v>
      </c>
      <c r="J4397" t="s">
        <v>6617</v>
      </c>
      <c r="K4397" t="s">
        <v>95</v>
      </c>
      <c r="L4397" s="220">
        <v>45400.504756944443</v>
      </c>
    </row>
    <row r="4398" spans="1:12" x14ac:dyDescent="0.25">
      <c r="A4398">
        <v>2</v>
      </c>
      <c r="B4398" t="s">
        <v>4362</v>
      </c>
      <c r="C4398">
        <v>3221464</v>
      </c>
      <c r="D4398" t="s">
        <v>4413</v>
      </c>
      <c r="E4398" s="220">
        <v>45238.32708333333</v>
      </c>
      <c r="F4398" t="s">
        <v>75</v>
      </c>
      <c r="G4398" t="s">
        <v>4414</v>
      </c>
      <c r="H4398" t="s">
        <v>169</v>
      </c>
      <c r="I4398" t="s">
        <v>3861</v>
      </c>
      <c r="J4398" t="s">
        <v>4117</v>
      </c>
      <c r="K4398" t="s">
        <v>95</v>
      </c>
      <c r="L4398" s="220">
        <v>45341.410393518519</v>
      </c>
    </row>
    <row r="4399" spans="1:12" x14ac:dyDescent="0.25">
      <c r="A4399">
        <v>3</v>
      </c>
      <c r="B4399" t="s">
        <v>5123</v>
      </c>
      <c r="C4399">
        <v>3223562</v>
      </c>
      <c r="D4399" t="s">
        <v>4871</v>
      </c>
      <c r="E4399" s="220">
        <v>45239.554861111108</v>
      </c>
      <c r="F4399" t="s">
        <v>75</v>
      </c>
      <c r="G4399" t="s">
        <v>4414</v>
      </c>
      <c r="H4399" t="s">
        <v>81</v>
      </c>
      <c r="I4399" t="s">
        <v>4872</v>
      </c>
      <c r="J4399" t="s">
        <v>4415</v>
      </c>
      <c r="K4399" t="s">
        <v>95</v>
      </c>
      <c r="L4399" s="220">
        <v>45265.353877314818</v>
      </c>
    </row>
    <row r="4400" spans="1:12" x14ac:dyDescent="0.25">
      <c r="A4400">
        <v>3</v>
      </c>
      <c r="B4400" t="s">
        <v>5006</v>
      </c>
      <c r="C4400">
        <v>3223563</v>
      </c>
      <c r="D4400" t="s">
        <v>6618</v>
      </c>
      <c r="E4400" s="220">
        <v>45239.556944444441</v>
      </c>
      <c r="F4400" t="s">
        <v>126</v>
      </c>
      <c r="G4400" t="s">
        <v>4414</v>
      </c>
      <c r="H4400" t="s">
        <v>81</v>
      </c>
      <c r="I4400" t="s">
        <v>4872</v>
      </c>
      <c r="J4400" t="s">
        <v>4415</v>
      </c>
      <c r="K4400" t="s">
        <v>95</v>
      </c>
      <c r="L4400" s="220">
        <v>45377.537499999999</v>
      </c>
    </row>
    <row r="4401" spans="1:12" x14ac:dyDescent="0.25">
      <c r="A4401">
        <v>4</v>
      </c>
      <c r="B4401" t="s">
        <v>3971</v>
      </c>
      <c r="C4401">
        <v>3224184</v>
      </c>
      <c r="D4401" t="s">
        <v>6619</v>
      </c>
      <c r="E4401" s="220">
        <v>45240.497916666667</v>
      </c>
      <c r="F4401" t="s">
        <v>75</v>
      </c>
      <c r="G4401" t="s">
        <v>3825</v>
      </c>
      <c r="H4401" t="s">
        <v>3836</v>
      </c>
      <c r="I4401" t="s">
        <v>3870</v>
      </c>
      <c r="J4401" t="s">
        <v>4145</v>
      </c>
      <c r="K4401" t="s">
        <v>95</v>
      </c>
      <c r="L4401" s="220">
        <v>45370.648634259262</v>
      </c>
    </row>
    <row r="4402" spans="1:12" x14ac:dyDescent="0.25">
      <c r="A4402">
        <v>4</v>
      </c>
      <c r="B4402" t="s">
        <v>3971</v>
      </c>
      <c r="C4402">
        <v>3224185</v>
      </c>
      <c r="D4402" t="s">
        <v>4875</v>
      </c>
      <c r="E4402" s="220">
        <v>45240.498611111114</v>
      </c>
      <c r="F4402" t="s">
        <v>75</v>
      </c>
      <c r="G4402" t="s">
        <v>3825</v>
      </c>
      <c r="H4402" t="s">
        <v>3940</v>
      </c>
      <c r="I4402" t="s">
        <v>3870</v>
      </c>
      <c r="J4402" t="s">
        <v>4145</v>
      </c>
      <c r="K4402" t="s">
        <v>95</v>
      </c>
      <c r="L4402" s="220">
        <v>45370.648645833331</v>
      </c>
    </row>
    <row r="4403" spans="1:12" x14ac:dyDescent="0.25">
      <c r="A4403">
        <v>4.2</v>
      </c>
      <c r="B4403" t="s">
        <v>4447</v>
      </c>
      <c r="C4403">
        <v>1114209</v>
      </c>
      <c r="D4403" t="s">
        <v>5372</v>
      </c>
      <c r="E4403" s="220">
        <v>42093.518784722219</v>
      </c>
      <c r="F4403" t="s">
        <v>75</v>
      </c>
      <c r="G4403" t="s">
        <v>3825</v>
      </c>
      <c r="H4403" t="s">
        <v>95</v>
      </c>
      <c r="I4403" t="s">
        <v>4005</v>
      </c>
      <c r="J4403" t="s">
        <v>6007</v>
      </c>
      <c r="K4403" t="s">
        <v>95</v>
      </c>
      <c r="L4403" s="220">
        <v>42107.35633101852</v>
      </c>
    </row>
    <row r="4404" spans="1:12" x14ac:dyDescent="0.25">
      <c r="A4404">
        <v>1</v>
      </c>
      <c r="B4404" t="s">
        <v>5469</v>
      </c>
      <c r="C4404">
        <v>1658037</v>
      </c>
      <c r="D4404" t="s">
        <v>3843</v>
      </c>
      <c r="E4404" s="220">
        <v>42745.436122685183</v>
      </c>
      <c r="F4404" t="s">
        <v>75</v>
      </c>
      <c r="G4404" t="s">
        <v>3825</v>
      </c>
      <c r="H4404" t="s">
        <v>3836</v>
      </c>
      <c r="I4404" t="s">
        <v>3844</v>
      </c>
      <c r="J4404" t="s">
        <v>6620</v>
      </c>
      <c r="K4404" t="s">
        <v>95</v>
      </c>
      <c r="L4404" s="220">
        <v>42747.453472222223</v>
      </c>
    </row>
    <row r="4405" spans="1:12" x14ac:dyDescent="0.25">
      <c r="A4405">
        <v>1</v>
      </c>
      <c r="B4405" t="s">
        <v>3929</v>
      </c>
      <c r="C4405">
        <v>1344038</v>
      </c>
      <c r="D4405" t="s">
        <v>3856</v>
      </c>
      <c r="E4405" s="220">
        <v>42563.398611111108</v>
      </c>
      <c r="F4405" t="s">
        <v>75</v>
      </c>
      <c r="G4405" t="s">
        <v>3825</v>
      </c>
      <c r="H4405" t="s">
        <v>3831</v>
      </c>
      <c r="I4405" t="s">
        <v>3857</v>
      </c>
      <c r="J4405" t="s">
        <v>3858</v>
      </c>
      <c r="K4405" t="s">
        <v>2526</v>
      </c>
      <c r="L4405" s="220">
        <v>42576.592303240737</v>
      </c>
    </row>
    <row r="4406" spans="1:12" x14ac:dyDescent="0.25">
      <c r="A4406">
        <v>2</v>
      </c>
      <c r="B4406" t="s">
        <v>3958</v>
      </c>
      <c r="C4406">
        <v>1582819</v>
      </c>
      <c r="D4406" t="s">
        <v>6621</v>
      </c>
      <c r="E4406" s="220">
        <v>42650.419444444444</v>
      </c>
      <c r="F4406" t="s">
        <v>75</v>
      </c>
      <c r="G4406" t="s">
        <v>3825</v>
      </c>
      <c r="H4406" t="s">
        <v>3826</v>
      </c>
      <c r="I4406" t="s">
        <v>3870</v>
      </c>
      <c r="J4406" t="s">
        <v>6622</v>
      </c>
      <c r="K4406" t="s">
        <v>95</v>
      </c>
      <c r="L4406" s="220">
        <v>42654.445300925923</v>
      </c>
    </row>
    <row r="4407" spans="1:12" x14ac:dyDescent="0.25">
      <c r="A4407">
        <v>4.2</v>
      </c>
      <c r="B4407" t="s">
        <v>4447</v>
      </c>
      <c r="C4407">
        <v>1668740</v>
      </c>
      <c r="D4407" t="s">
        <v>3939</v>
      </c>
      <c r="E4407" s="220">
        <v>42768.636111111111</v>
      </c>
      <c r="F4407" t="s">
        <v>75</v>
      </c>
      <c r="G4407" t="s">
        <v>3825</v>
      </c>
      <c r="H4407" t="s">
        <v>3940</v>
      </c>
      <c r="I4407" t="s">
        <v>3857</v>
      </c>
      <c r="J4407" t="s">
        <v>3867</v>
      </c>
      <c r="K4407" t="s">
        <v>95</v>
      </c>
      <c r="L4407" s="220">
        <v>42859.457152777781</v>
      </c>
    </row>
    <row r="4408" spans="1:12" x14ac:dyDescent="0.25">
      <c r="A4408">
        <v>4.2</v>
      </c>
      <c r="B4408" t="s">
        <v>6140</v>
      </c>
      <c r="C4408">
        <v>1668741</v>
      </c>
      <c r="D4408" t="s">
        <v>3939</v>
      </c>
      <c r="E4408" s="220">
        <v>42768.636805555558</v>
      </c>
      <c r="F4408" t="s">
        <v>75</v>
      </c>
      <c r="G4408" t="s">
        <v>3825</v>
      </c>
      <c r="H4408" t="s">
        <v>3940</v>
      </c>
      <c r="I4408" t="s">
        <v>3857</v>
      </c>
      <c r="J4408" t="s">
        <v>3867</v>
      </c>
      <c r="K4408" t="s">
        <v>95</v>
      </c>
      <c r="L4408" s="220">
        <v>42854.512280092589</v>
      </c>
    </row>
    <row r="4409" spans="1:12" x14ac:dyDescent="0.25">
      <c r="A4409">
        <v>4.2</v>
      </c>
      <c r="B4409" t="s">
        <v>4885</v>
      </c>
      <c r="C4409">
        <v>1668743</v>
      </c>
      <c r="D4409" t="s">
        <v>3939</v>
      </c>
      <c r="E4409" s="220">
        <v>42768.637499999997</v>
      </c>
      <c r="F4409" t="s">
        <v>75</v>
      </c>
      <c r="G4409" t="s">
        <v>3825</v>
      </c>
      <c r="H4409" t="s">
        <v>3940</v>
      </c>
      <c r="I4409" t="s">
        <v>3857</v>
      </c>
      <c r="J4409" t="s">
        <v>3867</v>
      </c>
      <c r="K4409" t="s">
        <v>95</v>
      </c>
      <c r="L4409" s="220">
        <v>42846.909212962964</v>
      </c>
    </row>
    <row r="4410" spans="1:12" x14ac:dyDescent="0.25">
      <c r="A4410">
        <v>4.2</v>
      </c>
      <c r="B4410" t="s">
        <v>5375</v>
      </c>
      <c r="C4410">
        <v>1668745</v>
      </c>
      <c r="D4410" t="s">
        <v>3939</v>
      </c>
      <c r="E4410" s="220">
        <v>42768.637499999997</v>
      </c>
      <c r="F4410" t="s">
        <v>75</v>
      </c>
      <c r="G4410" t="s">
        <v>3825</v>
      </c>
      <c r="H4410" t="s">
        <v>3940</v>
      </c>
      <c r="I4410" t="s">
        <v>3857</v>
      </c>
      <c r="J4410" t="s">
        <v>3867</v>
      </c>
      <c r="K4410" t="s">
        <v>95</v>
      </c>
      <c r="L4410" s="220">
        <v>42845.450995370367</v>
      </c>
    </row>
    <row r="4411" spans="1:12" x14ac:dyDescent="0.25">
      <c r="A4411">
        <v>4</v>
      </c>
      <c r="B4411" t="s">
        <v>4319</v>
      </c>
      <c r="C4411">
        <v>1601473</v>
      </c>
      <c r="D4411" t="s">
        <v>6623</v>
      </c>
      <c r="E4411" s="220">
        <v>42684.634027777778</v>
      </c>
      <c r="F4411" t="s">
        <v>75</v>
      </c>
      <c r="G4411" t="s">
        <v>3825</v>
      </c>
      <c r="H4411" t="s">
        <v>3826</v>
      </c>
      <c r="I4411" t="s">
        <v>3853</v>
      </c>
      <c r="J4411" t="s">
        <v>3928</v>
      </c>
      <c r="K4411" t="s">
        <v>95</v>
      </c>
      <c r="L4411" s="220">
        <v>42816.289502314816</v>
      </c>
    </row>
    <row r="4412" spans="1:12" x14ac:dyDescent="0.25">
      <c r="A4412">
        <v>1</v>
      </c>
      <c r="B4412" t="s">
        <v>3968</v>
      </c>
      <c r="C4412">
        <v>1259537</v>
      </c>
      <c r="D4412" t="s">
        <v>4214</v>
      </c>
      <c r="E4412" s="220">
        <v>42464.586111111108</v>
      </c>
      <c r="F4412" t="s">
        <v>75</v>
      </c>
      <c r="G4412" t="s">
        <v>3825</v>
      </c>
      <c r="H4412" t="s">
        <v>3836</v>
      </c>
      <c r="I4412" t="s">
        <v>4005</v>
      </c>
      <c r="J4412" t="s">
        <v>4215</v>
      </c>
      <c r="K4412" t="s">
        <v>95</v>
      </c>
      <c r="L4412" s="220">
        <v>42466.619027777779</v>
      </c>
    </row>
    <row r="4413" spans="1:12" x14ac:dyDescent="0.25">
      <c r="A4413">
        <v>1</v>
      </c>
      <c r="B4413" t="s">
        <v>3834</v>
      </c>
      <c r="C4413">
        <v>1650645</v>
      </c>
      <c r="D4413" t="s">
        <v>3843</v>
      </c>
      <c r="E4413" s="220">
        <v>42737.685972222222</v>
      </c>
      <c r="F4413" t="s">
        <v>75</v>
      </c>
      <c r="G4413" t="s">
        <v>3825</v>
      </c>
      <c r="H4413" t="s">
        <v>3836</v>
      </c>
      <c r="I4413" t="s">
        <v>3924</v>
      </c>
      <c r="J4413" t="s">
        <v>4335</v>
      </c>
      <c r="K4413" t="s">
        <v>95</v>
      </c>
      <c r="L4413" s="220">
        <v>42744.675381944442</v>
      </c>
    </row>
    <row r="4414" spans="1:12" x14ac:dyDescent="0.25">
      <c r="A4414">
        <v>1</v>
      </c>
      <c r="B4414" t="s">
        <v>6056</v>
      </c>
      <c r="C4414">
        <v>1656903</v>
      </c>
      <c r="D4414" t="s">
        <v>6624</v>
      </c>
      <c r="E4414" s="220">
        <v>42744.65625</v>
      </c>
      <c r="F4414" t="s">
        <v>75</v>
      </c>
      <c r="G4414" t="s">
        <v>3825</v>
      </c>
      <c r="H4414" t="s">
        <v>3826</v>
      </c>
      <c r="I4414" t="s">
        <v>3909</v>
      </c>
      <c r="J4414" t="s">
        <v>3967</v>
      </c>
      <c r="K4414" t="s">
        <v>95</v>
      </c>
      <c r="L4414" s="220">
        <v>42919.437442129631</v>
      </c>
    </row>
    <row r="4415" spans="1:12" x14ac:dyDescent="0.25">
      <c r="A4415">
        <v>1</v>
      </c>
      <c r="B4415" t="s">
        <v>4812</v>
      </c>
      <c r="C4415">
        <v>1656915</v>
      </c>
      <c r="D4415" t="s">
        <v>3843</v>
      </c>
      <c r="E4415" s="220">
        <v>42744.759027777778</v>
      </c>
      <c r="F4415" t="s">
        <v>75</v>
      </c>
      <c r="G4415" t="s">
        <v>3825</v>
      </c>
      <c r="H4415" t="s">
        <v>3836</v>
      </c>
      <c r="I4415" t="s">
        <v>3924</v>
      </c>
      <c r="J4415" t="s">
        <v>4260</v>
      </c>
      <c r="K4415" t="s">
        <v>95</v>
      </c>
      <c r="L4415" s="220">
        <v>43504.758761574078</v>
      </c>
    </row>
    <row r="4416" spans="1:12" x14ac:dyDescent="0.25">
      <c r="A4416">
        <v>4.2</v>
      </c>
      <c r="B4416" t="s">
        <v>5528</v>
      </c>
      <c r="C4416">
        <v>1662521</v>
      </c>
      <c r="D4416" t="s">
        <v>6311</v>
      </c>
      <c r="E4416" s="220">
        <v>42760.34375</v>
      </c>
      <c r="F4416" t="s">
        <v>75</v>
      </c>
      <c r="G4416" t="s">
        <v>3825</v>
      </c>
      <c r="H4416" t="s">
        <v>3826</v>
      </c>
      <c r="I4416" t="s">
        <v>4312</v>
      </c>
      <c r="J4416" t="s">
        <v>4312</v>
      </c>
      <c r="K4416" t="s">
        <v>95</v>
      </c>
      <c r="L4416" s="220">
        <v>42783.290393518517</v>
      </c>
    </row>
    <row r="4417" spans="1:12" x14ac:dyDescent="0.25">
      <c r="A4417">
        <v>4</v>
      </c>
      <c r="B4417" t="s">
        <v>4403</v>
      </c>
      <c r="C4417">
        <v>1268866</v>
      </c>
      <c r="D4417" t="s">
        <v>6314</v>
      </c>
      <c r="E4417" s="220">
        <v>42493.452777777777</v>
      </c>
      <c r="F4417" t="s">
        <v>75</v>
      </c>
      <c r="G4417" t="s">
        <v>3825</v>
      </c>
      <c r="H4417" t="s">
        <v>3826</v>
      </c>
      <c r="I4417" t="s">
        <v>3870</v>
      </c>
      <c r="J4417" t="s">
        <v>6025</v>
      </c>
      <c r="K4417" t="s">
        <v>95</v>
      </c>
      <c r="L4417" s="220">
        <v>42495.399745370371</v>
      </c>
    </row>
    <row r="4418" spans="1:12" x14ac:dyDescent="0.25">
      <c r="A4418">
        <v>4</v>
      </c>
      <c r="B4418" t="s">
        <v>4771</v>
      </c>
      <c r="C4418">
        <v>1586224</v>
      </c>
      <c r="D4418" t="s">
        <v>3939</v>
      </c>
      <c r="E4418" s="220">
        <v>42655.321527777778</v>
      </c>
      <c r="F4418" t="s">
        <v>75</v>
      </c>
      <c r="G4418" t="s">
        <v>3825</v>
      </c>
      <c r="H4418" t="s">
        <v>3940</v>
      </c>
      <c r="I4418" t="s">
        <v>3870</v>
      </c>
      <c r="J4418" t="s">
        <v>3870</v>
      </c>
      <c r="K4418" t="s">
        <v>95</v>
      </c>
      <c r="L4418" s="220">
        <v>42663.459907407407</v>
      </c>
    </row>
    <row r="4419" spans="1:12" x14ac:dyDescent="0.25">
      <c r="A4419">
        <v>5</v>
      </c>
      <c r="B4419" t="s">
        <v>3855</v>
      </c>
      <c r="C4419">
        <v>1270508</v>
      </c>
      <c r="D4419" t="s">
        <v>3872</v>
      </c>
      <c r="E4419" s="220">
        <v>42500.442361111112</v>
      </c>
      <c r="F4419" t="s">
        <v>75</v>
      </c>
      <c r="G4419" t="s">
        <v>3825</v>
      </c>
      <c r="H4419" t="s">
        <v>3848</v>
      </c>
      <c r="I4419" t="s">
        <v>3873</v>
      </c>
      <c r="J4419" t="s">
        <v>3874</v>
      </c>
      <c r="K4419" t="s">
        <v>95</v>
      </c>
      <c r="L4419" s="220">
        <v>42549.357453703706</v>
      </c>
    </row>
    <row r="4420" spans="1:12" x14ac:dyDescent="0.25">
      <c r="A4420">
        <v>5</v>
      </c>
      <c r="B4420" t="s">
        <v>3893</v>
      </c>
      <c r="C4420">
        <v>1270509</v>
      </c>
      <c r="D4420" t="s">
        <v>3872</v>
      </c>
      <c r="E4420" s="220">
        <v>42500.444444444445</v>
      </c>
      <c r="F4420" t="s">
        <v>75</v>
      </c>
      <c r="G4420" t="s">
        <v>3825</v>
      </c>
      <c r="H4420" t="s">
        <v>3848</v>
      </c>
      <c r="I4420" t="s">
        <v>3873</v>
      </c>
      <c r="J4420" t="s">
        <v>3874</v>
      </c>
      <c r="K4420" t="s">
        <v>95</v>
      </c>
      <c r="L4420" s="220">
        <v>42524.613888888889</v>
      </c>
    </row>
    <row r="4421" spans="1:12" x14ac:dyDescent="0.25">
      <c r="A4421">
        <v>5</v>
      </c>
      <c r="B4421" t="s">
        <v>4372</v>
      </c>
      <c r="C4421">
        <v>1270510</v>
      </c>
      <c r="D4421" t="s">
        <v>3872</v>
      </c>
      <c r="E4421" s="220">
        <v>42500.445833333331</v>
      </c>
      <c r="F4421" t="s">
        <v>75</v>
      </c>
      <c r="G4421" t="s">
        <v>3825</v>
      </c>
      <c r="H4421" t="s">
        <v>3848</v>
      </c>
      <c r="I4421" t="s">
        <v>3873</v>
      </c>
      <c r="J4421" t="s">
        <v>3874</v>
      </c>
      <c r="K4421" t="s">
        <v>95</v>
      </c>
      <c r="L4421" s="220">
        <v>42524.615277777775</v>
      </c>
    </row>
    <row r="4422" spans="1:12" x14ac:dyDescent="0.25">
      <c r="A4422">
        <v>5</v>
      </c>
      <c r="B4422" t="s">
        <v>3894</v>
      </c>
      <c r="C4422">
        <v>1270511</v>
      </c>
      <c r="D4422" t="s">
        <v>3872</v>
      </c>
      <c r="E4422" s="220">
        <v>42500.445833333331</v>
      </c>
      <c r="F4422" t="s">
        <v>75</v>
      </c>
      <c r="G4422" t="s">
        <v>3825</v>
      </c>
      <c r="H4422" t="s">
        <v>3848</v>
      </c>
      <c r="I4422" t="s">
        <v>3873</v>
      </c>
      <c r="J4422" t="s">
        <v>3874</v>
      </c>
      <c r="K4422" t="s">
        <v>95</v>
      </c>
      <c r="L4422" s="220">
        <v>42524.615972222222</v>
      </c>
    </row>
    <row r="4423" spans="1:12" x14ac:dyDescent="0.25">
      <c r="A4423">
        <v>5</v>
      </c>
      <c r="B4423" t="s">
        <v>3897</v>
      </c>
      <c r="C4423">
        <v>1270512</v>
      </c>
      <c r="D4423" t="s">
        <v>3872</v>
      </c>
      <c r="E4423" s="220">
        <v>42500.446527777778</v>
      </c>
      <c r="F4423" t="s">
        <v>75</v>
      </c>
      <c r="G4423" t="s">
        <v>3825</v>
      </c>
      <c r="H4423" t="s">
        <v>3848</v>
      </c>
      <c r="I4423" t="s">
        <v>3873</v>
      </c>
      <c r="J4423" t="s">
        <v>3874</v>
      </c>
      <c r="K4423" t="s">
        <v>95</v>
      </c>
      <c r="L4423" s="220">
        <v>42524.617361111108</v>
      </c>
    </row>
    <row r="4424" spans="1:12" x14ac:dyDescent="0.25">
      <c r="A4424">
        <v>5</v>
      </c>
      <c r="B4424" t="s">
        <v>3834</v>
      </c>
      <c r="C4424">
        <v>1270513</v>
      </c>
      <c r="D4424" t="s">
        <v>3872</v>
      </c>
      <c r="E4424" s="220">
        <v>42500.447222222225</v>
      </c>
      <c r="F4424" t="s">
        <v>75</v>
      </c>
      <c r="G4424" t="s">
        <v>3825</v>
      </c>
      <c r="H4424" t="s">
        <v>3848</v>
      </c>
      <c r="I4424" t="s">
        <v>3873</v>
      </c>
      <c r="J4424" t="s">
        <v>3874</v>
      </c>
      <c r="K4424" t="s">
        <v>95</v>
      </c>
      <c r="L4424" s="220">
        <v>42524.620833333334</v>
      </c>
    </row>
    <row r="4425" spans="1:12" x14ac:dyDescent="0.25">
      <c r="A4425">
        <v>5</v>
      </c>
      <c r="B4425" t="s">
        <v>4359</v>
      </c>
      <c r="C4425">
        <v>1270514</v>
      </c>
      <c r="D4425" t="s">
        <v>3872</v>
      </c>
      <c r="E4425" s="220">
        <v>42500.447222222225</v>
      </c>
      <c r="F4425" t="s">
        <v>75</v>
      </c>
      <c r="G4425" t="s">
        <v>3825</v>
      </c>
      <c r="H4425" t="s">
        <v>3848</v>
      </c>
      <c r="I4425" t="s">
        <v>3873</v>
      </c>
      <c r="J4425" t="s">
        <v>3874</v>
      </c>
      <c r="K4425" t="s">
        <v>95</v>
      </c>
      <c r="L4425" s="220">
        <v>42549.357511574075</v>
      </c>
    </row>
    <row r="4426" spans="1:12" x14ac:dyDescent="0.25">
      <c r="A4426">
        <v>5</v>
      </c>
      <c r="B4426" t="s">
        <v>3823</v>
      </c>
      <c r="C4426">
        <v>1270515</v>
      </c>
      <c r="D4426" t="s">
        <v>3872</v>
      </c>
      <c r="E4426" s="220">
        <v>42500.447916666664</v>
      </c>
      <c r="F4426" t="s">
        <v>75</v>
      </c>
      <c r="G4426" t="s">
        <v>3825</v>
      </c>
      <c r="H4426" t="s">
        <v>3848</v>
      </c>
      <c r="I4426" t="s">
        <v>3873</v>
      </c>
      <c r="J4426" t="s">
        <v>3874</v>
      </c>
      <c r="K4426" t="s">
        <v>95</v>
      </c>
      <c r="L4426" s="220">
        <v>42549.35769675926</v>
      </c>
    </row>
    <row r="4427" spans="1:12" x14ac:dyDescent="0.25">
      <c r="A4427">
        <v>2</v>
      </c>
      <c r="B4427" t="s">
        <v>4014</v>
      </c>
      <c r="C4427">
        <v>1272969</v>
      </c>
      <c r="D4427" t="s">
        <v>6625</v>
      </c>
      <c r="E4427" s="220">
        <v>42508.416666666664</v>
      </c>
      <c r="F4427" t="s">
        <v>75</v>
      </c>
      <c r="G4427" t="s">
        <v>3825</v>
      </c>
      <c r="H4427" t="s">
        <v>3836</v>
      </c>
      <c r="I4427" t="s">
        <v>3870</v>
      </c>
      <c r="J4427" t="s">
        <v>4050</v>
      </c>
      <c r="K4427" t="s">
        <v>95</v>
      </c>
      <c r="L4427" s="220">
        <v>42513.389409722222</v>
      </c>
    </row>
    <row r="4428" spans="1:12" x14ac:dyDescent="0.25">
      <c r="A4428">
        <v>1</v>
      </c>
      <c r="B4428" t="s">
        <v>3865</v>
      </c>
      <c r="C4428">
        <v>1274731</v>
      </c>
      <c r="D4428" t="s">
        <v>3872</v>
      </c>
      <c r="E4428" s="220">
        <v>42515.429166666669</v>
      </c>
      <c r="F4428" t="s">
        <v>75</v>
      </c>
      <c r="G4428" t="s">
        <v>3825</v>
      </c>
      <c r="H4428" t="s">
        <v>3848</v>
      </c>
      <c r="I4428" t="s">
        <v>3885</v>
      </c>
      <c r="J4428" t="s">
        <v>3854</v>
      </c>
      <c r="K4428" t="s">
        <v>95</v>
      </c>
      <c r="L4428" s="220">
        <v>42521.451863425929</v>
      </c>
    </row>
    <row r="4429" spans="1:12" x14ac:dyDescent="0.25">
      <c r="A4429">
        <v>4</v>
      </c>
      <c r="B4429" t="s">
        <v>4200</v>
      </c>
      <c r="C4429">
        <v>1274703</v>
      </c>
      <c r="D4429" t="s">
        <v>6626</v>
      </c>
      <c r="E4429" s="220">
        <v>42515.281944444447</v>
      </c>
      <c r="F4429" t="s">
        <v>75</v>
      </c>
      <c r="G4429" t="s">
        <v>3825</v>
      </c>
      <c r="H4429" t="s">
        <v>3826</v>
      </c>
      <c r="I4429" t="s">
        <v>3870</v>
      </c>
      <c r="J4429" t="s">
        <v>3870</v>
      </c>
      <c r="K4429" t="s">
        <v>95</v>
      </c>
      <c r="L4429" s="220">
        <v>42668.378171296295</v>
      </c>
    </row>
    <row r="4430" spans="1:12" x14ac:dyDescent="0.25">
      <c r="A4430">
        <v>1</v>
      </c>
      <c r="B4430" t="s">
        <v>4248</v>
      </c>
      <c r="C4430">
        <v>1658185</v>
      </c>
      <c r="D4430" t="s">
        <v>3843</v>
      </c>
      <c r="E4430" s="220">
        <v>42747.738194444442</v>
      </c>
      <c r="F4430" t="s">
        <v>75</v>
      </c>
      <c r="G4430" t="s">
        <v>3825</v>
      </c>
      <c r="H4430" t="s">
        <v>3836</v>
      </c>
      <c r="I4430" t="s">
        <v>3844</v>
      </c>
      <c r="J4430" t="s">
        <v>3950</v>
      </c>
      <c r="K4430" t="s">
        <v>95</v>
      </c>
      <c r="L4430" s="220">
        <v>42748.539583333331</v>
      </c>
    </row>
    <row r="4431" spans="1:12" x14ac:dyDescent="0.25">
      <c r="A4431">
        <v>1</v>
      </c>
      <c r="B4431" t="s">
        <v>3917</v>
      </c>
      <c r="C4431">
        <v>1401572</v>
      </c>
      <c r="D4431" t="s">
        <v>4180</v>
      </c>
      <c r="E4431" s="220">
        <v>42594.772916666669</v>
      </c>
      <c r="F4431" t="s">
        <v>75</v>
      </c>
      <c r="G4431" t="s">
        <v>3825</v>
      </c>
      <c r="H4431" t="s">
        <v>3836</v>
      </c>
      <c r="I4431" t="s">
        <v>3878</v>
      </c>
      <c r="J4431" t="s">
        <v>5472</v>
      </c>
      <c r="K4431" t="s">
        <v>95</v>
      </c>
      <c r="L4431" s="220">
        <v>42649.447222222225</v>
      </c>
    </row>
    <row r="4432" spans="1:12" x14ac:dyDescent="0.25">
      <c r="A4432">
        <v>1</v>
      </c>
      <c r="B4432" t="s">
        <v>3868</v>
      </c>
      <c r="C4432">
        <v>1401594</v>
      </c>
      <c r="D4432" t="s">
        <v>3843</v>
      </c>
      <c r="E4432" s="220">
        <v>42595.44027777778</v>
      </c>
      <c r="F4432" t="s">
        <v>75</v>
      </c>
      <c r="G4432" t="s">
        <v>3825</v>
      </c>
      <c r="H4432" t="s">
        <v>3836</v>
      </c>
      <c r="I4432" t="s">
        <v>3889</v>
      </c>
      <c r="J4432" t="s">
        <v>6001</v>
      </c>
      <c r="K4432" t="s">
        <v>95</v>
      </c>
      <c r="L4432" s="220">
        <v>42599.601273148146</v>
      </c>
    </row>
    <row r="4433" spans="1:12" x14ac:dyDescent="0.25">
      <c r="A4433">
        <v>4.2</v>
      </c>
      <c r="B4433" t="s">
        <v>4329</v>
      </c>
      <c r="C4433">
        <v>1401349</v>
      </c>
      <c r="D4433" t="s">
        <v>3892</v>
      </c>
      <c r="E4433" s="220">
        <v>42594.602083333331</v>
      </c>
      <c r="F4433" t="s">
        <v>75</v>
      </c>
      <c r="G4433" t="s">
        <v>3825</v>
      </c>
      <c r="H4433" t="s">
        <v>3848</v>
      </c>
      <c r="I4433" t="s">
        <v>3889</v>
      </c>
      <c r="J4433" t="s">
        <v>3890</v>
      </c>
      <c r="K4433" t="s">
        <v>95</v>
      </c>
      <c r="L4433" s="220">
        <v>42634.871527777781</v>
      </c>
    </row>
    <row r="4434" spans="1:12" x14ac:dyDescent="0.25">
      <c r="A4434">
        <v>4.2</v>
      </c>
      <c r="B4434" t="s">
        <v>4052</v>
      </c>
      <c r="C4434">
        <v>1401390</v>
      </c>
      <c r="D4434" t="s">
        <v>3892</v>
      </c>
      <c r="E4434" s="220">
        <v>42594.606944444444</v>
      </c>
      <c r="F4434" t="s">
        <v>75</v>
      </c>
      <c r="G4434" t="s">
        <v>3825</v>
      </c>
      <c r="H4434" t="s">
        <v>3848</v>
      </c>
      <c r="I4434" t="s">
        <v>3889</v>
      </c>
      <c r="J4434" t="s">
        <v>3890</v>
      </c>
      <c r="K4434" t="s">
        <v>95</v>
      </c>
      <c r="L4434" s="220">
        <v>42634.864583333336</v>
      </c>
    </row>
    <row r="4435" spans="1:12" x14ac:dyDescent="0.25">
      <c r="A4435">
        <v>4.2</v>
      </c>
      <c r="B4435" t="s">
        <v>3823</v>
      </c>
      <c r="C4435">
        <v>1401420</v>
      </c>
      <c r="D4435" t="s">
        <v>3892</v>
      </c>
      <c r="E4435" s="220">
        <v>42594.609027777777</v>
      </c>
      <c r="F4435" t="s">
        <v>75</v>
      </c>
      <c r="G4435" t="s">
        <v>3825</v>
      </c>
      <c r="H4435" t="s">
        <v>3848</v>
      </c>
      <c r="I4435" t="s">
        <v>3889</v>
      </c>
      <c r="J4435" t="s">
        <v>3890</v>
      </c>
      <c r="K4435" t="s">
        <v>95</v>
      </c>
      <c r="L4435" s="220">
        <v>42640.781944444447</v>
      </c>
    </row>
    <row r="4436" spans="1:12" x14ac:dyDescent="0.25">
      <c r="A4436">
        <v>4.2</v>
      </c>
      <c r="B4436" t="s">
        <v>4043</v>
      </c>
      <c r="C4436">
        <v>1401321</v>
      </c>
      <c r="D4436" t="s">
        <v>3888</v>
      </c>
      <c r="E4436" s="220">
        <v>42594.598611111112</v>
      </c>
      <c r="F4436" t="s">
        <v>75</v>
      </c>
      <c r="G4436" t="s">
        <v>3825</v>
      </c>
      <c r="H4436" t="s">
        <v>3848</v>
      </c>
      <c r="I4436" t="s">
        <v>3889</v>
      </c>
      <c r="J4436" t="s">
        <v>3890</v>
      </c>
      <c r="K4436" t="s">
        <v>95</v>
      </c>
      <c r="L4436" s="220">
        <v>42599.652777777781</v>
      </c>
    </row>
    <row r="4437" spans="1:12" x14ac:dyDescent="0.25">
      <c r="A4437">
        <v>4.2</v>
      </c>
      <c r="B4437" t="s">
        <v>4211</v>
      </c>
      <c r="C4437">
        <v>1401322</v>
      </c>
      <c r="D4437" t="s">
        <v>3888</v>
      </c>
      <c r="E4437" s="220">
        <v>42594.598611111112</v>
      </c>
      <c r="F4437" t="s">
        <v>75</v>
      </c>
      <c r="G4437" t="s">
        <v>3825</v>
      </c>
      <c r="H4437" t="s">
        <v>3848</v>
      </c>
      <c r="I4437" t="s">
        <v>3889</v>
      </c>
      <c r="J4437" t="s">
        <v>3890</v>
      </c>
      <c r="K4437" t="s">
        <v>95</v>
      </c>
      <c r="L4437" s="220">
        <v>42599.654861111114</v>
      </c>
    </row>
    <row r="4438" spans="1:12" x14ac:dyDescent="0.25">
      <c r="A4438">
        <v>4.2</v>
      </c>
      <c r="B4438" t="s">
        <v>4343</v>
      </c>
      <c r="C4438">
        <v>1401323</v>
      </c>
      <c r="D4438" t="s">
        <v>3888</v>
      </c>
      <c r="E4438" s="220">
        <v>42594.599305555559</v>
      </c>
      <c r="F4438" t="s">
        <v>91</v>
      </c>
      <c r="G4438" t="s">
        <v>3825</v>
      </c>
      <c r="H4438" t="s">
        <v>3848</v>
      </c>
      <c r="I4438" t="s">
        <v>3889</v>
      </c>
      <c r="J4438" t="s">
        <v>3890</v>
      </c>
      <c r="K4438" t="s">
        <v>95</v>
      </c>
      <c r="L4438" s="220">
        <v>42599.661851851852</v>
      </c>
    </row>
    <row r="4439" spans="1:12" x14ac:dyDescent="0.25">
      <c r="A4439">
        <v>4.2</v>
      </c>
      <c r="B4439" t="s">
        <v>4193</v>
      </c>
      <c r="C4439">
        <v>1401387</v>
      </c>
      <c r="D4439" t="s">
        <v>3892</v>
      </c>
      <c r="E4439" s="220">
        <v>42594.606944444444</v>
      </c>
      <c r="F4439" t="s">
        <v>75</v>
      </c>
      <c r="G4439" t="s">
        <v>3825</v>
      </c>
      <c r="H4439" t="s">
        <v>3848</v>
      </c>
      <c r="I4439" t="s">
        <v>3889</v>
      </c>
      <c r="J4439" t="s">
        <v>3890</v>
      </c>
      <c r="K4439" t="s">
        <v>95</v>
      </c>
      <c r="L4439" s="220">
        <v>42625.530555555553</v>
      </c>
    </row>
    <row r="4440" spans="1:12" x14ac:dyDescent="0.25">
      <c r="A4440">
        <v>4.2</v>
      </c>
      <c r="B4440" t="s">
        <v>4209</v>
      </c>
      <c r="C4440">
        <v>1401398</v>
      </c>
      <c r="D4440" t="s">
        <v>3892</v>
      </c>
      <c r="E4440" s="220">
        <v>42594.607638888891</v>
      </c>
      <c r="F4440" t="s">
        <v>75</v>
      </c>
      <c r="G4440" t="s">
        <v>3825</v>
      </c>
      <c r="H4440" t="s">
        <v>3848</v>
      </c>
      <c r="I4440" t="s">
        <v>3889</v>
      </c>
      <c r="J4440" t="s">
        <v>3890</v>
      </c>
      <c r="K4440" t="s">
        <v>95</v>
      </c>
      <c r="L4440" s="220">
        <v>42642.688206018516</v>
      </c>
    </row>
    <row r="4441" spans="1:12" x14ac:dyDescent="0.25">
      <c r="A4441">
        <v>4.2</v>
      </c>
      <c r="B4441" t="s">
        <v>4282</v>
      </c>
      <c r="C4441">
        <v>1401399</v>
      </c>
      <c r="D4441" t="s">
        <v>3892</v>
      </c>
      <c r="E4441" s="220">
        <v>42594.607638888891</v>
      </c>
      <c r="F4441" t="s">
        <v>75</v>
      </c>
      <c r="G4441" t="s">
        <v>3825</v>
      </c>
      <c r="H4441" t="s">
        <v>3848</v>
      </c>
      <c r="I4441" t="s">
        <v>3889</v>
      </c>
      <c r="J4441" t="s">
        <v>3890</v>
      </c>
      <c r="K4441" t="s">
        <v>95</v>
      </c>
      <c r="L4441" s="220">
        <v>42642.686967592592</v>
      </c>
    </row>
    <row r="4442" spans="1:12" x14ac:dyDescent="0.25">
      <c r="A4442">
        <v>4.2</v>
      </c>
      <c r="B4442" t="s">
        <v>3992</v>
      </c>
      <c r="C4442">
        <v>1401400</v>
      </c>
      <c r="D4442" t="s">
        <v>3892</v>
      </c>
      <c r="E4442" s="220">
        <v>42594.607638888891</v>
      </c>
      <c r="F4442" t="s">
        <v>75</v>
      </c>
      <c r="G4442" t="s">
        <v>3825</v>
      </c>
      <c r="H4442" t="s">
        <v>3848</v>
      </c>
      <c r="I4442" t="s">
        <v>3889</v>
      </c>
      <c r="J4442" t="s">
        <v>3890</v>
      </c>
      <c r="K4442" t="s">
        <v>95</v>
      </c>
      <c r="L4442" s="220">
        <v>42642.686469907407</v>
      </c>
    </row>
    <row r="4443" spans="1:12" x14ac:dyDescent="0.25">
      <c r="A4443">
        <v>4.2</v>
      </c>
      <c r="B4443" t="s">
        <v>4063</v>
      </c>
      <c r="C4443">
        <v>1401409</v>
      </c>
      <c r="D4443" t="s">
        <v>3892</v>
      </c>
      <c r="E4443" s="220">
        <v>42594.60833333333</v>
      </c>
      <c r="F4443" t="s">
        <v>75</v>
      </c>
      <c r="G4443" t="s">
        <v>3825</v>
      </c>
      <c r="H4443" t="s">
        <v>3848</v>
      </c>
      <c r="I4443" t="s">
        <v>3889</v>
      </c>
      <c r="J4443" t="s">
        <v>3890</v>
      </c>
      <c r="K4443" t="s">
        <v>95</v>
      </c>
      <c r="L4443" s="220">
        <v>42634.860717592594</v>
      </c>
    </row>
    <row r="4444" spans="1:12" x14ac:dyDescent="0.25">
      <c r="A4444">
        <v>4.2</v>
      </c>
      <c r="B4444" t="s">
        <v>5012</v>
      </c>
      <c r="C4444">
        <v>1401410</v>
      </c>
      <c r="D4444" t="s">
        <v>3892</v>
      </c>
      <c r="E4444" s="220">
        <v>42594.60833333333</v>
      </c>
      <c r="F4444" t="s">
        <v>75</v>
      </c>
      <c r="G4444" t="s">
        <v>3825</v>
      </c>
      <c r="H4444" t="s">
        <v>3848</v>
      </c>
      <c r="I4444" t="s">
        <v>3889</v>
      </c>
      <c r="J4444" t="s">
        <v>3890</v>
      </c>
      <c r="K4444" t="s">
        <v>95</v>
      </c>
      <c r="L4444" s="220">
        <v>42634.859988425924</v>
      </c>
    </row>
    <row r="4445" spans="1:12" x14ac:dyDescent="0.25">
      <c r="A4445">
        <v>4.2</v>
      </c>
      <c r="B4445" t="s">
        <v>4332</v>
      </c>
      <c r="C4445">
        <v>1401413</v>
      </c>
      <c r="D4445" t="s">
        <v>3892</v>
      </c>
      <c r="E4445" s="220">
        <v>42594.60833333333</v>
      </c>
      <c r="F4445" t="s">
        <v>75</v>
      </c>
      <c r="G4445" t="s">
        <v>3825</v>
      </c>
      <c r="H4445" t="s">
        <v>3848</v>
      </c>
      <c r="I4445" t="s">
        <v>3889</v>
      </c>
      <c r="J4445" t="s">
        <v>3890</v>
      </c>
      <c r="K4445" t="s">
        <v>95</v>
      </c>
      <c r="L4445" s="220">
        <v>42640.784305555557</v>
      </c>
    </row>
    <row r="4446" spans="1:12" x14ac:dyDescent="0.25">
      <c r="A4446">
        <v>4.2</v>
      </c>
      <c r="B4446" t="s">
        <v>4034</v>
      </c>
      <c r="C4446">
        <v>1401414</v>
      </c>
      <c r="D4446" t="s">
        <v>3892</v>
      </c>
      <c r="E4446" s="220">
        <v>42594.60833333333</v>
      </c>
      <c r="F4446" t="s">
        <v>75</v>
      </c>
      <c r="G4446" t="s">
        <v>3825</v>
      </c>
      <c r="H4446" t="s">
        <v>3848</v>
      </c>
      <c r="I4446" t="s">
        <v>3889</v>
      </c>
      <c r="J4446" t="s">
        <v>3890</v>
      </c>
      <c r="K4446" t="s">
        <v>95</v>
      </c>
      <c r="L4446" s="220">
        <v>42634.858773148146</v>
      </c>
    </row>
    <row r="4447" spans="1:12" x14ac:dyDescent="0.25">
      <c r="A4447">
        <v>4.2</v>
      </c>
      <c r="B4447" t="s">
        <v>4150</v>
      </c>
      <c r="C4447">
        <v>1401417</v>
      </c>
      <c r="D4447" t="s">
        <v>3892</v>
      </c>
      <c r="E4447" s="220">
        <v>42594.609027777777</v>
      </c>
      <c r="F4447" t="s">
        <v>75</v>
      </c>
      <c r="G4447" t="s">
        <v>3825</v>
      </c>
      <c r="H4447" t="s">
        <v>3848</v>
      </c>
      <c r="I4447" t="s">
        <v>3889</v>
      </c>
      <c r="J4447" t="s">
        <v>3890</v>
      </c>
      <c r="K4447" t="s">
        <v>95</v>
      </c>
      <c r="L4447" s="220">
        <v>42640.784074074072</v>
      </c>
    </row>
    <row r="4448" spans="1:12" x14ac:dyDescent="0.25">
      <c r="A4448">
        <v>4.2</v>
      </c>
      <c r="B4448" t="s">
        <v>4874</v>
      </c>
      <c r="C4448">
        <v>1401418</v>
      </c>
      <c r="D4448" t="s">
        <v>3892</v>
      </c>
      <c r="E4448" s="220">
        <v>42594.609027777777</v>
      </c>
      <c r="F4448" t="s">
        <v>75</v>
      </c>
      <c r="G4448" t="s">
        <v>3825</v>
      </c>
      <c r="H4448" t="s">
        <v>3848</v>
      </c>
      <c r="I4448" t="s">
        <v>3889</v>
      </c>
      <c r="J4448" t="s">
        <v>3890</v>
      </c>
      <c r="K4448" t="s">
        <v>95</v>
      </c>
      <c r="L4448" s="220">
        <v>42634.85833333333</v>
      </c>
    </row>
    <row r="4449" spans="1:12" x14ac:dyDescent="0.25">
      <c r="A4449">
        <v>4.2</v>
      </c>
      <c r="B4449" t="s">
        <v>3871</v>
      </c>
      <c r="C4449">
        <v>1401404</v>
      </c>
      <c r="D4449" t="s">
        <v>3892</v>
      </c>
      <c r="E4449" s="220">
        <v>42594.607638888891</v>
      </c>
      <c r="F4449" t="s">
        <v>75</v>
      </c>
      <c r="G4449" t="s">
        <v>3825</v>
      </c>
      <c r="H4449" t="s">
        <v>3848</v>
      </c>
      <c r="I4449" t="s">
        <v>3889</v>
      </c>
      <c r="J4449" t="s">
        <v>3890</v>
      </c>
      <c r="K4449" t="s">
        <v>95</v>
      </c>
      <c r="L4449" s="220">
        <v>42642.685601851852</v>
      </c>
    </row>
    <row r="4450" spans="1:12" x14ac:dyDescent="0.25">
      <c r="A4450">
        <v>2</v>
      </c>
      <c r="B4450" t="s">
        <v>4118</v>
      </c>
      <c r="C4450">
        <v>1599483</v>
      </c>
      <c r="D4450" t="s">
        <v>3851</v>
      </c>
      <c r="E4450" s="220">
        <v>42677.429166666669</v>
      </c>
      <c r="F4450" t="s">
        <v>75</v>
      </c>
      <c r="G4450" t="s">
        <v>3825</v>
      </c>
      <c r="H4450" t="s">
        <v>3852</v>
      </c>
      <c r="I4450" t="s">
        <v>3909</v>
      </c>
      <c r="J4450" t="s">
        <v>3910</v>
      </c>
      <c r="K4450" t="s">
        <v>95</v>
      </c>
      <c r="L4450" s="220">
        <v>42726.370347222219</v>
      </c>
    </row>
    <row r="4451" spans="1:12" x14ac:dyDescent="0.25">
      <c r="A4451">
        <v>4.2</v>
      </c>
      <c r="B4451" t="s">
        <v>4200</v>
      </c>
      <c r="C4451">
        <v>1661281</v>
      </c>
      <c r="D4451" t="s">
        <v>6311</v>
      </c>
      <c r="E4451" s="220">
        <v>42758.418749999997</v>
      </c>
      <c r="F4451" t="s">
        <v>75</v>
      </c>
      <c r="G4451" t="s">
        <v>3825</v>
      </c>
      <c r="H4451" t="s">
        <v>3826</v>
      </c>
      <c r="I4451" t="s">
        <v>4312</v>
      </c>
      <c r="J4451" t="s">
        <v>4312</v>
      </c>
      <c r="K4451" t="s">
        <v>95</v>
      </c>
      <c r="L4451" s="220">
        <v>42774.295983796299</v>
      </c>
    </row>
    <row r="4452" spans="1:12" x14ac:dyDescent="0.25">
      <c r="A4452">
        <v>9</v>
      </c>
      <c r="B4452" t="s">
        <v>4958</v>
      </c>
      <c r="C4452">
        <v>1188564</v>
      </c>
      <c r="D4452" t="s">
        <v>3912</v>
      </c>
      <c r="E4452" s="220">
        <v>42280.386805555558</v>
      </c>
      <c r="F4452" t="s">
        <v>75</v>
      </c>
      <c r="G4452" t="s">
        <v>3825</v>
      </c>
      <c r="H4452" t="s">
        <v>3831</v>
      </c>
      <c r="I4452" t="s">
        <v>3878</v>
      </c>
      <c r="J4452" t="s">
        <v>3913</v>
      </c>
      <c r="K4452" t="s">
        <v>95</v>
      </c>
      <c r="L4452" s="220">
        <v>42287.740810185183</v>
      </c>
    </row>
    <row r="4453" spans="1:12" x14ac:dyDescent="0.25">
      <c r="A4453">
        <v>9</v>
      </c>
      <c r="B4453" t="s">
        <v>4347</v>
      </c>
      <c r="C4453">
        <v>1188565</v>
      </c>
      <c r="D4453" t="s">
        <v>3912</v>
      </c>
      <c r="E4453" s="220">
        <v>42280.388194444444</v>
      </c>
      <c r="F4453" t="s">
        <v>75</v>
      </c>
      <c r="G4453" t="s">
        <v>3825</v>
      </c>
      <c r="H4453" t="s">
        <v>3831</v>
      </c>
      <c r="I4453" t="s">
        <v>3878</v>
      </c>
      <c r="J4453" t="s">
        <v>3913</v>
      </c>
      <c r="K4453" t="s">
        <v>95</v>
      </c>
      <c r="L4453" s="220">
        <v>42287.740416666667</v>
      </c>
    </row>
    <row r="4454" spans="1:12" x14ac:dyDescent="0.25">
      <c r="A4454">
        <v>9</v>
      </c>
      <c r="B4454" t="s">
        <v>4177</v>
      </c>
      <c r="C4454">
        <v>1188567</v>
      </c>
      <c r="D4454" t="s">
        <v>3912</v>
      </c>
      <c r="E4454" s="220">
        <v>42280.390277777777</v>
      </c>
      <c r="F4454" t="s">
        <v>75</v>
      </c>
      <c r="G4454" t="s">
        <v>3825</v>
      </c>
      <c r="H4454" t="s">
        <v>3831</v>
      </c>
      <c r="I4454" t="s">
        <v>3878</v>
      </c>
      <c r="J4454" t="s">
        <v>3913</v>
      </c>
      <c r="K4454" t="s">
        <v>95</v>
      </c>
      <c r="L4454" s="220">
        <v>42287.74050925926</v>
      </c>
    </row>
    <row r="4455" spans="1:12" x14ac:dyDescent="0.25">
      <c r="A4455">
        <v>9</v>
      </c>
      <c r="B4455" t="s">
        <v>4227</v>
      </c>
      <c r="C4455">
        <v>1188568</v>
      </c>
      <c r="D4455" t="s">
        <v>3912</v>
      </c>
      <c r="E4455" s="220">
        <v>42280.39166666667</v>
      </c>
      <c r="F4455" t="s">
        <v>75</v>
      </c>
      <c r="G4455" t="s">
        <v>3825</v>
      </c>
      <c r="H4455" t="s">
        <v>3831</v>
      </c>
      <c r="I4455" t="s">
        <v>3878</v>
      </c>
      <c r="J4455" t="s">
        <v>3913</v>
      </c>
      <c r="K4455" t="s">
        <v>95</v>
      </c>
      <c r="L4455" s="220">
        <v>42287.740520833337</v>
      </c>
    </row>
    <row r="4456" spans="1:12" x14ac:dyDescent="0.25">
      <c r="A4456">
        <v>9</v>
      </c>
      <c r="B4456" t="s">
        <v>4399</v>
      </c>
      <c r="C4456">
        <v>1188573</v>
      </c>
      <c r="D4456" t="s">
        <v>3912</v>
      </c>
      <c r="E4456" s="220">
        <v>42280.397222222222</v>
      </c>
      <c r="F4456" t="s">
        <v>75</v>
      </c>
      <c r="G4456" t="s">
        <v>3825</v>
      </c>
      <c r="H4456" t="s">
        <v>3831</v>
      </c>
      <c r="I4456" t="s">
        <v>3878</v>
      </c>
      <c r="J4456" t="s">
        <v>3913</v>
      </c>
      <c r="K4456" t="s">
        <v>95</v>
      </c>
      <c r="L4456" s="220">
        <v>42287.740694444445</v>
      </c>
    </row>
    <row r="4457" spans="1:12" x14ac:dyDescent="0.25">
      <c r="A4457">
        <v>1</v>
      </c>
      <c r="B4457" t="s">
        <v>4123</v>
      </c>
      <c r="C4457">
        <v>1205868</v>
      </c>
      <c r="D4457" t="s">
        <v>6627</v>
      </c>
      <c r="E4457" s="220">
        <v>42324.79583333333</v>
      </c>
      <c r="F4457" t="s">
        <v>75</v>
      </c>
      <c r="G4457" t="s">
        <v>3825</v>
      </c>
      <c r="H4457" t="s">
        <v>3836</v>
      </c>
      <c r="I4457" t="s">
        <v>3924</v>
      </c>
      <c r="J4457" t="s">
        <v>4172</v>
      </c>
      <c r="K4457" t="s">
        <v>95</v>
      </c>
      <c r="L4457" s="220">
        <v>42331.714375000003</v>
      </c>
    </row>
    <row r="4458" spans="1:12" x14ac:dyDescent="0.25">
      <c r="A4458">
        <v>2</v>
      </c>
      <c r="B4458" t="s">
        <v>3977</v>
      </c>
      <c r="C4458">
        <v>1205870</v>
      </c>
      <c r="D4458" t="s">
        <v>6628</v>
      </c>
      <c r="E4458" s="220">
        <v>42324.805555555555</v>
      </c>
      <c r="F4458" t="s">
        <v>75</v>
      </c>
      <c r="G4458" t="s">
        <v>3825</v>
      </c>
      <c r="H4458" t="s">
        <v>3940</v>
      </c>
      <c r="I4458" t="s">
        <v>3924</v>
      </c>
      <c r="J4458" t="s">
        <v>4172</v>
      </c>
      <c r="K4458" t="s">
        <v>95</v>
      </c>
      <c r="L4458" s="220">
        <v>42353.679363425923</v>
      </c>
    </row>
    <row r="4459" spans="1:12" x14ac:dyDescent="0.25">
      <c r="A4459">
        <v>4.2</v>
      </c>
      <c r="B4459" t="s">
        <v>4171</v>
      </c>
      <c r="C4459">
        <v>1114203</v>
      </c>
      <c r="D4459" t="s">
        <v>5372</v>
      </c>
      <c r="E4459" s="220">
        <v>42093.518773148149</v>
      </c>
      <c r="F4459" t="s">
        <v>75</v>
      </c>
      <c r="G4459" t="s">
        <v>3825</v>
      </c>
      <c r="H4459" t="s">
        <v>95</v>
      </c>
      <c r="I4459" t="s">
        <v>4005</v>
      </c>
      <c r="J4459" t="s">
        <v>6007</v>
      </c>
      <c r="K4459" t="s">
        <v>95</v>
      </c>
      <c r="L4459" s="220">
        <v>42107.356296296297</v>
      </c>
    </row>
    <row r="4460" spans="1:12" x14ac:dyDescent="0.25">
      <c r="A4460">
        <v>4.2</v>
      </c>
      <c r="B4460" t="s">
        <v>3975</v>
      </c>
      <c r="C4460">
        <v>1114204</v>
      </c>
      <c r="D4460" t="s">
        <v>5372</v>
      </c>
      <c r="E4460" s="220">
        <v>42093.518773148149</v>
      </c>
      <c r="F4460" t="s">
        <v>75</v>
      </c>
      <c r="G4460" t="s">
        <v>3825</v>
      </c>
      <c r="H4460" t="s">
        <v>95</v>
      </c>
      <c r="I4460" t="s">
        <v>4005</v>
      </c>
      <c r="J4460" t="s">
        <v>6007</v>
      </c>
      <c r="K4460" t="s">
        <v>95</v>
      </c>
      <c r="L4460" s="220">
        <v>42107.356296296297</v>
      </c>
    </row>
    <row r="4461" spans="1:12" x14ac:dyDescent="0.25">
      <c r="A4461">
        <v>4.2</v>
      </c>
      <c r="B4461" t="s">
        <v>5375</v>
      </c>
      <c r="C4461">
        <v>1114205</v>
      </c>
      <c r="D4461" t="s">
        <v>5372</v>
      </c>
      <c r="E4461" s="220">
        <v>42093.518784722219</v>
      </c>
      <c r="F4461" t="s">
        <v>75</v>
      </c>
      <c r="G4461" t="s">
        <v>3825</v>
      </c>
      <c r="H4461" t="s">
        <v>95</v>
      </c>
      <c r="I4461" t="s">
        <v>4005</v>
      </c>
      <c r="J4461" t="s">
        <v>6007</v>
      </c>
      <c r="K4461" t="s">
        <v>95</v>
      </c>
      <c r="L4461" s="220">
        <v>42107.356307870374</v>
      </c>
    </row>
    <row r="4462" spans="1:12" x14ac:dyDescent="0.25">
      <c r="A4462">
        <v>4.2</v>
      </c>
      <c r="B4462" t="s">
        <v>3977</v>
      </c>
      <c r="C4462">
        <v>1114206</v>
      </c>
      <c r="D4462" t="s">
        <v>5372</v>
      </c>
      <c r="E4462" s="220">
        <v>42093.518784722219</v>
      </c>
      <c r="F4462" t="s">
        <v>75</v>
      </c>
      <c r="G4462" t="s">
        <v>3825</v>
      </c>
      <c r="H4462" t="s">
        <v>95</v>
      </c>
      <c r="I4462" t="s">
        <v>4005</v>
      </c>
      <c r="J4462" t="s">
        <v>6007</v>
      </c>
      <c r="K4462" t="s">
        <v>95</v>
      </c>
      <c r="L4462" s="220">
        <v>42107.356307870374</v>
      </c>
    </row>
    <row r="4463" spans="1:12" x14ac:dyDescent="0.25">
      <c r="A4463">
        <v>4.2</v>
      </c>
      <c r="B4463" t="s">
        <v>4885</v>
      </c>
      <c r="C4463">
        <v>1114207</v>
      </c>
      <c r="D4463" t="s">
        <v>5372</v>
      </c>
      <c r="E4463" s="220">
        <v>42093.518784722219</v>
      </c>
      <c r="F4463" t="s">
        <v>75</v>
      </c>
      <c r="G4463" t="s">
        <v>3825</v>
      </c>
      <c r="H4463" t="s">
        <v>95</v>
      </c>
      <c r="I4463" t="s">
        <v>4005</v>
      </c>
      <c r="J4463" t="s">
        <v>6007</v>
      </c>
      <c r="K4463" t="s">
        <v>95</v>
      </c>
      <c r="L4463" s="220">
        <v>42107.356319444443</v>
      </c>
    </row>
    <row r="4464" spans="1:12" x14ac:dyDescent="0.25">
      <c r="A4464">
        <v>4.2</v>
      </c>
      <c r="B4464" t="s">
        <v>3859</v>
      </c>
      <c r="C4464">
        <v>1114208</v>
      </c>
      <c r="D4464" t="s">
        <v>5372</v>
      </c>
      <c r="E4464" s="220">
        <v>42093.518784722219</v>
      </c>
      <c r="F4464" t="s">
        <v>75</v>
      </c>
      <c r="G4464" t="s">
        <v>3825</v>
      </c>
      <c r="H4464" t="s">
        <v>95</v>
      </c>
      <c r="I4464" t="s">
        <v>4005</v>
      </c>
      <c r="J4464" t="s">
        <v>6007</v>
      </c>
      <c r="K4464" t="s">
        <v>95</v>
      </c>
      <c r="L4464" s="220">
        <v>42107.356319444443</v>
      </c>
    </row>
    <row r="4465" spans="1:12" x14ac:dyDescent="0.25">
      <c r="A4465">
        <v>1</v>
      </c>
      <c r="B4465" t="s">
        <v>4193</v>
      </c>
      <c r="C4465">
        <v>1402300</v>
      </c>
      <c r="D4465" t="s">
        <v>6003</v>
      </c>
      <c r="E4465" s="220">
        <v>42598.795740740738</v>
      </c>
      <c r="F4465" t="s">
        <v>75</v>
      </c>
      <c r="G4465" t="s">
        <v>3825</v>
      </c>
      <c r="H4465" t="s">
        <v>3848</v>
      </c>
      <c r="I4465" t="s">
        <v>3889</v>
      </c>
      <c r="J4465" t="s">
        <v>6018</v>
      </c>
      <c r="K4465" t="s">
        <v>95</v>
      </c>
      <c r="L4465" s="220">
        <v>42599.586111111108</v>
      </c>
    </row>
    <row r="4466" spans="1:12" x14ac:dyDescent="0.25">
      <c r="A4466">
        <v>1</v>
      </c>
      <c r="B4466" t="s">
        <v>4002</v>
      </c>
      <c r="C4466">
        <v>1160556</v>
      </c>
      <c r="D4466" t="s">
        <v>3824</v>
      </c>
      <c r="E4466" s="220">
        <v>42195.359027777777</v>
      </c>
      <c r="F4466" t="s">
        <v>75</v>
      </c>
      <c r="G4466" t="s">
        <v>3825</v>
      </c>
      <c r="H4466" t="s">
        <v>3826</v>
      </c>
      <c r="I4466" t="s">
        <v>3870</v>
      </c>
      <c r="J4466" t="s">
        <v>6629</v>
      </c>
      <c r="K4466" t="s">
        <v>95</v>
      </c>
      <c r="L4466" s="220">
        <v>42199.350763888891</v>
      </c>
    </row>
    <row r="4467" spans="1:12" x14ac:dyDescent="0.25">
      <c r="A4467">
        <v>9</v>
      </c>
      <c r="B4467" t="s">
        <v>4266</v>
      </c>
      <c r="C4467">
        <v>1187149</v>
      </c>
      <c r="D4467" t="s">
        <v>5446</v>
      </c>
      <c r="E4467" s="220">
        <v>42279.352777777778</v>
      </c>
      <c r="F4467" t="s">
        <v>75</v>
      </c>
      <c r="G4467" t="s">
        <v>3825</v>
      </c>
      <c r="H4467" t="s">
        <v>3836</v>
      </c>
      <c r="I4467" t="s">
        <v>3861</v>
      </c>
      <c r="J4467" t="s">
        <v>4274</v>
      </c>
      <c r="K4467" t="s">
        <v>95</v>
      </c>
      <c r="L4467" s="220">
        <v>44433.328229166669</v>
      </c>
    </row>
    <row r="4468" spans="1:12" x14ac:dyDescent="0.25">
      <c r="A4468">
        <v>4.2</v>
      </c>
      <c r="B4468" t="s">
        <v>3926</v>
      </c>
      <c r="C4468">
        <v>1282037</v>
      </c>
      <c r="D4468" t="s">
        <v>3824</v>
      </c>
      <c r="E4468" s="220">
        <v>42535.3125</v>
      </c>
      <c r="F4468" t="s">
        <v>75</v>
      </c>
      <c r="G4468" t="s">
        <v>3825</v>
      </c>
      <c r="H4468" t="s">
        <v>3826</v>
      </c>
      <c r="I4468" t="s">
        <v>4312</v>
      </c>
      <c r="J4468" t="s">
        <v>4328</v>
      </c>
      <c r="K4468" t="s">
        <v>95</v>
      </c>
      <c r="L4468" s="220">
        <v>42641.300254629627</v>
      </c>
    </row>
    <row r="4469" spans="1:12" x14ac:dyDescent="0.25">
      <c r="A4469">
        <v>1</v>
      </c>
      <c r="B4469" t="s">
        <v>4396</v>
      </c>
      <c r="C4469">
        <v>1571086</v>
      </c>
      <c r="D4469" t="s">
        <v>3843</v>
      </c>
      <c r="E4469" s="220">
        <v>42642.446527777778</v>
      </c>
      <c r="F4469" t="s">
        <v>75</v>
      </c>
      <c r="G4469" t="s">
        <v>3825</v>
      </c>
      <c r="H4469" t="s">
        <v>3836</v>
      </c>
      <c r="I4469" t="s">
        <v>3844</v>
      </c>
      <c r="J4469" t="s">
        <v>3950</v>
      </c>
      <c r="K4469" t="s">
        <v>95</v>
      </c>
      <c r="L4469" s="220">
        <v>42677.663136574076</v>
      </c>
    </row>
    <row r="4470" spans="1:12" x14ac:dyDescent="0.25">
      <c r="A4470">
        <v>1</v>
      </c>
      <c r="B4470" t="s">
        <v>3920</v>
      </c>
      <c r="C4470">
        <v>1580859</v>
      </c>
      <c r="D4470" t="s">
        <v>3824</v>
      </c>
      <c r="E4470" s="220">
        <v>42647.871527777781</v>
      </c>
      <c r="F4470" t="s">
        <v>75</v>
      </c>
      <c r="G4470" t="s">
        <v>3825</v>
      </c>
      <c r="H4470" t="s">
        <v>3826</v>
      </c>
      <c r="I4470" t="s">
        <v>3844</v>
      </c>
      <c r="J4470" t="s">
        <v>3950</v>
      </c>
      <c r="K4470" t="s">
        <v>95</v>
      </c>
      <c r="L4470" s="220">
        <v>42648.426168981481</v>
      </c>
    </row>
    <row r="4471" spans="1:12" x14ac:dyDescent="0.25">
      <c r="A4471">
        <v>2</v>
      </c>
      <c r="B4471" t="s">
        <v>4810</v>
      </c>
      <c r="C4471">
        <v>1599716</v>
      </c>
      <c r="D4471" t="s">
        <v>3843</v>
      </c>
      <c r="E4471" s="220">
        <v>42677.582638888889</v>
      </c>
      <c r="F4471" t="s">
        <v>75</v>
      </c>
      <c r="G4471" t="s">
        <v>3825</v>
      </c>
      <c r="H4471" t="s">
        <v>3836</v>
      </c>
      <c r="I4471" t="s">
        <v>3873</v>
      </c>
      <c r="J4471" t="s">
        <v>4077</v>
      </c>
      <c r="K4471" t="s">
        <v>95</v>
      </c>
      <c r="L4471" s="220">
        <v>42915.663344907407</v>
      </c>
    </row>
    <row r="4472" spans="1:12" x14ac:dyDescent="0.25">
      <c r="A4472">
        <v>4</v>
      </c>
      <c r="B4472" t="s">
        <v>3932</v>
      </c>
      <c r="C4472">
        <v>1589485</v>
      </c>
      <c r="D4472" t="s">
        <v>6630</v>
      </c>
      <c r="E4472" s="220">
        <v>42662.473807870374</v>
      </c>
      <c r="F4472" t="s">
        <v>75</v>
      </c>
      <c r="G4472" t="s">
        <v>3825</v>
      </c>
      <c r="H4472" t="s">
        <v>3940</v>
      </c>
      <c r="I4472" t="s">
        <v>3870</v>
      </c>
      <c r="J4472" t="s">
        <v>4355</v>
      </c>
      <c r="K4472" t="s">
        <v>95</v>
      </c>
      <c r="L4472" s="220">
        <v>42663.475937499999</v>
      </c>
    </row>
    <row r="4473" spans="1:12" x14ac:dyDescent="0.25">
      <c r="A4473">
        <v>1</v>
      </c>
      <c r="B4473" t="s">
        <v>4008</v>
      </c>
      <c r="C4473">
        <v>1608002</v>
      </c>
      <c r="D4473" t="s">
        <v>3856</v>
      </c>
      <c r="E4473" s="220">
        <v>42697.51666666667</v>
      </c>
      <c r="F4473" t="s">
        <v>75</v>
      </c>
      <c r="G4473" t="s">
        <v>3825</v>
      </c>
      <c r="H4473" t="s">
        <v>3831</v>
      </c>
      <c r="I4473" t="s">
        <v>4005</v>
      </c>
      <c r="J4473" t="s">
        <v>4039</v>
      </c>
      <c r="K4473" t="s">
        <v>2526</v>
      </c>
      <c r="L4473" s="220">
        <v>42697.539583333331</v>
      </c>
    </row>
    <row r="4474" spans="1:12" x14ac:dyDescent="0.25">
      <c r="A4474">
        <v>1</v>
      </c>
      <c r="B4474" t="s">
        <v>4104</v>
      </c>
      <c r="C4474">
        <v>1614735</v>
      </c>
      <c r="D4474" t="s">
        <v>6631</v>
      </c>
      <c r="E4474" s="220">
        <v>42705.304166666669</v>
      </c>
      <c r="F4474" t="s">
        <v>75</v>
      </c>
      <c r="G4474" t="s">
        <v>3825</v>
      </c>
      <c r="H4474" t="s">
        <v>3836</v>
      </c>
      <c r="I4474" t="s">
        <v>3967</v>
      </c>
      <c r="J4474" t="s">
        <v>3967</v>
      </c>
      <c r="K4474" t="s">
        <v>95</v>
      </c>
      <c r="L4474" s="220">
        <v>43213.367326388892</v>
      </c>
    </row>
    <row r="4475" spans="1:12" x14ac:dyDescent="0.25">
      <c r="A4475">
        <v>2</v>
      </c>
      <c r="B4475" t="s">
        <v>5558</v>
      </c>
      <c r="C4475">
        <v>1632511</v>
      </c>
      <c r="D4475" t="s">
        <v>3939</v>
      </c>
      <c r="E4475" s="220">
        <v>42711.665277777778</v>
      </c>
      <c r="F4475" t="s">
        <v>75</v>
      </c>
      <c r="G4475" t="s">
        <v>3825</v>
      </c>
      <c r="H4475" t="s">
        <v>3940</v>
      </c>
      <c r="I4475" t="s">
        <v>3832</v>
      </c>
      <c r="J4475" t="s">
        <v>3833</v>
      </c>
      <c r="K4475" t="s">
        <v>95</v>
      </c>
      <c r="L4475" s="220">
        <v>42712.31045138889</v>
      </c>
    </row>
    <row r="4476" spans="1:12" x14ac:dyDescent="0.25">
      <c r="A4476">
        <v>1</v>
      </c>
      <c r="B4476" t="s">
        <v>4282</v>
      </c>
      <c r="C4476">
        <v>1644083</v>
      </c>
      <c r="D4476" t="s">
        <v>6632</v>
      </c>
      <c r="E4476" s="220">
        <v>42720.538217592592</v>
      </c>
      <c r="F4476" t="s">
        <v>75</v>
      </c>
      <c r="G4476" t="s">
        <v>3825</v>
      </c>
      <c r="H4476" t="s">
        <v>3826</v>
      </c>
      <c r="I4476" t="s">
        <v>3837</v>
      </c>
      <c r="J4476" t="s">
        <v>4338</v>
      </c>
      <c r="K4476" t="s">
        <v>95</v>
      </c>
      <c r="L4476" s="220">
        <v>42779.758333333331</v>
      </c>
    </row>
    <row r="4477" spans="1:12" x14ac:dyDescent="0.25">
      <c r="A4477">
        <v>5</v>
      </c>
      <c r="B4477" t="s">
        <v>3891</v>
      </c>
      <c r="C4477">
        <v>1657077</v>
      </c>
      <c r="D4477" t="s">
        <v>6633</v>
      </c>
      <c r="E4477" s="220">
        <v>42745.748611111114</v>
      </c>
      <c r="F4477" t="s">
        <v>75</v>
      </c>
      <c r="G4477" t="s">
        <v>3825</v>
      </c>
      <c r="H4477" t="s">
        <v>3836</v>
      </c>
      <c r="I4477" t="s">
        <v>3924</v>
      </c>
      <c r="J4477" t="s">
        <v>4260</v>
      </c>
      <c r="K4477" t="s">
        <v>95</v>
      </c>
      <c r="L4477" s="220">
        <v>42828.682638888888</v>
      </c>
    </row>
    <row r="4478" spans="1:12" x14ac:dyDescent="0.25">
      <c r="A4478">
        <v>4.2</v>
      </c>
      <c r="B4478" t="s">
        <v>4171</v>
      </c>
      <c r="C4478">
        <v>1668747</v>
      </c>
      <c r="D4478" t="s">
        <v>3939</v>
      </c>
      <c r="E4478" s="220">
        <v>42768.637499999997</v>
      </c>
      <c r="F4478" t="s">
        <v>75</v>
      </c>
      <c r="G4478" t="s">
        <v>3825</v>
      </c>
      <c r="H4478" t="s">
        <v>3940</v>
      </c>
      <c r="I4478" t="s">
        <v>3857</v>
      </c>
      <c r="J4478" t="s">
        <v>3867</v>
      </c>
      <c r="K4478" t="s">
        <v>95</v>
      </c>
      <c r="L4478" s="220">
        <v>42842.602766203701</v>
      </c>
    </row>
    <row r="4479" spans="1:12" x14ac:dyDescent="0.25">
      <c r="A4479">
        <v>4.2</v>
      </c>
      <c r="B4479" t="s">
        <v>3990</v>
      </c>
      <c r="C4479">
        <v>1668752</v>
      </c>
      <c r="D4479" t="s">
        <v>3939</v>
      </c>
      <c r="E4479" s="220">
        <v>42768.638194444444</v>
      </c>
      <c r="F4479" t="s">
        <v>75</v>
      </c>
      <c r="G4479" t="s">
        <v>3825</v>
      </c>
      <c r="H4479" t="s">
        <v>3940</v>
      </c>
      <c r="I4479" t="s">
        <v>3857</v>
      </c>
      <c r="J4479" t="s">
        <v>3867</v>
      </c>
      <c r="K4479" t="s">
        <v>95</v>
      </c>
      <c r="L4479" s="220">
        <v>42831.457997685182</v>
      </c>
    </row>
    <row r="4480" spans="1:12" x14ac:dyDescent="0.25">
      <c r="A4480">
        <v>4.2</v>
      </c>
      <c r="B4480" t="s">
        <v>4461</v>
      </c>
      <c r="C4480">
        <v>1668754</v>
      </c>
      <c r="D4480" t="s">
        <v>3939</v>
      </c>
      <c r="E4480" s="220">
        <v>42768.638888888891</v>
      </c>
      <c r="F4480" t="s">
        <v>75</v>
      </c>
      <c r="G4480" t="s">
        <v>3825</v>
      </c>
      <c r="H4480" t="s">
        <v>3940</v>
      </c>
      <c r="I4480" t="s">
        <v>3857</v>
      </c>
      <c r="J4480" t="s">
        <v>3867</v>
      </c>
      <c r="K4480" t="s">
        <v>95</v>
      </c>
      <c r="L4480" s="220">
        <v>42837.398333333331</v>
      </c>
    </row>
    <row r="4481" spans="1:12" x14ac:dyDescent="0.25">
      <c r="A4481">
        <v>4.2</v>
      </c>
      <c r="B4481" t="s">
        <v>4291</v>
      </c>
      <c r="C4481">
        <v>1668756</v>
      </c>
      <c r="D4481" t="s">
        <v>3939</v>
      </c>
      <c r="E4481" s="220">
        <v>42768.638888888891</v>
      </c>
      <c r="F4481" t="s">
        <v>75</v>
      </c>
      <c r="G4481" t="s">
        <v>3825</v>
      </c>
      <c r="H4481" t="s">
        <v>3940</v>
      </c>
      <c r="I4481" t="s">
        <v>3857</v>
      </c>
      <c r="J4481" t="s">
        <v>3867</v>
      </c>
      <c r="K4481" t="s">
        <v>95</v>
      </c>
      <c r="L4481" s="220">
        <v>42836.325624999998</v>
      </c>
    </row>
    <row r="4482" spans="1:12" x14ac:dyDescent="0.25">
      <c r="A4482">
        <v>2</v>
      </c>
      <c r="B4482" t="s">
        <v>3839</v>
      </c>
      <c r="C4482">
        <v>1259978</v>
      </c>
      <c r="D4482" t="s">
        <v>3866</v>
      </c>
      <c r="E4482" s="220">
        <v>42466.409722222219</v>
      </c>
      <c r="F4482" t="s">
        <v>75</v>
      </c>
      <c r="G4482" t="s">
        <v>3825</v>
      </c>
      <c r="H4482" t="s">
        <v>3826</v>
      </c>
      <c r="I4482" t="s">
        <v>3857</v>
      </c>
      <c r="J4482" t="s">
        <v>3858</v>
      </c>
      <c r="K4482" t="s">
        <v>95</v>
      </c>
      <c r="L4482" s="220">
        <v>42586.25403935185</v>
      </c>
    </row>
    <row r="4483" spans="1:12" x14ac:dyDescent="0.25">
      <c r="A4483">
        <v>9</v>
      </c>
      <c r="B4483" t="s">
        <v>6634</v>
      </c>
      <c r="C4483">
        <v>1602036</v>
      </c>
      <c r="D4483" t="s">
        <v>3943</v>
      </c>
      <c r="E4483" s="220">
        <v>42688.369444444441</v>
      </c>
      <c r="F4483" t="s">
        <v>75</v>
      </c>
      <c r="G4483" t="s">
        <v>3825</v>
      </c>
      <c r="H4483" t="s">
        <v>3836</v>
      </c>
      <c r="I4483" t="s">
        <v>3861</v>
      </c>
      <c r="J4483" t="s">
        <v>3983</v>
      </c>
      <c r="K4483" t="s">
        <v>2585</v>
      </c>
      <c r="L4483" s="220">
        <v>42732.571898148148</v>
      </c>
    </row>
    <row r="4484" spans="1:12" x14ac:dyDescent="0.25">
      <c r="A4484">
        <v>9</v>
      </c>
      <c r="B4484" t="s">
        <v>4179</v>
      </c>
      <c r="C4484">
        <v>1602032</v>
      </c>
      <c r="D4484" t="s">
        <v>3943</v>
      </c>
      <c r="E4484" s="220">
        <v>42688.365277777775</v>
      </c>
      <c r="F4484" t="s">
        <v>75</v>
      </c>
      <c r="G4484" t="s">
        <v>3825</v>
      </c>
      <c r="H4484" t="s">
        <v>3836</v>
      </c>
      <c r="I4484" t="s">
        <v>3861</v>
      </c>
      <c r="J4484" t="s">
        <v>3983</v>
      </c>
      <c r="K4484" t="s">
        <v>2585</v>
      </c>
      <c r="L4484" s="220">
        <v>42738.561990740738</v>
      </c>
    </row>
    <row r="4485" spans="1:12" x14ac:dyDescent="0.25">
      <c r="A4485">
        <v>1</v>
      </c>
      <c r="B4485" t="s">
        <v>4200</v>
      </c>
      <c r="C4485">
        <v>1267380</v>
      </c>
      <c r="D4485" t="s">
        <v>3956</v>
      </c>
      <c r="E4485" s="220">
        <v>42492.398611111108</v>
      </c>
      <c r="F4485" t="s">
        <v>75</v>
      </c>
      <c r="G4485" t="s">
        <v>3825</v>
      </c>
      <c r="H4485" t="s">
        <v>3957</v>
      </c>
      <c r="I4485" t="s">
        <v>3967</v>
      </c>
      <c r="J4485" t="s">
        <v>3854</v>
      </c>
      <c r="K4485" t="s">
        <v>95</v>
      </c>
      <c r="L4485" s="220">
        <v>43077.478680555556</v>
      </c>
    </row>
    <row r="4486" spans="1:12" x14ac:dyDescent="0.25">
      <c r="A4486">
        <v>1</v>
      </c>
      <c r="B4486" t="s">
        <v>4448</v>
      </c>
      <c r="C4486">
        <v>1267392</v>
      </c>
      <c r="D4486" t="s">
        <v>3956</v>
      </c>
      <c r="E4486" s="220">
        <v>42492.35833333333</v>
      </c>
      <c r="F4486" t="s">
        <v>75</v>
      </c>
      <c r="G4486" t="s">
        <v>3825</v>
      </c>
      <c r="H4486" t="s">
        <v>3957</v>
      </c>
      <c r="I4486" t="s">
        <v>3832</v>
      </c>
      <c r="J4486" t="s">
        <v>3854</v>
      </c>
      <c r="K4486" t="s">
        <v>95</v>
      </c>
      <c r="L4486" s="220">
        <v>42523.570381944446</v>
      </c>
    </row>
    <row r="4487" spans="1:12" x14ac:dyDescent="0.25">
      <c r="A4487">
        <v>1</v>
      </c>
      <c r="B4487" t="s">
        <v>4031</v>
      </c>
      <c r="C4487">
        <v>1267394</v>
      </c>
      <c r="D4487" t="s">
        <v>3956</v>
      </c>
      <c r="E4487" s="220">
        <v>42492.359722222223</v>
      </c>
      <c r="F4487" t="s">
        <v>75</v>
      </c>
      <c r="G4487" t="s">
        <v>3825</v>
      </c>
      <c r="H4487" t="s">
        <v>3957</v>
      </c>
      <c r="I4487" t="s">
        <v>3832</v>
      </c>
      <c r="J4487" t="s">
        <v>3854</v>
      </c>
      <c r="K4487" t="s">
        <v>95</v>
      </c>
      <c r="L4487" s="220">
        <v>42528.647280092591</v>
      </c>
    </row>
    <row r="4488" spans="1:12" x14ac:dyDescent="0.25">
      <c r="A4488">
        <v>1</v>
      </c>
      <c r="B4488" t="s">
        <v>6634</v>
      </c>
      <c r="C4488">
        <v>1269038</v>
      </c>
      <c r="D4488" t="s">
        <v>6635</v>
      </c>
      <c r="E4488" s="220">
        <v>42493.925694444442</v>
      </c>
      <c r="F4488" t="s">
        <v>75</v>
      </c>
      <c r="G4488" t="s">
        <v>3825</v>
      </c>
      <c r="H4488" t="s">
        <v>3836</v>
      </c>
      <c r="I4488" t="s">
        <v>3861</v>
      </c>
      <c r="J4488" t="s">
        <v>3944</v>
      </c>
      <c r="K4488" t="s">
        <v>95</v>
      </c>
      <c r="L4488" s="220">
        <v>42496.820416666669</v>
      </c>
    </row>
    <row r="4489" spans="1:12" x14ac:dyDescent="0.25">
      <c r="A4489">
        <v>5</v>
      </c>
      <c r="B4489" t="s">
        <v>3900</v>
      </c>
      <c r="C4489">
        <v>1270522</v>
      </c>
      <c r="D4489" t="s">
        <v>3872</v>
      </c>
      <c r="E4489" s="220">
        <v>42500.452777777777</v>
      </c>
      <c r="F4489" t="s">
        <v>75</v>
      </c>
      <c r="G4489" t="s">
        <v>3825</v>
      </c>
      <c r="H4489" t="s">
        <v>3848</v>
      </c>
      <c r="I4489" t="s">
        <v>3873</v>
      </c>
      <c r="J4489" t="s">
        <v>3874</v>
      </c>
      <c r="K4489" t="s">
        <v>95</v>
      </c>
      <c r="L4489" s="220">
        <v>42549.357731481483</v>
      </c>
    </row>
    <row r="4490" spans="1:12" x14ac:dyDescent="0.25">
      <c r="A4490">
        <v>5</v>
      </c>
      <c r="B4490" t="s">
        <v>3914</v>
      </c>
      <c r="C4490">
        <v>1270523</v>
      </c>
      <c r="D4490" t="s">
        <v>3872</v>
      </c>
      <c r="E4490" s="220">
        <v>42500.453472222223</v>
      </c>
      <c r="F4490" t="s">
        <v>75</v>
      </c>
      <c r="G4490" t="s">
        <v>3825</v>
      </c>
      <c r="H4490" t="s">
        <v>3848</v>
      </c>
      <c r="I4490" t="s">
        <v>3873</v>
      </c>
      <c r="J4490" t="s">
        <v>3874</v>
      </c>
      <c r="K4490" t="s">
        <v>95</v>
      </c>
      <c r="L4490" s="220">
        <v>42549.357766203706</v>
      </c>
    </row>
    <row r="4491" spans="1:12" x14ac:dyDescent="0.25">
      <c r="A4491">
        <v>4.2</v>
      </c>
      <c r="B4491" t="s">
        <v>5082</v>
      </c>
      <c r="C4491">
        <v>1669002</v>
      </c>
      <c r="D4491" t="s">
        <v>3939</v>
      </c>
      <c r="E4491" s="220">
        <v>42769.375</v>
      </c>
      <c r="F4491" t="s">
        <v>75</v>
      </c>
      <c r="G4491" t="s">
        <v>3825</v>
      </c>
      <c r="H4491" t="s">
        <v>3940</v>
      </c>
      <c r="I4491" t="s">
        <v>3857</v>
      </c>
      <c r="J4491" t="s">
        <v>3858</v>
      </c>
      <c r="K4491" t="s">
        <v>95</v>
      </c>
      <c r="L4491" s="220">
        <v>42786.309583333335</v>
      </c>
    </row>
    <row r="4492" spans="1:12" x14ac:dyDescent="0.25">
      <c r="A4492">
        <v>4.2</v>
      </c>
      <c r="B4492" t="s">
        <v>4315</v>
      </c>
      <c r="C4492">
        <v>1669003</v>
      </c>
      <c r="D4492" t="s">
        <v>3939</v>
      </c>
      <c r="E4492" s="220">
        <v>42769.375694444447</v>
      </c>
      <c r="F4492" t="s">
        <v>75</v>
      </c>
      <c r="G4492" t="s">
        <v>3825</v>
      </c>
      <c r="H4492" t="s">
        <v>3940</v>
      </c>
      <c r="I4492" t="s">
        <v>3857</v>
      </c>
      <c r="J4492" t="s">
        <v>3858</v>
      </c>
      <c r="K4492" t="s">
        <v>95</v>
      </c>
      <c r="L4492" s="220">
        <v>42809.563206018516</v>
      </c>
    </row>
    <row r="4493" spans="1:12" x14ac:dyDescent="0.25">
      <c r="A4493">
        <v>4</v>
      </c>
      <c r="B4493" t="s">
        <v>4955</v>
      </c>
      <c r="C4493">
        <v>1274983</v>
      </c>
      <c r="D4493" t="s">
        <v>6636</v>
      </c>
      <c r="E4493" s="220">
        <v>42516.282638888886</v>
      </c>
      <c r="F4493" t="s">
        <v>75</v>
      </c>
      <c r="G4493" t="s">
        <v>3825</v>
      </c>
      <c r="H4493" t="s">
        <v>3826</v>
      </c>
      <c r="I4493" t="s">
        <v>3870</v>
      </c>
      <c r="J4493" t="s">
        <v>3870</v>
      </c>
      <c r="K4493" t="s">
        <v>95</v>
      </c>
      <c r="L4493" s="220">
        <v>42516.483078703706</v>
      </c>
    </row>
    <row r="4494" spans="1:12" x14ac:dyDescent="0.25">
      <c r="A4494">
        <v>4.2</v>
      </c>
      <c r="B4494" t="s">
        <v>6184</v>
      </c>
      <c r="C4494">
        <v>1274844</v>
      </c>
      <c r="D4494" t="s">
        <v>3824</v>
      </c>
      <c r="E4494" s="220">
        <v>42515.615972222222</v>
      </c>
      <c r="F4494" t="s">
        <v>75</v>
      </c>
      <c r="G4494" t="s">
        <v>3825</v>
      </c>
      <c r="H4494" t="s">
        <v>3826</v>
      </c>
      <c r="I4494" t="s">
        <v>3870</v>
      </c>
      <c r="J4494" t="s">
        <v>3870</v>
      </c>
      <c r="K4494" t="s">
        <v>95</v>
      </c>
      <c r="L4494" s="220">
        <v>42515.639444444445</v>
      </c>
    </row>
    <row r="4495" spans="1:12" x14ac:dyDescent="0.25">
      <c r="A4495">
        <v>1</v>
      </c>
      <c r="B4495" t="s">
        <v>4052</v>
      </c>
      <c r="C4495">
        <v>1231661</v>
      </c>
      <c r="D4495" t="s">
        <v>3872</v>
      </c>
      <c r="E4495" s="220">
        <v>42388.347222222219</v>
      </c>
      <c r="F4495" t="s">
        <v>75</v>
      </c>
      <c r="G4495" t="s">
        <v>3825</v>
      </c>
      <c r="H4495" t="s">
        <v>3848</v>
      </c>
      <c r="I4495" t="s">
        <v>4066</v>
      </c>
      <c r="J4495" t="s">
        <v>4192</v>
      </c>
      <c r="K4495" t="s">
        <v>95</v>
      </c>
      <c r="L4495" s="220">
        <v>42391.442060185182</v>
      </c>
    </row>
    <row r="4496" spans="1:12" x14ac:dyDescent="0.25">
      <c r="A4496">
        <v>1</v>
      </c>
      <c r="B4496" t="s">
        <v>4012</v>
      </c>
      <c r="C4496">
        <v>1586812</v>
      </c>
      <c r="D4496" t="s">
        <v>3824</v>
      </c>
      <c r="E4496" s="220">
        <v>42657.444733796299</v>
      </c>
      <c r="F4496" t="s">
        <v>75</v>
      </c>
      <c r="G4496" t="s">
        <v>3825</v>
      </c>
      <c r="H4496" t="s">
        <v>3826</v>
      </c>
      <c r="I4496" t="s">
        <v>3853</v>
      </c>
      <c r="J4496" t="s">
        <v>6637</v>
      </c>
      <c r="K4496" t="s">
        <v>95</v>
      </c>
      <c r="L4496" s="220">
        <v>42664.39739583333</v>
      </c>
    </row>
    <row r="4497" spans="1:12" x14ac:dyDescent="0.25">
      <c r="A4497">
        <v>1</v>
      </c>
      <c r="B4497" t="s">
        <v>5608</v>
      </c>
      <c r="C4497">
        <v>1001473</v>
      </c>
      <c r="D4497" t="s">
        <v>5372</v>
      </c>
      <c r="E4497" s="220">
        <v>41767.660069444442</v>
      </c>
      <c r="F4497" t="s">
        <v>75</v>
      </c>
      <c r="G4497" t="s">
        <v>3825</v>
      </c>
      <c r="H4497" t="s">
        <v>3848</v>
      </c>
      <c r="I4497" t="s">
        <v>3909</v>
      </c>
      <c r="J4497" t="s">
        <v>4127</v>
      </c>
      <c r="K4497" t="s">
        <v>95</v>
      </c>
      <c r="L4497" s="220">
        <v>42087.28402777778</v>
      </c>
    </row>
    <row r="4498" spans="1:12" x14ac:dyDescent="0.25">
      <c r="A4498">
        <v>2</v>
      </c>
      <c r="B4498" t="s">
        <v>4567</v>
      </c>
      <c r="C4498">
        <v>1280830</v>
      </c>
      <c r="D4498" t="s">
        <v>3939</v>
      </c>
      <c r="E4498" s="220">
        <v>42528.700694444444</v>
      </c>
      <c r="F4498" t="s">
        <v>75</v>
      </c>
      <c r="G4498" t="s">
        <v>3825</v>
      </c>
      <c r="H4498" t="s">
        <v>3940</v>
      </c>
      <c r="I4498" t="s">
        <v>3844</v>
      </c>
      <c r="J4498" t="s">
        <v>6638</v>
      </c>
      <c r="K4498" t="s">
        <v>95</v>
      </c>
      <c r="L4498" s="220">
        <v>42529.319479166668</v>
      </c>
    </row>
    <row r="4499" spans="1:12" x14ac:dyDescent="0.25">
      <c r="A4499">
        <v>1</v>
      </c>
      <c r="B4499" t="s">
        <v>4102</v>
      </c>
      <c r="C4499">
        <v>1256159</v>
      </c>
      <c r="D4499" t="s">
        <v>3866</v>
      </c>
      <c r="E4499" s="220">
        <v>42460.509722222225</v>
      </c>
      <c r="F4499" t="s">
        <v>75</v>
      </c>
      <c r="G4499" t="s">
        <v>3825</v>
      </c>
      <c r="H4499" t="s">
        <v>3826</v>
      </c>
      <c r="I4499" t="s">
        <v>3857</v>
      </c>
      <c r="J4499" t="s">
        <v>5302</v>
      </c>
      <c r="K4499" t="s">
        <v>95</v>
      </c>
      <c r="L4499" s="220">
        <v>42464.34097222222</v>
      </c>
    </row>
    <row r="4500" spans="1:12" x14ac:dyDescent="0.25">
      <c r="A4500">
        <v>1</v>
      </c>
      <c r="B4500" t="s">
        <v>3887</v>
      </c>
      <c r="C4500">
        <v>1402297</v>
      </c>
      <c r="D4500" t="s">
        <v>6003</v>
      </c>
      <c r="E4500" s="220">
        <v>42598.790347222224</v>
      </c>
      <c r="F4500" t="s">
        <v>75</v>
      </c>
      <c r="G4500" t="s">
        <v>3825</v>
      </c>
      <c r="H4500" t="s">
        <v>3848</v>
      </c>
      <c r="I4500" t="s">
        <v>3889</v>
      </c>
      <c r="J4500" t="s">
        <v>6018</v>
      </c>
      <c r="K4500" t="s">
        <v>95</v>
      </c>
      <c r="L4500" s="220">
        <v>42599.592361111114</v>
      </c>
    </row>
    <row r="4501" spans="1:12" x14ac:dyDescent="0.25">
      <c r="A4501">
        <v>1</v>
      </c>
      <c r="B4501" t="s">
        <v>3891</v>
      </c>
      <c r="C4501">
        <v>1402298</v>
      </c>
      <c r="D4501" t="s">
        <v>6003</v>
      </c>
      <c r="E4501" s="220">
        <v>42598.792384259257</v>
      </c>
      <c r="F4501" t="s">
        <v>75</v>
      </c>
      <c r="G4501" t="s">
        <v>3825</v>
      </c>
      <c r="H4501" t="s">
        <v>3848</v>
      </c>
      <c r="I4501" t="s">
        <v>3889</v>
      </c>
      <c r="J4501" t="s">
        <v>6018</v>
      </c>
      <c r="K4501" t="s">
        <v>95</v>
      </c>
      <c r="L4501" s="220">
        <v>42599.597222222219</v>
      </c>
    </row>
    <row r="4502" spans="1:12" x14ac:dyDescent="0.25">
      <c r="A4502">
        <v>1</v>
      </c>
      <c r="B4502" t="s">
        <v>4383</v>
      </c>
      <c r="C4502">
        <v>1402299</v>
      </c>
      <c r="D4502" t="s">
        <v>6003</v>
      </c>
      <c r="E4502" s="220">
        <v>42598.793958333335</v>
      </c>
      <c r="F4502" t="s">
        <v>75</v>
      </c>
      <c r="G4502" t="s">
        <v>3825</v>
      </c>
      <c r="H4502" t="s">
        <v>3848</v>
      </c>
      <c r="I4502" t="s">
        <v>3889</v>
      </c>
      <c r="J4502" t="s">
        <v>6018</v>
      </c>
      <c r="K4502" t="s">
        <v>95</v>
      </c>
      <c r="L4502" s="220">
        <v>42599.586805555555</v>
      </c>
    </row>
    <row r="4503" spans="1:12" x14ac:dyDescent="0.25">
      <c r="A4503">
        <v>4</v>
      </c>
      <c r="B4503" t="s">
        <v>6639</v>
      </c>
      <c r="C4503">
        <v>1273615</v>
      </c>
      <c r="D4503" t="s">
        <v>6640</v>
      </c>
      <c r="E4503" s="220">
        <v>42513.544444444444</v>
      </c>
      <c r="F4503" t="s">
        <v>75</v>
      </c>
      <c r="G4503" t="s">
        <v>3825</v>
      </c>
      <c r="H4503" t="s">
        <v>3826</v>
      </c>
      <c r="I4503" t="s">
        <v>4312</v>
      </c>
      <c r="J4503" t="s">
        <v>4328</v>
      </c>
      <c r="K4503" t="s">
        <v>95</v>
      </c>
      <c r="L4503" s="220">
        <v>42570.324780092589</v>
      </c>
    </row>
    <row r="4504" spans="1:12" x14ac:dyDescent="0.25">
      <c r="A4504">
        <v>2</v>
      </c>
      <c r="B4504" t="s">
        <v>6641</v>
      </c>
      <c r="C4504">
        <v>1107223</v>
      </c>
      <c r="D4504" t="s">
        <v>5399</v>
      </c>
      <c r="E4504" s="220">
        <v>42074.604166666664</v>
      </c>
      <c r="F4504" t="s">
        <v>75</v>
      </c>
      <c r="G4504" t="s">
        <v>3825</v>
      </c>
      <c r="H4504" t="s">
        <v>3831</v>
      </c>
      <c r="I4504" t="s">
        <v>3924</v>
      </c>
      <c r="J4504" t="s">
        <v>4438</v>
      </c>
      <c r="K4504" t="s">
        <v>95</v>
      </c>
      <c r="L4504" s="220">
        <v>42223.605405092596</v>
      </c>
    </row>
    <row r="4505" spans="1:12" x14ac:dyDescent="0.25">
      <c r="A4505">
        <v>2</v>
      </c>
      <c r="B4505" t="s">
        <v>4300</v>
      </c>
      <c r="C4505">
        <v>1107224</v>
      </c>
      <c r="D4505" t="s">
        <v>5399</v>
      </c>
      <c r="E4505" s="220">
        <v>42074.604166666664</v>
      </c>
      <c r="F4505" t="s">
        <v>75</v>
      </c>
      <c r="G4505" t="s">
        <v>3825</v>
      </c>
      <c r="H4505" t="s">
        <v>3831</v>
      </c>
      <c r="I4505" t="s">
        <v>3924</v>
      </c>
      <c r="J4505" t="s">
        <v>4438</v>
      </c>
      <c r="K4505" t="s">
        <v>95</v>
      </c>
      <c r="L4505" s="220">
        <v>42223.605416666665</v>
      </c>
    </row>
    <row r="4506" spans="1:12" x14ac:dyDescent="0.25">
      <c r="A4506">
        <v>2</v>
      </c>
      <c r="B4506" t="s">
        <v>4770</v>
      </c>
      <c r="C4506">
        <v>1123877</v>
      </c>
      <c r="D4506" t="s">
        <v>6642</v>
      </c>
      <c r="E4506" s="220">
        <v>42108.293055555558</v>
      </c>
      <c r="F4506" t="s">
        <v>75</v>
      </c>
      <c r="G4506" t="s">
        <v>3825</v>
      </c>
      <c r="H4506" t="s">
        <v>3836</v>
      </c>
      <c r="I4506" t="s">
        <v>3870</v>
      </c>
      <c r="J4506" t="s">
        <v>4166</v>
      </c>
      <c r="K4506" t="s">
        <v>95</v>
      </c>
      <c r="L4506" s="220">
        <v>42137.637453703705</v>
      </c>
    </row>
    <row r="4507" spans="1:12" x14ac:dyDescent="0.25">
      <c r="A4507">
        <v>9</v>
      </c>
      <c r="B4507" t="s">
        <v>3970</v>
      </c>
      <c r="C4507">
        <v>1670720</v>
      </c>
      <c r="D4507" t="s">
        <v>3943</v>
      </c>
      <c r="E4507" s="220">
        <v>42775.338194444441</v>
      </c>
      <c r="F4507" t="s">
        <v>75</v>
      </c>
      <c r="G4507" t="s">
        <v>3825</v>
      </c>
      <c r="H4507" t="s">
        <v>3836</v>
      </c>
      <c r="I4507" t="s">
        <v>3861</v>
      </c>
      <c r="J4507" t="s">
        <v>4274</v>
      </c>
      <c r="K4507" t="s">
        <v>2585</v>
      </c>
      <c r="L4507" s="220">
        <v>42832.668692129628</v>
      </c>
    </row>
    <row r="4508" spans="1:12" x14ac:dyDescent="0.25">
      <c r="A4508">
        <v>1</v>
      </c>
      <c r="B4508" t="s">
        <v>6643</v>
      </c>
      <c r="C4508">
        <v>1269959</v>
      </c>
      <c r="D4508" t="s">
        <v>6644</v>
      </c>
      <c r="E4508" s="220">
        <v>42496.554166666669</v>
      </c>
      <c r="F4508" t="s">
        <v>75</v>
      </c>
      <c r="G4508" t="s">
        <v>3825</v>
      </c>
      <c r="H4508" t="s">
        <v>3848</v>
      </c>
      <c r="I4508" t="s">
        <v>3873</v>
      </c>
      <c r="J4508" t="s">
        <v>4340</v>
      </c>
      <c r="K4508" t="s">
        <v>95</v>
      </c>
      <c r="L4508" s="220">
        <v>42566.330787037034</v>
      </c>
    </row>
    <row r="4509" spans="1:12" x14ac:dyDescent="0.25">
      <c r="A4509">
        <v>2</v>
      </c>
      <c r="B4509" t="s">
        <v>3963</v>
      </c>
      <c r="C4509">
        <v>1241705</v>
      </c>
      <c r="D4509" t="s">
        <v>3851</v>
      </c>
      <c r="E4509" s="220">
        <v>42410.645833333336</v>
      </c>
      <c r="F4509" t="s">
        <v>75</v>
      </c>
      <c r="G4509" t="s">
        <v>3825</v>
      </c>
      <c r="H4509" t="s">
        <v>3852</v>
      </c>
      <c r="I4509" t="s">
        <v>3853</v>
      </c>
      <c r="J4509" t="s">
        <v>3854</v>
      </c>
      <c r="K4509" t="s">
        <v>95</v>
      </c>
      <c r="L4509" s="220">
        <v>42416.545752314814</v>
      </c>
    </row>
    <row r="4510" spans="1:12" x14ac:dyDescent="0.25">
      <c r="A4510">
        <v>2</v>
      </c>
      <c r="B4510" t="s">
        <v>6641</v>
      </c>
      <c r="C4510">
        <v>1241706</v>
      </c>
      <c r="D4510" t="s">
        <v>3851</v>
      </c>
      <c r="E4510" s="220">
        <v>42410.645833333336</v>
      </c>
      <c r="F4510" t="s">
        <v>75</v>
      </c>
      <c r="G4510" t="s">
        <v>3825</v>
      </c>
      <c r="H4510" t="s">
        <v>3852</v>
      </c>
      <c r="I4510" t="s">
        <v>3853</v>
      </c>
      <c r="J4510" t="s">
        <v>3854</v>
      </c>
      <c r="K4510" t="s">
        <v>95</v>
      </c>
      <c r="L4510" s="220">
        <v>42416.803055555552</v>
      </c>
    </row>
    <row r="4511" spans="1:12" x14ac:dyDescent="0.25">
      <c r="A4511">
        <v>2</v>
      </c>
      <c r="B4511" t="s">
        <v>4102</v>
      </c>
      <c r="C4511">
        <v>1241707</v>
      </c>
      <c r="D4511" t="s">
        <v>3851</v>
      </c>
      <c r="E4511" s="220">
        <v>42410.646527777775</v>
      </c>
      <c r="F4511" t="s">
        <v>75</v>
      </c>
      <c r="G4511" t="s">
        <v>3825</v>
      </c>
      <c r="H4511" t="s">
        <v>3852</v>
      </c>
      <c r="I4511" t="s">
        <v>3853</v>
      </c>
      <c r="J4511" t="s">
        <v>3854</v>
      </c>
      <c r="K4511" t="s">
        <v>95</v>
      </c>
      <c r="L4511" s="220">
        <v>42437.648854166669</v>
      </c>
    </row>
    <row r="4512" spans="1:12" x14ac:dyDescent="0.25">
      <c r="A4512">
        <v>4</v>
      </c>
      <c r="B4512" t="s">
        <v>4123</v>
      </c>
      <c r="C4512">
        <v>1272523</v>
      </c>
      <c r="D4512" t="s">
        <v>3956</v>
      </c>
      <c r="E4512" s="220">
        <v>42506.576956018522</v>
      </c>
      <c r="F4512" t="s">
        <v>75</v>
      </c>
      <c r="G4512" t="s">
        <v>3825</v>
      </c>
      <c r="H4512" t="s">
        <v>3957</v>
      </c>
      <c r="I4512" t="s">
        <v>3857</v>
      </c>
      <c r="J4512" t="s">
        <v>3995</v>
      </c>
      <c r="K4512" t="s">
        <v>95</v>
      </c>
      <c r="L4512" s="220">
        <v>43318.371539351851</v>
      </c>
    </row>
    <row r="4513" spans="1:12" x14ac:dyDescent="0.25">
      <c r="A4513">
        <v>1</v>
      </c>
      <c r="B4513" t="s">
        <v>4012</v>
      </c>
      <c r="C4513">
        <v>1272524</v>
      </c>
      <c r="D4513" t="s">
        <v>3956</v>
      </c>
      <c r="E4513" s="220">
        <v>42506.576956018522</v>
      </c>
      <c r="F4513" t="s">
        <v>75</v>
      </c>
      <c r="G4513" t="s">
        <v>3825</v>
      </c>
      <c r="H4513" t="s">
        <v>3957</v>
      </c>
      <c r="I4513" t="s">
        <v>3840</v>
      </c>
      <c r="J4513" t="s">
        <v>3995</v>
      </c>
      <c r="K4513" t="s">
        <v>95</v>
      </c>
      <c r="L4513" s="220">
        <v>45138.478043981479</v>
      </c>
    </row>
    <row r="4514" spans="1:12" x14ac:dyDescent="0.25">
      <c r="A4514">
        <v>3</v>
      </c>
      <c r="B4514" t="s">
        <v>4243</v>
      </c>
      <c r="C4514">
        <v>1272539</v>
      </c>
      <c r="D4514" t="s">
        <v>3956</v>
      </c>
      <c r="E4514" s="220">
        <v>42506.618657407409</v>
      </c>
      <c r="F4514" t="s">
        <v>75</v>
      </c>
      <c r="G4514" t="s">
        <v>3825</v>
      </c>
      <c r="H4514" t="s">
        <v>3957</v>
      </c>
      <c r="I4514" t="s">
        <v>3870</v>
      </c>
      <c r="J4514" t="s">
        <v>3995</v>
      </c>
      <c r="K4514" t="s">
        <v>95</v>
      </c>
      <c r="L4514" s="220">
        <v>43175.677523148152</v>
      </c>
    </row>
    <row r="4515" spans="1:12" x14ac:dyDescent="0.25">
      <c r="A4515">
        <v>3</v>
      </c>
      <c r="B4515" t="s">
        <v>4006</v>
      </c>
      <c r="C4515">
        <v>1272540</v>
      </c>
      <c r="D4515" t="s">
        <v>3956</v>
      </c>
      <c r="E4515" s="220">
        <v>42506.618657407409</v>
      </c>
      <c r="F4515" t="s">
        <v>75</v>
      </c>
      <c r="G4515" t="s">
        <v>3825</v>
      </c>
      <c r="H4515" t="s">
        <v>3957</v>
      </c>
      <c r="I4515" t="s">
        <v>3870</v>
      </c>
      <c r="J4515" t="s">
        <v>3995</v>
      </c>
      <c r="K4515" t="s">
        <v>95</v>
      </c>
      <c r="L4515" s="220">
        <v>43161.672395833331</v>
      </c>
    </row>
    <row r="4516" spans="1:12" x14ac:dyDescent="0.25">
      <c r="A4516">
        <v>1</v>
      </c>
      <c r="B4516" t="s">
        <v>5294</v>
      </c>
      <c r="C4516">
        <v>1245778</v>
      </c>
      <c r="D4516" t="s">
        <v>3872</v>
      </c>
      <c r="E4516" s="220">
        <v>42426.463194444441</v>
      </c>
      <c r="F4516" t="s">
        <v>75</v>
      </c>
      <c r="G4516" t="s">
        <v>3825</v>
      </c>
      <c r="H4516" t="s">
        <v>3848</v>
      </c>
      <c r="I4516" t="s">
        <v>3994</v>
      </c>
      <c r="J4516" t="s">
        <v>4208</v>
      </c>
      <c r="K4516" t="s">
        <v>95</v>
      </c>
      <c r="L4516" s="220">
        <v>42429.346215277779</v>
      </c>
    </row>
    <row r="4517" spans="1:12" x14ac:dyDescent="0.25">
      <c r="A4517">
        <v>1</v>
      </c>
      <c r="B4517" t="s">
        <v>4216</v>
      </c>
      <c r="C4517">
        <v>1245779</v>
      </c>
      <c r="D4517" t="s">
        <v>3872</v>
      </c>
      <c r="E4517" s="220">
        <v>42426.47152777778</v>
      </c>
      <c r="F4517" t="s">
        <v>75</v>
      </c>
      <c r="G4517" t="s">
        <v>3825</v>
      </c>
      <c r="H4517" t="s">
        <v>3848</v>
      </c>
      <c r="I4517" t="s">
        <v>3994</v>
      </c>
      <c r="J4517" t="s">
        <v>6645</v>
      </c>
      <c r="K4517" t="s">
        <v>95</v>
      </c>
      <c r="L4517" s="220">
        <v>42429.345347222225</v>
      </c>
    </row>
    <row r="4518" spans="1:12" x14ac:dyDescent="0.25">
      <c r="A4518">
        <v>9</v>
      </c>
      <c r="B4518" t="s">
        <v>4955</v>
      </c>
      <c r="C4518">
        <v>1275058</v>
      </c>
      <c r="D4518" t="s">
        <v>6646</v>
      </c>
      <c r="E4518" s="220">
        <v>42516.35</v>
      </c>
      <c r="F4518" t="s">
        <v>75</v>
      </c>
      <c r="G4518" t="s">
        <v>3825</v>
      </c>
      <c r="H4518" t="s">
        <v>3826</v>
      </c>
      <c r="I4518" t="s">
        <v>3870</v>
      </c>
      <c r="J4518" t="s">
        <v>3870</v>
      </c>
      <c r="K4518" t="s">
        <v>95</v>
      </c>
      <c r="L4518" s="220">
        <v>42825.570115740738</v>
      </c>
    </row>
    <row r="4519" spans="1:12" x14ac:dyDescent="0.25">
      <c r="A4519">
        <v>1</v>
      </c>
      <c r="B4519" t="s">
        <v>4347</v>
      </c>
      <c r="C4519">
        <v>1275205</v>
      </c>
      <c r="D4519" t="s">
        <v>3872</v>
      </c>
      <c r="E4519" s="220">
        <v>42516.710428240738</v>
      </c>
      <c r="F4519" t="s">
        <v>75</v>
      </c>
      <c r="G4519" t="s">
        <v>3825</v>
      </c>
      <c r="H4519" t="s">
        <v>3848</v>
      </c>
      <c r="I4519" t="s">
        <v>3844</v>
      </c>
      <c r="J4519" t="s">
        <v>4188</v>
      </c>
      <c r="K4519" t="s">
        <v>95</v>
      </c>
      <c r="L4519" s="220">
        <v>42517.305381944447</v>
      </c>
    </row>
    <row r="4520" spans="1:12" x14ac:dyDescent="0.25">
      <c r="A4520">
        <v>2</v>
      </c>
      <c r="B4520" t="s">
        <v>3986</v>
      </c>
      <c r="C4520">
        <v>1426526</v>
      </c>
      <c r="D4520" t="s">
        <v>3866</v>
      </c>
      <c r="E4520" s="220">
        <v>42622.345833333333</v>
      </c>
      <c r="F4520" t="s">
        <v>75</v>
      </c>
      <c r="G4520" t="s">
        <v>3825</v>
      </c>
      <c r="H4520" t="s">
        <v>3826</v>
      </c>
      <c r="I4520" t="s">
        <v>3857</v>
      </c>
      <c r="J4520" t="s">
        <v>6021</v>
      </c>
      <c r="K4520" t="s">
        <v>95</v>
      </c>
      <c r="L4520" s="220">
        <v>42625.361111111109</v>
      </c>
    </row>
    <row r="4521" spans="1:12" x14ac:dyDescent="0.25">
      <c r="A4521">
        <v>2</v>
      </c>
      <c r="B4521" t="s">
        <v>4108</v>
      </c>
      <c r="C4521">
        <v>1343137</v>
      </c>
      <c r="D4521" t="s">
        <v>6647</v>
      </c>
      <c r="E4521" s="220">
        <v>42559.381944444445</v>
      </c>
      <c r="F4521" t="s">
        <v>75</v>
      </c>
      <c r="G4521" t="s">
        <v>3825</v>
      </c>
      <c r="H4521" t="s">
        <v>3852</v>
      </c>
      <c r="I4521" t="s">
        <v>3857</v>
      </c>
      <c r="J4521" t="s">
        <v>3858</v>
      </c>
      <c r="K4521" t="s">
        <v>95</v>
      </c>
      <c r="L4521" s="220">
        <v>42718.690648148149</v>
      </c>
    </row>
    <row r="4522" spans="1:12" x14ac:dyDescent="0.25">
      <c r="A4522">
        <v>1</v>
      </c>
      <c r="B4522" t="s">
        <v>5557</v>
      </c>
      <c r="C4522">
        <v>1356706</v>
      </c>
      <c r="D4522" t="s">
        <v>6648</v>
      </c>
      <c r="E4522" s="220">
        <v>42584.368055555555</v>
      </c>
      <c r="F4522" t="s">
        <v>75</v>
      </c>
      <c r="G4522" t="s">
        <v>3825</v>
      </c>
      <c r="H4522" t="s">
        <v>3848</v>
      </c>
      <c r="I4522" t="s">
        <v>4041</v>
      </c>
      <c r="J4522" t="s">
        <v>5313</v>
      </c>
      <c r="K4522" t="s">
        <v>95</v>
      </c>
      <c r="L4522" s="220">
        <v>42585.751608796294</v>
      </c>
    </row>
    <row r="4523" spans="1:12" x14ac:dyDescent="0.25">
      <c r="A4523">
        <v>1</v>
      </c>
      <c r="B4523" t="s">
        <v>3823</v>
      </c>
      <c r="C4523">
        <v>1402780</v>
      </c>
      <c r="D4523" t="s">
        <v>6649</v>
      </c>
      <c r="E4523" s="220">
        <v>42601.322222222225</v>
      </c>
      <c r="F4523" t="s">
        <v>75</v>
      </c>
      <c r="G4523" t="s">
        <v>3825</v>
      </c>
      <c r="H4523" t="s">
        <v>3836</v>
      </c>
      <c r="I4523" t="s">
        <v>3837</v>
      </c>
      <c r="J4523" t="s">
        <v>3837</v>
      </c>
      <c r="K4523" t="s">
        <v>95</v>
      </c>
      <c r="L4523" s="220">
        <v>42772.917824074073</v>
      </c>
    </row>
    <row r="4524" spans="1:12" x14ac:dyDescent="0.25">
      <c r="A4524">
        <v>4</v>
      </c>
      <c r="B4524" t="s">
        <v>4403</v>
      </c>
      <c r="C4524">
        <v>1487371</v>
      </c>
      <c r="D4524" t="s">
        <v>6650</v>
      </c>
      <c r="E4524" s="220">
        <v>42627.719444444447</v>
      </c>
      <c r="F4524" t="s">
        <v>75</v>
      </c>
      <c r="G4524" t="s">
        <v>3825</v>
      </c>
      <c r="H4524" t="s">
        <v>3836</v>
      </c>
      <c r="I4524" t="s">
        <v>3870</v>
      </c>
      <c r="J4524" t="s">
        <v>3870</v>
      </c>
      <c r="K4524" t="s">
        <v>95</v>
      </c>
      <c r="L4524" s="220">
        <v>42648.610509259262</v>
      </c>
    </row>
    <row r="4525" spans="1:12" x14ac:dyDescent="0.25">
      <c r="A4525">
        <v>1</v>
      </c>
      <c r="B4525" t="s">
        <v>4650</v>
      </c>
      <c r="C4525">
        <v>1342033</v>
      </c>
      <c r="D4525" t="s">
        <v>3824</v>
      </c>
      <c r="E4525" s="220">
        <v>42557.336574074077</v>
      </c>
      <c r="F4525" t="s">
        <v>75</v>
      </c>
      <c r="G4525" t="s">
        <v>3825</v>
      </c>
      <c r="H4525" t="s">
        <v>3826</v>
      </c>
      <c r="I4525" t="s">
        <v>3837</v>
      </c>
      <c r="J4525" t="s">
        <v>3838</v>
      </c>
      <c r="K4525" t="s">
        <v>95</v>
      </c>
      <c r="L4525" s="220">
        <v>42613.337372685186</v>
      </c>
    </row>
    <row r="4526" spans="1:12" x14ac:dyDescent="0.25">
      <c r="A4526">
        <v>4</v>
      </c>
      <c r="B4526" t="s">
        <v>6184</v>
      </c>
      <c r="C4526">
        <v>1233411</v>
      </c>
      <c r="D4526" t="s">
        <v>6651</v>
      </c>
      <c r="E4526" s="220">
        <v>42395.679166666669</v>
      </c>
      <c r="F4526" t="s">
        <v>75</v>
      </c>
      <c r="G4526" t="s">
        <v>3825</v>
      </c>
      <c r="H4526" t="s">
        <v>3826</v>
      </c>
      <c r="I4526" t="s">
        <v>3870</v>
      </c>
      <c r="J4526" t="s">
        <v>3960</v>
      </c>
      <c r="K4526" t="s">
        <v>95</v>
      </c>
      <c r="L4526" s="220">
        <v>42401.551388888889</v>
      </c>
    </row>
    <row r="4527" spans="1:12" x14ac:dyDescent="0.25">
      <c r="A4527">
        <v>1</v>
      </c>
      <c r="B4527" t="s">
        <v>3964</v>
      </c>
      <c r="C4527">
        <v>1664850</v>
      </c>
      <c r="D4527" t="s">
        <v>4180</v>
      </c>
      <c r="E4527" s="220">
        <v>42765.638888888891</v>
      </c>
      <c r="F4527" t="s">
        <v>75</v>
      </c>
      <c r="G4527" t="s">
        <v>3825</v>
      </c>
      <c r="H4527" t="s">
        <v>3881</v>
      </c>
      <c r="I4527" t="s">
        <v>4262</v>
      </c>
      <c r="J4527" t="s">
        <v>5450</v>
      </c>
      <c r="K4527" t="s">
        <v>95</v>
      </c>
      <c r="L4527" s="220">
        <v>42765.679328703707</v>
      </c>
    </row>
    <row r="4528" spans="1:12" x14ac:dyDescent="0.25">
      <c r="A4528">
        <v>1</v>
      </c>
      <c r="B4528" t="s">
        <v>4113</v>
      </c>
      <c r="C4528">
        <v>1664853</v>
      </c>
      <c r="D4528" t="s">
        <v>5277</v>
      </c>
      <c r="E4528" s="220">
        <v>42765.637499999997</v>
      </c>
      <c r="F4528" t="s">
        <v>75</v>
      </c>
      <c r="G4528" t="s">
        <v>3825</v>
      </c>
      <c r="H4528" t="s">
        <v>5278</v>
      </c>
      <c r="I4528" t="s">
        <v>4262</v>
      </c>
      <c r="J4528" t="s">
        <v>6652</v>
      </c>
      <c r="K4528" t="s">
        <v>95</v>
      </c>
      <c r="L4528" s="220">
        <v>42790.448182870372</v>
      </c>
    </row>
    <row r="4529" spans="1:12" x14ac:dyDescent="0.25">
      <c r="A4529">
        <v>9</v>
      </c>
      <c r="B4529" t="s">
        <v>6027</v>
      </c>
      <c r="C4529">
        <v>1281140</v>
      </c>
      <c r="D4529" t="s">
        <v>6028</v>
      </c>
      <c r="E4529" s="220">
        <v>42530.388888888891</v>
      </c>
      <c r="F4529" t="s">
        <v>75</v>
      </c>
      <c r="G4529" t="s">
        <v>3825</v>
      </c>
      <c r="H4529" t="s">
        <v>3836</v>
      </c>
      <c r="I4529" t="s">
        <v>3861</v>
      </c>
      <c r="J4529" t="s">
        <v>3944</v>
      </c>
      <c r="K4529" t="s">
        <v>95</v>
      </c>
      <c r="L4529" s="220">
        <v>42566.661481481482</v>
      </c>
    </row>
    <row r="4530" spans="1:12" x14ac:dyDescent="0.25">
      <c r="A4530">
        <v>1</v>
      </c>
      <c r="B4530" t="s">
        <v>6653</v>
      </c>
      <c r="C4530">
        <v>1547690</v>
      </c>
      <c r="D4530" t="s">
        <v>3843</v>
      </c>
      <c r="E4530" s="220">
        <v>42634.753472222219</v>
      </c>
      <c r="F4530" t="s">
        <v>75</v>
      </c>
      <c r="G4530" t="s">
        <v>3825</v>
      </c>
      <c r="H4530" t="s">
        <v>3836</v>
      </c>
      <c r="I4530" t="s">
        <v>4260</v>
      </c>
      <c r="J4530" t="s">
        <v>3924</v>
      </c>
      <c r="K4530" t="s">
        <v>95</v>
      </c>
      <c r="L4530" s="220">
        <v>43167.657777777778</v>
      </c>
    </row>
    <row r="4531" spans="1:12" x14ac:dyDescent="0.25">
      <c r="A4531">
        <v>1</v>
      </c>
      <c r="B4531" t="s">
        <v>4876</v>
      </c>
      <c r="C4531">
        <v>1237478</v>
      </c>
      <c r="D4531" t="s">
        <v>3843</v>
      </c>
      <c r="E4531" s="220">
        <v>42402.393750000003</v>
      </c>
      <c r="F4531" t="s">
        <v>75</v>
      </c>
      <c r="G4531" t="s">
        <v>3825</v>
      </c>
      <c r="H4531" t="s">
        <v>3836</v>
      </c>
      <c r="I4531" t="s">
        <v>3924</v>
      </c>
      <c r="J4531" t="s">
        <v>3925</v>
      </c>
      <c r="K4531" t="s">
        <v>95</v>
      </c>
      <c r="L4531" s="220">
        <v>42620.686782407407</v>
      </c>
    </row>
    <row r="4532" spans="1:12" x14ac:dyDescent="0.25">
      <c r="A4532">
        <v>1</v>
      </c>
      <c r="B4532" t="s">
        <v>4045</v>
      </c>
      <c r="C4532">
        <v>1659500</v>
      </c>
      <c r="D4532" t="s">
        <v>3843</v>
      </c>
      <c r="E4532" s="220">
        <v>42748.720833333333</v>
      </c>
      <c r="F4532" t="s">
        <v>75</v>
      </c>
      <c r="G4532" t="s">
        <v>3825</v>
      </c>
      <c r="H4532" t="s">
        <v>3836</v>
      </c>
      <c r="I4532" t="s">
        <v>4041</v>
      </c>
      <c r="J4532" t="s">
        <v>4042</v>
      </c>
      <c r="K4532" t="s">
        <v>95</v>
      </c>
      <c r="L4532" s="220">
        <v>43564.469340277778</v>
      </c>
    </row>
    <row r="4533" spans="1:12" x14ac:dyDescent="0.25">
      <c r="A4533">
        <v>3</v>
      </c>
      <c r="B4533" t="s">
        <v>5411</v>
      </c>
      <c r="C4533">
        <v>1607239</v>
      </c>
      <c r="D4533" t="s">
        <v>6654</v>
      </c>
      <c r="E4533" s="220">
        <v>42696.269444444442</v>
      </c>
      <c r="F4533" t="s">
        <v>75</v>
      </c>
      <c r="G4533" t="s">
        <v>3825</v>
      </c>
      <c r="H4533" t="s">
        <v>3836</v>
      </c>
      <c r="I4533" t="s">
        <v>4005</v>
      </c>
      <c r="J4533" t="s">
        <v>4215</v>
      </c>
      <c r="K4533" t="s">
        <v>95</v>
      </c>
      <c r="L4533" s="220">
        <v>42697.527881944443</v>
      </c>
    </row>
    <row r="4534" spans="1:12" x14ac:dyDescent="0.25">
      <c r="A4534">
        <v>4</v>
      </c>
      <c r="B4534" t="s">
        <v>4230</v>
      </c>
      <c r="C4534">
        <v>1600182</v>
      </c>
      <c r="D4534" t="s">
        <v>6655</v>
      </c>
      <c r="E4534" s="220">
        <v>42678.655555555553</v>
      </c>
      <c r="F4534" t="s">
        <v>75</v>
      </c>
      <c r="G4534" t="s">
        <v>3825</v>
      </c>
      <c r="H4534" t="s">
        <v>95</v>
      </c>
      <c r="I4534" t="s">
        <v>3870</v>
      </c>
      <c r="J4534" t="s">
        <v>3870</v>
      </c>
      <c r="K4534" t="s">
        <v>95</v>
      </c>
      <c r="L4534" s="220">
        <v>42681.42763888889</v>
      </c>
    </row>
    <row r="4535" spans="1:12" x14ac:dyDescent="0.25">
      <c r="A4535">
        <v>2</v>
      </c>
      <c r="B4535" t="s">
        <v>4549</v>
      </c>
      <c r="C4535">
        <v>1600021</v>
      </c>
      <c r="D4535" t="s">
        <v>6656</v>
      </c>
      <c r="E4535" s="220">
        <v>42678.422222222223</v>
      </c>
      <c r="F4535" t="s">
        <v>75</v>
      </c>
      <c r="G4535" t="s">
        <v>3825</v>
      </c>
      <c r="H4535" t="s">
        <v>3826</v>
      </c>
      <c r="I4535" t="s">
        <v>3853</v>
      </c>
      <c r="J4535" t="s">
        <v>3907</v>
      </c>
      <c r="K4535" t="s">
        <v>95</v>
      </c>
      <c r="L4535" s="220">
        <v>42797.395462962966</v>
      </c>
    </row>
    <row r="4536" spans="1:12" x14ac:dyDescent="0.25">
      <c r="A4536">
        <v>3</v>
      </c>
      <c r="B4536" t="s">
        <v>4448</v>
      </c>
      <c r="C4536">
        <v>1613528</v>
      </c>
      <c r="D4536" t="s">
        <v>4122</v>
      </c>
      <c r="E4536" s="220">
        <v>42704.276388888888</v>
      </c>
      <c r="F4536" t="s">
        <v>75</v>
      </c>
      <c r="G4536" t="s">
        <v>3825</v>
      </c>
      <c r="H4536" t="s">
        <v>3836</v>
      </c>
      <c r="I4536" t="s">
        <v>4005</v>
      </c>
      <c r="J4536" t="s">
        <v>4215</v>
      </c>
      <c r="K4536" t="s">
        <v>95</v>
      </c>
      <c r="L4536" s="220">
        <v>42704.611608796295</v>
      </c>
    </row>
    <row r="4537" spans="1:12" x14ac:dyDescent="0.25">
      <c r="A4537">
        <v>3</v>
      </c>
      <c r="B4537" t="s">
        <v>3965</v>
      </c>
      <c r="C4537">
        <v>1613529</v>
      </c>
      <c r="D4537" t="s">
        <v>4122</v>
      </c>
      <c r="E4537" s="220">
        <v>42704.27847222222</v>
      </c>
      <c r="F4537" t="s">
        <v>75</v>
      </c>
      <c r="G4537" t="s">
        <v>3825</v>
      </c>
      <c r="H4537" t="s">
        <v>3836</v>
      </c>
      <c r="I4537" t="s">
        <v>4005</v>
      </c>
      <c r="J4537" t="s">
        <v>4215</v>
      </c>
      <c r="K4537" t="s">
        <v>95</v>
      </c>
      <c r="L4537" s="220">
        <v>42710.584756944445</v>
      </c>
    </row>
    <row r="4538" spans="1:12" x14ac:dyDescent="0.25">
      <c r="A4538">
        <v>1</v>
      </c>
      <c r="B4538" t="s">
        <v>6141</v>
      </c>
      <c r="C4538">
        <v>1649619</v>
      </c>
      <c r="D4538" t="s">
        <v>3936</v>
      </c>
      <c r="E4538" s="220">
        <v>42732.601388888892</v>
      </c>
      <c r="F4538" t="s">
        <v>75</v>
      </c>
      <c r="G4538" t="s">
        <v>3825</v>
      </c>
      <c r="H4538" t="s">
        <v>3836</v>
      </c>
      <c r="I4538" t="s">
        <v>3844</v>
      </c>
      <c r="J4538" t="s">
        <v>3950</v>
      </c>
      <c r="K4538" t="s">
        <v>95</v>
      </c>
      <c r="L4538" s="220">
        <v>42753.314768518518</v>
      </c>
    </row>
    <row r="4539" spans="1:12" x14ac:dyDescent="0.25">
      <c r="A4539">
        <v>1</v>
      </c>
      <c r="B4539" t="s">
        <v>4218</v>
      </c>
      <c r="C4539">
        <v>1068209</v>
      </c>
      <c r="D4539" t="s">
        <v>4065</v>
      </c>
      <c r="E4539" s="220">
        <v>41974.584513888891</v>
      </c>
      <c r="F4539" t="s">
        <v>75</v>
      </c>
      <c r="G4539" t="s">
        <v>3825</v>
      </c>
      <c r="H4539" t="s">
        <v>3848</v>
      </c>
      <c r="I4539" t="s">
        <v>3967</v>
      </c>
      <c r="J4539" t="s">
        <v>4067</v>
      </c>
      <c r="K4539" t="s">
        <v>95</v>
      </c>
      <c r="L4539" s="220">
        <v>42039.631944444445</v>
      </c>
    </row>
    <row r="4540" spans="1:12" x14ac:dyDescent="0.25">
      <c r="A4540">
        <v>4</v>
      </c>
      <c r="B4540" t="s">
        <v>4898</v>
      </c>
      <c r="C4540">
        <v>1262260</v>
      </c>
      <c r="D4540" t="s">
        <v>3824</v>
      </c>
      <c r="E4540" s="220">
        <v>42480.67083333333</v>
      </c>
      <c r="F4540" t="s">
        <v>75</v>
      </c>
      <c r="G4540" t="s">
        <v>3825</v>
      </c>
      <c r="H4540" t="s">
        <v>3826</v>
      </c>
      <c r="I4540" t="s">
        <v>3870</v>
      </c>
      <c r="J4540" t="s">
        <v>4231</v>
      </c>
      <c r="K4540" t="s">
        <v>95</v>
      </c>
      <c r="L4540" s="220">
        <v>42481.366666666669</v>
      </c>
    </row>
    <row r="4541" spans="1:12" x14ac:dyDescent="0.25">
      <c r="A4541">
        <v>1</v>
      </c>
      <c r="B4541" t="s">
        <v>6657</v>
      </c>
      <c r="C4541">
        <v>1141296</v>
      </c>
      <c r="D4541" t="s">
        <v>5481</v>
      </c>
      <c r="E4541" s="220">
        <v>42146.727777777778</v>
      </c>
      <c r="F4541" t="s">
        <v>75</v>
      </c>
      <c r="G4541" t="s">
        <v>3825</v>
      </c>
      <c r="H4541" t="s">
        <v>5364</v>
      </c>
      <c r="I4541" t="s">
        <v>3924</v>
      </c>
      <c r="J4541" t="s">
        <v>3925</v>
      </c>
      <c r="K4541" t="s">
        <v>95</v>
      </c>
      <c r="L4541" s="220">
        <v>42157.518842592595</v>
      </c>
    </row>
    <row r="4542" spans="1:12" x14ac:dyDescent="0.25">
      <c r="A4542">
        <v>9</v>
      </c>
      <c r="B4542" t="s">
        <v>4556</v>
      </c>
      <c r="C4542">
        <v>1160197</v>
      </c>
      <c r="D4542" t="s">
        <v>4225</v>
      </c>
      <c r="E4542" s="220">
        <v>42193.822916666664</v>
      </c>
      <c r="F4542" t="s">
        <v>75</v>
      </c>
      <c r="G4542" t="s">
        <v>3825</v>
      </c>
      <c r="H4542" t="s">
        <v>4162</v>
      </c>
      <c r="I4542" t="s">
        <v>3844</v>
      </c>
      <c r="J4542" t="s">
        <v>6658</v>
      </c>
      <c r="K4542" t="s">
        <v>95</v>
      </c>
      <c r="L4542" s="220">
        <v>42356.657465277778</v>
      </c>
    </row>
    <row r="4543" spans="1:12" x14ac:dyDescent="0.25">
      <c r="A4543">
        <v>9</v>
      </c>
      <c r="B4543" t="s">
        <v>4130</v>
      </c>
      <c r="C4543">
        <v>1160199</v>
      </c>
      <c r="D4543" t="s">
        <v>4225</v>
      </c>
      <c r="E4543" s="220">
        <v>42193.825694444444</v>
      </c>
      <c r="F4543" t="s">
        <v>75</v>
      </c>
      <c r="G4543" t="s">
        <v>3825</v>
      </c>
      <c r="H4543" t="s">
        <v>4162</v>
      </c>
      <c r="I4543" t="s">
        <v>3844</v>
      </c>
      <c r="J4543" t="s">
        <v>6658</v>
      </c>
      <c r="K4543" t="s">
        <v>95</v>
      </c>
      <c r="L4543" s="220">
        <v>42356.660300925927</v>
      </c>
    </row>
    <row r="4544" spans="1:12" x14ac:dyDescent="0.25">
      <c r="A4544">
        <v>2</v>
      </c>
      <c r="B4544" t="s">
        <v>4218</v>
      </c>
      <c r="C4544">
        <v>1161613</v>
      </c>
      <c r="D4544" t="s">
        <v>6659</v>
      </c>
      <c r="E4544" s="220">
        <v>42202.539583333331</v>
      </c>
      <c r="F4544" t="s">
        <v>75</v>
      </c>
      <c r="G4544" t="s">
        <v>3825</v>
      </c>
      <c r="H4544" t="s">
        <v>3836</v>
      </c>
      <c r="I4544" t="s">
        <v>3870</v>
      </c>
      <c r="J4544" t="s">
        <v>4174</v>
      </c>
      <c r="K4544" t="s">
        <v>95</v>
      </c>
      <c r="L4544" s="220">
        <v>42205.360810185186</v>
      </c>
    </row>
    <row r="4545" spans="1:12" x14ac:dyDescent="0.25">
      <c r="A4545">
        <v>1</v>
      </c>
      <c r="B4545" t="s">
        <v>4105</v>
      </c>
      <c r="C4545">
        <v>1179941</v>
      </c>
      <c r="D4545" t="s">
        <v>3872</v>
      </c>
      <c r="E4545" s="220">
        <v>42254.722916666666</v>
      </c>
      <c r="F4545" t="s">
        <v>75</v>
      </c>
      <c r="G4545" t="s">
        <v>3825</v>
      </c>
      <c r="H4545" t="s">
        <v>3848</v>
      </c>
      <c r="I4545" t="s">
        <v>3837</v>
      </c>
      <c r="J4545" t="s">
        <v>4046</v>
      </c>
      <c r="K4545" t="s">
        <v>95</v>
      </c>
      <c r="L4545" s="220">
        <v>42255.373263888891</v>
      </c>
    </row>
    <row r="4546" spans="1:12" x14ac:dyDescent="0.25">
      <c r="A4546">
        <v>2</v>
      </c>
      <c r="B4546" t="s">
        <v>4184</v>
      </c>
      <c r="C4546">
        <v>1209710</v>
      </c>
      <c r="D4546" t="s">
        <v>3824</v>
      </c>
      <c r="E4546" s="220">
        <v>42332.395833333336</v>
      </c>
      <c r="F4546" t="s">
        <v>75</v>
      </c>
      <c r="G4546" t="s">
        <v>3825</v>
      </c>
      <c r="H4546" t="s">
        <v>3826</v>
      </c>
      <c r="I4546" t="s">
        <v>3870</v>
      </c>
      <c r="J4546" t="s">
        <v>3960</v>
      </c>
      <c r="K4546" t="s">
        <v>95</v>
      </c>
      <c r="L4546" s="220">
        <v>42340.446157407408</v>
      </c>
    </row>
    <row r="4547" spans="1:12" x14ac:dyDescent="0.25">
      <c r="A4547">
        <v>4</v>
      </c>
      <c r="B4547" t="s">
        <v>4003</v>
      </c>
      <c r="C4547">
        <v>1242768</v>
      </c>
      <c r="D4547" t="s">
        <v>6660</v>
      </c>
      <c r="E4547" s="220">
        <v>42412.672222222223</v>
      </c>
      <c r="F4547" t="s">
        <v>75</v>
      </c>
      <c r="G4547" t="s">
        <v>3825</v>
      </c>
      <c r="H4547" t="s">
        <v>3826</v>
      </c>
      <c r="I4547" t="s">
        <v>3870</v>
      </c>
      <c r="J4547" t="s">
        <v>3960</v>
      </c>
      <c r="K4547" t="s">
        <v>95</v>
      </c>
      <c r="L4547" s="220">
        <v>42661.606770833336</v>
      </c>
    </row>
    <row r="4548" spans="1:12" x14ac:dyDescent="0.25">
      <c r="A4548">
        <v>1</v>
      </c>
      <c r="B4548" t="s">
        <v>4359</v>
      </c>
      <c r="C4548">
        <v>1091840</v>
      </c>
      <c r="D4548" t="s">
        <v>6075</v>
      </c>
      <c r="E4548" s="220">
        <v>42041.375694444447</v>
      </c>
      <c r="F4548" t="s">
        <v>75</v>
      </c>
      <c r="G4548" t="s">
        <v>3825</v>
      </c>
      <c r="H4548" t="s">
        <v>3836</v>
      </c>
      <c r="I4548" t="s">
        <v>3844</v>
      </c>
      <c r="J4548" t="s">
        <v>6076</v>
      </c>
      <c r="K4548" t="s">
        <v>95</v>
      </c>
      <c r="L4548" s="220">
        <v>42045.523043981484</v>
      </c>
    </row>
    <row r="4549" spans="1:12" x14ac:dyDescent="0.25">
      <c r="A4549">
        <v>4</v>
      </c>
      <c r="B4549" t="s">
        <v>4319</v>
      </c>
      <c r="C4549">
        <v>1254460</v>
      </c>
      <c r="D4549" t="s">
        <v>6661</v>
      </c>
      <c r="E4549" s="220">
        <v>42455.6875</v>
      </c>
      <c r="F4549" t="s">
        <v>75</v>
      </c>
      <c r="G4549" t="s">
        <v>3825</v>
      </c>
      <c r="H4549" t="s">
        <v>3826</v>
      </c>
      <c r="I4549" t="s">
        <v>3870</v>
      </c>
      <c r="J4549" t="s">
        <v>3960</v>
      </c>
      <c r="K4549" t="s">
        <v>95</v>
      </c>
      <c r="L4549" s="220">
        <v>42473.497106481482</v>
      </c>
    </row>
    <row r="4550" spans="1:12" x14ac:dyDescent="0.25">
      <c r="A4550">
        <v>9</v>
      </c>
      <c r="B4550" t="s">
        <v>4343</v>
      </c>
      <c r="C4550">
        <v>1239427</v>
      </c>
      <c r="D4550" t="s">
        <v>3912</v>
      </c>
      <c r="E4550" s="220">
        <v>42405.343055555553</v>
      </c>
      <c r="F4550" t="s">
        <v>75</v>
      </c>
      <c r="G4550" t="s">
        <v>3825</v>
      </c>
      <c r="H4550" t="s">
        <v>3831</v>
      </c>
      <c r="I4550" t="s">
        <v>3873</v>
      </c>
      <c r="J4550" t="s">
        <v>4077</v>
      </c>
      <c r="K4550" t="s">
        <v>95</v>
      </c>
      <c r="L4550" s="220">
        <v>42416.3281712963</v>
      </c>
    </row>
    <row r="4551" spans="1:12" x14ac:dyDescent="0.25">
      <c r="A4551">
        <v>2</v>
      </c>
      <c r="B4551" t="s">
        <v>4810</v>
      </c>
      <c r="C4551">
        <v>1245628</v>
      </c>
      <c r="D4551" t="s">
        <v>3872</v>
      </c>
      <c r="E4551" s="220">
        <v>42426.291666666664</v>
      </c>
      <c r="F4551" t="s">
        <v>75</v>
      </c>
      <c r="G4551" t="s">
        <v>3825</v>
      </c>
      <c r="H4551" t="s">
        <v>3848</v>
      </c>
      <c r="I4551" t="s">
        <v>4312</v>
      </c>
      <c r="J4551" t="s">
        <v>6662</v>
      </c>
      <c r="K4551" t="s">
        <v>95</v>
      </c>
      <c r="L4551" s="220">
        <v>42433.298425925925</v>
      </c>
    </row>
    <row r="4552" spans="1:12" x14ac:dyDescent="0.25">
      <c r="A4552">
        <v>4.2</v>
      </c>
      <c r="B4552" t="s">
        <v>5795</v>
      </c>
      <c r="C4552">
        <v>1280129</v>
      </c>
      <c r="D4552" t="s">
        <v>4037</v>
      </c>
      <c r="E4552" s="220">
        <v>42524.64166666667</v>
      </c>
      <c r="F4552" t="s">
        <v>75</v>
      </c>
      <c r="G4552" t="s">
        <v>3825</v>
      </c>
      <c r="H4552" t="s">
        <v>3826</v>
      </c>
      <c r="I4552" t="s">
        <v>3870</v>
      </c>
      <c r="J4552" t="s">
        <v>3870</v>
      </c>
      <c r="K4552" t="s">
        <v>95</v>
      </c>
      <c r="L4552" s="220">
        <v>42530.382048611114</v>
      </c>
    </row>
    <row r="4553" spans="1:12" x14ac:dyDescent="0.25">
      <c r="A4553">
        <v>2</v>
      </c>
      <c r="B4553" t="s">
        <v>3970</v>
      </c>
      <c r="C4553">
        <v>1114757</v>
      </c>
      <c r="D4553" t="s">
        <v>3843</v>
      </c>
      <c r="E4553" s="220">
        <v>42094.355555555558</v>
      </c>
      <c r="F4553" t="s">
        <v>75</v>
      </c>
      <c r="G4553" t="s">
        <v>3825</v>
      </c>
      <c r="H4553" t="s">
        <v>3836</v>
      </c>
      <c r="I4553" t="s">
        <v>3885</v>
      </c>
      <c r="J4553" t="s">
        <v>5330</v>
      </c>
      <c r="K4553" t="s">
        <v>95</v>
      </c>
      <c r="L4553" s="220">
        <v>42097.421296296299</v>
      </c>
    </row>
    <row r="4554" spans="1:12" x14ac:dyDescent="0.25">
      <c r="A4554">
        <v>4</v>
      </c>
      <c r="B4554" t="s">
        <v>5403</v>
      </c>
      <c r="C4554">
        <v>1262830</v>
      </c>
      <c r="D4554" t="s">
        <v>4183</v>
      </c>
      <c r="E4554" s="220">
        <v>42482.424305555556</v>
      </c>
      <c r="F4554" t="s">
        <v>75</v>
      </c>
      <c r="G4554" t="s">
        <v>3825</v>
      </c>
      <c r="H4554" t="s">
        <v>3826</v>
      </c>
      <c r="I4554" t="s">
        <v>3870</v>
      </c>
      <c r="J4554" t="s">
        <v>4355</v>
      </c>
      <c r="K4554" t="s">
        <v>95</v>
      </c>
      <c r="L4554" s="220">
        <v>42487.633553240739</v>
      </c>
    </row>
    <row r="4555" spans="1:12" x14ac:dyDescent="0.25">
      <c r="A4555">
        <v>1</v>
      </c>
      <c r="B4555" t="s">
        <v>4765</v>
      </c>
      <c r="C4555">
        <v>1272650</v>
      </c>
      <c r="D4555" t="s">
        <v>3843</v>
      </c>
      <c r="E4555" s="220">
        <v>42506.713888888888</v>
      </c>
      <c r="F4555" t="s">
        <v>75</v>
      </c>
      <c r="G4555" t="s">
        <v>3825</v>
      </c>
      <c r="H4555" t="s">
        <v>3836</v>
      </c>
      <c r="I4555" t="s">
        <v>4241</v>
      </c>
      <c r="J4555" t="s">
        <v>5713</v>
      </c>
      <c r="K4555" t="s">
        <v>95</v>
      </c>
      <c r="L4555" s="220">
        <v>42760.68822916667</v>
      </c>
    </row>
    <row r="4556" spans="1:12" x14ac:dyDescent="0.25">
      <c r="A4556">
        <v>4.2</v>
      </c>
      <c r="B4556" t="s">
        <v>4591</v>
      </c>
      <c r="C4556">
        <v>1001504</v>
      </c>
      <c r="D4556" t="s">
        <v>5372</v>
      </c>
      <c r="E4556" s="220">
        <v>41767.660162037035</v>
      </c>
      <c r="F4556" t="s">
        <v>75</v>
      </c>
      <c r="G4556" t="s">
        <v>3825</v>
      </c>
      <c r="H4556" t="s">
        <v>95</v>
      </c>
      <c r="I4556" t="s">
        <v>3909</v>
      </c>
      <c r="J4556" t="s">
        <v>4127</v>
      </c>
      <c r="K4556" t="s">
        <v>95</v>
      </c>
      <c r="L4556" s="220">
        <v>42048.623611111114</v>
      </c>
    </row>
    <row r="4557" spans="1:12" x14ac:dyDescent="0.25">
      <c r="A4557">
        <v>4</v>
      </c>
      <c r="B4557" t="s">
        <v>6663</v>
      </c>
      <c r="C4557">
        <v>1136204</v>
      </c>
      <c r="D4557" t="s">
        <v>6664</v>
      </c>
      <c r="E4557" s="220">
        <v>42128.697916666664</v>
      </c>
      <c r="F4557" t="s">
        <v>75</v>
      </c>
      <c r="G4557" t="s">
        <v>3825</v>
      </c>
      <c r="H4557" t="s">
        <v>3836</v>
      </c>
      <c r="I4557" t="s">
        <v>3840</v>
      </c>
      <c r="J4557" t="s">
        <v>3913</v>
      </c>
      <c r="K4557" t="s">
        <v>95</v>
      </c>
      <c r="L4557" s="220">
        <v>43480.361157407409</v>
      </c>
    </row>
    <row r="4558" spans="1:12" x14ac:dyDescent="0.25">
      <c r="A4558">
        <v>1</v>
      </c>
      <c r="B4558" t="s">
        <v>4110</v>
      </c>
      <c r="C4558">
        <v>1279538</v>
      </c>
      <c r="D4558" t="s">
        <v>3872</v>
      </c>
      <c r="E4558" s="220">
        <v>42523.657638888886</v>
      </c>
      <c r="F4558" t="s">
        <v>75</v>
      </c>
      <c r="G4558" t="s">
        <v>3825</v>
      </c>
      <c r="H4558" t="s">
        <v>3848</v>
      </c>
      <c r="I4558" t="s">
        <v>3873</v>
      </c>
      <c r="J4558" t="s">
        <v>4077</v>
      </c>
      <c r="K4558" t="s">
        <v>95</v>
      </c>
      <c r="L4558" s="220">
        <v>42524.631944444445</v>
      </c>
    </row>
    <row r="4559" spans="1:12" x14ac:dyDescent="0.25">
      <c r="A4559">
        <v>1</v>
      </c>
      <c r="B4559" t="s">
        <v>4209</v>
      </c>
      <c r="C4559">
        <v>1164948</v>
      </c>
      <c r="D4559" t="s">
        <v>6665</v>
      </c>
      <c r="E4559" s="220">
        <v>42215.45</v>
      </c>
      <c r="F4559" t="s">
        <v>75</v>
      </c>
      <c r="G4559" t="s">
        <v>3825</v>
      </c>
      <c r="H4559" t="s">
        <v>3836</v>
      </c>
      <c r="I4559" t="s">
        <v>3844</v>
      </c>
      <c r="J4559" t="s">
        <v>3921</v>
      </c>
      <c r="K4559" t="s">
        <v>95</v>
      </c>
      <c r="L4559" s="220">
        <v>42309.452013888891</v>
      </c>
    </row>
    <row r="4560" spans="1:12" x14ac:dyDescent="0.25">
      <c r="A4560">
        <v>1</v>
      </c>
      <c r="B4560" t="s">
        <v>4034</v>
      </c>
      <c r="C4560">
        <v>1171505</v>
      </c>
      <c r="D4560" t="s">
        <v>4086</v>
      </c>
      <c r="E4560" s="220">
        <v>42229.660416666666</v>
      </c>
      <c r="F4560" t="s">
        <v>75</v>
      </c>
      <c r="G4560" t="s">
        <v>3825</v>
      </c>
      <c r="H4560" t="s">
        <v>3826</v>
      </c>
      <c r="I4560" t="s">
        <v>3967</v>
      </c>
      <c r="J4560" t="s">
        <v>6100</v>
      </c>
      <c r="K4560" t="s">
        <v>95</v>
      </c>
      <c r="L4560" s="220">
        <v>42347.77847222222</v>
      </c>
    </row>
    <row r="4561" spans="1:12" x14ac:dyDescent="0.25">
      <c r="A4561">
        <v>1</v>
      </c>
      <c r="B4561" t="s">
        <v>4108</v>
      </c>
      <c r="C4561">
        <v>1194759</v>
      </c>
      <c r="D4561" t="s">
        <v>3824</v>
      </c>
      <c r="E4561" s="220">
        <v>42306.678472222222</v>
      </c>
      <c r="F4561" t="s">
        <v>75</v>
      </c>
      <c r="G4561" t="s">
        <v>3825</v>
      </c>
      <c r="H4561" t="s">
        <v>3826</v>
      </c>
      <c r="I4561" t="s">
        <v>3870</v>
      </c>
      <c r="J4561" t="s">
        <v>3960</v>
      </c>
      <c r="K4561" t="s">
        <v>95</v>
      </c>
      <c r="L4561" s="220">
        <v>42340.446574074071</v>
      </c>
    </row>
    <row r="4562" spans="1:12" x14ac:dyDescent="0.25">
      <c r="A4562">
        <v>2</v>
      </c>
      <c r="B4562" t="s">
        <v>5202</v>
      </c>
      <c r="C4562">
        <v>1205914</v>
      </c>
      <c r="D4562" t="s">
        <v>6666</v>
      </c>
      <c r="E4562" s="220">
        <v>42325.23541666667</v>
      </c>
      <c r="F4562" t="s">
        <v>75</v>
      </c>
      <c r="G4562" t="s">
        <v>3825</v>
      </c>
      <c r="H4562" t="s">
        <v>3836</v>
      </c>
      <c r="I4562" t="s">
        <v>3870</v>
      </c>
      <c r="J4562" t="s">
        <v>4231</v>
      </c>
      <c r="K4562" t="s">
        <v>95</v>
      </c>
      <c r="L4562" s="220">
        <v>42366.382187499999</v>
      </c>
    </row>
    <row r="4563" spans="1:12" x14ac:dyDescent="0.25">
      <c r="A4563">
        <v>1</v>
      </c>
      <c r="B4563" t="s">
        <v>6667</v>
      </c>
      <c r="C4563">
        <v>1243955</v>
      </c>
      <c r="D4563" t="s">
        <v>4023</v>
      </c>
      <c r="E4563" s="220">
        <v>42418.386111111111</v>
      </c>
      <c r="F4563" t="s">
        <v>75</v>
      </c>
      <c r="G4563" t="s">
        <v>3825</v>
      </c>
      <c r="H4563" t="s">
        <v>3836</v>
      </c>
      <c r="I4563" t="s">
        <v>3844</v>
      </c>
      <c r="J4563" t="s">
        <v>6668</v>
      </c>
      <c r="K4563" t="s">
        <v>95</v>
      </c>
      <c r="L4563" s="220">
        <v>42419.314687500002</v>
      </c>
    </row>
    <row r="4564" spans="1:12" x14ac:dyDescent="0.25">
      <c r="A4564">
        <v>2</v>
      </c>
      <c r="B4564" t="s">
        <v>3850</v>
      </c>
      <c r="C4564">
        <v>1249682</v>
      </c>
      <c r="D4564" t="s">
        <v>4075</v>
      </c>
      <c r="E4564" s="220">
        <v>42431.447916666664</v>
      </c>
      <c r="F4564" t="s">
        <v>75</v>
      </c>
      <c r="G4564" t="s">
        <v>3825</v>
      </c>
      <c r="H4564" t="s">
        <v>3852</v>
      </c>
      <c r="I4564" t="s">
        <v>3853</v>
      </c>
      <c r="J4564" t="s">
        <v>3854</v>
      </c>
      <c r="K4564" t="s">
        <v>95</v>
      </c>
      <c r="L4564" s="220">
        <v>42454.39</v>
      </c>
    </row>
    <row r="4565" spans="1:12" x14ac:dyDescent="0.25">
      <c r="A4565">
        <v>2</v>
      </c>
      <c r="B4565" t="s">
        <v>6669</v>
      </c>
      <c r="C4565">
        <v>1249683</v>
      </c>
      <c r="D4565" t="s">
        <v>4075</v>
      </c>
      <c r="E4565" s="220">
        <v>42431.449305555558</v>
      </c>
      <c r="F4565" t="s">
        <v>75</v>
      </c>
      <c r="G4565" t="s">
        <v>3825</v>
      </c>
      <c r="H4565" t="s">
        <v>3852</v>
      </c>
      <c r="I4565" t="s">
        <v>3853</v>
      </c>
      <c r="J4565" t="s">
        <v>3854</v>
      </c>
      <c r="K4565" t="s">
        <v>95</v>
      </c>
      <c r="L4565" s="220">
        <v>42460.434710648151</v>
      </c>
    </row>
    <row r="4566" spans="1:12" x14ac:dyDescent="0.25">
      <c r="A4566">
        <v>2</v>
      </c>
      <c r="B4566" t="s">
        <v>3963</v>
      </c>
      <c r="C4566">
        <v>1249684</v>
      </c>
      <c r="D4566" t="s">
        <v>4075</v>
      </c>
      <c r="E4566" s="220">
        <v>42431.45</v>
      </c>
      <c r="F4566" t="s">
        <v>75</v>
      </c>
      <c r="G4566" t="s">
        <v>3825</v>
      </c>
      <c r="H4566" t="s">
        <v>3852</v>
      </c>
      <c r="I4566" t="s">
        <v>3853</v>
      </c>
      <c r="J4566" t="s">
        <v>3854</v>
      </c>
      <c r="K4566" t="s">
        <v>95</v>
      </c>
      <c r="L4566" s="220">
        <v>42454.471828703703</v>
      </c>
    </row>
    <row r="4567" spans="1:12" x14ac:dyDescent="0.25">
      <c r="A4567">
        <v>2</v>
      </c>
      <c r="B4567" t="s">
        <v>6641</v>
      </c>
      <c r="C4567">
        <v>1249685</v>
      </c>
      <c r="D4567" t="s">
        <v>4075</v>
      </c>
      <c r="E4567" s="220">
        <v>42431.45</v>
      </c>
      <c r="F4567" t="s">
        <v>75</v>
      </c>
      <c r="G4567" t="s">
        <v>3825</v>
      </c>
      <c r="H4567" t="s">
        <v>3852</v>
      </c>
      <c r="I4567" t="s">
        <v>3853</v>
      </c>
      <c r="J4567" t="s">
        <v>3854</v>
      </c>
      <c r="K4567" t="s">
        <v>95</v>
      </c>
      <c r="L4567" s="220">
        <v>42454.47148148148</v>
      </c>
    </row>
    <row r="4568" spans="1:12" x14ac:dyDescent="0.25">
      <c r="A4568">
        <v>2</v>
      </c>
      <c r="B4568" t="s">
        <v>5375</v>
      </c>
      <c r="C4568">
        <v>1249686</v>
      </c>
      <c r="D4568" t="s">
        <v>6670</v>
      </c>
      <c r="E4568" s="220">
        <v>42431.450694444444</v>
      </c>
      <c r="F4568" t="s">
        <v>75</v>
      </c>
      <c r="G4568" t="s">
        <v>3825</v>
      </c>
      <c r="H4568" t="s">
        <v>3852</v>
      </c>
      <c r="I4568" t="s">
        <v>4013</v>
      </c>
      <c r="J4568" t="s">
        <v>3854</v>
      </c>
      <c r="K4568" t="s">
        <v>95</v>
      </c>
      <c r="L4568" s="220">
        <v>42450.64707175926</v>
      </c>
    </row>
    <row r="4569" spans="1:12" x14ac:dyDescent="0.25">
      <c r="A4569">
        <v>3</v>
      </c>
      <c r="B4569" t="s">
        <v>4099</v>
      </c>
      <c r="C4569">
        <v>1600804</v>
      </c>
      <c r="D4569" t="s">
        <v>4038</v>
      </c>
      <c r="E4569" s="220">
        <v>42681.386111111111</v>
      </c>
      <c r="F4569" t="s">
        <v>75</v>
      </c>
      <c r="G4569" t="s">
        <v>3825</v>
      </c>
      <c r="H4569" t="s">
        <v>3836</v>
      </c>
      <c r="I4569" t="s">
        <v>4005</v>
      </c>
      <c r="J4569" t="s">
        <v>4039</v>
      </c>
      <c r="K4569" t="s">
        <v>95</v>
      </c>
      <c r="L4569" s="220">
        <v>42691.581458333334</v>
      </c>
    </row>
    <row r="4570" spans="1:12" x14ac:dyDescent="0.25">
      <c r="A4570">
        <v>9</v>
      </c>
      <c r="B4570" t="s">
        <v>4610</v>
      </c>
      <c r="C4570">
        <v>1600806</v>
      </c>
      <c r="D4570" t="s">
        <v>6671</v>
      </c>
      <c r="E4570" s="220">
        <v>42681.51666666667</v>
      </c>
      <c r="F4570" t="s">
        <v>75</v>
      </c>
      <c r="G4570" t="s">
        <v>3825</v>
      </c>
      <c r="H4570" t="s">
        <v>3836</v>
      </c>
      <c r="I4570" t="s">
        <v>3861</v>
      </c>
      <c r="J4570" t="s">
        <v>3944</v>
      </c>
      <c r="K4570" t="s">
        <v>95</v>
      </c>
      <c r="L4570" s="220">
        <v>42836.428819444445</v>
      </c>
    </row>
    <row r="4571" spans="1:12" x14ac:dyDescent="0.25">
      <c r="A4571">
        <v>9</v>
      </c>
      <c r="B4571" t="s">
        <v>4614</v>
      </c>
      <c r="C4571">
        <v>1600807</v>
      </c>
      <c r="D4571" t="s">
        <v>5359</v>
      </c>
      <c r="E4571" s="220">
        <v>42681.518055555556</v>
      </c>
      <c r="F4571" t="s">
        <v>75</v>
      </c>
      <c r="G4571" t="s">
        <v>3825</v>
      </c>
      <c r="H4571" t="s">
        <v>3836</v>
      </c>
      <c r="I4571" t="s">
        <v>3861</v>
      </c>
      <c r="J4571" t="s">
        <v>3944</v>
      </c>
      <c r="K4571" t="s">
        <v>95</v>
      </c>
      <c r="L4571" s="220">
        <v>42683.504895833335</v>
      </c>
    </row>
    <row r="4572" spans="1:12" x14ac:dyDescent="0.25">
      <c r="A4572">
        <v>3</v>
      </c>
      <c r="B4572" t="s">
        <v>4618</v>
      </c>
      <c r="C4572">
        <v>1600882</v>
      </c>
      <c r="D4572" t="s">
        <v>6672</v>
      </c>
      <c r="E4572" s="220">
        <v>42681.572916666664</v>
      </c>
      <c r="F4572" t="s">
        <v>75</v>
      </c>
      <c r="G4572" t="s">
        <v>3825</v>
      </c>
      <c r="H4572" t="s">
        <v>3848</v>
      </c>
      <c r="I4572" t="s">
        <v>3885</v>
      </c>
      <c r="J4572" t="s">
        <v>4354</v>
      </c>
      <c r="K4572" t="s">
        <v>95</v>
      </c>
      <c r="L4572" s="220">
        <v>42681.593923611108</v>
      </c>
    </row>
    <row r="4573" spans="1:12" x14ac:dyDescent="0.25">
      <c r="A4573">
        <v>9</v>
      </c>
      <c r="B4573" t="s">
        <v>4699</v>
      </c>
      <c r="C4573">
        <v>1656727</v>
      </c>
      <c r="D4573" t="s">
        <v>3943</v>
      </c>
      <c r="E4573" s="220">
        <v>42744.355555555558</v>
      </c>
      <c r="F4573" t="s">
        <v>75</v>
      </c>
      <c r="G4573" t="s">
        <v>3825</v>
      </c>
      <c r="H4573" t="s">
        <v>3836</v>
      </c>
      <c r="I4573" t="s">
        <v>3861</v>
      </c>
      <c r="J4573" t="s">
        <v>3862</v>
      </c>
      <c r="K4573" t="s">
        <v>2585</v>
      </c>
      <c r="L4573" s="220">
        <v>42761.63890046296</v>
      </c>
    </row>
    <row r="4574" spans="1:12" x14ac:dyDescent="0.25">
      <c r="A4574">
        <v>1</v>
      </c>
      <c r="B4574" t="s">
        <v>3970</v>
      </c>
      <c r="C4574">
        <v>1613828</v>
      </c>
      <c r="D4574" t="s">
        <v>3936</v>
      </c>
      <c r="E4574" s="220">
        <v>42704.593009259261</v>
      </c>
      <c r="F4574" t="s">
        <v>75</v>
      </c>
      <c r="G4574" t="s">
        <v>3825</v>
      </c>
      <c r="H4574" t="s">
        <v>3836</v>
      </c>
      <c r="I4574" t="s">
        <v>3844</v>
      </c>
      <c r="J4574" t="s">
        <v>3921</v>
      </c>
      <c r="K4574" t="s">
        <v>95</v>
      </c>
      <c r="L4574" s="220">
        <v>43038.42596064815</v>
      </c>
    </row>
    <row r="4575" spans="1:12" x14ac:dyDescent="0.25">
      <c r="A4575">
        <v>3</v>
      </c>
      <c r="B4575" t="s">
        <v>5202</v>
      </c>
      <c r="C4575">
        <v>1613838</v>
      </c>
      <c r="D4575" t="s">
        <v>4122</v>
      </c>
      <c r="E4575" s="220">
        <v>42704.490277777775</v>
      </c>
      <c r="F4575" t="s">
        <v>75</v>
      </c>
      <c r="G4575" t="s">
        <v>3825</v>
      </c>
      <c r="H4575" t="s">
        <v>3836</v>
      </c>
      <c r="I4575" t="s">
        <v>4005</v>
      </c>
      <c r="J4575" t="s">
        <v>4039</v>
      </c>
      <c r="K4575" t="s">
        <v>95</v>
      </c>
      <c r="L4575" s="220">
        <v>42850.461030092592</v>
      </c>
    </row>
    <row r="4576" spans="1:12" x14ac:dyDescent="0.25">
      <c r="A4576">
        <v>4.2</v>
      </c>
      <c r="B4576" t="s">
        <v>6047</v>
      </c>
      <c r="C4576">
        <v>1001407</v>
      </c>
      <c r="D4576" t="s">
        <v>4126</v>
      </c>
      <c r="E4576" s="220">
        <v>41767.654826388891</v>
      </c>
      <c r="F4576" t="s">
        <v>75</v>
      </c>
      <c r="G4576" t="s">
        <v>3825</v>
      </c>
      <c r="H4576" t="s">
        <v>95</v>
      </c>
      <c r="I4576" t="s">
        <v>3909</v>
      </c>
      <c r="J4576" t="s">
        <v>4127</v>
      </c>
      <c r="K4576" t="s">
        <v>95</v>
      </c>
      <c r="L4576" s="220">
        <v>42065.638194444444</v>
      </c>
    </row>
    <row r="4577" spans="1:12" x14ac:dyDescent="0.25">
      <c r="A4577">
        <v>9</v>
      </c>
      <c r="B4577" t="s">
        <v>4207</v>
      </c>
      <c r="C4577">
        <v>1610739</v>
      </c>
      <c r="D4577" t="s">
        <v>3943</v>
      </c>
      <c r="E4577" s="220">
        <v>42702.475694444445</v>
      </c>
      <c r="F4577" t="s">
        <v>75</v>
      </c>
      <c r="G4577" t="s">
        <v>3825</v>
      </c>
      <c r="H4577" t="s">
        <v>3836</v>
      </c>
      <c r="I4577" t="s">
        <v>3861</v>
      </c>
      <c r="J4577" t="s">
        <v>3944</v>
      </c>
      <c r="K4577" t="s">
        <v>2585</v>
      </c>
      <c r="L4577" s="220">
        <v>42761.638888888891</v>
      </c>
    </row>
    <row r="4578" spans="1:12" x14ac:dyDescent="0.25">
      <c r="A4578">
        <v>2</v>
      </c>
      <c r="B4578" t="s">
        <v>4218</v>
      </c>
      <c r="C4578">
        <v>964242</v>
      </c>
      <c r="D4578" t="s">
        <v>6673</v>
      </c>
      <c r="E4578" s="220">
        <v>41705.340277777781</v>
      </c>
      <c r="F4578" t="s">
        <v>75</v>
      </c>
      <c r="G4578" t="s">
        <v>3825</v>
      </c>
      <c r="H4578" t="s">
        <v>95</v>
      </c>
      <c r="I4578" t="s">
        <v>3870</v>
      </c>
      <c r="J4578" t="s">
        <v>5383</v>
      </c>
      <c r="K4578" t="s">
        <v>95</v>
      </c>
      <c r="L4578" s="220">
        <v>42132.621990740743</v>
      </c>
    </row>
    <row r="4579" spans="1:12" x14ac:dyDescent="0.25">
      <c r="A4579">
        <v>2</v>
      </c>
      <c r="B4579" t="s">
        <v>5416</v>
      </c>
      <c r="C4579">
        <v>1096537</v>
      </c>
      <c r="D4579" t="s">
        <v>6674</v>
      </c>
      <c r="E4579" s="220">
        <v>42058.708333333336</v>
      </c>
      <c r="F4579" t="s">
        <v>75</v>
      </c>
      <c r="G4579" t="s">
        <v>3825</v>
      </c>
      <c r="H4579" t="s">
        <v>3848</v>
      </c>
      <c r="I4579" t="s">
        <v>3861</v>
      </c>
      <c r="J4579" t="s">
        <v>4274</v>
      </c>
      <c r="K4579" t="s">
        <v>95</v>
      </c>
      <c r="L4579" s="220">
        <v>42130.491377314815</v>
      </c>
    </row>
    <row r="4580" spans="1:12" x14ac:dyDescent="0.25">
      <c r="A4580">
        <v>2</v>
      </c>
      <c r="B4580" t="s">
        <v>5626</v>
      </c>
      <c r="C4580">
        <v>1096538</v>
      </c>
      <c r="D4580" t="s">
        <v>6674</v>
      </c>
      <c r="E4580" s="220">
        <v>42058.71597222222</v>
      </c>
      <c r="F4580" t="s">
        <v>75</v>
      </c>
      <c r="G4580" t="s">
        <v>3825</v>
      </c>
      <c r="H4580" t="s">
        <v>3848</v>
      </c>
      <c r="I4580" t="s">
        <v>3861</v>
      </c>
      <c r="J4580" t="s">
        <v>4274</v>
      </c>
      <c r="K4580" t="s">
        <v>95</v>
      </c>
      <c r="L4580" s="220">
        <v>42148.624363425923</v>
      </c>
    </row>
    <row r="4581" spans="1:12" x14ac:dyDescent="0.25">
      <c r="A4581">
        <v>2</v>
      </c>
      <c r="B4581" t="s">
        <v>4044</v>
      </c>
      <c r="C4581">
        <v>1107222</v>
      </c>
      <c r="D4581" t="s">
        <v>5399</v>
      </c>
      <c r="E4581" s="220">
        <v>42074.603472222225</v>
      </c>
      <c r="F4581" t="s">
        <v>75</v>
      </c>
      <c r="G4581" t="s">
        <v>3825</v>
      </c>
      <c r="H4581" t="s">
        <v>3831</v>
      </c>
      <c r="I4581" t="s">
        <v>3924</v>
      </c>
      <c r="J4581" t="s">
        <v>4438</v>
      </c>
      <c r="K4581" t="s">
        <v>95</v>
      </c>
      <c r="L4581" s="220">
        <v>42205.692569444444</v>
      </c>
    </row>
    <row r="4582" spans="1:12" x14ac:dyDescent="0.25">
      <c r="A4582">
        <v>1</v>
      </c>
      <c r="B4582" t="s">
        <v>5474</v>
      </c>
      <c r="C4582">
        <v>1093043</v>
      </c>
      <c r="D4582" t="s">
        <v>4136</v>
      </c>
      <c r="E4582" s="220">
        <v>42046.370833333334</v>
      </c>
      <c r="F4582" t="s">
        <v>75</v>
      </c>
      <c r="G4582" t="s">
        <v>3825</v>
      </c>
      <c r="H4582" t="s">
        <v>3831</v>
      </c>
      <c r="I4582" t="s">
        <v>3844</v>
      </c>
      <c r="J4582" t="s">
        <v>4137</v>
      </c>
      <c r="K4582" t="s">
        <v>95</v>
      </c>
      <c r="L4582" s="220">
        <v>42052.551134259258</v>
      </c>
    </row>
    <row r="4583" spans="1:12" x14ac:dyDescent="0.25">
      <c r="A4583">
        <v>1</v>
      </c>
      <c r="B4583" t="s">
        <v>6675</v>
      </c>
      <c r="C4583">
        <v>1093045</v>
      </c>
      <c r="D4583" t="s">
        <v>4136</v>
      </c>
      <c r="E4583" s="220">
        <v>42046.375</v>
      </c>
      <c r="F4583" t="s">
        <v>75</v>
      </c>
      <c r="G4583" t="s">
        <v>3825</v>
      </c>
      <c r="H4583" t="s">
        <v>3831</v>
      </c>
      <c r="I4583" t="s">
        <v>3844</v>
      </c>
      <c r="J4583" t="s">
        <v>4137</v>
      </c>
      <c r="K4583" t="s">
        <v>95</v>
      </c>
      <c r="L4583" s="220">
        <v>42052.552881944444</v>
      </c>
    </row>
    <row r="4584" spans="1:12" x14ac:dyDescent="0.25">
      <c r="A4584">
        <v>1</v>
      </c>
      <c r="B4584" t="s">
        <v>5530</v>
      </c>
      <c r="C4584">
        <v>1093047</v>
      </c>
      <c r="D4584" t="s">
        <v>4136</v>
      </c>
      <c r="E4584" s="220">
        <v>42046.376388888886</v>
      </c>
      <c r="F4584" t="s">
        <v>75</v>
      </c>
      <c r="G4584" t="s">
        <v>3825</v>
      </c>
      <c r="H4584" t="s">
        <v>3831</v>
      </c>
      <c r="I4584" t="s">
        <v>3844</v>
      </c>
      <c r="J4584" t="s">
        <v>4137</v>
      </c>
      <c r="K4584" t="s">
        <v>95</v>
      </c>
      <c r="L4584" s="220">
        <v>42052.678726851853</v>
      </c>
    </row>
    <row r="4585" spans="1:12" x14ac:dyDescent="0.25">
      <c r="A4585">
        <v>1</v>
      </c>
      <c r="B4585" t="s">
        <v>4057</v>
      </c>
      <c r="C4585">
        <v>1129037</v>
      </c>
      <c r="D4585" t="s">
        <v>3843</v>
      </c>
      <c r="E4585" s="220">
        <v>42116.324999999997</v>
      </c>
      <c r="F4585" t="s">
        <v>75</v>
      </c>
      <c r="G4585" t="s">
        <v>3825</v>
      </c>
      <c r="H4585" t="s">
        <v>3836</v>
      </c>
      <c r="I4585" t="s">
        <v>3885</v>
      </c>
      <c r="J4585" t="s">
        <v>4048</v>
      </c>
      <c r="K4585" t="s">
        <v>95</v>
      </c>
      <c r="L4585" s="220">
        <v>42117.431122685186</v>
      </c>
    </row>
    <row r="4586" spans="1:12" x14ac:dyDescent="0.25">
      <c r="A4586">
        <v>1</v>
      </c>
      <c r="B4586" t="s">
        <v>4359</v>
      </c>
      <c r="C4586">
        <v>1128985</v>
      </c>
      <c r="D4586" t="s">
        <v>6676</v>
      </c>
      <c r="E4586" s="220">
        <v>42115.722916666666</v>
      </c>
      <c r="F4586" t="s">
        <v>75</v>
      </c>
      <c r="G4586" t="s">
        <v>3825</v>
      </c>
      <c r="H4586" t="s">
        <v>3836</v>
      </c>
      <c r="I4586" t="s">
        <v>3844</v>
      </c>
      <c r="J4586" t="s">
        <v>4188</v>
      </c>
      <c r="K4586" t="s">
        <v>95</v>
      </c>
      <c r="L4586" s="220">
        <v>42115.767523148148</v>
      </c>
    </row>
    <row r="4587" spans="1:12" x14ac:dyDescent="0.25">
      <c r="A4587">
        <v>5</v>
      </c>
      <c r="B4587" t="s">
        <v>6677</v>
      </c>
      <c r="C4587">
        <v>1112835</v>
      </c>
      <c r="D4587" t="s">
        <v>6678</v>
      </c>
      <c r="E4587" s="220">
        <v>42090.32916666667</v>
      </c>
      <c r="F4587" t="s">
        <v>75</v>
      </c>
      <c r="G4587" t="s">
        <v>3825</v>
      </c>
      <c r="H4587" t="s">
        <v>3836</v>
      </c>
      <c r="I4587" t="s">
        <v>3870</v>
      </c>
      <c r="J4587" t="s">
        <v>4166</v>
      </c>
      <c r="K4587" t="s">
        <v>95</v>
      </c>
      <c r="L4587" s="220">
        <v>42202.459027777775</v>
      </c>
    </row>
    <row r="4588" spans="1:12" x14ac:dyDescent="0.25">
      <c r="A4588">
        <v>4</v>
      </c>
      <c r="B4588" t="s">
        <v>6679</v>
      </c>
      <c r="C4588">
        <v>1592389</v>
      </c>
      <c r="D4588" t="s">
        <v>4452</v>
      </c>
      <c r="E4588" s="220">
        <v>42667.517129629632</v>
      </c>
      <c r="F4588" t="s">
        <v>75</v>
      </c>
      <c r="G4588" t="s">
        <v>3825</v>
      </c>
      <c r="H4588" t="s">
        <v>3940</v>
      </c>
      <c r="I4588" t="s">
        <v>3870</v>
      </c>
      <c r="J4588" t="s">
        <v>4355</v>
      </c>
      <c r="K4588" t="s">
        <v>95</v>
      </c>
      <c r="L4588" s="220">
        <v>42671.641157407408</v>
      </c>
    </row>
    <row r="4589" spans="1:12" x14ac:dyDescent="0.25">
      <c r="A4589">
        <v>1</v>
      </c>
      <c r="B4589" t="s">
        <v>6680</v>
      </c>
      <c r="C4589">
        <v>1134226</v>
      </c>
      <c r="D4589" t="s">
        <v>6681</v>
      </c>
      <c r="E4589" s="220">
        <v>42125.357638888891</v>
      </c>
      <c r="F4589" t="s">
        <v>75</v>
      </c>
      <c r="G4589" t="s">
        <v>3825</v>
      </c>
      <c r="H4589" t="s">
        <v>3836</v>
      </c>
      <c r="I4589" t="s">
        <v>3924</v>
      </c>
      <c r="J4589" t="s">
        <v>4159</v>
      </c>
      <c r="K4589" t="s">
        <v>95</v>
      </c>
      <c r="L4589" s="220">
        <v>42125.690034722225</v>
      </c>
    </row>
    <row r="4590" spans="1:12" x14ac:dyDescent="0.25">
      <c r="A4590">
        <v>9</v>
      </c>
      <c r="B4590" t="s">
        <v>3974</v>
      </c>
      <c r="C4590">
        <v>1160198</v>
      </c>
      <c r="D4590" t="s">
        <v>4225</v>
      </c>
      <c r="E4590" s="220">
        <v>42193.824999999997</v>
      </c>
      <c r="F4590" t="s">
        <v>75</v>
      </c>
      <c r="G4590" t="s">
        <v>3825</v>
      </c>
      <c r="H4590" t="s">
        <v>4162</v>
      </c>
      <c r="I4590" t="s">
        <v>3844</v>
      </c>
      <c r="J4590" t="s">
        <v>6658</v>
      </c>
      <c r="K4590" t="s">
        <v>95</v>
      </c>
      <c r="L4590" s="220">
        <v>42356.661249999997</v>
      </c>
    </row>
    <row r="4591" spans="1:12" x14ac:dyDescent="0.25">
      <c r="A4591">
        <v>9</v>
      </c>
      <c r="B4591" t="s">
        <v>6074</v>
      </c>
      <c r="C4591">
        <v>1160200</v>
      </c>
      <c r="D4591" t="s">
        <v>4225</v>
      </c>
      <c r="E4591" s="220">
        <v>42193.825694444444</v>
      </c>
      <c r="F4591" t="s">
        <v>75</v>
      </c>
      <c r="G4591" t="s">
        <v>3825</v>
      </c>
      <c r="H4591" t="s">
        <v>4162</v>
      </c>
      <c r="I4591" t="s">
        <v>3844</v>
      </c>
      <c r="J4591" t="s">
        <v>6658</v>
      </c>
      <c r="K4591" t="s">
        <v>95</v>
      </c>
      <c r="L4591" s="220">
        <v>42359.306400462963</v>
      </c>
    </row>
    <row r="4592" spans="1:12" x14ac:dyDescent="0.25">
      <c r="A4592">
        <v>9</v>
      </c>
      <c r="B4592" t="s">
        <v>5602</v>
      </c>
      <c r="C4592">
        <v>1160201</v>
      </c>
      <c r="D4592" t="s">
        <v>4225</v>
      </c>
      <c r="E4592" s="220">
        <v>42193.833333333336</v>
      </c>
      <c r="F4592" t="s">
        <v>75</v>
      </c>
      <c r="G4592" t="s">
        <v>3825</v>
      </c>
      <c r="H4592" t="s">
        <v>4162</v>
      </c>
      <c r="I4592" t="s">
        <v>3844</v>
      </c>
      <c r="J4592" t="s">
        <v>6658</v>
      </c>
      <c r="K4592" t="s">
        <v>95</v>
      </c>
      <c r="L4592" s="220">
        <v>42356.661585648151</v>
      </c>
    </row>
    <row r="4593" spans="1:12" x14ac:dyDescent="0.25">
      <c r="A4593">
        <v>1</v>
      </c>
      <c r="B4593" t="s">
        <v>6682</v>
      </c>
      <c r="C4593">
        <v>1150673</v>
      </c>
      <c r="D4593" t="s">
        <v>3843</v>
      </c>
      <c r="E4593" s="220">
        <v>42170.56527777778</v>
      </c>
      <c r="F4593" t="s">
        <v>75</v>
      </c>
      <c r="G4593" t="s">
        <v>3825</v>
      </c>
      <c r="H4593" t="s">
        <v>3836</v>
      </c>
      <c r="I4593" t="s">
        <v>3924</v>
      </c>
      <c r="J4593" t="s">
        <v>6683</v>
      </c>
      <c r="K4593" t="s">
        <v>95</v>
      </c>
      <c r="L4593" s="220">
        <v>42171.517708333333</v>
      </c>
    </row>
    <row r="4594" spans="1:12" x14ac:dyDescent="0.25">
      <c r="A4594">
        <v>1</v>
      </c>
      <c r="B4594" t="s">
        <v>4447</v>
      </c>
      <c r="C4594">
        <v>1171599</v>
      </c>
      <c r="D4594" t="s">
        <v>3872</v>
      </c>
      <c r="E4594" s="220">
        <v>42230.40625</v>
      </c>
      <c r="F4594" t="s">
        <v>75</v>
      </c>
      <c r="G4594" t="s">
        <v>3825</v>
      </c>
      <c r="H4594" t="s">
        <v>3848</v>
      </c>
      <c r="I4594" t="s">
        <v>3967</v>
      </c>
      <c r="J4594" t="s">
        <v>4059</v>
      </c>
      <c r="K4594" t="s">
        <v>95</v>
      </c>
      <c r="L4594" s="220">
        <v>42230.661111111112</v>
      </c>
    </row>
    <row r="4595" spans="1:12" x14ac:dyDescent="0.25">
      <c r="A4595">
        <v>1</v>
      </c>
      <c r="B4595" t="s">
        <v>4045</v>
      </c>
      <c r="C4595">
        <v>1092981</v>
      </c>
      <c r="D4595" t="s">
        <v>6684</v>
      </c>
      <c r="E4595" s="220">
        <v>42045.722222222219</v>
      </c>
      <c r="F4595" t="s">
        <v>75</v>
      </c>
      <c r="G4595" t="s">
        <v>3825</v>
      </c>
      <c r="H4595" t="s">
        <v>3836</v>
      </c>
      <c r="I4595" t="s">
        <v>4041</v>
      </c>
      <c r="J4595" t="s">
        <v>5968</v>
      </c>
      <c r="K4595" t="s">
        <v>95</v>
      </c>
      <c r="L4595" s="220">
        <v>42191.570810185185</v>
      </c>
    </row>
    <row r="4596" spans="1:12" x14ac:dyDescent="0.25">
      <c r="A4596">
        <v>5</v>
      </c>
      <c r="B4596" t="s">
        <v>5590</v>
      </c>
      <c r="C4596">
        <v>1096567</v>
      </c>
      <c r="D4596" t="s">
        <v>3872</v>
      </c>
      <c r="E4596" s="220">
        <v>42059.32916666667</v>
      </c>
      <c r="F4596" t="s">
        <v>75</v>
      </c>
      <c r="G4596" t="s">
        <v>3825</v>
      </c>
      <c r="H4596" t="s">
        <v>3848</v>
      </c>
      <c r="I4596" t="s">
        <v>3924</v>
      </c>
      <c r="J4596" t="s">
        <v>4033</v>
      </c>
      <c r="K4596" t="s">
        <v>95</v>
      </c>
      <c r="L4596" s="220">
        <v>42059.707314814812</v>
      </c>
    </row>
    <row r="4597" spans="1:12" x14ac:dyDescent="0.25">
      <c r="A4597">
        <v>9</v>
      </c>
      <c r="B4597" t="s">
        <v>4671</v>
      </c>
      <c r="C4597">
        <v>1177652</v>
      </c>
      <c r="D4597" t="s">
        <v>4161</v>
      </c>
      <c r="E4597" s="220">
        <v>42248.472222222219</v>
      </c>
      <c r="F4597" t="s">
        <v>75</v>
      </c>
      <c r="G4597" t="s">
        <v>3825</v>
      </c>
      <c r="H4597" t="s">
        <v>4162</v>
      </c>
      <c r="I4597" t="s">
        <v>3861</v>
      </c>
      <c r="J4597" t="s">
        <v>3944</v>
      </c>
      <c r="K4597" t="s">
        <v>95</v>
      </c>
      <c r="L4597" s="220">
        <v>42552.614583333336</v>
      </c>
    </row>
    <row r="4598" spans="1:12" x14ac:dyDescent="0.25">
      <c r="A4598">
        <v>9</v>
      </c>
      <c r="B4598" t="s">
        <v>4323</v>
      </c>
      <c r="C4598">
        <v>1177655</v>
      </c>
      <c r="D4598" t="s">
        <v>4161</v>
      </c>
      <c r="E4598" s="220">
        <v>42248.477083333331</v>
      </c>
      <c r="F4598" t="s">
        <v>75</v>
      </c>
      <c r="G4598" t="s">
        <v>3825</v>
      </c>
      <c r="H4598" t="s">
        <v>4162</v>
      </c>
      <c r="I4598" t="s">
        <v>3861</v>
      </c>
      <c r="J4598" t="s">
        <v>3944</v>
      </c>
      <c r="K4598" t="s">
        <v>95</v>
      </c>
      <c r="L4598" s="220">
        <v>42429.375</v>
      </c>
    </row>
    <row r="4599" spans="1:12" x14ac:dyDescent="0.25">
      <c r="A4599">
        <v>1</v>
      </c>
      <c r="B4599" t="s">
        <v>5317</v>
      </c>
      <c r="C4599">
        <v>1180804</v>
      </c>
      <c r="D4599" t="s">
        <v>3872</v>
      </c>
      <c r="E4599" s="220">
        <v>42258.340277777781</v>
      </c>
      <c r="F4599" t="s">
        <v>75</v>
      </c>
      <c r="G4599" t="s">
        <v>3825</v>
      </c>
      <c r="H4599" t="s">
        <v>3848</v>
      </c>
      <c r="I4599" t="s">
        <v>3870</v>
      </c>
      <c r="J4599" t="s">
        <v>3960</v>
      </c>
      <c r="K4599" t="s">
        <v>95</v>
      </c>
      <c r="L4599" s="220">
        <v>42261.578599537039</v>
      </c>
    </row>
    <row r="4600" spans="1:12" x14ac:dyDescent="0.25">
      <c r="A4600">
        <v>1</v>
      </c>
      <c r="B4600" t="s">
        <v>4043</v>
      </c>
      <c r="C4600">
        <v>1107238</v>
      </c>
      <c r="D4600" t="s">
        <v>6685</v>
      </c>
      <c r="E4600" s="220">
        <v>42074.634722222225</v>
      </c>
      <c r="F4600" t="s">
        <v>75</v>
      </c>
      <c r="G4600" t="s">
        <v>3825</v>
      </c>
      <c r="H4600" t="s">
        <v>3836</v>
      </c>
      <c r="I4600" t="s">
        <v>3885</v>
      </c>
      <c r="J4600" t="s">
        <v>4022</v>
      </c>
      <c r="K4600" t="s">
        <v>95</v>
      </c>
      <c r="L4600" s="220">
        <v>42075.438888888886</v>
      </c>
    </row>
    <row r="4601" spans="1:12" x14ac:dyDescent="0.25">
      <c r="A4601">
        <v>9</v>
      </c>
      <c r="B4601" t="s">
        <v>4361</v>
      </c>
      <c r="C4601">
        <v>1640283</v>
      </c>
      <c r="D4601" t="s">
        <v>3943</v>
      </c>
      <c r="E4601" s="220">
        <v>42713.46597222222</v>
      </c>
      <c r="F4601" t="s">
        <v>75</v>
      </c>
      <c r="G4601" t="s">
        <v>3825</v>
      </c>
      <c r="H4601" t="s">
        <v>3836</v>
      </c>
      <c r="I4601" t="s">
        <v>3861</v>
      </c>
      <c r="J4601" t="s">
        <v>3944</v>
      </c>
      <c r="K4601" t="s">
        <v>2585</v>
      </c>
      <c r="L4601" s="220">
        <v>42772.542326388888</v>
      </c>
    </row>
    <row r="4602" spans="1:12" x14ac:dyDescent="0.25">
      <c r="A4602">
        <v>9</v>
      </c>
      <c r="B4602" t="s">
        <v>3846</v>
      </c>
      <c r="C4602">
        <v>1218137</v>
      </c>
      <c r="D4602" t="s">
        <v>4682</v>
      </c>
      <c r="E4602" s="220">
        <v>42344.378472222219</v>
      </c>
      <c r="F4602" t="s">
        <v>75</v>
      </c>
      <c r="G4602" t="s">
        <v>3825</v>
      </c>
      <c r="H4602" t="s">
        <v>4162</v>
      </c>
      <c r="I4602" t="s">
        <v>3878</v>
      </c>
      <c r="J4602" t="s">
        <v>3913</v>
      </c>
      <c r="K4602" t="s">
        <v>95</v>
      </c>
      <c r="L4602" s="220">
        <v>42381.679814814815</v>
      </c>
    </row>
    <row r="4603" spans="1:12" x14ac:dyDescent="0.25">
      <c r="A4603">
        <v>2</v>
      </c>
      <c r="B4603" t="s">
        <v>5202</v>
      </c>
      <c r="C4603">
        <v>1221974</v>
      </c>
      <c r="D4603" t="s">
        <v>3851</v>
      </c>
      <c r="E4603" s="220">
        <v>42355.511111111111</v>
      </c>
      <c r="F4603" t="s">
        <v>75</v>
      </c>
      <c r="G4603" t="s">
        <v>3825</v>
      </c>
      <c r="H4603" t="s">
        <v>3852</v>
      </c>
      <c r="I4603" t="s">
        <v>3885</v>
      </c>
      <c r="J4603" t="s">
        <v>3854</v>
      </c>
      <c r="K4603" t="s">
        <v>95</v>
      </c>
      <c r="L4603" s="220">
        <v>42422.36546296296</v>
      </c>
    </row>
    <row r="4604" spans="1:12" x14ac:dyDescent="0.25">
      <c r="A4604">
        <v>2</v>
      </c>
      <c r="B4604" t="s">
        <v>5795</v>
      </c>
      <c r="C4604">
        <v>1221973</v>
      </c>
      <c r="D4604" t="s">
        <v>3851</v>
      </c>
      <c r="E4604" s="220">
        <v>42355.510416666664</v>
      </c>
      <c r="F4604" t="s">
        <v>75</v>
      </c>
      <c r="G4604" t="s">
        <v>3825</v>
      </c>
      <c r="H4604" t="s">
        <v>3852</v>
      </c>
      <c r="I4604" t="s">
        <v>3885</v>
      </c>
      <c r="J4604" t="s">
        <v>3854</v>
      </c>
      <c r="K4604" t="s">
        <v>95</v>
      </c>
      <c r="L4604" s="220">
        <v>42422.365486111114</v>
      </c>
    </row>
    <row r="4605" spans="1:12" x14ac:dyDescent="0.25">
      <c r="A4605">
        <v>2</v>
      </c>
      <c r="B4605" t="s">
        <v>4018</v>
      </c>
      <c r="C4605">
        <v>1221975</v>
      </c>
      <c r="D4605" t="s">
        <v>3851</v>
      </c>
      <c r="E4605" s="220">
        <v>42355.469444444447</v>
      </c>
      <c r="F4605" t="s">
        <v>75</v>
      </c>
      <c r="G4605" t="s">
        <v>3825</v>
      </c>
      <c r="H4605" t="s">
        <v>3852</v>
      </c>
      <c r="I4605" t="s">
        <v>3832</v>
      </c>
      <c r="J4605" t="s">
        <v>3854</v>
      </c>
      <c r="K4605" t="s">
        <v>95</v>
      </c>
      <c r="L4605" s="220">
        <v>42398.43849537037</v>
      </c>
    </row>
    <row r="4606" spans="1:12" x14ac:dyDescent="0.25">
      <c r="A4606">
        <v>5</v>
      </c>
      <c r="B4606" t="s">
        <v>4184</v>
      </c>
      <c r="C4606">
        <v>1221979</v>
      </c>
      <c r="D4606" t="s">
        <v>3851</v>
      </c>
      <c r="E4606" s="220">
        <v>42355.47152777778</v>
      </c>
      <c r="F4606" t="s">
        <v>75</v>
      </c>
      <c r="G4606" t="s">
        <v>3825</v>
      </c>
      <c r="H4606" t="s">
        <v>3852</v>
      </c>
      <c r="I4606" t="s">
        <v>3840</v>
      </c>
      <c r="J4606" t="s">
        <v>3854</v>
      </c>
      <c r="K4606" t="s">
        <v>95</v>
      </c>
      <c r="L4606" s="220">
        <v>42894.451064814813</v>
      </c>
    </row>
    <row r="4607" spans="1:12" x14ac:dyDescent="0.25">
      <c r="A4607">
        <v>4.2</v>
      </c>
      <c r="B4607" t="s">
        <v>4218</v>
      </c>
      <c r="C4607">
        <v>1221976</v>
      </c>
      <c r="D4607" t="s">
        <v>3851</v>
      </c>
      <c r="E4607" s="220">
        <v>42355.511805555558</v>
      </c>
      <c r="F4607" t="s">
        <v>75</v>
      </c>
      <c r="G4607" t="s">
        <v>3825</v>
      </c>
      <c r="H4607" t="s">
        <v>3852</v>
      </c>
      <c r="I4607" t="s">
        <v>3870</v>
      </c>
      <c r="J4607" t="s">
        <v>3854</v>
      </c>
      <c r="K4607" t="s">
        <v>95</v>
      </c>
      <c r="L4607" s="220">
        <v>42751.608703703707</v>
      </c>
    </row>
    <row r="4608" spans="1:12" x14ac:dyDescent="0.25">
      <c r="A4608">
        <v>2</v>
      </c>
      <c r="B4608" t="s">
        <v>5474</v>
      </c>
      <c r="C4608">
        <v>1259687</v>
      </c>
      <c r="D4608" t="s">
        <v>3851</v>
      </c>
      <c r="E4608" s="220">
        <v>42465.417361111111</v>
      </c>
      <c r="F4608" t="s">
        <v>75</v>
      </c>
      <c r="G4608" t="s">
        <v>3825</v>
      </c>
      <c r="H4608" t="s">
        <v>3852</v>
      </c>
      <c r="I4608" t="s">
        <v>3885</v>
      </c>
      <c r="J4608" t="s">
        <v>3854</v>
      </c>
      <c r="K4608" t="s">
        <v>95</v>
      </c>
      <c r="L4608" s="220">
        <v>42481.639305555553</v>
      </c>
    </row>
    <row r="4609" spans="1:12" x14ac:dyDescent="0.25">
      <c r="A4609">
        <v>1</v>
      </c>
      <c r="B4609" t="s">
        <v>5491</v>
      </c>
      <c r="C4609">
        <v>1675305</v>
      </c>
      <c r="D4609" t="s">
        <v>3843</v>
      </c>
      <c r="E4609" s="220">
        <v>42789.332361111112</v>
      </c>
      <c r="F4609" t="s">
        <v>75</v>
      </c>
      <c r="G4609" t="s">
        <v>3825</v>
      </c>
      <c r="H4609" t="s">
        <v>3836</v>
      </c>
      <c r="I4609" t="s">
        <v>3837</v>
      </c>
      <c r="J4609" t="s">
        <v>4338</v>
      </c>
      <c r="K4609" t="s">
        <v>95</v>
      </c>
      <c r="L4609" s="220">
        <v>42828.585347222222</v>
      </c>
    </row>
    <row r="4610" spans="1:12" x14ac:dyDescent="0.25">
      <c r="A4610">
        <v>2</v>
      </c>
      <c r="B4610" t="s">
        <v>4750</v>
      </c>
      <c r="C4610">
        <v>1696840</v>
      </c>
      <c r="D4610" t="s">
        <v>3939</v>
      </c>
      <c r="E4610" s="220">
        <v>42845.531944444447</v>
      </c>
      <c r="F4610" t="s">
        <v>75</v>
      </c>
      <c r="G4610" t="s">
        <v>3825</v>
      </c>
      <c r="H4610" t="s">
        <v>3940</v>
      </c>
      <c r="I4610" t="s">
        <v>3924</v>
      </c>
      <c r="J4610" t="s">
        <v>3924</v>
      </c>
      <c r="K4610" t="s">
        <v>95</v>
      </c>
      <c r="L4610" s="220">
        <v>43014.692465277774</v>
      </c>
    </row>
    <row r="4611" spans="1:12" x14ac:dyDescent="0.25">
      <c r="A4611">
        <v>4</v>
      </c>
      <c r="B4611" t="s">
        <v>4828</v>
      </c>
      <c r="C4611">
        <v>1852929</v>
      </c>
      <c r="D4611" t="s">
        <v>6630</v>
      </c>
      <c r="E4611" s="220">
        <v>43178.583032407405</v>
      </c>
      <c r="F4611" t="s">
        <v>75</v>
      </c>
      <c r="G4611" t="s">
        <v>3825</v>
      </c>
      <c r="H4611" t="s">
        <v>3940</v>
      </c>
      <c r="I4611" t="s">
        <v>3870</v>
      </c>
      <c r="J4611" t="s">
        <v>4355</v>
      </c>
      <c r="K4611" t="s">
        <v>95</v>
      </c>
      <c r="L4611" s="220">
        <v>43179.392766203702</v>
      </c>
    </row>
    <row r="4612" spans="1:12" x14ac:dyDescent="0.25">
      <c r="A4612">
        <v>1</v>
      </c>
      <c r="B4612" t="s">
        <v>4057</v>
      </c>
      <c r="C4612">
        <v>1703735</v>
      </c>
      <c r="D4612" t="s">
        <v>3843</v>
      </c>
      <c r="E4612" s="220">
        <v>42857.395138888889</v>
      </c>
      <c r="F4612" t="s">
        <v>75</v>
      </c>
      <c r="G4612" t="s">
        <v>3825</v>
      </c>
      <c r="H4612" t="s">
        <v>3836</v>
      </c>
      <c r="I4612" t="s">
        <v>3882</v>
      </c>
      <c r="J4612" t="s">
        <v>4247</v>
      </c>
      <c r="K4612" t="s">
        <v>95</v>
      </c>
      <c r="L4612" s="220">
        <v>42877.464629629627</v>
      </c>
    </row>
    <row r="4613" spans="1:12" x14ac:dyDescent="0.25">
      <c r="A4613">
        <v>4</v>
      </c>
      <c r="B4613" t="s">
        <v>3926</v>
      </c>
      <c r="C4613">
        <v>1707483</v>
      </c>
      <c r="D4613" t="s">
        <v>6686</v>
      </c>
      <c r="E4613" s="220">
        <v>42867.504861111112</v>
      </c>
      <c r="F4613" t="s">
        <v>75</v>
      </c>
      <c r="G4613" t="s">
        <v>3825</v>
      </c>
      <c r="H4613" t="s">
        <v>95</v>
      </c>
      <c r="I4613" t="s">
        <v>3870</v>
      </c>
      <c r="J4613" t="s">
        <v>3870</v>
      </c>
      <c r="K4613" t="s">
        <v>95</v>
      </c>
      <c r="L4613" s="220">
        <v>42872.568796296298</v>
      </c>
    </row>
    <row r="4614" spans="1:12" x14ac:dyDescent="0.25">
      <c r="A4614">
        <v>1</v>
      </c>
      <c r="B4614" t="s">
        <v>6687</v>
      </c>
      <c r="C4614">
        <v>1708445</v>
      </c>
      <c r="D4614" t="s">
        <v>3824</v>
      </c>
      <c r="E4614" s="220">
        <v>42871.695833333331</v>
      </c>
      <c r="F4614" t="s">
        <v>75</v>
      </c>
      <c r="G4614" t="s">
        <v>3825</v>
      </c>
      <c r="H4614" t="s">
        <v>3826</v>
      </c>
      <c r="I4614" t="s">
        <v>3840</v>
      </c>
      <c r="J4614" t="s">
        <v>4042</v>
      </c>
      <c r="K4614" t="s">
        <v>95</v>
      </c>
      <c r="L4614" s="220">
        <v>42916.696527777778</v>
      </c>
    </row>
    <row r="4615" spans="1:12" x14ac:dyDescent="0.25">
      <c r="A4615">
        <v>4</v>
      </c>
      <c r="B4615" t="s">
        <v>4385</v>
      </c>
      <c r="C4615">
        <v>1709684</v>
      </c>
      <c r="D4615" t="s">
        <v>6688</v>
      </c>
      <c r="E4615" s="220">
        <v>42877.595138888886</v>
      </c>
      <c r="F4615" t="s">
        <v>75</v>
      </c>
      <c r="G4615" t="s">
        <v>3825</v>
      </c>
      <c r="H4615" t="s">
        <v>3836</v>
      </c>
      <c r="I4615" t="s">
        <v>3870</v>
      </c>
      <c r="J4615" t="s">
        <v>3870</v>
      </c>
      <c r="K4615" t="s">
        <v>95</v>
      </c>
      <c r="L4615" s="220">
        <v>42886.417361111111</v>
      </c>
    </row>
    <row r="4616" spans="1:12" x14ac:dyDescent="0.25">
      <c r="A4616">
        <v>4</v>
      </c>
      <c r="B4616" t="s">
        <v>4308</v>
      </c>
      <c r="C4616">
        <v>1740032</v>
      </c>
      <c r="D4616" t="s">
        <v>3912</v>
      </c>
      <c r="E4616" s="220">
        <v>42913.702777777777</v>
      </c>
      <c r="F4616" t="s">
        <v>75</v>
      </c>
      <c r="G4616" t="s">
        <v>3825</v>
      </c>
      <c r="H4616" t="s">
        <v>3831</v>
      </c>
      <c r="I4616" t="s">
        <v>3889</v>
      </c>
      <c r="J4616" t="s">
        <v>3989</v>
      </c>
      <c r="K4616" t="s">
        <v>95</v>
      </c>
      <c r="L4616" s="220">
        <v>42915.383333333331</v>
      </c>
    </row>
    <row r="4617" spans="1:12" x14ac:dyDescent="0.25">
      <c r="A4617">
        <v>4.2</v>
      </c>
      <c r="B4617" t="s">
        <v>6071</v>
      </c>
      <c r="C4617">
        <v>1221977</v>
      </c>
      <c r="D4617" t="s">
        <v>3851</v>
      </c>
      <c r="E4617" s="220">
        <v>42355.512499999997</v>
      </c>
      <c r="F4617" t="s">
        <v>75</v>
      </c>
      <c r="G4617" t="s">
        <v>3825</v>
      </c>
      <c r="H4617" t="s">
        <v>3852</v>
      </c>
      <c r="I4617" t="s">
        <v>3870</v>
      </c>
      <c r="J4617" t="s">
        <v>3854</v>
      </c>
      <c r="K4617" t="s">
        <v>95</v>
      </c>
      <c r="L4617" s="220">
        <v>42751.607997685183</v>
      </c>
    </row>
    <row r="4618" spans="1:12" x14ac:dyDescent="0.25">
      <c r="A4618">
        <v>5</v>
      </c>
      <c r="B4618" t="s">
        <v>3986</v>
      </c>
      <c r="C4618">
        <v>1221978</v>
      </c>
      <c r="D4618" t="s">
        <v>3851</v>
      </c>
      <c r="E4618" s="220">
        <v>42355.47152777778</v>
      </c>
      <c r="F4618" t="s">
        <v>75</v>
      </c>
      <c r="G4618" t="s">
        <v>3825</v>
      </c>
      <c r="H4618" t="s">
        <v>3852</v>
      </c>
      <c r="I4618" t="s">
        <v>3840</v>
      </c>
      <c r="J4618" t="s">
        <v>3854</v>
      </c>
      <c r="K4618" t="s">
        <v>95</v>
      </c>
      <c r="L4618" s="220">
        <v>42894.451145833336</v>
      </c>
    </row>
    <row r="4619" spans="1:12" x14ac:dyDescent="0.25">
      <c r="A4619">
        <v>1</v>
      </c>
      <c r="B4619" t="s">
        <v>4808</v>
      </c>
      <c r="C4619">
        <v>1136753</v>
      </c>
      <c r="D4619" t="s">
        <v>6689</v>
      </c>
      <c r="E4619" s="220">
        <v>42130.655555555553</v>
      </c>
      <c r="F4619" t="s">
        <v>75</v>
      </c>
      <c r="G4619" t="s">
        <v>3825</v>
      </c>
      <c r="H4619" t="s">
        <v>3836</v>
      </c>
      <c r="I4619" t="s">
        <v>3844</v>
      </c>
      <c r="J4619" t="s">
        <v>4728</v>
      </c>
      <c r="K4619" t="s">
        <v>95</v>
      </c>
      <c r="L4619" s="220">
        <v>42240.388773148145</v>
      </c>
    </row>
    <row r="4620" spans="1:12" x14ac:dyDescent="0.25">
      <c r="A4620">
        <v>5</v>
      </c>
      <c r="B4620" t="s">
        <v>4266</v>
      </c>
      <c r="C4620">
        <v>1160561</v>
      </c>
      <c r="D4620" t="s">
        <v>3843</v>
      </c>
      <c r="E4620" s="220">
        <v>42195.428472222222</v>
      </c>
      <c r="F4620" t="s">
        <v>75</v>
      </c>
      <c r="G4620" t="s">
        <v>3825</v>
      </c>
      <c r="H4620" t="s">
        <v>3836</v>
      </c>
      <c r="I4620" t="s">
        <v>3844</v>
      </c>
      <c r="J4620" t="s">
        <v>3921</v>
      </c>
      <c r="K4620" t="s">
        <v>95</v>
      </c>
      <c r="L4620" s="220">
        <v>42235.767604166664</v>
      </c>
    </row>
    <row r="4621" spans="1:12" x14ac:dyDescent="0.25">
      <c r="A4621">
        <v>9</v>
      </c>
      <c r="B4621" t="s">
        <v>4816</v>
      </c>
      <c r="C4621">
        <v>1237890</v>
      </c>
      <c r="D4621" t="s">
        <v>3912</v>
      </c>
      <c r="E4621" s="220">
        <v>42402.520138888889</v>
      </c>
      <c r="F4621" t="s">
        <v>75</v>
      </c>
      <c r="G4621" t="s">
        <v>3825</v>
      </c>
      <c r="H4621" t="s">
        <v>3831</v>
      </c>
      <c r="I4621" t="s">
        <v>3873</v>
      </c>
      <c r="J4621" t="s">
        <v>4077</v>
      </c>
      <c r="K4621" t="s">
        <v>95</v>
      </c>
      <c r="L4621" s="220">
        <v>42409.322048611109</v>
      </c>
    </row>
    <row r="4622" spans="1:12" x14ac:dyDescent="0.25">
      <c r="A4622">
        <v>3</v>
      </c>
      <c r="B4622" t="s">
        <v>4007</v>
      </c>
      <c r="C4622">
        <v>1665810</v>
      </c>
      <c r="D4622" t="s">
        <v>4183</v>
      </c>
      <c r="E4622" s="220">
        <v>42766.615277777775</v>
      </c>
      <c r="F4622" t="s">
        <v>75</v>
      </c>
      <c r="G4622" t="s">
        <v>3825</v>
      </c>
      <c r="H4622" t="s">
        <v>3826</v>
      </c>
      <c r="I4622" t="s">
        <v>3832</v>
      </c>
      <c r="J4622" t="s">
        <v>3833</v>
      </c>
      <c r="K4622" t="s">
        <v>95</v>
      </c>
      <c r="L4622" s="220">
        <v>43298.342129629629</v>
      </c>
    </row>
    <row r="4623" spans="1:12" x14ac:dyDescent="0.25">
      <c r="A4623">
        <v>1</v>
      </c>
      <c r="B4623" t="s">
        <v>4095</v>
      </c>
      <c r="C4623">
        <v>1660032</v>
      </c>
      <c r="D4623" t="s">
        <v>3946</v>
      </c>
      <c r="E4623" s="220">
        <v>42752.792361111111</v>
      </c>
      <c r="F4623" t="s">
        <v>75</v>
      </c>
      <c r="G4623" t="s">
        <v>3825</v>
      </c>
      <c r="H4623" t="s">
        <v>3947</v>
      </c>
      <c r="I4623" t="s">
        <v>4262</v>
      </c>
      <c r="J4623" t="s">
        <v>4239</v>
      </c>
      <c r="K4623" t="s">
        <v>95</v>
      </c>
      <c r="L4623" s="220">
        <v>42772.650462962964</v>
      </c>
    </row>
    <row r="4624" spans="1:12" x14ac:dyDescent="0.25">
      <c r="A4624">
        <v>1</v>
      </c>
      <c r="B4624" t="s">
        <v>4315</v>
      </c>
      <c r="C4624">
        <v>1038308</v>
      </c>
      <c r="D4624" t="s">
        <v>4065</v>
      </c>
      <c r="E4624" s="220">
        <v>41884.59679398148</v>
      </c>
      <c r="F4624" t="s">
        <v>75</v>
      </c>
      <c r="G4624" t="s">
        <v>3825</v>
      </c>
      <c r="H4624" t="s">
        <v>3848</v>
      </c>
      <c r="I4624" t="s">
        <v>4066</v>
      </c>
      <c r="J4624" t="s">
        <v>4067</v>
      </c>
      <c r="K4624" t="s">
        <v>95</v>
      </c>
      <c r="L4624" s="220">
        <v>42066.379062499997</v>
      </c>
    </row>
    <row r="4625" spans="1:12" x14ac:dyDescent="0.25">
      <c r="A4625">
        <v>1</v>
      </c>
      <c r="B4625" t="s">
        <v>5014</v>
      </c>
      <c r="C4625">
        <v>1124166</v>
      </c>
      <c r="D4625" t="s">
        <v>4180</v>
      </c>
      <c r="E4625" s="220">
        <v>42109.551388888889</v>
      </c>
      <c r="F4625" t="s">
        <v>75</v>
      </c>
      <c r="G4625" t="s">
        <v>3825</v>
      </c>
      <c r="H4625" t="s">
        <v>3836</v>
      </c>
      <c r="I4625" t="s">
        <v>3885</v>
      </c>
      <c r="J4625" t="s">
        <v>5330</v>
      </c>
      <c r="K4625" t="s">
        <v>95</v>
      </c>
      <c r="L4625" s="220">
        <v>42115.317002314812</v>
      </c>
    </row>
    <row r="4626" spans="1:12" x14ac:dyDescent="0.25">
      <c r="A4626">
        <v>1</v>
      </c>
      <c r="B4626" t="s">
        <v>4813</v>
      </c>
      <c r="C4626">
        <v>1135776</v>
      </c>
      <c r="D4626" t="s">
        <v>3872</v>
      </c>
      <c r="E4626" s="220">
        <v>42128.382638888892</v>
      </c>
      <c r="F4626" t="s">
        <v>75</v>
      </c>
      <c r="G4626" t="s">
        <v>3825</v>
      </c>
      <c r="H4626" t="s">
        <v>3848</v>
      </c>
      <c r="I4626" t="s">
        <v>3853</v>
      </c>
      <c r="J4626" t="s">
        <v>3928</v>
      </c>
      <c r="K4626" t="s">
        <v>95</v>
      </c>
      <c r="L4626" s="220">
        <v>42131.666550925926</v>
      </c>
    </row>
    <row r="4627" spans="1:12" x14ac:dyDescent="0.25">
      <c r="A4627">
        <v>1</v>
      </c>
      <c r="B4627" t="s">
        <v>3896</v>
      </c>
      <c r="C4627">
        <v>1138869</v>
      </c>
      <c r="D4627" t="s">
        <v>3872</v>
      </c>
      <c r="E4627" s="220">
        <v>42137.347222222219</v>
      </c>
      <c r="F4627" t="s">
        <v>75</v>
      </c>
      <c r="G4627" t="s">
        <v>3825</v>
      </c>
      <c r="H4627" t="s">
        <v>3848</v>
      </c>
      <c r="I4627" t="s">
        <v>4066</v>
      </c>
      <c r="J4627" t="s">
        <v>4155</v>
      </c>
      <c r="K4627" t="s">
        <v>95</v>
      </c>
      <c r="L4627" s="220">
        <v>42138.492013888892</v>
      </c>
    </row>
    <row r="4628" spans="1:12" x14ac:dyDescent="0.25">
      <c r="A4628">
        <v>1</v>
      </c>
      <c r="B4628" t="s">
        <v>3839</v>
      </c>
      <c r="C4628">
        <v>1172483</v>
      </c>
      <c r="D4628" t="s">
        <v>6690</v>
      </c>
      <c r="E4628" s="220">
        <v>42235.291666666664</v>
      </c>
      <c r="F4628" t="s">
        <v>75</v>
      </c>
      <c r="G4628" t="s">
        <v>3825</v>
      </c>
      <c r="H4628" t="s">
        <v>3836</v>
      </c>
      <c r="I4628" t="s">
        <v>4582</v>
      </c>
      <c r="J4628" t="s">
        <v>6691</v>
      </c>
      <c r="K4628" t="s">
        <v>95</v>
      </c>
      <c r="L4628" s="220">
        <v>42237.38554398148</v>
      </c>
    </row>
    <row r="4629" spans="1:12" x14ac:dyDescent="0.25">
      <c r="A4629">
        <v>3</v>
      </c>
      <c r="B4629" t="s">
        <v>4282</v>
      </c>
      <c r="C4629">
        <v>1191129</v>
      </c>
      <c r="D4629" t="s">
        <v>6692</v>
      </c>
      <c r="E4629" s="220">
        <v>42291.420138888891</v>
      </c>
      <c r="F4629" t="s">
        <v>75</v>
      </c>
      <c r="G4629" t="s">
        <v>3825</v>
      </c>
      <c r="H4629" t="s">
        <v>3826</v>
      </c>
      <c r="I4629" t="s">
        <v>4005</v>
      </c>
      <c r="J4629" t="s">
        <v>4039</v>
      </c>
      <c r="K4629" t="s">
        <v>95</v>
      </c>
      <c r="L4629" s="220">
        <v>42300.293587962966</v>
      </c>
    </row>
    <row r="4630" spans="1:12" x14ac:dyDescent="0.25">
      <c r="A4630">
        <v>5</v>
      </c>
      <c r="B4630" t="s">
        <v>4771</v>
      </c>
      <c r="C4630">
        <v>1191131</v>
      </c>
      <c r="D4630" t="s">
        <v>3939</v>
      </c>
      <c r="E4630" s="220">
        <v>42291.435416666667</v>
      </c>
      <c r="F4630" t="s">
        <v>75</v>
      </c>
      <c r="G4630" t="s">
        <v>3825</v>
      </c>
      <c r="H4630" t="s">
        <v>3940</v>
      </c>
      <c r="I4630" t="s">
        <v>4005</v>
      </c>
      <c r="J4630" t="s">
        <v>4039</v>
      </c>
      <c r="K4630" t="s">
        <v>95</v>
      </c>
      <c r="L4630" s="220">
        <v>42305.571840277778</v>
      </c>
    </row>
    <row r="4631" spans="1:12" x14ac:dyDescent="0.25">
      <c r="A4631">
        <v>2</v>
      </c>
      <c r="B4631" t="s">
        <v>6669</v>
      </c>
      <c r="C4631">
        <v>1219206</v>
      </c>
      <c r="D4631" t="s">
        <v>3851</v>
      </c>
      <c r="E4631" s="220">
        <v>42347.645138888889</v>
      </c>
      <c r="F4631" t="s">
        <v>75</v>
      </c>
      <c r="G4631" t="s">
        <v>3825</v>
      </c>
      <c r="H4631" t="s">
        <v>3852</v>
      </c>
      <c r="I4631" t="s">
        <v>3853</v>
      </c>
      <c r="J4631" t="s">
        <v>3854</v>
      </c>
      <c r="K4631" t="s">
        <v>95</v>
      </c>
      <c r="L4631" s="220">
        <v>42391.607858796298</v>
      </c>
    </row>
    <row r="4632" spans="1:12" x14ac:dyDescent="0.25">
      <c r="A4632">
        <v>1</v>
      </c>
      <c r="B4632" t="s">
        <v>4105</v>
      </c>
      <c r="C4632">
        <v>1403138</v>
      </c>
      <c r="D4632" t="s">
        <v>4559</v>
      </c>
      <c r="E4632" s="220">
        <v>42601.665277777778</v>
      </c>
      <c r="F4632" t="s">
        <v>75</v>
      </c>
      <c r="G4632" t="s">
        <v>3825</v>
      </c>
      <c r="H4632" t="s">
        <v>3848</v>
      </c>
      <c r="I4632" t="s">
        <v>3861</v>
      </c>
      <c r="J4632" t="s">
        <v>4053</v>
      </c>
      <c r="K4632" t="s">
        <v>95</v>
      </c>
      <c r="L4632" s="220">
        <v>42612.698391203703</v>
      </c>
    </row>
    <row r="4633" spans="1:12" x14ac:dyDescent="0.25">
      <c r="A4633">
        <v>1</v>
      </c>
      <c r="B4633" t="s">
        <v>3895</v>
      </c>
      <c r="C4633">
        <v>1222615</v>
      </c>
      <c r="D4633" t="s">
        <v>3843</v>
      </c>
      <c r="E4633" s="220">
        <v>42360.55</v>
      </c>
      <c r="F4633" t="s">
        <v>75</v>
      </c>
      <c r="G4633" t="s">
        <v>3825</v>
      </c>
      <c r="H4633" t="s">
        <v>3836</v>
      </c>
      <c r="I4633" t="s">
        <v>4013</v>
      </c>
      <c r="J4633" t="s">
        <v>4856</v>
      </c>
      <c r="K4633" t="s">
        <v>95</v>
      </c>
      <c r="L4633" s="220">
        <v>42360.655439814815</v>
      </c>
    </row>
    <row r="4634" spans="1:12" x14ac:dyDescent="0.25">
      <c r="A4634">
        <v>1</v>
      </c>
      <c r="B4634" t="s">
        <v>4154</v>
      </c>
      <c r="C4634">
        <v>1103754</v>
      </c>
      <c r="D4634" t="s">
        <v>6674</v>
      </c>
      <c r="E4634" s="220">
        <v>42069.674305555556</v>
      </c>
      <c r="F4634" t="s">
        <v>75</v>
      </c>
      <c r="G4634" t="s">
        <v>3825</v>
      </c>
      <c r="H4634" t="s">
        <v>3848</v>
      </c>
      <c r="I4634" t="s">
        <v>3967</v>
      </c>
      <c r="J4634" t="s">
        <v>6104</v>
      </c>
      <c r="K4634" t="s">
        <v>95</v>
      </c>
      <c r="L4634" s="220">
        <v>42087.284178240741</v>
      </c>
    </row>
    <row r="4635" spans="1:12" x14ac:dyDescent="0.25">
      <c r="A4635">
        <v>1</v>
      </c>
      <c r="B4635" t="s">
        <v>4769</v>
      </c>
      <c r="C4635">
        <v>1103755</v>
      </c>
      <c r="D4635" t="s">
        <v>6674</v>
      </c>
      <c r="E4635" s="220">
        <v>42069.678472222222</v>
      </c>
      <c r="F4635" t="s">
        <v>75</v>
      </c>
      <c r="G4635" t="s">
        <v>3825</v>
      </c>
      <c r="H4635" t="s">
        <v>3848</v>
      </c>
      <c r="I4635" t="s">
        <v>3967</v>
      </c>
      <c r="J4635" t="s">
        <v>6104</v>
      </c>
      <c r="K4635" t="s">
        <v>95</v>
      </c>
      <c r="L4635" s="220">
        <v>42087.284189814818</v>
      </c>
    </row>
    <row r="4636" spans="1:12" x14ac:dyDescent="0.25">
      <c r="A4636">
        <v>1</v>
      </c>
      <c r="B4636" t="s">
        <v>4275</v>
      </c>
      <c r="C4636">
        <v>1283433</v>
      </c>
      <c r="D4636" t="s">
        <v>6693</v>
      </c>
      <c r="E4636" s="220">
        <v>42541.334027777775</v>
      </c>
      <c r="F4636" t="s">
        <v>75</v>
      </c>
      <c r="G4636" t="s">
        <v>3825</v>
      </c>
      <c r="H4636" t="s">
        <v>3826</v>
      </c>
      <c r="I4636" t="s">
        <v>3861</v>
      </c>
      <c r="J4636" t="s">
        <v>3983</v>
      </c>
      <c r="K4636" t="s">
        <v>95</v>
      </c>
      <c r="L4636" s="220">
        <v>42549.586435185185</v>
      </c>
    </row>
    <row r="4637" spans="1:12" x14ac:dyDescent="0.25">
      <c r="A4637">
        <v>9</v>
      </c>
      <c r="B4637" t="s">
        <v>6597</v>
      </c>
      <c r="C4637">
        <v>1161110</v>
      </c>
      <c r="D4637" t="s">
        <v>4225</v>
      </c>
      <c r="E4637" s="220">
        <v>42199.419444444444</v>
      </c>
      <c r="F4637" t="s">
        <v>75</v>
      </c>
      <c r="G4637" t="s">
        <v>3825</v>
      </c>
      <c r="H4637" t="s">
        <v>4162</v>
      </c>
      <c r="I4637" t="s">
        <v>3844</v>
      </c>
      <c r="J4637" t="s">
        <v>4188</v>
      </c>
      <c r="K4637" t="s">
        <v>95</v>
      </c>
      <c r="L4637" s="220">
        <v>42297.381192129629</v>
      </c>
    </row>
    <row r="4638" spans="1:12" x14ac:dyDescent="0.25">
      <c r="A4638">
        <v>9</v>
      </c>
      <c r="B4638" t="s">
        <v>6023</v>
      </c>
      <c r="C4638">
        <v>1161184</v>
      </c>
      <c r="D4638" t="s">
        <v>4225</v>
      </c>
      <c r="E4638" s="220">
        <v>42199.708333333336</v>
      </c>
      <c r="F4638" t="s">
        <v>75</v>
      </c>
      <c r="G4638" t="s">
        <v>3825</v>
      </c>
      <c r="H4638" t="s">
        <v>4162</v>
      </c>
      <c r="I4638" t="s">
        <v>3844</v>
      </c>
      <c r="J4638" t="s">
        <v>3950</v>
      </c>
      <c r="K4638" t="s">
        <v>95</v>
      </c>
      <c r="L4638" s="220">
        <v>42297.381157407406</v>
      </c>
    </row>
    <row r="4639" spans="1:12" x14ac:dyDescent="0.25">
      <c r="A4639">
        <v>9</v>
      </c>
      <c r="B4639" t="s">
        <v>6694</v>
      </c>
      <c r="C4639">
        <v>1161185</v>
      </c>
      <c r="D4639" t="s">
        <v>4225</v>
      </c>
      <c r="E4639" s="220">
        <v>42199.709027777775</v>
      </c>
      <c r="F4639" t="s">
        <v>75</v>
      </c>
      <c r="G4639" t="s">
        <v>3825</v>
      </c>
      <c r="H4639" t="s">
        <v>4162</v>
      </c>
      <c r="I4639" t="s">
        <v>3844</v>
      </c>
      <c r="J4639" t="s">
        <v>3950</v>
      </c>
      <c r="K4639" t="s">
        <v>95</v>
      </c>
      <c r="L4639" s="220">
        <v>42297.381180555552</v>
      </c>
    </row>
    <row r="4640" spans="1:12" x14ac:dyDescent="0.25">
      <c r="A4640">
        <v>9</v>
      </c>
      <c r="B4640" t="s">
        <v>6695</v>
      </c>
      <c r="C4640">
        <v>1161186</v>
      </c>
      <c r="D4640" t="s">
        <v>4225</v>
      </c>
      <c r="E4640" s="220">
        <v>42199.710416666669</v>
      </c>
      <c r="F4640" t="s">
        <v>91</v>
      </c>
      <c r="G4640" t="s">
        <v>3825</v>
      </c>
      <c r="H4640" t="s">
        <v>4162</v>
      </c>
      <c r="I4640" t="s">
        <v>3844</v>
      </c>
      <c r="J4640" t="s">
        <v>3950</v>
      </c>
      <c r="K4640" t="s">
        <v>95</v>
      </c>
      <c r="L4640" s="220">
        <v>42203.368819444448</v>
      </c>
    </row>
    <row r="4641" spans="1:12" x14ac:dyDescent="0.25">
      <c r="A4641">
        <v>9</v>
      </c>
      <c r="B4641" t="s">
        <v>6696</v>
      </c>
      <c r="C4641">
        <v>1161187</v>
      </c>
      <c r="D4641" t="s">
        <v>4225</v>
      </c>
      <c r="E4641" s="220">
        <v>42199.710416666669</v>
      </c>
      <c r="F4641" t="s">
        <v>75</v>
      </c>
      <c r="G4641" t="s">
        <v>3825</v>
      </c>
      <c r="H4641" t="s">
        <v>4162</v>
      </c>
      <c r="I4641" t="s">
        <v>3844</v>
      </c>
      <c r="J4641" t="s">
        <v>3950</v>
      </c>
      <c r="K4641" t="s">
        <v>95</v>
      </c>
      <c r="L4641" s="220">
        <v>42297.381203703706</v>
      </c>
    </row>
    <row r="4642" spans="1:12" x14ac:dyDescent="0.25">
      <c r="A4642">
        <v>9</v>
      </c>
      <c r="B4642" t="s">
        <v>5424</v>
      </c>
      <c r="C4642">
        <v>1182851</v>
      </c>
      <c r="D4642" t="s">
        <v>6697</v>
      </c>
      <c r="E4642" s="220">
        <v>42272.662499999999</v>
      </c>
      <c r="F4642" t="s">
        <v>75</v>
      </c>
      <c r="G4642" t="s">
        <v>3825</v>
      </c>
      <c r="H4642" t="s">
        <v>3836</v>
      </c>
      <c r="I4642" t="s">
        <v>3861</v>
      </c>
      <c r="J4642" t="s">
        <v>3944</v>
      </c>
      <c r="K4642" t="s">
        <v>95</v>
      </c>
      <c r="L4642" s="220">
        <v>42301.486168981479</v>
      </c>
    </row>
    <row r="4643" spans="1:12" x14ac:dyDescent="0.25">
      <c r="A4643">
        <v>1</v>
      </c>
      <c r="B4643" t="s">
        <v>6045</v>
      </c>
      <c r="C4643">
        <v>1001592</v>
      </c>
      <c r="D4643" t="s">
        <v>5341</v>
      </c>
      <c r="E4643" s="220">
        <v>41767.661354166667</v>
      </c>
      <c r="F4643" t="s">
        <v>75</v>
      </c>
      <c r="G4643" t="s">
        <v>3825</v>
      </c>
      <c r="H4643" t="s">
        <v>3848</v>
      </c>
      <c r="I4643" t="s">
        <v>3909</v>
      </c>
      <c r="J4643" t="s">
        <v>4127</v>
      </c>
      <c r="K4643" t="s">
        <v>95</v>
      </c>
      <c r="L4643" s="220">
        <v>42048.613888888889</v>
      </c>
    </row>
    <row r="4644" spans="1:12" x14ac:dyDescent="0.25">
      <c r="A4644">
        <v>1</v>
      </c>
      <c r="B4644" t="s">
        <v>6258</v>
      </c>
      <c r="C4644">
        <v>1228863</v>
      </c>
      <c r="D4644" t="s">
        <v>3923</v>
      </c>
      <c r="E4644" s="220">
        <v>42374.837500000001</v>
      </c>
      <c r="F4644" t="s">
        <v>75</v>
      </c>
      <c r="G4644" t="s">
        <v>3825</v>
      </c>
      <c r="H4644" t="s">
        <v>3836</v>
      </c>
      <c r="I4644" t="s">
        <v>3924</v>
      </c>
      <c r="J4644" t="s">
        <v>3925</v>
      </c>
      <c r="K4644" t="s">
        <v>95</v>
      </c>
      <c r="L4644" s="220">
        <v>42377.729386574072</v>
      </c>
    </row>
    <row r="4645" spans="1:12" x14ac:dyDescent="0.25">
      <c r="A4645">
        <v>1</v>
      </c>
      <c r="B4645" t="s">
        <v>4584</v>
      </c>
      <c r="C4645">
        <v>1230930</v>
      </c>
      <c r="D4645" t="s">
        <v>6698</v>
      </c>
      <c r="E4645" s="220">
        <v>42383.436111111114</v>
      </c>
      <c r="F4645" t="s">
        <v>75</v>
      </c>
      <c r="G4645" t="s">
        <v>3825</v>
      </c>
      <c r="H4645" t="s">
        <v>3826</v>
      </c>
      <c r="I4645" t="s">
        <v>3844</v>
      </c>
      <c r="J4645" t="s">
        <v>3921</v>
      </c>
      <c r="K4645" t="s">
        <v>95</v>
      </c>
      <c r="L4645" s="220">
        <v>42811.321782407409</v>
      </c>
    </row>
    <row r="4646" spans="1:12" x14ac:dyDescent="0.25">
      <c r="A4646">
        <v>2</v>
      </c>
      <c r="B4646" t="s">
        <v>4362</v>
      </c>
      <c r="C4646">
        <v>1230780</v>
      </c>
      <c r="D4646" t="s">
        <v>6699</v>
      </c>
      <c r="E4646" s="220">
        <v>42382.462500000001</v>
      </c>
      <c r="F4646" t="s">
        <v>75</v>
      </c>
      <c r="G4646" t="s">
        <v>3825</v>
      </c>
      <c r="H4646" t="s">
        <v>3836</v>
      </c>
      <c r="I4646" t="s">
        <v>3861</v>
      </c>
      <c r="J4646" t="s">
        <v>4274</v>
      </c>
      <c r="K4646" t="s">
        <v>95</v>
      </c>
      <c r="L4646" s="220">
        <v>42862.991655092592</v>
      </c>
    </row>
    <row r="4647" spans="1:12" x14ac:dyDescent="0.25">
      <c r="A4647">
        <v>1</v>
      </c>
      <c r="B4647" t="s">
        <v>3984</v>
      </c>
      <c r="C4647">
        <v>1246066</v>
      </c>
      <c r="D4647" t="s">
        <v>3872</v>
      </c>
      <c r="E4647" s="220">
        <v>42426.669444444444</v>
      </c>
      <c r="F4647" t="s">
        <v>75</v>
      </c>
      <c r="G4647" t="s">
        <v>3825</v>
      </c>
      <c r="H4647" t="s">
        <v>3848</v>
      </c>
      <c r="I4647" t="s">
        <v>3837</v>
      </c>
      <c r="J4647" t="s">
        <v>6700</v>
      </c>
      <c r="K4647" t="s">
        <v>95</v>
      </c>
      <c r="L4647" s="220">
        <v>42747.296261574076</v>
      </c>
    </row>
    <row r="4648" spans="1:12" x14ac:dyDescent="0.25">
      <c r="A4648">
        <v>3</v>
      </c>
      <c r="B4648" t="s">
        <v>5109</v>
      </c>
      <c r="C4648">
        <v>1240407</v>
      </c>
      <c r="D4648" t="s">
        <v>3872</v>
      </c>
      <c r="E4648" s="220">
        <v>42408.623611111114</v>
      </c>
      <c r="F4648" t="s">
        <v>75</v>
      </c>
      <c r="G4648" t="s">
        <v>3825</v>
      </c>
      <c r="H4648" t="s">
        <v>3848</v>
      </c>
      <c r="I4648" t="s">
        <v>3832</v>
      </c>
      <c r="J4648" t="s">
        <v>5288</v>
      </c>
      <c r="K4648" t="s">
        <v>95</v>
      </c>
      <c r="L4648" s="220">
        <v>42409.380486111113</v>
      </c>
    </row>
    <row r="4649" spans="1:12" x14ac:dyDescent="0.25">
      <c r="A4649">
        <v>4</v>
      </c>
      <c r="B4649" t="s">
        <v>6687</v>
      </c>
      <c r="C4649">
        <v>1598486</v>
      </c>
      <c r="D4649" t="s">
        <v>3939</v>
      </c>
      <c r="E4649" s="220">
        <v>42675.56994212963</v>
      </c>
      <c r="F4649" t="s">
        <v>75</v>
      </c>
      <c r="G4649" t="s">
        <v>3825</v>
      </c>
      <c r="H4649" t="s">
        <v>3940</v>
      </c>
      <c r="I4649" t="s">
        <v>3870</v>
      </c>
      <c r="J4649" t="s">
        <v>3960</v>
      </c>
      <c r="K4649" t="s">
        <v>95</v>
      </c>
      <c r="L4649" s="220">
        <v>42677.422893518517</v>
      </c>
    </row>
    <row r="4650" spans="1:12" x14ac:dyDescent="0.25">
      <c r="A4650">
        <v>1</v>
      </c>
      <c r="B4650" t="s">
        <v>5422</v>
      </c>
      <c r="C4650">
        <v>1252705</v>
      </c>
      <c r="D4650" t="s">
        <v>4214</v>
      </c>
      <c r="E4650" s="220">
        <v>42444.547222222223</v>
      </c>
      <c r="F4650" t="s">
        <v>75</v>
      </c>
      <c r="G4650" t="s">
        <v>3825</v>
      </c>
      <c r="H4650" t="s">
        <v>3836</v>
      </c>
      <c r="I4650" t="s">
        <v>4005</v>
      </c>
      <c r="J4650" t="s">
        <v>4215</v>
      </c>
      <c r="K4650" t="s">
        <v>95</v>
      </c>
      <c r="L4650" s="220">
        <v>42446.40902777778</v>
      </c>
    </row>
    <row r="4651" spans="1:12" x14ac:dyDescent="0.25">
      <c r="A4651">
        <v>2</v>
      </c>
      <c r="B4651" t="s">
        <v>4588</v>
      </c>
      <c r="C4651">
        <v>1255712</v>
      </c>
      <c r="D4651" t="s">
        <v>3824</v>
      </c>
      <c r="E4651" s="220">
        <v>42458.847916666666</v>
      </c>
      <c r="F4651" t="s">
        <v>75</v>
      </c>
      <c r="G4651" t="s">
        <v>3825</v>
      </c>
      <c r="H4651" t="s">
        <v>3826</v>
      </c>
      <c r="I4651" t="s">
        <v>3870</v>
      </c>
      <c r="J4651" t="s">
        <v>4050</v>
      </c>
      <c r="K4651" t="s">
        <v>95</v>
      </c>
      <c r="L4651" s="220">
        <v>42465.620775462965</v>
      </c>
    </row>
    <row r="4652" spans="1:12" x14ac:dyDescent="0.25">
      <c r="A4652">
        <v>4</v>
      </c>
      <c r="B4652" t="s">
        <v>5795</v>
      </c>
      <c r="C4652">
        <v>1255792</v>
      </c>
      <c r="D4652" t="s">
        <v>6701</v>
      </c>
      <c r="E4652" s="220">
        <v>42459.438888888886</v>
      </c>
      <c r="F4652" t="s">
        <v>75</v>
      </c>
      <c r="G4652" t="s">
        <v>3825</v>
      </c>
      <c r="H4652" t="s">
        <v>3826</v>
      </c>
      <c r="I4652" t="s">
        <v>3870</v>
      </c>
      <c r="J4652" t="s">
        <v>6622</v>
      </c>
      <c r="K4652" t="s">
        <v>95</v>
      </c>
      <c r="L4652" s="220">
        <v>42459.445324074077</v>
      </c>
    </row>
    <row r="4653" spans="1:12" x14ac:dyDescent="0.25">
      <c r="A4653">
        <v>1</v>
      </c>
      <c r="B4653" t="s">
        <v>5238</v>
      </c>
      <c r="C4653">
        <v>1660506</v>
      </c>
      <c r="D4653" t="s">
        <v>6702</v>
      </c>
      <c r="E4653" s="220">
        <v>42753.338194444441</v>
      </c>
      <c r="F4653" t="s">
        <v>75</v>
      </c>
      <c r="G4653" t="s">
        <v>3825</v>
      </c>
      <c r="H4653" t="s">
        <v>4440</v>
      </c>
      <c r="I4653" t="s">
        <v>4262</v>
      </c>
      <c r="J4653" t="s">
        <v>6703</v>
      </c>
      <c r="K4653" t="s">
        <v>95</v>
      </c>
      <c r="L4653" s="220">
        <v>42772.644768518519</v>
      </c>
    </row>
    <row r="4654" spans="1:12" x14ac:dyDescent="0.25">
      <c r="A4654">
        <v>5</v>
      </c>
      <c r="B4654" t="s">
        <v>6184</v>
      </c>
      <c r="C4654">
        <v>1666189</v>
      </c>
      <c r="D4654" t="s">
        <v>6704</v>
      </c>
      <c r="E4654" s="220">
        <v>42766.454293981478</v>
      </c>
      <c r="F4654" t="s">
        <v>75</v>
      </c>
      <c r="G4654" t="s">
        <v>3825</v>
      </c>
      <c r="H4654" t="s">
        <v>3826</v>
      </c>
      <c r="I4654" t="s">
        <v>3870</v>
      </c>
      <c r="J4654" t="s">
        <v>3960</v>
      </c>
      <c r="K4654" t="s">
        <v>95</v>
      </c>
      <c r="L4654" s="220">
        <v>42940.430787037039</v>
      </c>
    </row>
    <row r="4655" spans="1:12" x14ac:dyDescent="0.25">
      <c r="A4655">
        <v>2</v>
      </c>
      <c r="B4655" t="s">
        <v>4385</v>
      </c>
      <c r="C4655">
        <v>1234605</v>
      </c>
      <c r="D4655" t="s">
        <v>3824</v>
      </c>
      <c r="E4655" s="220">
        <v>42398.40902777778</v>
      </c>
      <c r="F4655" t="s">
        <v>75</v>
      </c>
      <c r="G4655" t="s">
        <v>3825</v>
      </c>
      <c r="H4655" t="s">
        <v>3826</v>
      </c>
      <c r="I4655" t="s">
        <v>3870</v>
      </c>
      <c r="J4655" t="s">
        <v>4355</v>
      </c>
      <c r="K4655" t="s">
        <v>95</v>
      </c>
      <c r="L4655" s="220">
        <v>42401.404861111114</v>
      </c>
    </row>
    <row r="4656" spans="1:12" x14ac:dyDescent="0.25">
      <c r="A4656">
        <v>9</v>
      </c>
      <c r="B4656" t="s">
        <v>4329</v>
      </c>
      <c r="C4656">
        <v>1648055</v>
      </c>
      <c r="D4656" t="s">
        <v>3943</v>
      </c>
      <c r="E4656" s="220">
        <v>42731.604166666664</v>
      </c>
      <c r="F4656" t="s">
        <v>75</v>
      </c>
      <c r="G4656" t="s">
        <v>3825</v>
      </c>
      <c r="H4656" t="s">
        <v>3836</v>
      </c>
      <c r="I4656" t="s">
        <v>3861</v>
      </c>
      <c r="J4656" t="s">
        <v>5351</v>
      </c>
      <c r="K4656" t="s">
        <v>2585</v>
      </c>
      <c r="L4656" s="220">
        <v>42732.571817129632</v>
      </c>
    </row>
    <row r="4657" spans="1:12" x14ac:dyDescent="0.25">
      <c r="A4657">
        <v>1</v>
      </c>
      <c r="B4657" t="s">
        <v>4021</v>
      </c>
      <c r="C4657">
        <v>1671740</v>
      </c>
      <c r="D4657" t="s">
        <v>3843</v>
      </c>
      <c r="E4657" s="220">
        <v>42780.443749999999</v>
      </c>
      <c r="F4657" t="s">
        <v>75</v>
      </c>
      <c r="G4657" t="s">
        <v>3825</v>
      </c>
      <c r="H4657" t="s">
        <v>3836</v>
      </c>
      <c r="I4657" t="s">
        <v>3844</v>
      </c>
      <c r="J4657" t="s">
        <v>3845</v>
      </c>
      <c r="K4657" t="s">
        <v>95</v>
      </c>
      <c r="L4657" s="220">
        <v>42781.323576388888</v>
      </c>
    </row>
    <row r="4658" spans="1:12" x14ac:dyDescent="0.25">
      <c r="A4658">
        <v>4</v>
      </c>
      <c r="B4658" t="s">
        <v>5391</v>
      </c>
      <c r="C4658">
        <v>1674626</v>
      </c>
      <c r="D4658" t="s">
        <v>6705</v>
      </c>
      <c r="E4658" s="220">
        <v>42788.463796296295</v>
      </c>
      <c r="F4658" t="s">
        <v>75</v>
      </c>
      <c r="G4658" t="s">
        <v>3825</v>
      </c>
      <c r="H4658" t="s">
        <v>3826</v>
      </c>
      <c r="I4658" t="s">
        <v>3870</v>
      </c>
      <c r="J4658" t="s">
        <v>4145</v>
      </c>
      <c r="K4658" t="s">
        <v>95</v>
      </c>
      <c r="L4658" s="220">
        <v>42793.521296296298</v>
      </c>
    </row>
    <row r="4659" spans="1:12" x14ac:dyDescent="0.25">
      <c r="A4659">
        <v>5</v>
      </c>
      <c r="B4659" t="s">
        <v>3929</v>
      </c>
      <c r="C4659">
        <v>1674465</v>
      </c>
      <c r="D4659" t="s">
        <v>6706</v>
      </c>
      <c r="E4659" s="220">
        <v>42788.344444444447</v>
      </c>
      <c r="F4659" t="s">
        <v>75</v>
      </c>
      <c r="G4659" t="s">
        <v>3825</v>
      </c>
      <c r="H4659" t="s">
        <v>3836</v>
      </c>
      <c r="I4659" t="s">
        <v>4005</v>
      </c>
      <c r="J4659" t="s">
        <v>4039</v>
      </c>
      <c r="K4659" t="s">
        <v>95</v>
      </c>
      <c r="L4659" s="220">
        <v>42885.663831018515</v>
      </c>
    </row>
    <row r="4660" spans="1:12" x14ac:dyDescent="0.25">
      <c r="A4660">
        <v>1</v>
      </c>
      <c r="B4660" t="s">
        <v>3895</v>
      </c>
      <c r="C4660">
        <v>1675225</v>
      </c>
      <c r="D4660" t="s">
        <v>6707</v>
      </c>
      <c r="E4660" s="220">
        <v>42789.38417824074</v>
      </c>
      <c r="F4660" t="s">
        <v>75</v>
      </c>
      <c r="G4660" t="s">
        <v>3825</v>
      </c>
      <c r="H4660" t="s">
        <v>3836</v>
      </c>
      <c r="I4660" t="s">
        <v>3873</v>
      </c>
      <c r="J4660" t="s">
        <v>4229</v>
      </c>
      <c r="K4660" t="s">
        <v>95</v>
      </c>
      <c r="L4660" s="220">
        <v>42790.489837962959</v>
      </c>
    </row>
    <row r="4661" spans="1:12" x14ac:dyDescent="0.25">
      <c r="A4661">
        <v>2</v>
      </c>
      <c r="B4661" t="s">
        <v>4018</v>
      </c>
      <c r="C4661">
        <v>1676564</v>
      </c>
      <c r="D4661" t="s">
        <v>3866</v>
      </c>
      <c r="E4661" s="220">
        <v>42793.457638888889</v>
      </c>
      <c r="F4661" t="s">
        <v>75</v>
      </c>
      <c r="G4661" t="s">
        <v>3825</v>
      </c>
      <c r="H4661" t="s">
        <v>3826</v>
      </c>
      <c r="I4661" t="s">
        <v>3857</v>
      </c>
      <c r="J4661" t="s">
        <v>3858</v>
      </c>
      <c r="K4661" t="s">
        <v>95</v>
      </c>
      <c r="L4661" s="220">
        <v>43140.752384259256</v>
      </c>
    </row>
    <row r="4662" spans="1:12" x14ac:dyDescent="0.25">
      <c r="A4662">
        <v>1</v>
      </c>
      <c r="B4662" t="s">
        <v>4580</v>
      </c>
      <c r="C4662">
        <v>1676612</v>
      </c>
      <c r="D4662" t="s">
        <v>6708</v>
      </c>
      <c r="E4662" s="220">
        <v>42793.53402777778</v>
      </c>
      <c r="F4662" t="s">
        <v>75</v>
      </c>
      <c r="G4662" t="s">
        <v>3825</v>
      </c>
      <c r="H4662" t="s">
        <v>3836</v>
      </c>
      <c r="I4662" t="s">
        <v>3837</v>
      </c>
      <c r="J4662" t="s">
        <v>5358</v>
      </c>
      <c r="K4662" t="s">
        <v>95</v>
      </c>
      <c r="L4662" s="220">
        <v>43159.492731481485</v>
      </c>
    </row>
    <row r="4663" spans="1:12" x14ac:dyDescent="0.25">
      <c r="A4663">
        <v>1</v>
      </c>
      <c r="B4663" t="s">
        <v>4110</v>
      </c>
      <c r="C4663">
        <v>1683578</v>
      </c>
      <c r="D4663" t="s">
        <v>3936</v>
      </c>
      <c r="E4663" s="220">
        <v>42806.416666666664</v>
      </c>
      <c r="F4663" t="s">
        <v>75</v>
      </c>
      <c r="G4663" t="s">
        <v>3825</v>
      </c>
      <c r="H4663" t="s">
        <v>3836</v>
      </c>
      <c r="I4663" t="s">
        <v>3844</v>
      </c>
      <c r="J4663" t="s">
        <v>3950</v>
      </c>
      <c r="K4663" t="s">
        <v>95</v>
      </c>
      <c r="L4663" s="220">
        <v>42808.311261574076</v>
      </c>
    </row>
    <row r="4664" spans="1:12" x14ac:dyDescent="0.25">
      <c r="A4664">
        <v>1</v>
      </c>
      <c r="B4664" t="s">
        <v>4699</v>
      </c>
      <c r="C4664">
        <v>1686915</v>
      </c>
      <c r="D4664" t="s">
        <v>6709</v>
      </c>
      <c r="E4664" s="220">
        <v>42821.468055555553</v>
      </c>
      <c r="F4664" t="s">
        <v>75</v>
      </c>
      <c r="G4664" t="s">
        <v>3825</v>
      </c>
      <c r="H4664" t="s">
        <v>3826</v>
      </c>
      <c r="I4664" t="s">
        <v>3844</v>
      </c>
      <c r="J4664" t="s">
        <v>3845</v>
      </c>
      <c r="K4664" t="s">
        <v>95</v>
      </c>
      <c r="L4664" s="220">
        <v>42934.308738425927</v>
      </c>
    </row>
    <row r="4665" spans="1:12" x14ac:dyDescent="0.25">
      <c r="A4665">
        <v>1</v>
      </c>
      <c r="B4665" t="s">
        <v>4323</v>
      </c>
      <c r="C4665">
        <v>1687619</v>
      </c>
      <c r="D4665" t="s">
        <v>3936</v>
      </c>
      <c r="E4665" s="220">
        <v>42823.443055555559</v>
      </c>
      <c r="F4665" t="s">
        <v>75</v>
      </c>
      <c r="G4665" t="s">
        <v>3825</v>
      </c>
      <c r="H4665" t="s">
        <v>3836</v>
      </c>
      <c r="I4665" t="s">
        <v>3844</v>
      </c>
      <c r="J4665" t="s">
        <v>3845</v>
      </c>
      <c r="K4665" t="s">
        <v>95</v>
      </c>
      <c r="L4665" s="220">
        <v>42824.304490740738</v>
      </c>
    </row>
    <row r="4666" spans="1:12" x14ac:dyDescent="0.25">
      <c r="A4666">
        <v>1</v>
      </c>
      <c r="B4666" t="s">
        <v>3891</v>
      </c>
      <c r="C4666">
        <v>1689384</v>
      </c>
      <c r="D4666" t="s">
        <v>6710</v>
      </c>
      <c r="E4666" s="220">
        <v>42825.609050925923</v>
      </c>
      <c r="F4666" t="s">
        <v>75</v>
      </c>
      <c r="G4666" t="s">
        <v>3825</v>
      </c>
      <c r="H4666" t="s">
        <v>3836</v>
      </c>
      <c r="I4666" t="s">
        <v>3924</v>
      </c>
      <c r="J4666" t="s">
        <v>3925</v>
      </c>
      <c r="K4666" t="s">
        <v>95</v>
      </c>
      <c r="L4666" s="220">
        <v>43056.473402777781</v>
      </c>
    </row>
    <row r="4667" spans="1:12" x14ac:dyDescent="0.25">
      <c r="A4667">
        <v>9</v>
      </c>
      <c r="B4667" t="s">
        <v>3884</v>
      </c>
      <c r="C4667">
        <v>1693386</v>
      </c>
      <c r="D4667" t="s">
        <v>6711</v>
      </c>
      <c r="E4667" s="220">
        <v>42831.580555555556</v>
      </c>
      <c r="F4667" t="s">
        <v>75</v>
      </c>
      <c r="G4667" t="s">
        <v>3825</v>
      </c>
      <c r="H4667" t="s">
        <v>3836</v>
      </c>
      <c r="I4667" t="s">
        <v>3832</v>
      </c>
      <c r="J4667" t="s">
        <v>3833</v>
      </c>
      <c r="K4667" t="s">
        <v>95</v>
      </c>
      <c r="L4667" s="220">
        <v>42979.585300925923</v>
      </c>
    </row>
    <row r="4668" spans="1:12" x14ac:dyDescent="0.25">
      <c r="A4668">
        <v>1</v>
      </c>
      <c r="B4668" t="s">
        <v>3865</v>
      </c>
      <c r="C4668">
        <v>1696327</v>
      </c>
      <c r="D4668" t="s">
        <v>3872</v>
      </c>
      <c r="E4668" s="220">
        <v>42843.408333333333</v>
      </c>
      <c r="F4668" t="s">
        <v>75</v>
      </c>
      <c r="G4668" t="s">
        <v>3825</v>
      </c>
      <c r="H4668" t="s">
        <v>3848</v>
      </c>
      <c r="I4668" t="s">
        <v>4011</v>
      </c>
      <c r="J4668" t="s">
        <v>3854</v>
      </c>
      <c r="K4668" t="s">
        <v>95</v>
      </c>
      <c r="L4668" s="220">
        <v>42979.656655092593</v>
      </c>
    </row>
    <row r="4669" spans="1:12" x14ac:dyDescent="0.25">
      <c r="A4669">
        <v>1</v>
      </c>
      <c r="B4669" t="s">
        <v>4108</v>
      </c>
      <c r="C4669">
        <v>1696326</v>
      </c>
      <c r="D4669" t="s">
        <v>3872</v>
      </c>
      <c r="E4669" s="220">
        <v>42843.405555555553</v>
      </c>
      <c r="F4669" t="s">
        <v>75</v>
      </c>
      <c r="G4669" t="s">
        <v>3825</v>
      </c>
      <c r="H4669" t="s">
        <v>3848</v>
      </c>
      <c r="I4669" t="s">
        <v>4011</v>
      </c>
      <c r="J4669" t="s">
        <v>3854</v>
      </c>
      <c r="K4669" t="s">
        <v>95</v>
      </c>
      <c r="L4669" s="220">
        <v>42870.675844907404</v>
      </c>
    </row>
    <row r="4670" spans="1:12" x14ac:dyDescent="0.25">
      <c r="A4670">
        <v>1</v>
      </c>
      <c r="B4670" t="s">
        <v>4097</v>
      </c>
      <c r="C4670">
        <v>1696212</v>
      </c>
      <c r="D4670" t="s">
        <v>3872</v>
      </c>
      <c r="E4670" s="220">
        <v>42842.676388888889</v>
      </c>
      <c r="F4670" t="s">
        <v>75</v>
      </c>
      <c r="G4670" t="s">
        <v>3825</v>
      </c>
      <c r="H4670" t="s">
        <v>3848</v>
      </c>
      <c r="I4670" t="s">
        <v>3873</v>
      </c>
      <c r="J4670" t="s">
        <v>4237</v>
      </c>
      <c r="K4670" t="s">
        <v>95</v>
      </c>
      <c r="L4670" s="220">
        <v>42844.38795138889</v>
      </c>
    </row>
    <row r="4671" spans="1:12" x14ac:dyDescent="0.25">
      <c r="A4671">
        <v>1</v>
      </c>
      <c r="B4671" t="s">
        <v>3990</v>
      </c>
      <c r="C4671">
        <v>1697110</v>
      </c>
      <c r="D4671" t="s">
        <v>3843</v>
      </c>
      <c r="E4671" s="220">
        <v>42846.633958333332</v>
      </c>
      <c r="F4671" t="s">
        <v>75</v>
      </c>
      <c r="G4671" t="s">
        <v>3825</v>
      </c>
      <c r="H4671" t="s">
        <v>3836</v>
      </c>
      <c r="I4671" t="s">
        <v>3882</v>
      </c>
      <c r="J4671" t="s">
        <v>4255</v>
      </c>
      <c r="K4671" t="s">
        <v>95</v>
      </c>
      <c r="L4671" s="220">
        <v>42855.561215277776</v>
      </c>
    </row>
    <row r="4672" spans="1:12" x14ac:dyDescent="0.25">
      <c r="A4672">
        <v>1</v>
      </c>
      <c r="B4672" t="s">
        <v>4193</v>
      </c>
      <c r="C4672">
        <v>1703715</v>
      </c>
      <c r="D4672" t="s">
        <v>3843</v>
      </c>
      <c r="E4672" s="220">
        <v>42857.385416666664</v>
      </c>
      <c r="F4672" t="s">
        <v>75</v>
      </c>
      <c r="G4672" t="s">
        <v>3825</v>
      </c>
      <c r="H4672" t="s">
        <v>3836</v>
      </c>
      <c r="I4672" t="s">
        <v>3882</v>
      </c>
      <c r="J4672" t="s">
        <v>3883</v>
      </c>
      <c r="K4672" t="s">
        <v>95</v>
      </c>
      <c r="L4672" s="220">
        <v>42877.464791666665</v>
      </c>
    </row>
    <row r="4673" spans="1:12" x14ac:dyDescent="0.25">
      <c r="A4673">
        <v>1</v>
      </c>
      <c r="B4673" t="s">
        <v>4584</v>
      </c>
      <c r="C4673">
        <v>1703716</v>
      </c>
      <c r="D4673" t="s">
        <v>3843</v>
      </c>
      <c r="E4673" s="220">
        <v>42857.385416666664</v>
      </c>
      <c r="F4673" t="s">
        <v>75</v>
      </c>
      <c r="G4673" t="s">
        <v>3825</v>
      </c>
      <c r="H4673" t="s">
        <v>3836</v>
      </c>
      <c r="I4673" t="s">
        <v>3882</v>
      </c>
      <c r="J4673" t="s">
        <v>4249</v>
      </c>
      <c r="K4673" t="s">
        <v>95</v>
      </c>
      <c r="L4673" s="220">
        <v>42877.464780092596</v>
      </c>
    </row>
    <row r="4674" spans="1:12" x14ac:dyDescent="0.25">
      <c r="A4674">
        <v>1</v>
      </c>
      <c r="B4674" t="s">
        <v>4052</v>
      </c>
      <c r="C4674">
        <v>1703717</v>
      </c>
      <c r="D4674" t="s">
        <v>3843</v>
      </c>
      <c r="E4674" s="220">
        <v>42857.388194444444</v>
      </c>
      <c r="F4674" t="s">
        <v>75</v>
      </c>
      <c r="G4674" t="s">
        <v>3825</v>
      </c>
      <c r="H4674" t="s">
        <v>3836</v>
      </c>
      <c r="I4674" t="s">
        <v>3882</v>
      </c>
      <c r="J4674" t="s">
        <v>3883</v>
      </c>
      <c r="K4674" t="s">
        <v>95</v>
      </c>
      <c r="L4674" s="220">
        <v>42877.464768518519</v>
      </c>
    </row>
    <row r="4675" spans="1:12" x14ac:dyDescent="0.25">
      <c r="A4675">
        <v>1</v>
      </c>
      <c r="B4675" t="s">
        <v>4087</v>
      </c>
      <c r="C4675">
        <v>1703721</v>
      </c>
      <c r="D4675" t="s">
        <v>3843</v>
      </c>
      <c r="E4675" s="220">
        <v>42857.388888888891</v>
      </c>
      <c r="F4675" t="s">
        <v>75</v>
      </c>
      <c r="G4675" t="s">
        <v>3825</v>
      </c>
      <c r="H4675" t="s">
        <v>3836</v>
      </c>
      <c r="I4675" t="s">
        <v>3882</v>
      </c>
      <c r="J4675" t="s">
        <v>3883</v>
      </c>
      <c r="K4675" t="s">
        <v>95</v>
      </c>
      <c r="L4675" s="220">
        <v>42985.507453703707</v>
      </c>
    </row>
    <row r="4676" spans="1:12" x14ac:dyDescent="0.25">
      <c r="A4676">
        <v>5</v>
      </c>
      <c r="B4676" t="s">
        <v>4021</v>
      </c>
      <c r="C4676">
        <v>1703724</v>
      </c>
      <c r="D4676" t="s">
        <v>3843</v>
      </c>
      <c r="E4676" s="220">
        <v>42857.388888888891</v>
      </c>
      <c r="F4676" t="s">
        <v>75</v>
      </c>
      <c r="G4676" t="s">
        <v>3825</v>
      </c>
      <c r="H4676" t="s">
        <v>3836</v>
      </c>
      <c r="I4676" t="s">
        <v>3882</v>
      </c>
      <c r="J4676" t="s">
        <v>4250</v>
      </c>
      <c r="K4676" t="s">
        <v>95</v>
      </c>
      <c r="L4676" s="220">
        <v>42877.46471064815</v>
      </c>
    </row>
    <row r="4677" spans="1:12" x14ac:dyDescent="0.25">
      <c r="A4677">
        <v>1</v>
      </c>
      <c r="B4677" t="s">
        <v>4572</v>
      </c>
      <c r="C4677">
        <v>1703729</v>
      </c>
      <c r="D4677" t="s">
        <v>3843</v>
      </c>
      <c r="E4677" s="220">
        <v>42857.392361111109</v>
      </c>
      <c r="F4677" t="s">
        <v>75</v>
      </c>
      <c r="G4677" t="s">
        <v>3825</v>
      </c>
      <c r="H4677" t="s">
        <v>3836</v>
      </c>
      <c r="I4677" t="s">
        <v>3882</v>
      </c>
      <c r="J4677" t="s">
        <v>3954</v>
      </c>
      <c r="K4677" t="s">
        <v>95</v>
      </c>
      <c r="L4677" s="220">
        <v>42877.464687500003</v>
      </c>
    </row>
    <row r="4678" spans="1:12" x14ac:dyDescent="0.25">
      <c r="A4678">
        <v>1</v>
      </c>
      <c r="B4678" t="s">
        <v>4074</v>
      </c>
      <c r="C4678">
        <v>1703726</v>
      </c>
      <c r="D4678" t="s">
        <v>3843</v>
      </c>
      <c r="E4678" s="220">
        <v>42857.388888888891</v>
      </c>
      <c r="F4678" t="s">
        <v>75</v>
      </c>
      <c r="G4678" t="s">
        <v>3825</v>
      </c>
      <c r="H4678" t="s">
        <v>3836</v>
      </c>
      <c r="I4678" t="s">
        <v>3882</v>
      </c>
      <c r="J4678" t="s">
        <v>3883</v>
      </c>
      <c r="K4678" t="s">
        <v>95</v>
      </c>
      <c r="L4678" s="220">
        <v>42985.508518518516</v>
      </c>
    </row>
    <row r="4679" spans="1:12" x14ac:dyDescent="0.25">
      <c r="A4679">
        <v>1</v>
      </c>
      <c r="B4679" t="s">
        <v>4275</v>
      </c>
      <c r="C4679">
        <v>1703728</v>
      </c>
      <c r="D4679" t="s">
        <v>3843</v>
      </c>
      <c r="E4679" s="220">
        <v>42857.388888888891</v>
      </c>
      <c r="F4679" t="s">
        <v>75</v>
      </c>
      <c r="G4679" t="s">
        <v>3825</v>
      </c>
      <c r="H4679" t="s">
        <v>3836</v>
      </c>
      <c r="I4679" t="s">
        <v>3882</v>
      </c>
      <c r="J4679" t="s">
        <v>4249</v>
      </c>
      <c r="K4679" t="s">
        <v>95</v>
      </c>
      <c r="L4679" s="220">
        <v>42877.464699074073</v>
      </c>
    </row>
    <row r="4680" spans="1:12" x14ac:dyDescent="0.25">
      <c r="A4680">
        <v>1</v>
      </c>
      <c r="B4680" t="s">
        <v>5624</v>
      </c>
      <c r="C4680">
        <v>1706135</v>
      </c>
      <c r="D4680" t="s">
        <v>3843</v>
      </c>
      <c r="E4680" s="220">
        <v>42860.660740740743</v>
      </c>
      <c r="F4680" t="s">
        <v>75</v>
      </c>
      <c r="G4680" t="s">
        <v>3825</v>
      </c>
      <c r="H4680" t="s">
        <v>3836</v>
      </c>
      <c r="I4680" t="s">
        <v>3870</v>
      </c>
      <c r="J4680" t="s">
        <v>4231</v>
      </c>
      <c r="K4680" t="s">
        <v>95</v>
      </c>
      <c r="L4680" s="220">
        <v>42865.487233796295</v>
      </c>
    </row>
    <row r="4681" spans="1:12" x14ac:dyDescent="0.25">
      <c r="A4681">
        <v>4</v>
      </c>
      <c r="B4681" t="s">
        <v>4900</v>
      </c>
      <c r="C4681">
        <v>1706074</v>
      </c>
      <c r="D4681" t="s">
        <v>3939</v>
      </c>
      <c r="E4681" s="220">
        <v>42860.561944444446</v>
      </c>
      <c r="F4681" t="s">
        <v>75</v>
      </c>
      <c r="G4681" t="s">
        <v>3825</v>
      </c>
      <c r="H4681" t="s">
        <v>3940</v>
      </c>
      <c r="I4681" t="s">
        <v>3870</v>
      </c>
      <c r="J4681" t="s">
        <v>4145</v>
      </c>
      <c r="K4681" t="s">
        <v>95</v>
      </c>
      <c r="L4681" s="220">
        <v>42865.487638888888</v>
      </c>
    </row>
    <row r="4682" spans="1:12" x14ac:dyDescent="0.25">
      <c r="A4682">
        <v>1</v>
      </c>
      <c r="B4682" t="s">
        <v>4736</v>
      </c>
      <c r="C4682">
        <v>1706821</v>
      </c>
      <c r="D4682" t="s">
        <v>3843</v>
      </c>
      <c r="E4682" s="220">
        <v>42864.475046296298</v>
      </c>
      <c r="F4682" t="s">
        <v>75</v>
      </c>
      <c r="G4682" t="s">
        <v>3825</v>
      </c>
      <c r="H4682" t="s">
        <v>3836</v>
      </c>
      <c r="I4682" t="s">
        <v>3924</v>
      </c>
      <c r="J4682" t="s">
        <v>5713</v>
      </c>
      <c r="K4682" t="s">
        <v>95</v>
      </c>
      <c r="L4682" s="220">
        <v>43454.338842592595</v>
      </c>
    </row>
    <row r="4683" spans="1:12" x14ac:dyDescent="0.25">
      <c r="A4683">
        <v>3</v>
      </c>
      <c r="B4683" t="s">
        <v>5795</v>
      </c>
      <c r="C4683">
        <v>1708118</v>
      </c>
      <c r="D4683" t="s">
        <v>6712</v>
      </c>
      <c r="E4683" s="220">
        <v>42870.757638888892</v>
      </c>
      <c r="F4683" t="s">
        <v>75</v>
      </c>
      <c r="G4683" t="s">
        <v>3825</v>
      </c>
      <c r="H4683" t="s">
        <v>3826</v>
      </c>
      <c r="I4683" t="s">
        <v>3832</v>
      </c>
      <c r="J4683" t="s">
        <v>4199</v>
      </c>
      <c r="K4683" t="s">
        <v>95</v>
      </c>
      <c r="L4683" s="220">
        <v>42871.706250000003</v>
      </c>
    </row>
    <row r="4684" spans="1:12" x14ac:dyDescent="0.25">
      <c r="A4684">
        <v>1</v>
      </c>
      <c r="B4684" t="s">
        <v>6713</v>
      </c>
      <c r="C4684">
        <v>1708123</v>
      </c>
      <c r="D4684" t="s">
        <v>4157</v>
      </c>
      <c r="E4684" s="220">
        <v>42870.777083333334</v>
      </c>
      <c r="F4684" t="s">
        <v>75</v>
      </c>
      <c r="G4684" t="s">
        <v>3825</v>
      </c>
      <c r="H4684" t="s">
        <v>4158</v>
      </c>
      <c r="I4684" t="s">
        <v>3882</v>
      </c>
      <c r="J4684" t="s">
        <v>6714</v>
      </c>
      <c r="K4684" t="s">
        <v>95</v>
      </c>
      <c r="L4684" s="220">
        <v>42877.463773148149</v>
      </c>
    </row>
    <row r="4685" spans="1:12" x14ac:dyDescent="0.25">
      <c r="A4685">
        <v>1</v>
      </c>
      <c r="B4685" t="s">
        <v>5660</v>
      </c>
      <c r="C4685">
        <v>1709239</v>
      </c>
      <c r="D4685" t="s">
        <v>5470</v>
      </c>
      <c r="E4685" s="220">
        <v>42875.584722222222</v>
      </c>
      <c r="F4685" t="s">
        <v>75</v>
      </c>
      <c r="G4685" t="s">
        <v>3825</v>
      </c>
      <c r="H4685" t="s">
        <v>3836</v>
      </c>
      <c r="I4685" t="s">
        <v>4260</v>
      </c>
      <c r="J4685" t="s">
        <v>3924</v>
      </c>
      <c r="K4685" t="s">
        <v>95</v>
      </c>
      <c r="L4685" s="220">
        <v>43074.666122685187</v>
      </c>
    </row>
    <row r="4686" spans="1:12" x14ac:dyDescent="0.25">
      <c r="A4686">
        <v>1</v>
      </c>
      <c r="B4686" t="s">
        <v>4800</v>
      </c>
      <c r="C4686">
        <v>1709240</v>
      </c>
      <c r="D4686" t="s">
        <v>6715</v>
      </c>
      <c r="E4686" s="220">
        <v>42875.586805555555</v>
      </c>
      <c r="F4686" t="s">
        <v>75</v>
      </c>
      <c r="G4686" t="s">
        <v>3825</v>
      </c>
      <c r="H4686" t="s">
        <v>3836</v>
      </c>
      <c r="I4686" t="s">
        <v>4260</v>
      </c>
      <c r="J4686" t="s">
        <v>3924</v>
      </c>
      <c r="K4686" t="s">
        <v>95</v>
      </c>
      <c r="L4686" s="220">
        <v>43074.666145833333</v>
      </c>
    </row>
    <row r="4687" spans="1:12" x14ac:dyDescent="0.25">
      <c r="A4687">
        <v>1</v>
      </c>
      <c r="B4687" t="s">
        <v>4924</v>
      </c>
      <c r="C4687">
        <v>1708916</v>
      </c>
      <c r="D4687" t="s">
        <v>3843</v>
      </c>
      <c r="E4687" s="220">
        <v>42873.570138888892</v>
      </c>
      <c r="F4687" t="s">
        <v>75</v>
      </c>
      <c r="G4687" t="s">
        <v>3825</v>
      </c>
      <c r="H4687" t="s">
        <v>3836</v>
      </c>
      <c r="I4687" t="s">
        <v>4241</v>
      </c>
      <c r="J4687" t="s">
        <v>4260</v>
      </c>
      <c r="K4687" t="s">
        <v>95</v>
      </c>
      <c r="L4687" s="220">
        <v>43074.66609953704</v>
      </c>
    </row>
    <row r="4688" spans="1:12" x14ac:dyDescent="0.25">
      <c r="A4688">
        <v>1</v>
      </c>
      <c r="B4688" t="s">
        <v>5368</v>
      </c>
      <c r="C4688">
        <v>1709130</v>
      </c>
      <c r="D4688" t="s">
        <v>3843</v>
      </c>
      <c r="E4688" s="220">
        <v>42874.642164351855</v>
      </c>
      <c r="F4688" t="s">
        <v>75</v>
      </c>
      <c r="G4688" t="s">
        <v>3825</v>
      </c>
      <c r="H4688" t="s">
        <v>3836</v>
      </c>
      <c r="I4688" t="s">
        <v>3844</v>
      </c>
      <c r="J4688" t="s">
        <v>4366</v>
      </c>
      <c r="K4688" t="s">
        <v>95</v>
      </c>
      <c r="L4688" s="220">
        <v>42878.307638888888</v>
      </c>
    </row>
    <row r="4689" spans="1:12" x14ac:dyDescent="0.25">
      <c r="A4689">
        <v>3</v>
      </c>
      <c r="B4689" t="s">
        <v>5298</v>
      </c>
      <c r="C4689">
        <v>1709670</v>
      </c>
      <c r="D4689" t="s">
        <v>4269</v>
      </c>
      <c r="E4689" s="220">
        <v>42877.587500000001</v>
      </c>
      <c r="F4689" t="s">
        <v>75</v>
      </c>
      <c r="G4689" t="s">
        <v>3825</v>
      </c>
      <c r="H4689" t="s">
        <v>3831</v>
      </c>
      <c r="I4689" t="s">
        <v>4005</v>
      </c>
      <c r="J4689" t="s">
        <v>4039</v>
      </c>
      <c r="K4689" t="s">
        <v>2526</v>
      </c>
      <c r="L4689" s="220">
        <v>42893.38921296296</v>
      </c>
    </row>
    <row r="4690" spans="1:12" x14ac:dyDescent="0.25">
      <c r="A4690">
        <v>3</v>
      </c>
      <c r="B4690" t="s">
        <v>4008</v>
      </c>
      <c r="C4690">
        <v>1709674</v>
      </c>
      <c r="D4690" t="s">
        <v>4269</v>
      </c>
      <c r="E4690" s="220">
        <v>42877.591666666667</v>
      </c>
      <c r="F4690" t="s">
        <v>75</v>
      </c>
      <c r="G4690" t="s">
        <v>3825</v>
      </c>
      <c r="H4690" t="s">
        <v>3831</v>
      </c>
      <c r="I4690" t="s">
        <v>4005</v>
      </c>
      <c r="J4690" t="s">
        <v>4039</v>
      </c>
      <c r="K4690" t="s">
        <v>2526</v>
      </c>
      <c r="L4690" s="220">
        <v>43021.694826388892</v>
      </c>
    </row>
    <row r="4691" spans="1:12" x14ac:dyDescent="0.25">
      <c r="A4691">
        <v>3</v>
      </c>
      <c r="B4691" t="s">
        <v>4102</v>
      </c>
      <c r="C4691">
        <v>1709671</v>
      </c>
      <c r="D4691" t="s">
        <v>4269</v>
      </c>
      <c r="E4691" s="220">
        <v>42877.588194444441</v>
      </c>
      <c r="F4691" t="s">
        <v>75</v>
      </c>
      <c r="G4691" t="s">
        <v>3825</v>
      </c>
      <c r="H4691" t="s">
        <v>3831</v>
      </c>
      <c r="I4691" t="s">
        <v>4005</v>
      </c>
      <c r="J4691" t="s">
        <v>4039</v>
      </c>
      <c r="K4691" t="s">
        <v>2526</v>
      </c>
      <c r="L4691" s="220">
        <v>43007.645949074074</v>
      </c>
    </row>
    <row r="4692" spans="1:12" x14ac:dyDescent="0.25">
      <c r="A4692">
        <v>3</v>
      </c>
      <c r="B4692" t="s">
        <v>5474</v>
      </c>
      <c r="C4692">
        <v>1709672</v>
      </c>
      <c r="D4692" t="s">
        <v>4269</v>
      </c>
      <c r="E4692" s="220">
        <v>42877.588888888888</v>
      </c>
      <c r="F4692" t="s">
        <v>75</v>
      </c>
      <c r="G4692" t="s">
        <v>3825</v>
      </c>
      <c r="H4692" t="s">
        <v>3831</v>
      </c>
      <c r="I4692" t="s">
        <v>4005</v>
      </c>
      <c r="J4692" t="s">
        <v>4039</v>
      </c>
      <c r="K4692" t="s">
        <v>2526</v>
      </c>
      <c r="L4692" s="220">
        <v>42993.622256944444</v>
      </c>
    </row>
    <row r="4693" spans="1:12" x14ac:dyDescent="0.25">
      <c r="A4693">
        <v>2</v>
      </c>
      <c r="B4693" t="s">
        <v>4372</v>
      </c>
      <c r="C4693">
        <v>1709817</v>
      </c>
      <c r="D4693" t="s">
        <v>3912</v>
      </c>
      <c r="E4693" s="220">
        <v>42878.356249999997</v>
      </c>
      <c r="F4693" t="s">
        <v>75</v>
      </c>
      <c r="G4693" t="s">
        <v>3825</v>
      </c>
      <c r="H4693" t="s">
        <v>3831</v>
      </c>
      <c r="I4693" t="s">
        <v>3878</v>
      </c>
      <c r="J4693" t="s">
        <v>3878</v>
      </c>
      <c r="K4693" t="s">
        <v>95</v>
      </c>
      <c r="L4693" s="220">
        <v>42898.482858796298</v>
      </c>
    </row>
    <row r="4694" spans="1:12" x14ac:dyDescent="0.25">
      <c r="A4694">
        <v>1</v>
      </c>
      <c r="B4694" t="s">
        <v>5717</v>
      </c>
      <c r="C4694">
        <v>1711296</v>
      </c>
      <c r="D4694" t="s">
        <v>5470</v>
      </c>
      <c r="E4694" s="220">
        <v>42880.768055555556</v>
      </c>
      <c r="F4694" t="s">
        <v>75</v>
      </c>
      <c r="G4694" t="s">
        <v>3825</v>
      </c>
      <c r="H4694" t="s">
        <v>3836</v>
      </c>
      <c r="I4694" t="s">
        <v>4260</v>
      </c>
      <c r="J4694" t="s">
        <v>4260</v>
      </c>
      <c r="K4694" t="s">
        <v>95</v>
      </c>
      <c r="L4694" s="220">
        <v>43074.666134259256</v>
      </c>
    </row>
    <row r="4695" spans="1:12" x14ac:dyDescent="0.25">
      <c r="A4695">
        <v>1</v>
      </c>
      <c r="B4695" t="s">
        <v>6142</v>
      </c>
      <c r="C4695">
        <v>1715755</v>
      </c>
      <c r="D4695" t="s">
        <v>3843</v>
      </c>
      <c r="E4695" s="220">
        <v>42887.705555555556</v>
      </c>
      <c r="F4695" t="s">
        <v>75</v>
      </c>
      <c r="G4695" t="s">
        <v>3825</v>
      </c>
      <c r="H4695" t="s">
        <v>3836</v>
      </c>
      <c r="I4695" t="s">
        <v>4260</v>
      </c>
      <c r="J4695" t="s">
        <v>3924</v>
      </c>
      <c r="K4695" t="s">
        <v>95</v>
      </c>
      <c r="L4695" s="220">
        <v>43074.666076388887</v>
      </c>
    </row>
    <row r="4696" spans="1:12" x14ac:dyDescent="0.25">
      <c r="A4696">
        <v>3</v>
      </c>
      <c r="B4696" t="s">
        <v>4569</v>
      </c>
      <c r="C4696">
        <v>1734534</v>
      </c>
      <c r="D4696" t="s">
        <v>6716</v>
      </c>
      <c r="E4696" s="220">
        <v>42894.407175925924</v>
      </c>
      <c r="F4696" t="s">
        <v>75</v>
      </c>
      <c r="G4696" t="s">
        <v>3825</v>
      </c>
      <c r="H4696" t="s">
        <v>3957</v>
      </c>
      <c r="I4696" t="s">
        <v>3870</v>
      </c>
      <c r="J4696" t="s">
        <v>3960</v>
      </c>
      <c r="K4696" t="s">
        <v>95</v>
      </c>
      <c r="L4696" s="220">
        <v>42900.495648148149</v>
      </c>
    </row>
    <row r="4697" spans="1:12" x14ac:dyDescent="0.25">
      <c r="A4697">
        <v>4</v>
      </c>
      <c r="B4697" t="s">
        <v>4321</v>
      </c>
      <c r="C4697">
        <v>1738393</v>
      </c>
      <c r="D4697" t="s">
        <v>3843</v>
      </c>
      <c r="E4697" s="220">
        <v>42908.602083333331</v>
      </c>
      <c r="F4697" t="s">
        <v>75</v>
      </c>
      <c r="G4697" t="s">
        <v>3825</v>
      </c>
      <c r="H4697" t="s">
        <v>3836</v>
      </c>
      <c r="I4697" t="s">
        <v>4005</v>
      </c>
      <c r="J4697" t="s">
        <v>6440</v>
      </c>
      <c r="K4697" t="s">
        <v>95</v>
      </c>
      <c r="L4697" s="220">
        <v>43017.531192129631</v>
      </c>
    </row>
    <row r="4698" spans="1:12" x14ac:dyDescent="0.25">
      <c r="A4698">
        <v>1</v>
      </c>
      <c r="B4698" t="s">
        <v>4716</v>
      </c>
      <c r="C4698">
        <v>1738312</v>
      </c>
      <c r="D4698" t="s">
        <v>5470</v>
      </c>
      <c r="E4698" s="220">
        <v>42908.329861111109</v>
      </c>
      <c r="F4698" t="s">
        <v>75</v>
      </c>
      <c r="G4698" t="s">
        <v>3825</v>
      </c>
      <c r="H4698" t="s">
        <v>3836</v>
      </c>
      <c r="I4698" t="s">
        <v>4260</v>
      </c>
      <c r="J4698" t="s">
        <v>3924</v>
      </c>
      <c r="K4698" t="s">
        <v>95</v>
      </c>
      <c r="L4698" s="220">
        <v>43074.665972222225</v>
      </c>
    </row>
    <row r="4699" spans="1:12" x14ac:dyDescent="0.25">
      <c r="A4699">
        <v>4</v>
      </c>
      <c r="B4699" t="s">
        <v>4685</v>
      </c>
      <c r="C4699">
        <v>1740035</v>
      </c>
      <c r="D4699" t="s">
        <v>3912</v>
      </c>
      <c r="E4699" s="220">
        <v>42913.706944444442</v>
      </c>
      <c r="F4699" t="s">
        <v>75</v>
      </c>
      <c r="G4699" t="s">
        <v>3825</v>
      </c>
      <c r="H4699" t="s">
        <v>3831</v>
      </c>
      <c r="I4699" t="s">
        <v>3889</v>
      </c>
      <c r="J4699" t="s">
        <v>3989</v>
      </c>
      <c r="K4699" t="s">
        <v>95</v>
      </c>
      <c r="L4699" s="220">
        <v>42921.675000000003</v>
      </c>
    </row>
    <row r="4700" spans="1:12" x14ac:dyDescent="0.25">
      <c r="A4700">
        <v>4</v>
      </c>
      <c r="B4700" t="s">
        <v>5082</v>
      </c>
      <c r="C4700">
        <v>1740036</v>
      </c>
      <c r="D4700" t="s">
        <v>3912</v>
      </c>
      <c r="E4700" s="220">
        <v>42913.706944444442</v>
      </c>
      <c r="F4700" t="s">
        <v>75</v>
      </c>
      <c r="G4700" t="s">
        <v>3825</v>
      </c>
      <c r="H4700" t="s">
        <v>3831</v>
      </c>
      <c r="I4700" t="s">
        <v>3889</v>
      </c>
      <c r="J4700" t="s">
        <v>3989</v>
      </c>
      <c r="K4700" t="s">
        <v>95</v>
      </c>
      <c r="L4700" s="220">
        <v>42914.668055555558</v>
      </c>
    </row>
    <row r="4701" spans="1:12" x14ac:dyDescent="0.25">
      <c r="A4701">
        <v>4</v>
      </c>
      <c r="B4701" t="s">
        <v>3988</v>
      </c>
      <c r="C4701">
        <v>1740027</v>
      </c>
      <c r="D4701" t="s">
        <v>3912</v>
      </c>
      <c r="E4701" s="220">
        <v>42913.701388888891</v>
      </c>
      <c r="F4701" t="s">
        <v>75</v>
      </c>
      <c r="G4701" t="s">
        <v>3825</v>
      </c>
      <c r="H4701" t="s">
        <v>3831</v>
      </c>
      <c r="I4701" t="s">
        <v>3889</v>
      </c>
      <c r="J4701" t="s">
        <v>3989</v>
      </c>
      <c r="K4701" t="s">
        <v>95</v>
      </c>
      <c r="L4701" s="220">
        <v>43049.326388888891</v>
      </c>
    </row>
    <row r="4702" spans="1:12" x14ac:dyDescent="0.25">
      <c r="A4702">
        <v>1</v>
      </c>
      <c r="B4702" t="s">
        <v>4608</v>
      </c>
      <c r="C4702">
        <v>1740029</v>
      </c>
      <c r="D4702" t="s">
        <v>3912</v>
      </c>
      <c r="E4702" s="220">
        <v>42913.702777777777</v>
      </c>
      <c r="F4702" t="s">
        <v>75</v>
      </c>
      <c r="G4702" t="s">
        <v>3825</v>
      </c>
      <c r="H4702" t="s">
        <v>3831</v>
      </c>
      <c r="I4702" t="s">
        <v>3889</v>
      </c>
      <c r="J4702" t="s">
        <v>3989</v>
      </c>
      <c r="K4702" t="s">
        <v>95</v>
      </c>
      <c r="L4702" s="220">
        <v>42913.711805555555</v>
      </c>
    </row>
    <row r="4703" spans="1:12" x14ac:dyDescent="0.25">
      <c r="A4703">
        <v>1</v>
      </c>
      <c r="B4703" t="s">
        <v>4375</v>
      </c>
      <c r="C4703">
        <v>1759019</v>
      </c>
      <c r="D4703" t="s">
        <v>3843</v>
      </c>
      <c r="E4703" s="220">
        <v>42954.48541666667</v>
      </c>
      <c r="F4703" t="s">
        <v>75</v>
      </c>
      <c r="G4703" t="s">
        <v>3825</v>
      </c>
      <c r="H4703" t="s">
        <v>3836</v>
      </c>
      <c r="I4703" t="s">
        <v>4241</v>
      </c>
      <c r="J4703" t="s">
        <v>3924</v>
      </c>
      <c r="K4703" t="s">
        <v>95</v>
      </c>
      <c r="L4703" s="220">
        <v>43144.736840277779</v>
      </c>
    </row>
    <row r="4704" spans="1:12" x14ac:dyDescent="0.25">
      <c r="A4704">
        <v>1</v>
      </c>
      <c r="B4704" t="s">
        <v>5380</v>
      </c>
      <c r="C4704">
        <v>1784487</v>
      </c>
      <c r="D4704" t="s">
        <v>3872</v>
      </c>
      <c r="E4704" s="220">
        <v>43014.396527777775</v>
      </c>
      <c r="F4704" t="s">
        <v>75</v>
      </c>
      <c r="G4704" t="s">
        <v>3825</v>
      </c>
      <c r="H4704" t="s">
        <v>3848</v>
      </c>
      <c r="I4704" t="s">
        <v>4080</v>
      </c>
      <c r="J4704" t="s">
        <v>4081</v>
      </c>
      <c r="K4704" t="s">
        <v>95</v>
      </c>
      <c r="L4704" s="220">
        <v>43017.399791666663</v>
      </c>
    </row>
    <row r="4705" spans="1:12" x14ac:dyDescent="0.25">
      <c r="A4705">
        <v>1</v>
      </c>
      <c r="B4705" t="s">
        <v>5379</v>
      </c>
      <c r="C4705">
        <v>1784500</v>
      </c>
      <c r="D4705" t="s">
        <v>3872</v>
      </c>
      <c r="E4705" s="220">
        <v>43014.397916666669</v>
      </c>
      <c r="F4705" t="s">
        <v>75</v>
      </c>
      <c r="G4705" t="s">
        <v>3825</v>
      </c>
      <c r="H4705" t="s">
        <v>3848</v>
      </c>
      <c r="I4705" t="s">
        <v>4080</v>
      </c>
      <c r="J4705" t="s">
        <v>4081</v>
      </c>
      <c r="K4705" t="s">
        <v>95</v>
      </c>
      <c r="L4705" s="220">
        <v>43014.469699074078</v>
      </c>
    </row>
    <row r="4706" spans="1:12" x14ac:dyDescent="0.25">
      <c r="A4706">
        <v>1</v>
      </c>
      <c r="B4706" t="s">
        <v>4085</v>
      </c>
      <c r="C4706">
        <v>1784508</v>
      </c>
      <c r="D4706" t="s">
        <v>3872</v>
      </c>
      <c r="E4706" s="220">
        <v>43014.398611111108</v>
      </c>
      <c r="F4706" t="s">
        <v>75</v>
      </c>
      <c r="G4706" t="s">
        <v>3825</v>
      </c>
      <c r="H4706" t="s">
        <v>3848</v>
      </c>
      <c r="I4706" t="s">
        <v>4080</v>
      </c>
      <c r="J4706" t="s">
        <v>4081</v>
      </c>
      <c r="K4706" t="s">
        <v>95</v>
      </c>
      <c r="L4706" s="220">
        <v>43014.46947916667</v>
      </c>
    </row>
    <row r="4707" spans="1:12" x14ac:dyDescent="0.25">
      <c r="A4707">
        <v>1</v>
      </c>
      <c r="B4707" t="s">
        <v>3971</v>
      </c>
      <c r="C4707">
        <v>1824716</v>
      </c>
      <c r="D4707" t="s">
        <v>3843</v>
      </c>
      <c r="E4707" s="220">
        <v>43112.637060185189</v>
      </c>
      <c r="F4707" t="s">
        <v>75</v>
      </c>
      <c r="G4707" t="s">
        <v>3825</v>
      </c>
      <c r="H4707" t="s">
        <v>3836</v>
      </c>
      <c r="I4707" t="s">
        <v>3882</v>
      </c>
      <c r="J4707" t="s">
        <v>5467</v>
      </c>
      <c r="K4707" t="s">
        <v>95</v>
      </c>
      <c r="L4707" s="220">
        <v>43123.655069444445</v>
      </c>
    </row>
    <row r="4708" spans="1:12" x14ac:dyDescent="0.25">
      <c r="A4708">
        <v>1</v>
      </c>
      <c r="B4708" t="s">
        <v>5375</v>
      </c>
      <c r="C4708">
        <v>1808649</v>
      </c>
      <c r="D4708" t="s">
        <v>6011</v>
      </c>
      <c r="E4708" s="220">
        <v>43075.420138888891</v>
      </c>
      <c r="F4708" t="s">
        <v>75</v>
      </c>
      <c r="G4708" t="s">
        <v>3825</v>
      </c>
      <c r="H4708" t="s">
        <v>3852</v>
      </c>
      <c r="I4708" t="s">
        <v>4013</v>
      </c>
      <c r="J4708" t="s">
        <v>3854</v>
      </c>
      <c r="K4708" t="s">
        <v>95</v>
      </c>
      <c r="L4708" s="220">
        <v>43490.326909722222</v>
      </c>
    </row>
    <row r="4709" spans="1:12" x14ac:dyDescent="0.25">
      <c r="A4709">
        <v>1</v>
      </c>
      <c r="B4709" t="s">
        <v>4608</v>
      </c>
      <c r="C4709">
        <v>1852864</v>
      </c>
      <c r="D4709" t="s">
        <v>3824</v>
      </c>
      <c r="E4709" s="220">
        <v>43178.408333333333</v>
      </c>
      <c r="F4709" t="s">
        <v>75</v>
      </c>
      <c r="G4709" t="s">
        <v>3825</v>
      </c>
      <c r="H4709" t="s">
        <v>3826</v>
      </c>
      <c r="I4709" t="s">
        <v>3885</v>
      </c>
      <c r="J4709" t="s">
        <v>3885</v>
      </c>
      <c r="K4709" t="s">
        <v>95</v>
      </c>
      <c r="L4709" s="220">
        <v>43186.442511574074</v>
      </c>
    </row>
    <row r="4710" spans="1:12" x14ac:dyDescent="0.25">
      <c r="A4710">
        <v>4</v>
      </c>
      <c r="B4710" t="s">
        <v>6717</v>
      </c>
      <c r="C4710">
        <v>1853696</v>
      </c>
      <c r="D4710" t="s">
        <v>6718</v>
      </c>
      <c r="E4710" s="220">
        <v>43181.638506944444</v>
      </c>
      <c r="F4710" t="s">
        <v>75</v>
      </c>
      <c r="G4710" t="s">
        <v>3825</v>
      </c>
      <c r="H4710" t="s">
        <v>3940</v>
      </c>
      <c r="I4710" t="s">
        <v>3870</v>
      </c>
      <c r="J4710" t="s">
        <v>4355</v>
      </c>
      <c r="K4710" t="s">
        <v>95</v>
      </c>
      <c r="L4710" s="220">
        <v>43186.53056712963</v>
      </c>
    </row>
    <row r="4711" spans="1:12" x14ac:dyDescent="0.25">
      <c r="A4711">
        <v>4.2</v>
      </c>
      <c r="B4711" t="s">
        <v>4551</v>
      </c>
      <c r="C4711">
        <v>1853753</v>
      </c>
      <c r="D4711" t="s">
        <v>4386</v>
      </c>
      <c r="E4711" s="220">
        <v>43182.313888888886</v>
      </c>
      <c r="F4711" t="s">
        <v>75</v>
      </c>
      <c r="G4711" t="s">
        <v>3825</v>
      </c>
      <c r="H4711" t="s">
        <v>3826</v>
      </c>
      <c r="I4711" t="s">
        <v>4312</v>
      </c>
      <c r="J4711" t="s">
        <v>4312</v>
      </c>
      <c r="K4711" t="s">
        <v>95</v>
      </c>
      <c r="L4711" s="220">
        <v>43280.288761574076</v>
      </c>
    </row>
    <row r="4712" spans="1:12" x14ac:dyDescent="0.25">
      <c r="A4712">
        <v>1</v>
      </c>
      <c r="B4712" t="s">
        <v>3899</v>
      </c>
      <c r="C4712">
        <v>1853570</v>
      </c>
      <c r="D4712" t="s">
        <v>3843</v>
      </c>
      <c r="E4712" s="220">
        <v>43180.669594907406</v>
      </c>
      <c r="F4712" t="s">
        <v>75</v>
      </c>
      <c r="G4712" t="s">
        <v>3825</v>
      </c>
      <c r="H4712" t="s">
        <v>3836</v>
      </c>
      <c r="I4712" t="s">
        <v>3873</v>
      </c>
      <c r="J4712" t="s">
        <v>4441</v>
      </c>
      <c r="K4712" t="s">
        <v>95</v>
      </c>
      <c r="L4712" s="220">
        <v>43181.402870370373</v>
      </c>
    </row>
    <row r="4713" spans="1:12" x14ac:dyDescent="0.25">
      <c r="A4713">
        <v>1</v>
      </c>
      <c r="B4713" t="s">
        <v>4383</v>
      </c>
      <c r="C4713">
        <v>1853702</v>
      </c>
      <c r="D4713" t="s">
        <v>3843</v>
      </c>
      <c r="E4713" s="220">
        <v>43181.694791666669</v>
      </c>
      <c r="F4713" t="s">
        <v>75</v>
      </c>
      <c r="G4713" t="s">
        <v>3825</v>
      </c>
      <c r="H4713" t="s">
        <v>3836</v>
      </c>
      <c r="I4713" t="s">
        <v>3837</v>
      </c>
      <c r="J4713" t="s">
        <v>3931</v>
      </c>
      <c r="K4713" t="s">
        <v>95</v>
      </c>
      <c r="L4713" s="220">
        <v>43192.595949074072</v>
      </c>
    </row>
    <row r="4714" spans="1:12" x14ac:dyDescent="0.25">
      <c r="A4714">
        <v>1</v>
      </c>
      <c r="B4714" t="s">
        <v>4266</v>
      </c>
      <c r="C4714">
        <v>1853568</v>
      </c>
      <c r="D4714" t="s">
        <v>3843</v>
      </c>
      <c r="E4714" s="220">
        <v>43180.660162037035</v>
      </c>
      <c r="F4714" t="s">
        <v>75</v>
      </c>
      <c r="G4714" t="s">
        <v>3825</v>
      </c>
      <c r="H4714" t="s">
        <v>3836</v>
      </c>
      <c r="I4714" t="s">
        <v>3873</v>
      </c>
      <c r="J4714" t="s">
        <v>4441</v>
      </c>
      <c r="K4714" t="s">
        <v>95</v>
      </c>
      <c r="L4714" s="220">
        <v>43181.402858796297</v>
      </c>
    </row>
    <row r="4715" spans="1:12" x14ac:dyDescent="0.25">
      <c r="A4715">
        <v>4</v>
      </c>
      <c r="B4715" t="s">
        <v>4772</v>
      </c>
      <c r="C4715">
        <v>1860412</v>
      </c>
      <c r="D4715" t="s">
        <v>6719</v>
      </c>
      <c r="E4715" s="220">
        <v>43194.752083333333</v>
      </c>
      <c r="F4715" t="s">
        <v>358</v>
      </c>
      <c r="G4715" t="s">
        <v>3825</v>
      </c>
      <c r="H4715" t="s">
        <v>3836</v>
      </c>
      <c r="I4715" t="s">
        <v>3870</v>
      </c>
      <c r="J4715" t="s">
        <v>3960</v>
      </c>
      <c r="K4715" t="s">
        <v>95</v>
      </c>
      <c r="L4715" s="220"/>
    </row>
    <row r="4716" spans="1:12" x14ac:dyDescent="0.25">
      <c r="A4716">
        <v>5</v>
      </c>
      <c r="B4716" t="s">
        <v>4772</v>
      </c>
      <c r="C4716">
        <v>1860411</v>
      </c>
      <c r="D4716" t="s">
        <v>6720</v>
      </c>
      <c r="E4716" s="220">
        <v>43194.749537037038</v>
      </c>
      <c r="F4716" t="s">
        <v>75</v>
      </c>
      <c r="G4716" t="s">
        <v>3825</v>
      </c>
      <c r="H4716" t="s">
        <v>3826</v>
      </c>
      <c r="I4716" t="s">
        <v>3870</v>
      </c>
      <c r="J4716" t="s">
        <v>3960</v>
      </c>
      <c r="K4716" t="s">
        <v>95</v>
      </c>
      <c r="L4716" s="220">
        <v>43853.617546296293</v>
      </c>
    </row>
    <row r="4717" spans="1:12" x14ac:dyDescent="0.25">
      <c r="A4717">
        <v>1</v>
      </c>
      <c r="B4717" t="s">
        <v>6721</v>
      </c>
      <c r="C4717">
        <v>1862398</v>
      </c>
      <c r="D4717" t="s">
        <v>4180</v>
      </c>
      <c r="E4717" s="220">
        <v>43199.717511574076</v>
      </c>
      <c r="F4717" t="s">
        <v>75</v>
      </c>
      <c r="G4717" t="s">
        <v>3825</v>
      </c>
      <c r="H4717" t="s">
        <v>3836</v>
      </c>
      <c r="I4717" t="s">
        <v>3873</v>
      </c>
      <c r="J4717" t="s">
        <v>4427</v>
      </c>
      <c r="K4717" t="s">
        <v>95</v>
      </c>
      <c r="L4717" s="220">
        <v>43301.497418981482</v>
      </c>
    </row>
    <row r="4718" spans="1:12" x14ac:dyDescent="0.25">
      <c r="A4718">
        <v>1</v>
      </c>
      <c r="B4718" t="s">
        <v>6722</v>
      </c>
      <c r="C4718">
        <v>1862664</v>
      </c>
      <c r="D4718" t="s">
        <v>4180</v>
      </c>
      <c r="E4718" s="220">
        <v>43200.725729166668</v>
      </c>
      <c r="F4718" t="s">
        <v>75</v>
      </c>
      <c r="G4718" t="s">
        <v>3825</v>
      </c>
      <c r="H4718" t="s">
        <v>3836</v>
      </c>
      <c r="I4718" t="s">
        <v>3873</v>
      </c>
      <c r="J4718" t="s">
        <v>4285</v>
      </c>
      <c r="K4718" t="s">
        <v>95</v>
      </c>
      <c r="L4718" s="220">
        <v>43301.489722222221</v>
      </c>
    </row>
    <row r="4719" spans="1:12" x14ac:dyDescent="0.25">
      <c r="A4719">
        <v>5</v>
      </c>
      <c r="B4719" t="s">
        <v>3971</v>
      </c>
      <c r="C4719">
        <v>1864099</v>
      </c>
      <c r="D4719" t="s">
        <v>6723</v>
      </c>
      <c r="E4719" s="220">
        <v>43207.617407407408</v>
      </c>
      <c r="F4719" t="s">
        <v>75</v>
      </c>
      <c r="G4719" t="s">
        <v>3825</v>
      </c>
      <c r="H4719" t="s">
        <v>3940</v>
      </c>
      <c r="I4719" t="s">
        <v>3870</v>
      </c>
      <c r="J4719" t="s">
        <v>4145</v>
      </c>
      <c r="K4719" t="s">
        <v>95</v>
      </c>
      <c r="L4719" s="220">
        <v>43325.61991898148</v>
      </c>
    </row>
    <row r="4720" spans="1:12" x14ac:dyDescent="0.25">
      <c r="A4720">
        <v>1</v>
      </c>
      <c r="B4720" t="s">
        <v>4097</v>
      </c>
      <c r="C4720">
        <v>1865090</v>
      </c>
      <c r="D4720" t="s">
        <v>4180</v>
      </c>
      <c r="E4720" s="220">
        <v>43210.663888888892</v>
      </c>
      <c r="F4720" t="s">
        <v>75</v>
      </c>
      <c r="G4720" t="s">
        <v>3825</v>
      </c>
      <c r="H4720" t="s">
        <v>3836</v>
      </c>
      <c r="I4720" t="s">
        <v>4013</v>
      </c>
      <c r="J4720" t="s">
        <v>4013</v>
      </c>
      <c r="K4720" t="s">
        <v>95</v>
      </c>
      <c r="L4720" s="220">
        <v>43215.326111111113</v>
      </c>
    </row>
    <row r="4721" spans="1:12" x14ac:dyDescent="0.25">
      <c r="A4721">
        <v>9</v>
      </c>
      <c r="B4721" t="s">
        <v>4584</v>
      </c>
      <c r="C4721">
        <v>1865956</v>
      </c>
      <c r="D4721" t="s">
        <v>6724</v>
      </c>
      <c r="E4721" s="220">
        <v>43214.50744212963</v>
      </c>
      <c r="F4721" t="s">
        <v>75</v>
      </c>
      <c r="G4721" t="s">
        <v>3825</v>
      </c>
      <c r="H4721" t="s">
        <v>3836</v>
      </c>
      <c r="I4721" t="s">
        <v>3873</v>
      </c>
      <c r="J4721" t="s">
        <v>4077</v>
      </c>
      <c r="K4721" t="s">
        <v>95</v>
      </c>
      <c r="L4721" s="220">
        <v>43411.652256944442</v>
      </c>
    </row>
    <row r="4722" spans="1:12" x14ac:dyDescent="0.25">
      <c r="A4722">
        <v>1</v>
      </c>
      <c r="B4722" t="s">
        <v>5013</v>
      </c>
      <c r="C4722">
        <v>1866508</v>
      </c>
      <c r="D4722" t="s">
        <v>3843</v>
      </c>
      <c r="E4722" s="220">
        <v>43215.620833333334</v>
      </c>
      <c r="F4722" t="s">
        <v>75</v>
      </c>
      <c r="G4722" t="s">
        <v>3825</v>
      </c>
      <c r="H4722" t="s">
        <v>3836</v>
      </c>
      <c r="I4722" t="s">
        <v>3827</v>
      </c>
      <c r="J4722" t="s">
        <v>3827</v>
      </c>
      <c r="K4722" t="s">
        <v>95</v>
      </c>
      <c r="L4722" s="220">
        <v>43216.737824074073</v>
      </c>
    </row>
    <row r="4723" spans="1:12" x14ac:dyDescent="0.25">
      <c r="A4723">
        <v>4</v>
      </c>
      <c r="B4723" t="s">
        <v>6725</v>
      </c>
      <c r="C4723">
        <v>1867151</v>
      </c>
      <c r="D4723" t="s">
        <v>3939</v>
      </c>
      <c r="E4723" s="220">
        <v>43216.504189814812</v>
      </c>
      <c r="F4723" t="s">
        <v>75</v>
      </c>
      <c r="G4723" t="s">
        <v>3825</v>
      </c>
      <c r="H4723" t="s">
        <v>3940</v>
      </c>
      <c r="I4723" t="s">
        <v>3870</v>
      </c>
      <c r="J4723" t="s">
        <v>4231</v>
      </c>
      <c r="K4723" t="s">
        <v>95</v>
      </c>
      <c r="L4723" s="220">
        <v>43222.437604166669</v>
      </c>
    </row>
    <row r="4724" spans="1:12" x14ac:dyDescent="0.25">
      <c r="A4724">
        <v>1</v>
      </c>
      <c r="B4724" t="s">
        <v>4294</v>
      </c>
      <c r="C4724">
        <v>1869430</v>
      </c>
      <c r="D4724" t="s">
        <v>5591</v>
      </c>
      <c r="E4724" s="220">
        <v>43221.51458333333</v>
      </c>
      <c r="F4724" t="s">
        <v>75</v>
      </c>
      <c r="G4724" t="s">
        <v>3825</v>
      </c>
      <c r="H4724" t="s">
        <v>3848</v>
      </c>
      <c r="I4724" t="s">
        <v>3857</v>
      </c>
      <c r="J4724" t="s">
        <v>4296</v>
      </c>
      <c r="K4724" t="s">
        <v>95</v>
      </c>
      <c r="L4724" s="220">
        <v>43230.666354166664</v>
      </c>
    </row>
    <row r="4725" spans="1:12" x14ac:dyDescent="0.25">
      <c r="A4725">
        <v>1</v>
      </c>
      <c r="B4725" t="s">
        <v>4370</v>
      </c>
      <c r="C4725">
        <v>1871457</v>
      </c>
      <c r="D4725" t="s">
        <v>3843</v>
      </c>
      <c r="E4725" s="220">
        <v>43223.880613425928</v>
      </c>
      <c r="F4725" t="s">
        <v>75</v>
      </c>
      <c r="G4725" t="s">
        <v>3825</v>
      </c>
      <c r="H4725" t="s">
        <v>3836</v>
      </c>
      <c r="I4725" t="s">
        <v>3861</v>
      </c>
      <c r="J4725" t="s">
        <v>3862</v>
      </c>
      <c r="K4725" t="s">
        <v>95</v>
      </c>
      <c r="L4725" s="220">
        <v>43234.630057870374</v>
      </c>
    </row>
    <row r="4726" spans="1:12" x14ac:dyDescent="0.25">
      <c r="A4726">
        <v>1</v>
      </c>
      <c r="B4726" t="s">
        <v>6045</v>
      </c>
      <c r="C4726">
        <v>1741020</v>
      </c>
      <c r="D4726" t="s">
        <v>4157</v>
      </c>
      <c r="E4726" s="220">
        <v>42915.657638888886</v>
      </c>
      <c r="F4726" t="s">
        <v>75</v>
      </c>
      <c r="G4726" t="s">
        <v>3825</v>
      </c>
      <c r="H4726" t="s">
        <v>4158</v>
      </c>
      <c r="I4726" t="s">
        <v>3882</v>
      </c>
      <c r="J4726" t="s">
        <v>3954</v>
      </c>
      <c r="K4726" t="s">
        <v>95</v>
      </c>
      <c r="L4726" s="220">
        <v>42916.495347222219</v>
      </c>
    </row>
    <row r="4727" spans="1:12" x14ac:dyDescent="0.25">
      <c r="A4727">
        <v>9</v>
      </c>
      <c r="B4727" t="s">
        <v>5340</v>
      </c>
      <c r="C4727">
        <v>1759860</v>
      </c>
      <c r="D4727" t="s">
        <v>4682</v>
      </c>
      <c r="E4727" s="220">
        <v>42957.686805555553</v>
      </c>
      <c r="F4727" t="s">
        <v>91</v>
      </c>
      <c r="G4727" t="s">
        <v>3825</v>
      </c>
      <c r="H4727" t="s">
        <v>4162</v>
      </c>
      <c r="I4727" t="s">
        <v>3994</v>
      </c>
      <c r="J4727" t="s">
        <v>4208</v>
      </c>
      <c r="K4727" t="s">
        <v>95</v>
      </c>
      <c r="L4727" s="220">
        <v>42971.606678240743</v>
      </c>
    </row>
    <row r="4728" spans="1:12" x14ac:dyDescent="0.25">
      <c r="A4728">
        <v>9</v>
      </c>
      <c r="B4728" t="s">
        <v>6726</v>
      </c>
      <c r="C4728">
        <v>1759863</v>
      </c>
      <c r="D4728" t="s">
        <v>4682</v>
      </c>
      <c r="E4728" s="220">
        <v>42957.689583333333</v>
      </c>
      <c r="F4728" t="s">
        <v>91</v>
      </c>
      <c r="G4728" t="s">
        <v>3825</v>
      </c>
      <c r="H4728" t="s">
        <v>4162</v>
      </c>
      <c r="I4728" t="s">
        <v>3994</v>
      </c>
      <c r="J4728" t="s">
        <v>4208</v>
      </c>
      <c r="K4728" t="s">
        <v>95</v>
      </c>
      <c r="L4728" s="220">
        <v>42971.60628472222</v>
      </c>
    </row>
    <row r="4729" spans="1:12" x14ac:dyDescent="0.25">
      <c r="A4729">
        <v>9</v>
      </c>
      <c r="B4729" t="s">
        <v>6727</v>
      </c>
      <c r="C4729">
        <v>1759865</v>
      </c>
      <c r="D4729" t="s">
        <v>4682</v>
      </c>
      <c r="E4729" s="220">
        <v>42957.691666666666</v>
      </c>
      <c r="F4729" t="s">
        <v>91</v>
      </c>
      <c r="G4729" t="s">
        <v>3825</v>
      </c>
      <c r="H4729" t="s">
        <v>4162</v>
      </c>
      <c r="I4729" t="s">
        <v>3994</v>
      </c>
      <c r="J4729" t="s">
        <v>4208</v>
      </c>
      <c r="K4729" t="s">
        <v>95</v>
      </c>
      <c r="L4729" s="220">
        <v>42971.605775462966</v>
      </c>
    </row>
    <row r="4730" spans="1:12" x14ac:dyDescent="0.25">
      <c r="A4730">
        <v>1</v>
      </c>
      <c r="B4730" t="s">
        <v>6728</v>
      </c>
      <c r="C4730">
        <v>1759793</v>
      </c>
      <c r="D4730" t="s">
        <v>4407</v>
      </c>
      <c r="E4730" s="220">
        <v>42957.176388888889</v>
      </c>
      <c r="F4730" t="s">
        <v>75</v>
      </c>
      <c r="G4730" t="s">
        <v>3825</v>
      </c>
      <c r="H4730" t="s">
        <v>3826</v>
      </c>
      <c r="I4730" t="s">
        <v>4080</v>
      </c>
      <c r="J4730" t="s">
        <v>4081</v>
      </c>
      <c r="K4730" t="s">
        <v>95</v>
      </c>
      <c r="L4730" s="220">
        <v>42961.347199074073</v>
      </c>
    </row>
    <row r="4731" spans="1:12" x14ac:dyDescent="0.25">
      <c r="A4731">
        <v>1</v>
      </c>
      <c r="B4731" t="s">
        <v>3999</v>
      </c>
      <c r="C4731">
        <v>1759574</v>
      </c>
      <c r="D4731" t="s">
        <v>3872</v>
      </c>
      <c r="E4731" s="220">
        <v>42956.477777777778</v>
      </c>
      <c r="F4731" t="s">
        <v>75</v>
      </c>
      <c r="G4731" t="s">
        <v>3825</v>
      </c>
      <c r="H4731" t="s">
        <v>3848</v>
      </c>
      <c r="I4731" t="s">
        <v>3994</v>
      </c>
      <c r="J4731" t="s">
        <v>3854</v>
      </c>
      <c r="K4731" t="s">
        <v>95</v>
      </c>
      <c r="L4731" s="220">
        <v>42957.373645833337</v>
      </c>
    </row>
    <row r="4732" spans="1:12" x14ac:dyDescent="0.25">
      <c r="A4732">
        <v>9</v>
      </c>
      <c r="B4732" t="s">
        <v>4043</v>
      </c>
      <c r="C4732">
        <v>1759611</v>
      </c>
      <c r="D4732" t="s">
        <v>6151</v>
      </c>
      <c r="E4732" s="220">
        <v>42956.600289351853</v>
      </c>
      <c r="F4732" t="s">
        <v>75</v>
      </c>
      <c r="G4732" t="s">
        <v>3825</v>
      </c>
      <c r="H4732" t="s">
        <v>3836</v>
      </c>
      <c r="I4732" t="s">
        <v>3861</v>
      </c>
      <c r="J4732" t="s">
        <v>4274</v>
      </c>
      <c r="K4732" t="s">
        <v>95</v>
      </c>
      <c r="L4732" s="220">
        <v>42990.555914351855</v>
      </c>
    </row>
    <row r="4733" spans="1:12" x14ac:dyDescent="0.25">
      <c r="A4733">
        <v>2</v>
      </c>
      <c r="B4733" t="s">
        <v>4607</v>
      </c>
      <c r="C4733">
        <v>1761183</v>
      </c>
      <c r="D4733" t="s">
        <v>5421</v>
      </c>
      <c r="E4733" s="220">
        <v>42962.635416666664</v>
      </c>
      <c r="F4733" t="s">
        <v>75</v>
      </c>
      <c r="G4733" t="s">
        <v>3825</v>
      </c>
      <c r="H4733" t="s">
        <v>3957</v>
      </c>
      <c r="I4733" t="s">
        <v>4312</v>
      </c>
      <c r="J4733" t="s">
        <v>4328</v>
      </c>
      <c r="K4733" t="s">
        <v>2526</v>
      </c>
      <c r="L4733" s="220">
        <v>42963.293576388889</v>
      </c>
    </row>
    <row r="4734" spans="1:12" x14ac:dyDescent="0.25">
      <c r="A4734">
        <v>2</v>
      </c>
      <c r="B4734" t="s">
        <v>4617</v>
      </c>
      <c r="C4734">
        <v>1761185</v>
      </c>
      <c r="D4734" t="s">
        <v>5421</v>
      </c>
      <c r="E4734" s="220">
        <v>42962.637499999997</v>
      </c>
      <c r="F4734" t="s">
        <v>75</v>
      </c>
      <c r="G4734" t="s">
        <v>3825</v>
      </c>
      <c r="H4734" t="s">
        <v>3957</v>
      </c>
      <c r="I4734" t="s">
        <v>4312</v>
      </c>
      <c r="J4734" t="s">
        <v>4328</v>
      </c>
      <c r="K4734" t="s">
        <v>2526</v>
      </c>
      <c r="L4734" s="220">
        <v>42963.293564814812</v>
      </c>
    </row>
    <row r="4735" spans="1:12" x14ac:dyDescent="0.25">
      <c r="A4735">
        <v>4</v>
      </c>
      <c r="B4735" t="s">
        <v>6729</v>
      </c>
      <c r="C4735">
        <v>1763746</v>
      </c>
      <c r="D4735" t="s">
        <v>6730</v>
      </c>
      <c r="E4735" s="220">
        <v>42964.535208333335</v>
      </c>
      <c r="F4735" t="s">
        <v>75</v>
      </c>
      <c r="G4735" t="s">
        <v>3825</v>
      </c>
      <c r="H4735" t="s">
        <v>3940</v>
      </c>
      <c r="I4735" t="s">
        <v>3870</v>
      </c>
      <c r="J4735" t="s">
        <v>3960</v>
      </c>
      <c r="K4735" t="s">
        <v>95</v>
      </c>
      <c r="L4735" s="220">
        <v>43066.397222222222</v>
      </c>
    </row>
    <row r="4736" spans="1:12" x14ac:dyDescent="0.25">
      <c r="A4736">
        <v>4</v>
      </c>
      <c r="B4736" t="s">
        <v>4365</v>
      </c>
      <c r="C4736">
        <v>1764043</v>
      </c>
      <c r="D4736" t="s">
        <v>4183</v>
      </c>
      <c r="E4736" s="220">
        <v>42968.443749999999</v>
      </c>
      <c r="F4736" t="s">
        <v>75</v>
      </c>
      <c r="G4736" t="s">
        <v>3825</v>
      </c>
      <c r="H4736" t="s">
        <v>3826</v>
      </c>
      <c r="I4736" t="s">
        <v>3870</v>
      </c>
      <c r="J4736" t="s">
        <v>3870</v>
      </c>
      <c r="K4736" t="s">
        <v>95</v>
      </c>
      <c r="L4736" s="220">
        <v>42969.48400462963</v>
      </c>
    </row>
    <row r="4737" spans="1:12" x14ac:dyDescent="0.25">
      <c r="A4737">
        <v>2</v>
      </c>
      <c r="B4737" t="s">
        <v>4584</v>
      </c>
      <c r="C4737">
        <v>1764074</v>
      </c>
      <c r="D4737" t="s">
        <v>3956</v>
      </c>
      <c r="E4737" s="220">
        <v>42968.609027777777</v>
      </c>
      <c r="F4737" t="s">
        <v>75</v>
      </c>
      <c r="G4737" t="s">
        <v>3825</v>
      </c>
      <c r="H4737" t="s">
        <v>3957</v>
      </c>
      <c r="I4737" t="s">
        <v>4312</v>
      </c>
      <c r="J4737" t="s">
        <v>4312</v>
      </c>
      <c r="K4737" t="s">
        <v>95</v>
      </c>
      <c r="L4737" s="220">
        <v>42969.423194444447</v>
      </c>
    </row>
    <row r="4738" spans="1:12" x14ac:dyDescent="0.25">
      <c r="A4738">
        <v>2</v>
      </c>
      <c r="B4738" t="s">
        <v>4148</v>
      </c>
      <c r="C4738">
        <v>1763981</v>
      </c>
      <c r="D4738" t="s">
        <v>5495</v>
      </c>
      <c r="E4738" s="220">
        <v>42967.692361111112</v>
      </c>
      <c r="F4738" t="s">
        <v>75</v>
      </c>
      <c r="G4738" t="s">
        <v>3825</v>
      </c>
      <c r="H4738" t="s">
        <v>3826</v>
      </c>
      <c r="I4738" t="s">
        <v>3832</v>
      </c>
      <c r="J4738" t="s">
        <v>3833</v>
      </c>
      <c r="K4738" t="s">
        <v>95</v>
      </c>
      <c r="L4738" s="220">
        <v>43419.347037037034</v>
      </c>
    </row>
    <row r="4739" spans="1:12" x14ac:dyDescent="0.25">
      <c r="A4739">
        <v>1</v>
      </c>
      <c r="B4739" t="s">
        <v>5462</v>
      </c>
      <c r="C4739">
        <v>1765055</v>
      </c>
      <c r="D4739" t="s">
        <v>3872</v>
      </c>
      <c r="E4739" s="220">
        <v>42970.381249999999</v>
      </c>
      <c r="F4739" t="s">
        <v>75</v>
      </c>
      <c r="G4739" t="s">
        <v>3825</v>
      </c>
      <c r="H4739" t="s">
        <v>3848</v>
      </c>
      <c r="I4739" t="s">
        <v>3878</v>
      </c>
      <c r="J4739" t="s">
        <v>3854</v>
      </c>
      <c r="K4739" t="s">
        <v>95</v>
      </c>
      <c r="L4739" s="220">
        <v>42972.447835648149</v>
      </c>
    </row>
    <row r="4740" spans="1:12" x14ac:dyDescent="0.25">
      <c r="A4740">
        <v>5</v>
      </c>
      <c r="B4740" t="s">
        <v>3839</v>
      </c>
      <c r="C4740">
        <v>1765489</v>
      </c>
      <c r="D4740" t="s">
        <v>6731</v>
      </c>
      <c r="E4740" s="220">
        <v>42971.572916666664</v>
      </c>
      <c r="F4740" t="s">
        <v>75</v>
      </c>
      <c r="G4740" t="s">
        <v>3825</v>
      </c>
      <c r="H4740" t="s">
        <v>3826</v>
      </c>
      <c r="I4740" t="s">
        <v>4005</v>
      </c>
      <c r="J4740" t="s">
        <v>4039</v>
      </c>
      <c r="K4740" t="s">
        <v>95</v>
      </c>
      <c r="L4740" s="220">
        <v>43017.551423611112</v>
      </c>
    </row>
    <row r="4741" spans="1:12" x14ac:dyDescent="0.25">
      <c r="A4741">
        <v>2</v>
      </c>
      <c r="B4741" t="s">
        <v>4399</v>
      </c>
      <c r="C4741">
        <v>1765511</v>
      </c>
      <c r="D4741" t="s">
        <v>3956</v>
      </c>
      <c r="E4741" s="220">
        <v>42971.626388888886</v>
      </c>
      <c r="F4741" t="s">
        <v>75</v>
      </c>
      <c r="G4741" t="s">
        <v>3825</v>
      </c>
      <c r="H4741" t="s">
        <v>3957</v>
      </c>
      <c r="I4741" t="s">
        <v>4312</v>
      </c>
      <c r="J4741" t="s">
        <v>4312</v>
      </c>
      <c r="K4741" t="s">
        <v>95</v>
      </c>
      <c r="L4741" s="220">
        <v>42972.290844907409</v>
      </c>
    </row>
    <row r="4742" spans="1:12" x14ac:dyDescent="0.25">
      <c r="A4742">
        <v>4.2</v>
      </c>
      <c r="B4742" t="s">
        <v>4110</v>
      </c>
      <c r="C4742">
        <v>1770599</v>
      </c>
      <c r="D4742" t="s">
        <v>3956</v>
      </c>
      <c r="E4742" s="220">
        <v>42983.588194444441</v>
      </c>
      <c r="F4742" t="s">
        <v>75</v>
      </c>
      <c r="G4742" t="s">
        <v>3825</v>
      </c>
      <c r="H4742" t="s">
        <v>3957</v>
      </c>
      <c r="I4742" t="s">
        <v>4312</v>
      </c>
      <c r="J4742" t="s">
        <v>4312</v>
      </c>
      <c r="K4742" t="s">
        <v>95</v>
      </c>
      <c r="L4742" s="220">
        <v>42984.633020833331</v>
      </c>
    </row>
    <row r="4743" spans="1:12" x14ac:dyDescent="0.25">
      <c r="A4743">
        <v>4</v>
      </c>
      <c r="B4743" t="s">
        <v>5238</v>
      </c>
      <c r="C4743">
        <v>1771519</v>
      </c>
      <c r="D4743" t="s">
        <v>3939</v>
      </c>
      <c r="E4743" s="220">
        <v>42985.334456018521</v>
      </c>
      <c r="F4743" t="s">
        <v>75</v>
      </c>
      <c r="G4743" t="s">
        <v>3825</v>
      </c>
      <c r="H4743" t="s">
        <v>3940</v>
      </c>
      <c r="I4743" t="s">
        <v>3870</v>
      </c>
      <c r="J4743" t="s">
        <v>4145</v>
      </c>
      <c r="K4743" t="s">
        <v>95</v>
      </c>
      <c r="L4743" s="220">
        <v>43000.449490740742</v>
      </c>
    </row>
    <row r="4744" spans="1:12" x14ac:dyDescent="0.25">
      <c r="A4744">
        <v>1</v>
      </c>
      <c r="B4744" t="s">
        <v>4672</v>
      </c>
      <c r="C4744">
        <v>1772849</v>
      </c>
      <c r="D4744" t="s">
        <v>3843</v>
      </c>
      <c r="E4744" s="220">
        <v>42986.616412037038</v>
      </c>
      <c r="F4744" t="s">
        <v>75</v>
      </c>
      <c r="G4744" t="s">
        <v>3825</v>
      </c>
      <c r="H4744" t="s">
        <v>3836</v>
      </c>
      <c r="I4744" t="s">
        <v>3837</v>
      </c>
      <c r="J4744" t="s">
        <v>3931</v>
      </c>
      <c r="K4744" t="s">
        <v>95</v>
      </c>
      <c r="L4744" s="220">
        <v>43334.582800925928</v>
      </c>
    </row>
    <row r="4745" spans="1:12" x14ac:dyDescent="0.25">
      <c r="A4745">
        <v>2</v>
      </c>
      <c r="B4745" t="s">
        <v>5202</v>
      </c>
      <c r="C4745">
        <v>1773038</v>
      </c>
      <c r="D4745" t="s">
        <v>3824</v>
      </c>
      <c r="E4745" s="220">
        <v>42988.776388888888</v>
      </c>
      <c r="F4745" t="s">
        <v>75</v>
      </c>
      <c r="G4745" t="s">
        <v>3825</v>
      </c>
      <c r="H4745" t="s">
        <v>3826</v>
      </c>
      <c r="I4745" t="s">
        <v>3853</v>
      </c>
      <c r="J4745" t="s">
        <v>3928</v>
      </c>
      <c r="K4745" t="s">
        <v>95</v>
      </c>
      <c r="L4745" s="220">
        <v>42993.697395833333</v>
      </c>
    </row>
    <row r="4746" spans="1:12" x14ac:dyDescent="0.25">
      <c r="A4746">
        <v>1</v>
      </c>
      <c r="B4746" t="s">
        <v>4186</v>
      </c>
      <c r="C4746">
        <v>1774379</v>
      </c>
      <c r="D4746" t="s">
        <v>3843</v>
      </c>
      <c r="E4746" s="220">
        <v>42992.613564814812</v>
      </c>
      <c r="F4746" t="s">
        <v>75</v>
      </c>
      <c r="G4746" t="s">
        <v>3825</v>
      </c>
      <c r="H4746" t="s">
        <v>3836</v>
      </c>
      <c r="I4746" t="s">
        <v>3837</v>
      </c>
      <c r="J4746" t="s">
        <v>5303</v>
      </c>
      <c r="K4746" t="s">
        <v>95</v>
      </c>
      <c r="L4746" s="220">
        <v>43003.589074074072</v>
      </c>
    </row>
    <row r="4747" spans="1:12" x14ac:dyDescent="0.25">
      <c r="A4747">
        <v>9</v>
      </c>
      <c r="B4747" t="s">
        <v>4810</v>
      </c>
      <c r="C4747">
        <v>1775016</v>
      </c>
      <c r="D4747" t="s">
        <v>4333</v>
      </c>
      <c r="E4747" s="220">
        <v>42993.640648148146</v>
      </c>
      <c r="F4747" t="s">
        <v>75</v>
      </c>
      <c r="G4747" t="s">
        <v>3825</v>
      </c>
      <c r="H4747" t="s">
        <v>4162</v>
      </c>
      <c r="I4747" t="s">
        <v>3924</v>
      </c>
      <c r="J4747" t="s">
        <v>5496</v>
      </c>
      <c r="K4747" t="s">
        <v>2526</v>
      </c>
      <c r="L4747" s="220">
        <v>43039.706446759257</v>
      </c>
    </row>
    <row r="4748" spans="1:12" x14ac:dyDescent="0.25">
      <c r="A4748">
        <v>1</v>
      </c>
      <c r="B4748" t="s">
        <v>4043</v>
      </c>
      <c r="C4748">
        <v>1775983</v>
      </c>
      <c r="D4748" t="s">
        <v>6732</v>
      </c>
      <c r="E4748" s="220">
        <v>42997.725694444445</v>
      </c>
      <c r="F4748" t="s">
        <v>75</v>
      </c>
      <c r="G4748" t="s">
        <v>3825</v>
      </c>
      <c r="H4748" t="s">
        <v>3836</v>
      </c>
      <c r="I4748" t="s">
        <v>3861</v>
      </c>
      <c r="J4748" t="s">
        <v>4274</v>
      </c>
      <c r="K4748" t="s">
        <v>95</v>
      </c>
      <c r="L4748" s="220">
        <v>42998.450960648152</v>
      </c>
    </row>
    <row r="4749" spans="1:12" x14ac:dyDescent="0.25">
      <c r="A4749">
        <v>1</v>
      </c>
      <c r="B4749" t="s">
        <v>4043</v>
      </c>
      <c r="C4749">
        <v>1775985</v>
      </c>
      <c r="D4749" t="s">
        <v>4348</v>
      </c>
      <c r="E4749" s="220">
        <v>42997.731944444444</v>
      </c>
      <c r="F4749" t="s">
        <v>75</v>
      </c>
      <c r="G4749" t="s">
        <v>3825</v>
      </c>
      <c r="H4749" t="s">
        <v>3836</v>
      </c>
      <c r="I4749" t="s">
        <v>3861</v>
      </c>
      <c r="J4749" t="s">
        <v>4274</v>
      </c>
      <c r="K4749" t="s">
        <v>95</v>
      </c>
      <c r="L4749" s="220">
        <v>42998.450972222221</v>
      </c>
    </row>
    <row r="4750" spans="1:12" x14ac:dyDescent="0.25">
      <c r="A4750">
        <v>1</v>
      </c>
      <c r="B4750" t="s">
        <v>4043</v>
      </c>
      <c r="C4750">
        <v>1775984</v>
      </c>
      <c r="D4750" t="s">
        <v>4558</v>
      </c>
      <c r="E4750" s="220">
        <v>42997.727083333331</v>
      </c>
      <c r="F4750" t="s">
        <v>75</v>
      </c>
      <c r="G4750" t="s">
        <v>3825</v>
      </c>
      <c r="H4750" t="s">
        <v>3836</v>
      </c>
      <c r="I4750" t="s">
        <v>3861</v>
      </c>
      <c r="J4750" t="s">
        <v>4274</v>
      </c>
      <c r="K4750" t="s">
        <v>95</v>
      </c>
      <c r="L4750" s="220">
        <v>42998.450983796298</v>
      </c>
    </row>
    <row r="4751" spans="1:12" x14ac:dyDescent="0.25">
      <c r="A4751">
        <v>4</v>
      </c>
      <c r="B4751" t="s">
        <v>5609</v>
      </c>
      <c r="C4751">
        <v>1776708</v>
      </c>
      <c r="D4751" t="s">
        <v>6733</v>
      </c>
      <c r="E4751" s="220">
        <v>42999.702638888892</v>
      </c>
      <c r="F4751" t="s">
        <v>75</v>
      </c>
      <c r="G4751" t="s">
        <v>3825</v>
      </c>
      <c r="H4751" t="s">
        <v>3836</v>
      </c>
      <c r="I4751" t="s">
        <v>3870</v>
      </c>
      <c r="J4751" t="s">
        <v>3960</v>
      </c>
      <c r="K4751" t="s">
        <v>95</v>
      </c>
      <c r="L4751" s="220">
        <v>43003.36278935185</v>
      </c>
    </row>
    <row r="4752" spans="1:12" x14ac:dyDescent="0.25">
      <c r="A4752">
        <v>4.2</v>
      </c>
      <c r="B4752" t="s">
        <v>5557</v>
      </c>
      <c r="C4752">
        <v>1776758</v>
      </c>
      <c r="D4752" t="s">
        <v>6734</v>
      </c>
      <c r="E4752" s="220">
        <v>43000.313888888886</v>
      </c>
      <c r="F4752" t="s">
        <v>75</v>
      </c>
      <c r="G4752" t="s">
        <v>3825</v>
      </c>
      <c r="H4752" t="s">
        <v>3826</v>
      </c>
      <c r="I4752" t="s">
        <v>4312</v>
      </c>
      <c r="J4752" t="s">
        <v>4312</v>
      </c>
      <c r="K4752" t="s">
        <v>95</v>
      </c>
      <c r="L4752" s="220">
        <v>43076.28979166667</v>
      </c>
    </row>
    <row r="4753" spans="1:12" x14ac:dyDescent="0.25">
      <c r="A4753">
        <v>1</v>
      </c>
      <c r="B4753" t="s">
        <v>4293</v>
      </c>
      <c r="C4753">
        <v>1784176</v>
      </c>
      <c r="D4753" t="s">
        <v>3851</v>
      </c>
      <c r="E4753" s="220">
        <v>43013.46875</v>
      </c>
      <c r="F4753" t="s">
        <v>75</v>
      </c>
      <c r="G4753" t="s">
        <v>3825</v>
      </c>
      <c r="H4753" t="s">
        <v>3852</v>
      </c>
      <c r="I4753" t="s">
        <v>4072</v>
      </c>
      <c r="J4753" t="s">
        <v>3910</v>
      </c>
      <c r="K4753" t="s">
        <v>95</v>
      </c>
      <c r="L4753" s="220">
        <v>43034.431990740741</v>
      </c>
    </row>
    <row r="4754" spans="1:12" x14ac:dyDescent="0.25">
      <c r="A4754">
        <v>1</v>
      </c>
      <c r="B4754" t="s">
        <v>6735</v>
      </c>
      <c r="C4754">
        <v>1786161</v>
      </c>
      <c r="D4754" t="s">
        <v>6736</v>
      </c>
      <c r="E4754" s="220">
        <v>43019.441979166666</v>
      </c>
      <c r="F4754" t="s">
        <v>75</v>
      </c>
      <c r="G4754" t="s">
        <v>3825</v>
      </c>
      <c r="H4754" t="s">
        <v>3826</v>
      </c>
      <c r="I4754" t="s">
        <v>4080</v>
      </c>
      <c r="J4754" t="s">
        <v>5263</v>
      </c>
      <c r="K4754" t="s">
        <v>95</v>
      </c>
      <c r="L4754" s="220">
        <v>43020.38082175926</v>
      </c>
    </row>
    <row r="4755" spans="1:12" x14ac:dyDescent="0.25">
      <c r="A4755">
        <v>2</v>
      </c>
      <c r="B4755" t="s">
        <v>4291</v>
      </c>
      <c r="C4755">
        <v>1787523</v>
      </c>
      <c r="D4755" t="s">
        <v>6737</v>
      </c>
      <c r="E4755" s="220">
        <v>43024.416666666664</v>
      </c>
      <c r="F4755" t="s">
        <v>75</v>
      </c>
      <c r="G4755" t="s">
        <v>3825</v>
      </c>
      <c r="H4755" t="s">
        <v>3940</v>
      </c>
      <c r="I4755" t="s">
        <v>4000</v>
      </c>
      <c r="J4755" t="s">
        <v>4000</v>
      </c>
      <c r="K4755" t="s">
        <v>95</v>
      </c>
      <c r="L4755" s="220">
        <v>43024.717719907407</v>
      </c>
    </row>
    <row r="4756" spans="1:12" x14ac:dyDescent="0.25">
      <c r="A4756">
        <v>4</v>
      </c>
      <c r="B4756" t="s">
        <v>3976</v>
      </c>
      <c r="C4756">
        <v>1788374</v>
      </c>
      <c r="D4756" t="s">
        <v>4287</v>
      </c>
      <c r="E4756" s="220">
        <v>43026.678356481483</v>
      </c>
      <c r="F4756" t="s">
        <v>75</v>
      </c>
      <c r="G4756" t="s">
        <v>3825</v>
      </c>
      <c r="H4756" t="s">
        <v>3940</v>
      </c>
      <c r="I4756" t="s">
        <v>3870</v>
      </c>
      <c r="J4756" t="s">
        <v>3960</v>
      </c>
      <c r="K4756" t="s">
        <v>95</v>
      </c>
      <c r="L4756" s="220">
        <v>43161.67459490741</v>
      </c>
    </row>
    <row r="4757" spans="1:12" x14ac:dyDescent="0.25">
      <c r="A4757">
        <v>1</v>
      </c>
      <c r="B4757" t="s">
        <v>4310</v>
      </c>
      <c r="C4757">
        <v>1788269</v>
      </c>
      <c r="D4757" t="s">
        <v>4334</v>
      </c>
      <c r="E4757" s="220">
        <v>43026.355555555558</v>
      </c>
      <c r="F4757" t="s">
        <v>75</v>
      </c>
      <c r="G4757" t="s">
        <v>3825</v>
      </c>
      <c r="H4757" t="s">
        <v>3836</v>
      </c>
      <c r="I4757" t="s">
        <v>3924</v>
      </c>
      <c r="J4757" t="s">
        <v>3924</v>
      </c>
      <c r="K4757" t="s">
        <v>95</v>
      </c>
      <c r="L4757" s="220">
        <v>43045.686111111114</v>
      </c>
    </row>
    <row r="4758" spans="1:12" x14ac:dyDescent="0.25">
      <c r="A4758">
        <v>1</v>
      </c>
      <c r="B4758" t="s">
        <v>3971</v>
      </c>
      <c r="C4758">
        <v>1788841</v>
      </c>
      <c r="D4758" t="s">
        <v>3843</v>
      </c>
      <c r="E4758" s="220">
        <v>43029.645381944443</v>
      </c>
      <c r="F4758" t="s">
        <v>75</v>
      </c>
      <c r="G4758" t="s">
        <v>3825</v>
      </c>
      <c r="H4758" t="s">
        <v>3836</v>
      </c>
      <c r="I4758" t="s">
        <v>3844</v>
      </c>
      <c r="J4758" t="s">
        <v>3921</v>
      </c>
      <c r="K4758" t="s">
        <v>95</v>
      </c>
      <c r="L4758" s="220">
        <v>43031.636053240742</v>
      </c>
    </row>
    <row r="4759" spans="1:12" x14ac:dyDescent="0.25">
      <c r="A4759">
        <v>2</v>
      </c>
      <c r="B4759" t="s">
        <v>4078</v>
      </c>
      <c r="C4759">
        <v>1789589</v>
      </c>
      <c r="D4759" t="s">
        <v>5501</v>
      </c>
      <c r="E4759" s="220">
        <v>43032.59652777778</v>
      </c>
      <c r="F4759" t="s">
        <v>75</v>
      </c>
      <c r="G4759" t="s">
        <v>3825</v>
      </c>
      <c r="H4759" t="s">
        <v>3848</v>
      </c>
      <c r="I4759" t="s">
        <v>4080</v>
      </c>
      <c r="J4759" t="s">
        <v>4081</v>
      </c>
      <c r="K4759" t="s">
        <v>95</v>
      </c>
      <c r="L4759" s="220">
        <v>43032.619097222225</v>
      </c>
    </row>
    <row r="4760" spans="1:12" x14ac:dyDescent="0.25">
      <c r="A4760">
        <v>2</v>
      </c>
      <c r="B4760" t="s">
        <v>5378</v>
      </c>
      <c r="C4760">
        <v>1789594</v>
      </c>
      <c r="D4760" t="s">
        <v>5501</v>
      </c>
      <c r="E4760" s="220">
        <v>43032.604166666664</v>
      </c>
      <c r="F4760" t="s">
        <v>75</v>
      </c>
      <c r="G4760" t="s">
        <v>3825</v>
      </c>
      <c r="H4760" t="s">
        <v>3848</v>
      </c>
      <c r="I4760" t="s">
        <v>4080</v>
      </c>
      <c r="J4760" t="s">
        <v>4081</v>
      </c>
      <c r="K4760" t="s">
        <v>95</v>
      </c>
      <c r="L4760" s="220">
        <v>43032.618750000001</v>
      </c>
    </row>
    <row r="4761" spans="1:12" x14ac:dyDescent="0.25">
      <c r="A4761">
        <v>5</v>
      </c>
      <c r="B4761" t="s">
        <v>5241</v>
      </c>
      <c r="C4761">
        <v>1793711</v>
      </c>
      <c r="D4761" t="s">
        <v>6195</v>
      </c>
      <c r="E4761" s="220">
        <v>43037.61582175926</v>
      </c>
      <c r="F4761" t="s">
        <v>75</v>
      </c>
      <c r="G4761" t="s">
        <v>3825</v>
      </c>
      <c r="H4761" t="s">
        <v>3836</v>
      </c>
      <c r="I4761" t="s">
        <v>3870</v>
      </c>
      <c r="J4761" t="s">
        <v>4145</v>
      </c>
      <c r="K4761" t="s">
        <v>95</v>
      </c>
      <c r="L4761" s="220">
        <v>43038.670300925929</v>
      </c>
    </row>
    <row r="4762" spans="1:12" x14ac:dyDescent="0.25">
      <c r="A4762">
        <v>2</v>
      </c>
      <c r="B4762" t="s">
        <v>5557</v>
      </c>
      <c r="C4762">
        <v>1793412</v>
      </c>
      <c r="D4762" t="s">
        <v>6738</v>
      </c>
      <c r="E4762" s="220">
        <v>43035.349444444444</v>
      </c>
      <c r="F4762" t="s">
        <v>75</v>
      </c>
      <c r="G4762" t="s">
        <v>3825</v>
      </c>
      <c r="H4762" t="s">
        <v>3957</v>
      </c>
      <c r="I4762" t="s">
        <v>4312</v>
      </c>
      <c r="J4762" t="s">
        <v>4345</v>
      </c>
      <c r="K4762" t="s">
        <v>95</v>
      </c>
      <c r="L4762" s="220">
        <v>43035.631782407407</v>
      </c>
    </row>
    <row r="4763" spans="1:12" x14ac:dyDescent="0.25">
      <c r="A4763">
        <v>2</v>
      </c>
      <c r="B4763" t="s">
        <v>3999</v>
      </c>
      <c r="C4763">
        <v>1793411</v>
      </c>
      <c r="D4763" t="s">
        <v>6738</v>
      </c>
      <c r="E4763" s="220">
        <v>43035.347361111111</v>
      </c>
      <c r="F4763" t="s">
        <v>75</v>
      </c>
      <c r="G4763" t="s">
        <v>3825</v>
      </c>
      <c r="H4763" t="s">
        <v>3957</v>
      </c>
      <c r="I4763" t="s">
        <v>4312</v>
      </c>
      <c r="J4763" t="s">
        <v>4345</v>
      </c>
      <c r="K4763" t="s">
        <v>95</v>
      </c>
      <c r="L4763" s="220">
        <v>43038.297442129631</v>
      </c>
    </row>
    <row r="4764" spans="1:12" x14ac:dyDescent="0.25">
      <c r="A4764">
        <v>2</v>
      </c>
      <c r="B4764" t="s">
        <v>4218</v>
      </c>
      <c r="C4764">
        <v>1793542</v>
      </c>
      <c r="D4764" t="s">
        <v>6739</v>
      </c>
      <c r="E4764" s="220">
        <v>43035.455555555556</v>
      </c>
      <c r="F4764" t="s">
        <v>91</v>
      </c>
      <c r="G4764" t="s">
        <v>3825</v>
      </c>
      <c r="H4764" t="s">
        <v>3852</v>
      </c>
      <c r="I4764" t="s">
        <v>3870</v>
      </c>
      <c r="J4764" t="s">
        <v>3854</v>
      </c>
      <c r="K4764" t="s">
        <v>95</v>
      </c>
      <c r="L4764" s="220">
        <v>43151.482245370367</v>
      </c>
    </row>
    <row r="4765" spans="1:12" x14ac:dyDescent="0.25">
      <c r="A4765">
        <v>1</v>
      </c>
      <c r="B4765" t="s">
        <v>6740</v>
      </c>
      <c r="C4765">
        <v>1795871</v>
      </c>
      <c r="D4765" t="s">
        <v>6741</v>
      </c>
      <c r="E4765" s="220">
        <v>43039.331944444442</v>
      </c>
      <c r="F4765" t="s">
        <v>75</v>
      </c>
      <c r="G4765" t="s">
        <v>3825</v>
      </c>
      <c r="H4765" t="s">
        <v>95</v>
      </c>
      <c r="I4765" t="s">
        <v>4204</v>
      </c>
      <c r="J4765" t="s">
        <v>5431</v>
      </c>
      <c r="K4765" t="s">
        <v>95</v>
      </c>
      <c r="L4765" s="220">
        <v>43083.634467592594</v>
      </c>
    </row>
    <row r="4766" spans="1:12" x14ac:dyDescent="0.25">
      <c r="A4766">
        <v>4</v>
      </c>
      <c r="B4766" t="s">
        <v>3941</v>
      </c>
      <c r="C4766">
        <v>1798157</v>
      </c>
      <c r="D4766" t="s">
        <v>3843</v>
      </c>
      <c r="E4766" s="220">
        <v>43042.539583333331</v>
      </c>
      <c r="F4766" t="s">
        <v>75</v>
      </c>
      <c r="G4766" t="s">
        <v>3825</v>
      </c>
      <c r="H4766" t="s">
        <v>3836</v>
      </c>
      <c r="I4766" t="s">
        <v>3870</v>
      </c>
      <c r="J4766" t="s">
        <v>3870</v>
      </c>
      <c r="K4766" t="s">
        <v>95</v>
      </c>
      <c r="L4766" s="220">
        <v>43069.584456018521</v>
      </c>
    </row>
    <row r="4767" spans="1:12" x14ac:dyDescent="0.25">
      <c r="A4767">
        <v>1</v>
      </c>
      <c r="B4767" t="s">
        <v>4657</v>
      </c>
      <c r="C4767">
        <v>1800846</v>
      </c>
      <c r="D4767" t="s">
        <v>4353</v>
      </c>
      <c r="E4767" s="220">
        <v>43052.412499999999</v>
      </c>
      <c r="F4767" t="s">
        <v>75</v>
      </c>
      <c r="G4767" t="s">
        <v>3825</v>
      </c>
      <c r="H4767" t="s">
        <v>3836</v>
      </c>
      <c r="I4767" t="s">
        <v>3885</v>
      </c>
      <c r="J4767" t="s">
        <v>4354</v>
      </c>
      <c r="K4767" t="s">
        <v>95</v>
      </c>
      <c r="L4767" s="220">
        <v>43314.575428240743</v>
      </c>
    </row>
    <row r="4768" spans="1:12" x14ac:dyDescent="0.25">
      <c r="A4768">
        <v>1</v>
      </c>
      <c r="B4768" t="s">
        <v>4814</v>
      </c>
      <c r="C4768">
        <v>1801091</v>
      </c>
      <c r="D4768" t="s">
        <v>6742</v>
      </c>
      <c r="E4768" s="220">
        <v>43053.390648148146</v>
      </c>
      <c r="F4768" t="s">
        <v>75</v>
      </c>
      <c r="G4768" t="s">
        <v>3825</v>
      </c>
      <c r="H4768" t="s">
        <v>3836</v>
      </c>
      <c r="I4768" t="s">
        <v>3873</v>
      </c>
      <c r="J4768" t="s">
        <v>5526</v>
      </c>
      <c r="K4768" t="s">
        <v>95</v>
      </c>
      <c r="L4768" s="220">
        <v>43074.370034722226</v>
      </c>
    </row>
    <row r="4769" spans="1:12" x14ac:dyDescent="0.25">
      <c r="A4769">
        <v>4</v>
      </c>
      <c r="B4769" t="s">
        <v>5317</v>
      </c>
      <c r="C4769">
        <v>1802474</v>
      </c>
      <c r="D4769" t="s">
        <v>5503</v>
      </c>
      <c r="E4769" s="220">
        <v>43060.668749999997</v>
      </c>
      <c r="F4769" t="s">
        <v>75</v>
      </c>
      <c r="G4769" t="s">
        <v>3825</v>
      </c>
      <c r="H4769" t="s">
        <v>3940</v>
      </c>
      <c r="I4769" t="s">
        <v>3870</v>
      </c>
      <c r="J4769" t="s">
        <v>3870</v>
      </c>
      <c r="K4769" t="s">
        <v>95</v>
      </c>
      <c r="L4769" s="220">
        <v>43203.582199074073</v>
      </c>
    </row>
    <row r="4770" spans="1:12" x14ac:dyDescent="0.25">
      <c r="A4770">
        <v>2</v>
      </c>
      <c r="B4770" t="s">
        <v>4657</v>
      </c>
      <c r="C4770">
        <v>1802609</v>
      </c>
      <c r="D4770" t="s">
        <v>6743</v>
      </c>
      <c r="E4770" s="220">
        <v>43061.506388888891</v>
      </c>
      <c r="F4770" t="s">
        <v>91</v>
      </c>
      <c r="G4770" t="s">
        <v>3825</v>
      </c>
      <c r="H4770" t="s">
        <v>3826</v>
      </c>
      <c r="I4770" t="s">
        <v>3870</v>
      </c>
      <c r="J4770" t="s">
        <v>3960</v>
      </c>
      <c r="K4770" t="s">
        <v>95</v>
      </c>
      <c r="L4770" s="220">
        <v>43441.427488425928</v>
      </c>
    </row>
    <row r="4771" spans="1:12" x14ac:dyDescent="0.25">
      <c r="A4771">
        <v>2</v>
      </c>
      <c r="B4771" t="s">
        <v>4258</v>
      </c>
      <c r="C4771">
        <v>1804994</v>
      </c>
      <c r="D4771" t="s">
        <v>5421</v>
      </c>
      <c r="E4771" s="220">
        <v>43069.614583333336</v>
      </c>
      <c r="F4771" t="s">
        <v>75</v>
      </c>
      <c r="G4771" t="s">
        <v>3825</v>
      </c>
      <c r="H4771" t="s">
        <v>3957</v>
      </c>
      <c r="I4771" t="s">
        <v>4312</v>
      </c>
      <c r="J4771" t="s">
        <v>4312</v>
      </c>
      <c r="K4771" t="s">
        <v>2526</v>
      </c>
      <c r="L4771" s="220">
        <v>43073.28806712963</v>
      </c>
    </row>
    <row r="4772" spans="1:12" x14ac:dyDescent="0.25">
      <c r="A4772">
        <v>2</v>
      </c>
      <c r="B4772" t="s">
        <v>6669</v>
      </c>
      <c r="C4772">
        <v>1804995</v>
      </c>
      <c r="D4772" t="s">
        <v>5421</v>
      </c>
      <c r="E4772" s="220">
        <v>43069.615972222222</v>
      </c>
      <c r="F4772" t="s">
        <v>75</v>
      </c>
      <c r="G4772" t="s">
        <v>3825</v>
      </c>
      <c r="H4772" t="s">
        <v>3957</v>
      </c>
      <c r="I4772" t="s">
        <v>4312</v>
      </c>
      <c r="J4772" t="s">
        <v>4312</v>
      </c>
      <c r="K4772" t="s">
        <v>2526</v>
      </c>
      <c r="L4772" s="220">
        <v>43073.288055555553</v>
      </c>
    </row>
    <row r="4773" spans="1:12" x14ac:dyDescent="0.25">
      <c r="A4773">
        <v>1</v>
      </c>
      <c r="B4773" t="s">
        <v>4815</v>
      </c>
      <c r="C4773">
        <v>1808041</v>
      </c>
      <c r="D4773" t="s">
        <v>3843</v>
      </c>
      <c r="E4773" s="220">
        <v>43074.481562499997</v>
      </c>
      <c r="F4773" t="s">
        <v>75</v>
      </c>
      <c r="G4773" t="s">
        <v>3825</v>
      </c>
      <c r="H4773" t="s">
        <v>3836</v>
      </c>
      <c r="I4773" t="s">
        <v>3844</v>
      </c>
      <c r="J4773" t="s">
        <v>3921</v>
      </c>
      <c r="K4773" t="s">
        <v>95</v>
      </c>
      <c r="L4773" s="220">
        <v>43075.322708333333</v>
      </c>
    </row>
    <row r="4774" spans="1:12" x14ac:dyDescent="0.25">
      <c r="A4774">
        <v>2</v>
      </c>
      <c r="B4774" t="s">
        <v>4806</v>
      </c>
      <c r="C4774">
        <v>1810027</v>
      </c>
      <c r="D4774" t="s">
        <v>4360</v>
      </c>
      <c r="E4774" s="220">
        <v>43081.361111111109</v>
      </c>
      <c r="F4774" t="s">
        <v>75</v>
      </c>
      <c r="G4774" t="s">
        <v>3825</v>
      </c>
      <c r="H4774" t="s">
        <v>3940</v>
      </c>
      <c r="I4774" t="s">
        <v>3878</v>
      </c>
      <c r="J4774" t="s">
        <v>3878</v>
      </c>
      <c r="K4774" t="s">
        <v>95</v>
      </c>
      <c r="L4774" s="220">
        <v>43089.43891203704</v>
      </c>
    </row>
    <row r="4775" spans="1:12" x14ac:dyDescent="0.25">
      <c r="A4775">
        <v>5</v>
      </c>
      <c r="B4775" t="s">
        <v>4931</v>
      </c>
      <c r="C4775">
        <v>2173837</v>
      </c>
      <c r="D4775" t="s">
        <v>6744</v>
      </c>
      <c r="E4775" s="220">
        <v>43845.592361111114</v>
      </c>
      <c r="F4775" t="s">
        <v>75</v>
      </c>
      <c r="G4775" t="s">
        <v>3825</v>
      </c>
      <c r="H4775" t="s">
        <v>3826</v>
      </c>
      <c r="I4775" t="s">
        <v>3870</v>
      </c>
      <c r="J4775" t="s">
        <v>4355</v>
      </c>
      <c r="K4775" t="s">
        <v>95</v>
      </c>
      <c r="L4775" s="220">
        <v>43847.461446759262</v>
      </c>
    </row>
    <row r="4776" spans="1:12" x14ac:dyDescent="0.25">
      <c r="A4776">
        <v>1</v>
      </c>
      <c r="B4776" t="s">
        <v>6745</v>
      </c>
      <c r="C4776">
        <v>1810791</v>
      </c>
      <c r="D4776" t="s">
        <v>6746</v>
      </c>
      <c r="E4776" s="220">
        <v>43082.678171296298</v>
      </c>
      <c r="F4776" t="s">
        <v>91</v>
      </c>
      <c r="G4776" t="s">
        <v>3825</v>
      </c>
      <c r="H4776" t="s">
        <v>3831</v>
      </c>
      <c r="I4776" t="s">
        <v>3909</v>
      </c>
      <c r="J4776" t="s">
        <v>5438</v>
      </c>
      <c r="K4776" t="s">
        <v>95</v>
      </c>
      <c r="L4776" s="220">
        <v>45106.550034722219</v>
      </c>
    </row>
    <row r="4777" spans="1:12" x14ac:dyDescent="0.25">
      <c r="A4777">
        <v>2</v>
      </c>
      <c r="B4777" t="s">
        <v>4565</v>
      </c>
      <c r="C4777">
        <v>1814404</v>
      </c>
      <c r="D4777" t="s">
        <v>4360</v>
      </c>
      <c r="E4777" s="220">
        <v>43084.424305555556</v>
      </c>
      <c r="F4777" t="s">
        <v>75</v>
      </c>
      <c r="G4777" t="s">
        <v>3825</v>
      </c>
      <c r="H4777" t="s">
        <v>3940</v>
      </c>
      <c r="I4777" t="s">
        <v>3878</v>
      </c>
      <c r="J4777" t="s">
        <v>3878</v>
      </c>
      <c r="K4777" t="s">
        <v>95</v>
      </c>
      <c r="L4777" s="220">
        <v>43109.530462962961</v>
      </c>
    </row>
    <row r="4778" spans="1:12" x14ac:dyDescent="0.25">
      <c r="A4778">
        <v>4.2</v>
      </c>
      <c r="B4778" t="s">
        <v>6747</v>
      </c>
      <c r="C4778">
        <v>1816553</v>
      </c>
      <c r="D4778" t="s">
        <v>6748</v>
      </c>
      <c r="E4778" s="220">
        <v>43097.60833333333</v>
      </c>
      <c r="F4778" t="s">
        <v>75</v>
      </c>
      <c r="G4778" t="s">
        <v>3825</v>
      </c>
      <c r="H4778" t="s">
        <v>3826</v>
      </c>
      <c r="I4778" t="s">
        <v>4312</v>
      </c>
      <c r="J4778" t="s">
        <v>4312</v>
      </c>
      <c r="K4778" t="s">
        <v>95</v>
      </c>
      <c r="L4778" s="220">
        <v>43129.561481481483</v>
      </c>
    </row>
    <row r="4779" spans="1:12" x14ac:dyDescent="0.25">
      <c r="A4779">
        <v>2</v>
      </c>
      <c r="B4779" t="s">
        <v>4806</v>
      </c>
      <c r="C4779">
        <v>1821853</v>
      </c>
      <c r="D4779" t="s">
        <v>4360</v>
      </c>
      <c r="E4779" s="220">
        <v>43080.383333333331</v>
      </c>
      <c r="F4779" t="s">
        <v>75</v>
      </c>
      <c r="G4779" t="s">
        <v>3825</v>
      </c>
      <c r="H4779" t="s">
        <v>3940</v>
      </c>
      <c r="I4779" t="s">
        <v>3878</v>
      </c>
      <c r="J4779" t="s">
        <v>3878</v>
      </c>
      <c r="K4779" t="s">
        <v>95</v>
      </c>
      <c r="L4779" s="220">
        <v>43109.502615740741</v>
      </c>
    </row>
    <row r="4780" spans="1:12" x14ac:dyDescent="0.25">
      <c r="A4780">
        <v>2</v>
      </c>
      <c r="B4780" t="s">
        <v>3894</v>
      </c>
      <c r="C4780">
        <v>1821854</v>
      </c>
      <c r="D4780" t="s">
        <v>4360</v>
      </c>
      <c r="E4780" s="220">
        <v>43081.385416666664</v>
      </c>
      <c r="F4780" t="s">
        <v>75</v>
      </c>
      <c r="G4780" t="s">
        <v>3825</v>
      </c>
      <c r="H4780" t="s">
        <v>3940</v>
      </c>
      <c r="I4780" t="s">
        <v>3878</v>
      </c>
      <c r="J4780" t="s">
        <v>3878</v>
      </c>
      <c r="K4780" t="s">
        <v>95</v>
      </c>
      <c r="L4780" s="220">
        <v>43109.502222222225</v>
      </c>
    </row>
    <row r="4781" spans="1:12" x14ac:dyDescent="0.25">
      <c r="A4781">
        <v>2</v>
      </c>
      <c r="B4781" t="s">
        <v>4177</v>
      </c>
      <c r="C4781">
        <v>1821861</v>
      </c>
      <c r="D4781" t="s">
        <v>4360</v>
      </c>
      <c r="E4781" s="220">
        <v>43081.390972222223</v>
      </c>
      <c r="F4781" t="s">
        <v>75</v>
      </c>
      <c r="G4781" t="s">
        <v>3825</v>
      </c>
      <c r="H4781" t="s">
        <v>3940</v>
      </c>
      <c r="I4781" t="s">
        <v>3878</v>
      </c>
      <c r="J4781" t="s">
        <v>3878</v>
      </c>
      <c r="K4781" t="s">
        <v>95</v>
      </c>
      <c r="L4781" s="220">
        <v>43109.69085648148</v>
      </c>
    </row>
    <row r="4782" spans="1:12" x14ac:dyDescent="0.25">
      <c r="A4782">
        <v>2</v>
      </c>
      <c r="B4782" t="s">
        <v>4403</v>
      </c>
      <c r="C4782">
        <v>1821783</v>
      </c>
      <c r="D4782" t="s">
        <v>4183</v>
      </c>
      <c r="E4782" s="220">
        <v>43108.722268518519</v>
      </c>
      <c r="F4782" t="s">
        <v>75</v>
      </c>
      <c r="G4782" t="s">
        <v>3825</v>
      </c>
      <c r="H4782" t="s">
        <v>3826</v>
      </c>
      <c r="I4782" t="s">
        <v>3870</v>
      </c>
      <c r="J4782" t="s">
        <v>4145</v>
      </c>
      <c r="K4782" t="s">
        <v>95</v>
      </c>
      <c r="L4782" s="220">
        <v>43112.624791666669</v>
      </c>
    </row>
    <row r="4783" spans="1:12" x14ac:dyDescent="0.25">
      <c r="A4783">
        <v>2</v>
      </c>
      <c r="B4783" t="s">
        <v>4958</v>
      </c>
      <c r="C4783">
        <v>1821627</v>
      </c>
      <c r="D4783" t="s">
        <v>4360</v>
      </c>
      <c r="E4783" s="220">
        <v>43105.339583333334</v>
      </c>
      <c r="F4783" t="s">
        <v>75</v>
      </c>
      <c r="G4783" t="s">
        <v>3825</v>
      </c>
      <c r="H4783" t="s">
        <v>3940</v>
      </c>
      <c r="I4783" t="s">
        <v>3878</v>
      </c>
      <c r="J4783" t="s">
        <v>3878</v>
      </c>
      <c r="K4783" t="s">
        <v>95</v>
      </c>
      <c r="L4783" s="220">
        <v>43108.455659722225</v>
      </c>
    </row>
    <row r="4784" spans="1:12" x14ac:dyDescent="0.25">
      <c r="A4784">
        <v>4</v>
      </c>
      <c r="B4784" t="s">
        <v>4167</v>
      </c>
      <c r="C4784">
        <v>1832464</v>
      </c>
      <c r="D4784" t="s">
        <v>4287</v>
      </c>
      <c r="E4784" s="220">
        <v>43129.775335648148</v>
      </c>
      <c r="F4784" t="s">
        <v>75</v>
      </c>
      <c r="G4784" t="s">
        <v>3825</v>
      </c>
      <c r="H4784" t="s">
        <v>3940</v>
      </c>
      <c r="I4784" t="s">
        <v>3870</v>
      </c>
      <c r="J4784" t="s">
        <v>3960</v>
      </c>
      <c r="K4784" t="s">
        <v>95</v>
      </c>
      <c r="L4784" s="220">
        <v>43250.397337962961</v>
      </c>
    </row>
    <row r="4785" spans="1:12" x14ac:dyDescent="0.25">
      <c r="A4785">
        <v>2</v>
      </c>
      <c r="B4785" t="s">
        <v>6749</v>
      </c>
      <c r="C4785">
        <v>1837993</v>
      </c>
      <c r="D4785" t="s">
        <v>3912</v>
      </c>
      <c r="E4785" s="220">
        <v>43136.59652777778</v>
      </c>
      <c r="F4785" t="s">
        <v>75</v>
      </c>
      <c r="G4785" t="s">
        <v>3825</v>
      </c>
      <c r="H4785" t="s">
        <v>3831</v>
      </c>
      <c r="I4785" t="s">
        <v>4072</v>
      </c>
      <c r="J4785" t="s">
        <v>4378</v>
      </c>
      <c r="K4785" t="s">
        <v>95</v>
      </c>
      <c r="L4785" s="220">
        <v>43202.604629629626</v>
      </c>
    </row>
    <row r="4786" spans="1:12" x14ac:dyDescent="0.25">
      <c r="A4786">
        <v>2</v>
      </c>
      <c r="B4786" t="s">
        <v>4753</v>
      </c>
      <c r="C4786">
        <v>1837997</v>
      </c>
      <c r="D4786" t="s">
        <v>3912</v>
      </c>
      <c r="E4786" s="220">
        <v>43136.6</v>
      </c>
      <c r="F4786" t="s">
        <v>75</v>
      </c>
      <c r="G4786" t="s">
        <v>3825</v>
      </c>
      <c r="H4786" t="s">
        <v>3831</v>
      </c>
      <c r="I4786" t="s">
        <v>4072</v>
      </c>
      <c r="J4786" t="s">
        <v>4378</v>
      </c>
      <c r="K4786" t="s">
        <v>95</v>
      </c>
      <c r="L4786" s="220">
        <v>43164.335729166669</v>
      </c>
    </row>
    <row r="4787" spans="1:12" x14ac:dyDescent="0.25">
      <c r="A4787">
        <v>2</v>
      </c>
      <c r="B4787" t="s">
        <v>6750</v>
      </c>
      <c r="C4787">
        <v>1838003</v>
      </c>
      <c r="D4787" t="s">
        <v>3912</v>
      </c>
      <c r="E4787" s="220">
        <v>43136.604166666664</v>
      </c>
      <c r="F4787" t="s">
        <v>75</v>
      </c>
      <c r="G4787" t="s">
        <v>3825</v>
      </c>
      <c r="H4787" t="s">
        <v>3831</v>
      </c>
      <c r="I4787" t="s">
        <v>4072</v>
      </c>
      <c r="J4787" t="s">
        <v>4378</v>
      </c>
      <c r="K4787" t="s">
        <v>95</v>
      </c>
      <c r="L4787" s="220">
        <v>43192.70511574074</v>
      </c>
    </row>
    <row r="4788" spans="1:12" x14ac:dyDescent="0.25">
      <c r="A4788">
        <v>5</v>
      </c>
      <c r="B4788" t="s">
        <v>4308</v>
      </c>
      <c r="C4788">
        <v>1839110</v>
      </c>
      <c r="D4788" t="s">
        <v>3939</v>
      </c>
      <c r="E4788" s="220">
        <v>43140.635416666664</v>
      </c>
      <c r="F4788" t="s">
        <v>75</v>
      </c>
      <c r="G4788" t="s">
        <v>3825</v>
      </c>
      <c r="H4788" t="s">
        <v>3940</v>
      </c>
      <c r="I4788" t="s">
        <v>3870</v>
      </c>
      <c r="J4788" t="s">
        <v>3870</v>
      </c>
      <c r="K4788" t="s">
        <v>95</v>
      </c>
      <c r="L4788" s="220">
        <v>43231.591284722221</v>
      </c>
    </row>
    <row r="4789" spans="1:12" x14ac:dyDescent="0.25">
      <c r="A4789">
        <v>2</v>
      </c>
      <c r="B4789" t="s">
        <v>4004</v>
      </c>
      <c r="C4789">
        <v>1841101</v>
      </c>
      <c r="D4789" t="s">
        <v>5998</v>
      </c>
      <c r="E4789" s="220">
        <v>43151.369745370372</v>
      </c>
      <c r="F4789" t="s">
        <v>75</v>
      </c>
      <c r="G4789" t="s">
        <v>3825</v>
      </c>
      <c r="H4789" t="s">
        <v>3836</v>
      </c>
      <c r="I4789" t="s">
        <v>3870</v>
      </c>
      <c r="J4789" t="s">
        <v>4355</v>
      </c>
      <c r="K4789" t="s">
        <v>95</v>
      </c>
      <c r="L4789" s="220">
        <v>43203.650752314818</v>
      </c>
    </row>
    <row r="4790" spans="1:12" x14ac:dyDescent="0.25">
      <c r="A4790">
        <v>2</v>
      </c>
      <c r="B4790" t="s">
        <v>4672</v>
      </c>
      <c r="C4790">
        <v>1842193</v>
      </c>
      <c r="D4790" t="s">
        <v>6751</v>
      </c>
      <c r="E4790" s="220">
        <v>43154.674305555556</v>
      </c>
      <c r="F4790" t="s">
        <v>75</v>
      </c>
      <c r="G4790" t="s">
        <v>3825</v>
      </c>
      <c r="H4790" t="s">
        <v>3940</v>
      </c>
      <c r="I4790" t="s">
        <v>3870</v>
      </c>
      <c r="J4790" t="s">
        <v>3870</v>
      </c>
      <c r="K4790" t="s">
        <v>95</v>
      </c>
      <c r="L4790" s="220">
        <v>43157.537499999999</v>
      </c>
    </row>
    <row r="4791" spans="1:12" x14ac:dyDescent="0.25">
      <c r="A4791">
        <v>1</v>
      </c>
      <c r="B4791" t="s">
        <v>4017</v>
      </c>
      <c r="C4791">
        <v>1849602</v>
      </c>
      <c r="D4791" t="s">
        <v>5328</v>
      </c>
      <c r="E4791" s="220">
        <v>43164.622916666667</v>
      </c>
      <c r="F4791" t="s">
        <v>75</v>
      </c>
      <c r="G4791" t="s">
        <v>3825</v>
      </c>
      <c r="H4791" t="s">
        <v>5329</v>
      </c>
      <c r="I4791" t="s">
        <v>3885</v>
      </c>
      <c r="J4791" t="s">
        <v>3885</v>
      </c>
      <c r="K4791" t="s">
        <v>95</v>
      </c>
      <c r="L4791" s="220">
        <v>43164.662395833337</v>
      </c>
    </row>
    <row r="4792" spans="1:12" x14ac:dyDescent="0.25">
      <c r="A4792">
        <v>2</v>
      </c>
      <c r="B4792" t="s">
        <v>4146</v>
      </c>
      <c r="C4792">
        <v>1856636</v>
      </c>
      <c r="D4792" t="s">
        <v>6752</v>
      </c>
      <c r="E4792" s="220">
        <v>43187.534722222219</v>
      </c>
      <c r="F4792" t="s">
        <v>75</v>
      </c>
      <c r="G4792" t="s">
        <v>3825</v>
      </c>
      <c r="H4792" t="s">
        <v>3957</v>
      </c>
      <c r="I4792" t="s">
        <v>4000</v>
      </c>
      <c r="J4792" t="s">
        <v>4450</v>
      </c>
      <c r="K4792" t="s">
        <v>95</v>
      </c>
      <c r="L4792" s="220">
        <v>43187.71738425926</v>
      </c>
    </row>
    <row r="4793" spans="1:12" x14ac:dyDescent="0.25">
      <c r="A4793">
        <v>1</v>
      </c>
      <c r="B4793" t="s">
        <v>6753</v>
      </c>
      <c r="C4793">
        <v>1862390</v>
      </c>
      <c r="D4793" t="s">
        <v>4180</v>
      </c>
      <c r="E4793" s="220">
        <v>43199.716168981482</v>
      </c>
      <c r="F4793" t="s">
        <v>75</v>
      </c>
      <c r="G4793" t="s">
        <v>3825</v>
      </c>
      <c r="H4793" t="s">
        <v>3836</v>
      </c>
      <c r="I4793" t="s">
        <v>3873</v>
      </c>
      <c r="J4793" t="s">
        <v>4427</v>
      </c>
      <c r="K4793" t="s">
        <v>95</v>
      </c>
      <c r="L4793" s="220">
        <v>43301.496342592596</v>
      </c>
    </row>
    <row r="4794" spans="1:12" x14ac:dyDescent="0.25">
      <c r="A4794">
        <v>1</v>
      </c>
      <c r="B4794" t="s">
        <v>6754</v>
      </c>
      <c r="C4794">
        <v>1862391</v>
      </c>
      <c r="D4794" t="s">
        <v>4180</v>
      </c>
      <c r="E4794" s="220">
        <v>43199.716493055559</v>
      </c>
      <c r="F4794" t="s">
        <v>75</v>
      </c>
      <c r="G4794" t="s">
        <v>3825</v>
      </c>
      <c r="H4794" t="s">
        <v>3836</v>
      </c>
      <c r="I4794" t="s">
        <v>3873</v>
      </c>
      <c r="J4794" t="s">
        <v>4427</v>
      </c>
      <c r="K4794" t="s">
        <v>95</v>
      </c>
      <c r="L4794" s="220">
        <v>43301.496562499997</v>
      </c>
    </row>
    <row r="4795" spans="1:12" x14ac:dyDescent="0.25">
      <c r="A4795">
        <v>1</v>
      </c>
      <c r="B4795" t="s">
        <v>6755</v>
      </c>
      <c r="C4795">
        <v>1862316</v>
      </c>
      <c r="D4795" t="s">
        <v>4180</v>
      </c>
      <c r="E4795" s="220">
        <v>43199.692060185182</v>
      </c>
      <c r="F4795" t="s">
        <v>75</v>
      </c>
      <c r="G4795" t="s">
        <v>3825</v>
      </c>
      <c r="H4795" t="s">
        <v>3836</v>
      </c>
      <c r="I4795" t="s">
        <v>3873</v>
      </c>
      <c r="J4795" t="s">
        <v>4285</v>
      </c>
      <c r="K4795" t="s">
        <v>95</v>
      </c>
      <c r="L4795" s="220">
        <v>43301.491678240738</v>
      </c>
    </row>
    <row r="4796" spans="1:12" x14ac:dyDescent="0.25">
      <c r="A4796">
        <v>1</v>
      </c>
      <c r="B4796" t="s">
        <v>6756</v>
      </c>
      <c r="C4796">
        <v>1862314</v>
      </c>
      <c r="D4796" t="s">
        <v>4180</v>
      </c>
      <c r="E4796" s="220">
        <v>43199.683761574073</v>
      </c>
      <c r="F4796" t="s">
        <v>75</v>
      </c>
      <c r="G4796" t="s">
        <v>3825</v>
      </c>
      <c r="H4796" t="s">
        <v>3836</v>
      </c>
      <c r="I4796" t="s">
        <v>3873</v>
      </c>
      <c r="J4796" t="s">
        <v>4285</v>
      </c>
      <c r="K4796" t="s">
        <v>95</v>
      </c>
      <c r="L4796" s="220">
        <v>43301.495763888888</v>
      </c>
    </row>
    <row r="4797" spans="1:12" x14ac:dyDescent="0.25">
      <c r="A4797">
        <v>1</v>
      </c>
      <c r="B4797" t="s">
        <v>6757</v>
      </c>
      <c r="C4797">
        <v>1862317</v>
      </c>
      <c r="D4797" t="s">
        <v>4180</v>
      </c>
      <c r="E4797" s="220">
        <v>43199.69295138889</v>
      </c>
      <c r="F4797" t="s">
        <v>75</v>
      </c>
      <c r="G4797" t="s">
        <v>3825</v>
      </c>
      <c r="H4797" t="s">
        <v>3836</v>
      </c>
      <c r="I4797" t="s">
        <v>3873</v>
      </c>
      <c r="J4797" t="s">
        <v>4285</v>
      </c>
      <c r="K4797" t="s">
        <v>95</v>
      </c>
      <c r="L4797" s="220">
        <v>43301.492546296293</v>
      </c>
    </row>
    <row r="4798" spans="1:12" x14ac:dyDescent="0.25">
      <c r="A4798">
        <v>2</v>
      </c>
      <c r="B4798" t="s">
        <v>4433</v>
      </c>
      <c r="C4798">
        <v>1862320</v>
      </c>
      <c r="D4798" t="s">
        <v>4180</v>
      </c>
      <c r="E4798" s="220">
        <v>43199.708344907405</v>
      </c>
      <c r="F4798" t="s">
        <v>75</v>
      </c>
      <c r="G4798" t="s">
        <v>3825</v>
      </c>
      <c r="H4798" t="s">
        <v>95</v>
      </c>
      <c r="I4798" t="s">
        <v>3873</v>
      </c>
      <c r="J4798" t="s">
        <v>4427</v>
      </c>
      <c r="K4798" t="s">
        <v>95</v>
      </c>
      <c r="L4798" s="220">
        <v>43301.506249999999</v>
      </c>
    </row>
    <row r="4799" spans="1:12" x14ac:dyDescent="0.25">
      <c r="A4799">
        <v>1</v>
      </c>
      <c r="B4799" t="s">
        <v>4817</v>
      </c>
      <c r="C4799">
        <v>1862865</v>
      </c>
      <c r="D4799" t="s">
        <v>4180</v>
      </c>
      <c r="E4799" s="220">
        <v>43201.733703703707</v>
      </c>
      <c r="F4799" t="s">
        <v>75</v>
      </c>
      <c r="G4799" t="s">
        <v>3825</v>
      </c>
      <c r="H4799" t="s">
        <v>3836</v>
      </c>
      <c r="I4799" t="s">
        <v>3873</v>
      </c>
      <c r="J4799" t="s">
        <v>4229</v>
      </c>
      <c r="K4799" t="s">
        <v>95</v>
      </c>
      <c r="L4799" s="220">
        <v>43301.517881944441</v>
      </c>
    </row>
    <row r="4800" spans="1:12" x14ac:dyDescent="0.25">
      <c r="A4800">
        <v>1</v>
      </c>
      <c r="B4800" t="s">
        <v>4043</v>
      </c>
      <c r="C4800">
        <v>1862867</v>
      </c>
      <c r="D4800" t="s">
        <v>4180</v>
      </c>
      <c r="E4800" s="220">
        <v>43201.734016203707</v>
      </c>
      <c r="F4800" t="s">
        <v>75</v>
      </c>
      <c r="G4800" t="s">
        <v>3825</v>
      </c>
      <c r="H4800" t="s">
        <v>3836</v>
      </c>
      <c r="I4800" t="s">
        <v>3873</v>
      </c>
      <c r="J4800" t="s">
        <v>4229</v>
      </c>
      <c r="K4800" t="s">
        <v>95</v>
      </c>
      <c r="L4800" s="220">
        <v>43301.49009259259</v>
      </c>
    </row>
    <row r="4801" spans="1:12" x14ac:dyDescent="0.25">
      <c r="A4801">
        <v>1</v>
      </c>
      <c r="B4801" t="s">
        <v>6758</v>
      </c>
      <c r="C4801">
        <v>1862882</v>
      </c>
      <c r="D4801" t="s">
        <v>4180</v>
      </c>
      <c r="E4801" s="220">
        <v>43201.733865740738</v>
      </c>
      <c r="F4801" t="s">
        <v>75</v>
      </c>
      <c r="G4801" t="s">
        <v>3825</v>
      </c>
      <c r="H4801" t="s">
        <v>3836</v>
      </c>
      <c r="I4801" t="s">
        <v>3873</v>
      </c>
      <c r="J4801" t="s">
        <v>4435</v>
      </c>
      <c r="K4801" t="s">
        <v>95</v>
      </c>
      <c r="L4801" s="220">
        <v>43301.525752314818</v>
      </c>
    </row>
    <row r="4802" spans="1:12" x14ac:dyDescent="0.25">
      <c r="A4802">
        <v>1</v>
      </c>
      <c r="B4802" t="s">
        <v>6759</v>
      </c>
      <c r="C4802">
        <v>1862884</v>
      </c>
      <c r="D4802" t="s">
        <v>4180</v>
      </c>
      <c r="E4802" s="220">
        <v>43201.739004629628</v>
      </c>
      <c r="F4802" t="s">
        <v>75</v>
      </c>
      <c r="G4802" t="s">
        <v>3825</v>
      </c>
      <c r="H4802" t="s">
        <v>3836</v>
      </c>
      <c r="I4802" t="s">
        <v>3873</v>
      </c>
      <c r="J4802" t="s">
        <v>4435</v>
      </c>
      <c r="K4802" t="s">
        <v>95</v>
      </c>
      <c r="L4802" s="220">
        <v>43301.524386574078</v>
      </c>
    </row>
    <row r="4803" spans="1:12" x14ac:dyDescent="0.25">
      <c r="A4803">
        <v>4</v>
      </c>
      <c r="B4803" t="s">
        <v>4604</v>
      </c>
      <c r="C4803">
        <v>1864110</v>
      </c>
      <c r="D4803" t="s">
        <v>4287</v>
      </c>
      <c r="E4803" s="220">
        <v>43207.700266203705</v>
      </c>
      <c r="F4803" t="s">
        <v>75</v>
      </c>
      <c r="G4803" t="s">
        <v>3825</v>
      </c>
      <c r="H4803" t="s">
        <v>3940</v>
      </c>
      <c r="I4803" t="s">
        <v>3870</v>
      </c>
      <c r="J4803" t="s">
        <v>3960</v>
      </c>
      <c r="K4803" t="s">
        <v>95</v>
      </c>
      <c r="L4803" s="220">
        <v>43213.611851851849</v>
      </c>
    </row>
    <row r="4804" spans="1:12" x14ac:dyDescent="0.25">
      <c r="A4804">
        <v>4</v>
      </c>
      <c r="B4804" t="s">
        <v>4719</v>
      </c>
      <c r="C4804">
        <v>1864857</v>
      </c>
      <c r="D4804" t="s">
        <v>6760</v>
      </c>
      <c r="E4804" s="220">
        <v>43210.311805555553</v>
      </c>
      <c r="F4804" t="s">
        <v>75</v>
      </c>
      <c r="G4804" t="s">
        <v>3825</v>
      </c>
      <c r="H4804" t="s">
        <v>3826</v>
      </c>
      <c r="I4804" t="s">
        <v>3870</v>
      </c>
      <c r="J4804" t="s">
        <v>3870</v>
      </c>
      <c r="K4804" t="s">
        <v>95</v>
      </c>
      <c r="L4804" s="220">
        <v>43584.735023148147</v>
      </c>
    </row>
    <row r="4805" spans="1:12" x14ac:dyDescent="0.25">
      <c r="A4805">
        <v>1</v>
      </c>
      <c r="B4805" t="s">
        <v>4675</v>
      </c>
      <c r="C4805">
        <v>1865136</v>
      </c>
      <c r="D4805" t="s">
        <v>3843</v>
      </c>
      <c r="E4805" s="220">
        <v>43211.631562499999</v>
      </c>
      <c r="F4805" t="s">
        <v>75</v>
      </c>
      <c r="G4805" t="s">
        <v>3825</v>
      </c>
      <c r="H4805" t="s">
        <v>3836</v>
      </c>
      <c r="I4805" t="s">
        <v>3924</v>
      </c>
      <c r="J4805" t="s">
        <v>3980</v>
      </c>
      <c r="K4805" t="s">
        <v>95</v>
      </c>
      <c r="L4805" s="220">
        <v>43224.706400462965</v>
      </c>
    </row>
    <row r="4806" spans="1:12" x14ac:dyDescent="0.25">
      <c r="A4806">
        <v>2</v>
      </c>
      <c r="B4806" t="s">
        <v>3900</v>
      </c>
      <c r="C4806">
        <v>2032439</v>
      </c>
      <c r="D4806" t="s">
        <v>6761</v>
      </c>
      <c r="E4806" s="220">
        <v>43501.551388888889</v>
      </c>
      <c r="F4806" t="s">
        <v>75</v>
      </c>
      <c r="G4806" t="s">
        <v>3825</v>
      </c>
      <c r="H4806" t="s">
        <v>3836</v>
      </c>
      <c r="I4806" t="s">
        <v>4409</v>
      </c>
      <c r="J4806" t="s">
        <v>4409</v>
      </c>
      <c r="K4806" t="s">
        <v>95</v>
      </c>
      <c r="L4806" s="220">
        <v>43678.710277777776</v>
      </c>
    </row>
    <row r="4807" spans="1:12" x14ac:dyDescent="0.25">
      <c r="A4807">
        <v>1</v>
      </c>
      <c r="B4807" t="s">
        <v>3895</v>
      </c>
      <c r="C4807">
        <v>1873959</v>
      </c>
      <c r="D4807" t="s">
        <v>3843</v>
      </c>
      <c r="E4807" s="220">
        <v>43231.562569444446</v>
      </c>
      <c r="F4807" t="s">
        <v>75</v>
      </c>
      <c r="G4807" t="s">
        <v>3825</v>
      </c>
      <c r="H4807" t="s">
        <v>3836</v>
      </c>
      <c r="I4807" t="s">
        <v>3861</v>
      </c>
      <c r="J4807" t="s">
        <v>3983</v>
      </c>
      <c r="K4807" t="s">
        <v>95</v>
      </c>
      <c r="L4807" s="220">
        <v>43598.66</v>
      </c>
    </row>
    <row r="4808" spans="1:12" x14ac:dyDescent="0.25">
      <c r="A4808">
        <v>1</v>
      </c>
      <c r="B4808" t="s">
        <v>4015</v>
      </c>
      <c r="C4808">
        <v>1873955</v>
      </c>
      <c r="D4808" t="s">
        <v>4932</v>
      </c>
      <c r="E4808" s="220">
        <v>43231.663194444445</v>
      </c>
      <c r="F4808" t="s">
        <v>75</v>
      </c>
      <c r="G4808" t="s">
        <v>3825</v>
      </c>
      <c r="H4808" t="s">
        <v>3826</v>
      </c>
      <c r="I4808" t="s">
        <v>3870</v>
      </c>
      <c r="J4808" t="s">
        <v>3870</v>
      </c>
      <c r="K4808" t="s">
        <v>95</v>
      </c>
      <c r="L4808" s="220">
        <v>43250.429768518516</v>
      </c>
    </row>
    <row r="4809" spans="1:12" x14ac:dyDescent="0.25">
      <c r="A4809">
        <v>1</v>
      </c>
      <c r="B4809" t="s">
        <v>4787</v>
      </c>
      <c r="C4809">
        <v>1892564</v>
      </c>
      <c r="D4809" t="s">
        <v>4373</v>
      </c>
      <c r="E4809" s="220">
        <v>43263.410439814812</v>
      </c>
      <c r="F4809" t="s">
        <v>91</v>
      </c>
      <c r="G4809" t="s">
        <v>3825</v>
      </c>
      <c r="H4809" t="s">
        <v>3836</v>
      </c>
      <c r="I4809" t="s">
        <v>3873</v>
      </c>
      <c r="J4809" t="s">
        <v>4374</v>
      </c>
      <c r="K4809" t="s">
        <v>95</v>
      </c>
      <c r="L4809" s="220"/>
    </row>
    <row r="4810" spans="1:12" x14ac:dyDescent="0.25">
      <c r="A4810">
        <v>5</v>
      </c>
      <c r="B4810" t="s">
        <v>4291</v>
      </c>
      <c r="C4810">
        <v>1893465</v>
      </c>
      <c r="D4810" t="s">
        <v>6762</v>
      </c>
      <c r="E4810" s="220">
        <v>43265.75</v>
      </c>
      <c r="F4810" t="s">
        <v>126</v>
      </c>
      <c r="G4810" t="s">
        <v>3825</v>
      </c>
      <c r="H4810" t="s">
        <v>3836</v>
      </c>
      <c r="I4810" t="s">
        <v>3870</v>
      </c>
      <c r="J4810" t="s">
        <v>3870</v>
      </c>
      <c r="K4810" t="s">
        <v>95</v>
      </c>
      <c r="L4810" s="220"/>
    </row>
    <row r="4811" spans="1:12" x14ac:dyDescent="0.25">
      <c r="A4811">
        <v>4</v>
      </c>
      <c r="B4811" t="s">
        <v>6763</v>
      </c>
      <c r="C4811">
        <v>1923699</v>
      </c>
      <c r="D4811" t="s">
        <v>6764</v>
      </c>
      <c r="E4811" s="220">
        <v>43292.729398148149</v>
      </c>
      <c r="F4811" t="s">
        <v>75</v>
      </c>
      <c r="G4811" t="s">
        <v>3825</v>
      </c>
      <c r="H4811" t="s">
        <v>3836</v>
      </c>
      <c r="I4811" t="s">
        <v>3870</v>
      </c>
      <c r="J4811" t="s">
        <v>3960</v>
      </c>
      <c r="K4811" t="s">
        <v>95</v>
      </c>
      <c r="L4811" s="220">
        <v>43304.441469907404</v>
      </c>
    </row>
    <row r="4812" spans="1:12" x14ac:dyDescent="0.25">
      <c r="A4812">
        <v>1</v>
      </c>
      <c r="B4812" t="s">
        <v>5717</v>
      </c>
      <c r="C4812">
        <v>1923776</v>
      </c>
      <c r="D4812" t="s">
        <v>3843</v>
      </c>
      <c r="E4812" s="220">
        <v>43292.749814814815</v>
      </c>
      <c r="F4812" t="s">
        <v>75</v>
      </c>
      <c r="G4812" t="s">
        <v>3825</v>
      </c>
      <c r="H4812" t="s">
        <v>3836</v>
      </c>
      <c r="I4812" t="s">
        <v>4260</v>
      </c>
      <c r="J4812" t="s">
        <v>5713</v>
      </c>
      <c r="K4812" t="s">
        <v>95</v>
      </c>
      <c r="L4812" s="220">
        <v>43476.687407407408</v>
      </c>
    </row>
    <row r="4813" spans="1:12" x14ac:dyDescent="0.25">
      <c r="A4813">
        <v>5</v>
      </c>
      <c r="B4813" t="s">
        <v>3926</v>
      </c>
      <c r="C4813">
        <v>1925247</v>
      </c>
      <c r="D4813" t="s">
        <v>4449</v>
      </c>
      <c r="E4813" s="220">
        <v>43297.651388888888</v>
      </c>
      <c r="F4813" t="s">
        <v>75</v>
      </c>
      <c r="G4813" t="s">
        <v>3825</v>
      </c>
      <c r="H4813" t="s">
        <v>3826</v>
      </c>
      <c r="I4813" t="s">
        <v>4000</v>
      </c>
      <c r="J4813" t="s">
        <v>4000</v>
      </c>
      <c r="K4813" t="s">
        <v>95</v>
      </c>
      <c r="L4813" s="220">
        <v>43420.400092592594</v>
      </c>
    </row>
    <row r="4814" spans="1:12" x14ac:dyDescent="0.25">
      <c r="A4814">
        <v>2</v>
      </c>
      <c r="B4814" t="s">
        <v>3962</v>
      </c>
      <c r="C4814">
        <v>1925225</v>
      </c>
      <c r="D4814" t="s">
        <v>6765</v>
      </c>
      <c r="E4814" s="220">
        <v>43297.55327546296</v>
      </c>
      <c r="F4814" t="s">
        <v>75</v>
      </c>
      <c r="G4814" t="s">
        <v>3825</v>
      </c>
      <c r="H4814" t="s">
        <v>3826</v>
      </c>
      <c r="I4814" t="s">
        <v>3870</v>
      </c>
      <c r="J4814" t="s">
        <v>4145</v>
      </c>
      <c r="K4814" t="s">
        <v>95</v>
      </c>
      <c r="L4814" s="220">
        <v>43334.661307870374</v>
      </c>
    </row>
    <row r="4815" spans="1:12" x14ac:dyDescent="0.25">
      <c r="A4815">
        <v>2</v>
      </c>
      <c r="B4815" t="s">
        <v>4207</v>
      </c>
      <c r="C4815">
        <v>1936248</v>
      </c>
      <c r="D4815" t="s">
        <v>6766</v>
      </c>
      <c r="E4815" s="220">
        <v>43325.946736111109</v>
      </c>
      <c r="F4815" t="s">
        <v>91</v>
      </c>
      <c r="G4815" t="s">
        <v>3825</v>
      </c>
      <c r="H4815" t="s">
        <v>3957</v>
      </c>
      <c r="I4815" t="s">
        <v>3837</v>
      </c>
      <c r="J4815" t="s">
        <v>5509</v>
      </c>
      <c r="K4815" t="s">
        <v>95</v>
      </c>
      <c r="L4815" s="220"/>
    </row>
    <row r="4816" spans="1:12" x14ac:dyDescent="0.25">
      <c r="A4816">
        <v>1</v>
      </c>
      <c r="B4816" t="s">
        <v>3834</v>
      </c>
      <c r="C4816">
        <v>1940006</v>
      </c>
      <c r="D4816" t="s">
        <v>6767</v>
      </c>
      <c r="E4816" s="220">
        <v>43333.354166666664</v>
      </c>
      <c r="F4816" t="s">
        <v>75</v>
      </c>
      <c r="G4816" t="s">
        <v>3825</v>
      </c>
      <c r="H4816" t="s">
        <v>3836</v>
      </c>
      <c r="I4816" t="s">
        <v>3853</v>
      </c>
      <c r="J4816" t="s">
        <v>3853</v>
      </c>
      <c r="K4816" t="s">
        <v>95</v>
      </c>
      <c r="L4816" s="220">
        <v>43445.958043981482</v>
      </c>
    </row>
    <row r="4817" spans="1:12" x14ac:dyDescent="0.25">
      <c r="A4817">
        <v>1</v>
      </c>
      <c r="B4817" t="s">
        <v>4266</v>
      </c>
      <c r="C4817">
        <v>1943524</v>
      </c>
      <c r="D4817" t="s">
        <v>3912</v>
      </c>
      <c r="E4817" s="220">
        <v>43343.6174537037</v>
      </c>
      <c r="F4817" t="s">
        <v>75</v>
      </c>
      <c r="G4817" t="s">
        <v>3825</v>
      </c>
      <c r="H4817" t="s">
        <v>3831</v>
      </c>
      <c r="I4817" t="s">
        <v>3878</v>
      </c>
      <c r="J4817" t="s">
        <v>4869</v>
      </c>
      <c r="K4817" t="s">
        <v>95</v>
      </c>
      <c r="L4817" s="220">
        <v>43360.444502314815</v>
      </c>
    </row>
    <row r="4818" spans="1:12" x14ac:dyDescent="0.25">
      <c r="A4818">
        <v>1</v>
      </c>
      <c r="B4818" t="s">
        <v>4060</v>
      </c>
      <c r="C4818">
        <v>1948809</v>
      </c>
      <c r="D4818" t="s">
        <v>6768</v>
      </c>
      <c r="E4818" s="220">
        <v>43355.643750000003</v>
      </c>
      <c r="F4818" t="s">
        <v>75</v>
      </c>
      <c r="G4818" t="s">
        <v>3825</v>
      </c>
      <c r="H4818" t="s">
        <v>3836</v>
      </c>
      <c r="I4818" t="s">
        <v>3837</v>
      </c>
      <c r="J4818" t="s">
        <v>3837</v>
      </c>
      <c r="K4818" t="s">
        <v>95</v>
      </c>
      <c r="L4818" s="220">
        <v>43640.67931712963</v>
      </c>
    </row>
    <row r="4819" spans="1:12" x14ac:dyDescent="0.25">
      <c r="A4819">
        <v>4</v>
      </c>
      <c r="B4819" t="s">
        <v>6769</v>
      </c>
      <c r="C4819">
        <v>1959786</v>
      </c>
      <c r="D4819" t="s">
        <v>6770</v>
      </c>
      <c r="E4819" s="220">
        <v>43383.616516203707</v>
      </c>
      <c r="F4819" t="s">
        <v>75</v>
      </c>
      <c r="G4819" t="s">
        <v>3825</v>
      </c>
      <c r="H4819" t="s">
        <v>3836</v>
      </c>
      <c r="I4819" t="s">
        <v>3870</v>
      </c>
      <c r="J4819" t="s">
        <v>3960</v>
      </c>
      <c r="K4819" t="s">
        <v>95</v>
      </c>
      <c r="L4819" s="220">
        <v>43385.544664351852</v>
      </c>
    </row>
    <row r="4820" spans="1:12" x14ac:dyDescent="0.25">
      <c r="A4820">
        <v>1</v>
      </c>
      <c r="B4820" t="s">
        <v>4207</v>
      </c>
      <c r="C4820">
        <v>1961113</v>
      </c>
      <c r="D4820" t="s">
        <v>6771</v>
      </c>
      <c r="E4820" s="220">
        <v>43389.401388888888</v>
      </c>
      <c r="F4820" t="s">
        <v>75</v>
      </c>
      <c r="G4820" t="s">
        <v>3825</v>
      </c>
      <c r="H4820" t="s">
        <v>3836</v>
      </c>
      <c r="I4820" t="s">
        <v>3861</v>
      </c>
      <c r="J4820" t="s">
        <v>3861</v>
      </c>
      <c r="K4820" t="s">
        <v>95</v>
      </c>
      <c r="L4820" s="220">
        <v>43475.676701388889</v>
      </c>
    </row>
    <row r="4821" spans="1:12" x14ac:dyDescent="0.25">
      <c r="A4821">
        <v>1</v>
      </c>
      <c r="B4821" t="s">
        <v>4567</v>
      </c>
      <c r="C4821">
        <v>1961788</v>
      </c>
      <c r="D4821" t="s">
        <v>3843</v>
      </c>
      <c r="E4821" s="220">
        <v>43391.632638888892</v>
      </c>
      <c r="F4821" t="s">
        <v>75</v>
      </c>
      <c r="G4821" t="s">
        <v>3825</v>
      </c>
      <c r="H4821" t="s">
        <v>3836</v>
      </c>
      <c r="I4821" t="s">
        <v>3853</v>
      </c>
      <c r="J4821" t="s">
        <v>3853</v>
      </c>
      <c r="K4821" t="s">
        <v>95</v>
      </c>
      <c r="L4821" s="220">
        <v>43430.620266203703</v>
      </c>
    </row>
    <row r="4822" spans="1:12" x14ac:dyDescent="0.25">
      <c r="A4822">
        <v>1</v>
      </c>
      <c r="B4822" t="s">
        <v>4303</v>
      </c>
      <c r="C4822">
        <v>1983169</v>
      </c>
      <c r="D4822" t="s">
        <v>3843</v>
      </c>
      <c r="E4822" s="220">
        <v>43417.380555555559</v>
      </c>
      <c r="F4822" t="s">
        <v>91</v>
      </c>
      <c r="G4822" t="s">
        <v>3825</v>
      </c>
      <c r="H4822" t="s">
        <v>3836</v>
      </c>
      <c r="I4822" t="s">
        <v>3967</v>
      </c>
      <c r="J4822" t="s">
        <v>3967</v>
      </c>
      <c r="K4822" t="s">
        <v>95</v>
      </c>
      <c r="L4822" s="220">
        <v>45106.550254629627</v>
      </c>
    </row>
    <row r="4823" spans="1:12" x14ac:dyDescent="0.25">
      <c r="A4823">
        <v>4</v>
      </c>
      <c r="B4823" t="s">
        <v>3975</v>
      </c>
      <c r="C4823">
        <v>1983160</v>
      </c>
      <c r="D4823" t="s">
        <v>6772</v>
      </c>
      <c r="E4823" s="220">
        <v>43417.331944444442</v>
      </c>
      <c r="F4823" t="s">
        <v>75</v>
      </c>
      <c r="G4823" t="s">
        <v>3825</v>
      </c>
      <c r="H4823" t="s">
        <v>3836</v>
      </c>
      <c r="I4823" t="s">
        <v>3870</v>
      </c>
      <c r="J4823" t="s">
        <v>3960</v>
      </c>
      <c r="K4823" t="s">
        <v>95</v>
      </c>
      <c r="L4823" s="220">
        <v>43787.505567129629</v>
      </c>
    </row>
    <row r="4824" spans="1:12" x14ac:dyDescent="0.25">
      <c r="A4824">
        <v>2</v>
      </c>
      <c r="B4824" t="s">
        <v>5228</v>
      </c>
      <c r="C4824">
        <v>1983157</v>
      </c>
      <c r="D4824" t="s">
        <v>4086</v>
      </c>
      <c r="E4824" s="220">
        <v>43417.324305555558</v>
      </c>
      <c r="F4824" t="s">
        <v>75</v>
      </c>
      <c r="G4824" t="s">
        <v>3825</v>
      </c>
      <c r="H4824" t="s">
        <v>3826</v>
      </c>
      <c r="I4824" t="s">
        <v>3870</v>
      </c>
      <c r="J4824" t="s">
        <v>3960</v>
      </c>
      <c r="K4824" t="s">
        <v>95</v>
      </c>
      <c r="L4824" s="220">
        <v>43871.661030092589</v>
      </c>
    </row>
    <row r="4825" spans="1:12" x14ac:dyDescent="0.25">
      <c r="A4825">
        <v>1</v>
      </c>
      <c r="B4825" t="s">
        <v>4189</v>
      </c>
      <c r="C4825">
        <v>1984015</v>
      </c>
      <c r="D4825" t="s">
        <v>3843</v>
      </c>
      <c r="E4825" s="220">
        <v>43420.378472222219</v>
      </c>
      <c r="F4825" t="s">
        <v>75</v>
      </c>
      <c r="G4825" t="s">
        <v>3825</v>
      </c>
      <c r="H4825" t="s">
        <v>3836</v>
      </c>
      <c r="I4825" t="s">
        <v>4041</v>
      </c>
      <c r="J4825" t="s">
        <v>4042</v>
      </c>
      <c r="K4825" t="s">
        <v>95</v>
      </c>
      <c r="L4825" s="220">
        <v>43436.471122685187</v>
      </c>
    </row>
    <row r="4826" spans="1:12" x14ac:dyDescent="0.25">
      <c r="A4826">
        <v>1</v>
      </c>
      <c r="B4826" t="s">
        <v>4251</v>
      </c>
      <c r="C4826">
        <v>1991075</v>
      </c>
      <c r="D4826" t="s">
        <v>3843</v>
      </c>
      <c r="E4826" s="220">
        <v>43437.605555555558</v>
      </c>
      <c r="F4826" t="s">
        <v>75</v>
      </c>
      <c r="G4826" t="s">
        <v>3825</v>
      </c>
      <c r="H4826" t="s">
        <v>3836</v>
      </c>
      <c r="I4826" t="s">
        <v>3873</v>
      </c>
      <c r="J4826" t="s">
        <v>4077</v>
      </c>
      <c r="K4826" t="s">
        <v>95</v>
      </c>
      <c r="L4826" s="220">
        <v>43440.503263888888</v>
      </c>
    </row>
    <row r="4827" spans="1:12" x14ac:dyDescent="0.25">
      <c r="A4827">
        <v>2</v>
      </c>
      <c r="B4827" t="s">
        <v>4329</v>
      </c>
      <c r="C4827">
        <v>1992324</v>
      </c>
      <c r="D4827" t="s">
        <v>3939</v>
      </c>
      <c r="E4827" s="220">
        <v>43438.699537037035</v>
      </c>
      <c r="F4827" t="s">
        <v>75</v>
      </c>
      <c r="G4827" t="s">
        <v>3825</v>
      </c>
      <c r="H4827" t="s">
        <v>3940</v>
      </c>
      <c r="I4827" t="s">
        <v>3878</v>
      </c>
      <c r="J4827" t="s">
        <v>4181</v>
      </c>
      <c r="K4827" t="s">
        <v>95</v>
      </c>
      <c r="L4827" s="220">
        <v>43510.335138888891</v>
      </c>
    </row>
    <row r="4828" spans="1:12" x14ac:dyDescent="0.25">
      <c r="A4828">
        <v>5</v>
      </c>
      <c r="B4828" t="s">
        <v>4914</v>
      </c>
      <c r="C4828">
        <v>1993029</v>
      </c>
      <c r="D4828" t="s">
        <v>3843</v>
      </c>
      <c r="E4828" s="220">
        <v>43440.730555555558</v>
      </c>
      <c r="F4828" t="s">
        <v>75</v>
      </c>
      <c r="G4828" t="s">
        <v>3825</v>
      </c>
      <c r="H4828" t="s">
        <v>3836</v>
      </c>
      <c r="I4828" t="s">
        <v>4260</v>
      </c>
      <c r="J4828" t="s">
        <v>3924</v>
      </c>
      <c r="K4828" t="s">
        <v>95</v>
      </c>
      <c r="L4828" s="220">
        <v>43805.55773148148</v>
      </c>
    </row>
    <row r="4829" spans="1:12" x14ac:dyDescent="0.25">
      <c r="A4829">
        <v>4</v>
      </c>
      <c r="B4829" t="s">
        <v>6729</v>
      </c>
      <c r="C4829">
        <v>1994015</v>
      </c>
      <c r="D4829" t="s">
        <v>6773</v>
      </c>
      <c r="E4829" s="220">
        <v>43445.354166666664</v>
      </c>
      <c r="F4829" t="s">
        <v>75</v>
      </c>
      <c r="G4829" t="s">
        <v>3825</v>
      </c>
      <c r="H4829" t="s">
        <v>3940</v>
      </c>
      <c r="I4829" t="s">
        <v>3870</v>
      </c>
      <c r="J4829" t="s">
        <v>3870</v>
      </c>
      <c r="K4829" t="s">
        <v>95</v>
      </c>
      <c r="L4829" s="220">
        <v>43577.526423611111</v>
      </c>
    </row>
    <row r="4830" spans="1:12" x14ac:dyDescent="0.25">
      <c r="A4830">
        <v>4</v>
      </c>
      <c r="B4830" t="s">
        <v>6774</v>
      </c>
      <c r="C4830">
        <v>2011864</v>
      </c>
      <c r="D4830" t="s">
        <v>4561</v>
      </c>
      <c r="E4830" s="220">
        <v>43469.696527777778</v>
      </c>
      <c r="F4830" t="s">
        <v>75</v>
      </c>
      <c r="G4830" t="s">
        <v>3825</v>
      </c>
      <c r="H4830" t="s">
        <v>95</v>
      </c>
      <c r="I4830" t="s">
        <v>3878</v>
      </c>
      <c r="J4830" t="s">
        <v>4562</v>
      </c>
      <c r="K4830" t="s">
        <v>95</v>
      </c>
      <c r="L4830" s="220">
        <v>45460.47761574074</v>
      </c>
    </row>
    <row r="4831" spans="1:12" x14ac:dyDescent="0.25">
      <c r="A4831">
        <v>4</v>
      </c>
      <c r="B4831" t="s">
        <v>4421</v>
      </c>
      <c r="C4831">
        <v>2011865</v>
      </c>
      <c r="D4831" t="s">
        <v>4561</v>
      </c>
      <c r="E4831" s="220">
        <v>43469.696527777778</v>
      </c>
      <c r="F4831" t="s">
        <v>75</v>
      </c>
      <c r="G4831" t="s">
        <v>3825</v>
      </c>
      <c r="H4831" t="s">
        <v>95</v>
      </c>
      <c r="I4831" t="s">
        <v>3878</v>
      </c>
      <c r="J4831" t="s">
        <v>4562</v>
      </c>
      <c r="K4831" t="s">
        <v>95</v>
      </c>
      <c r="L4831" s="220">
        <v>45460.47761574074</v>
      </c>
    </row>
    <row r="4832" spans="1:12" x14ac:dyDescent="0.25">
      <c r="A4832">
        <v>4</v>
      </c>
      <c r="B4832" t="s">
        <v>6775</v>
      </c>
      <c r="C4832">
        <v>2011866</v>
      </c>
      <c r="D4832" t="s">
        <v>4561</v>
      </c>
      <c r="E4832" s="220">
        <v>43469.696527777778</v>
      </c>
      <c r="F4832" t="s">
        <v>75</v>
      </c>
      <c r="G4832" t="s">
        <v>3825</v>
      </c>
      <c r="H4832" t="s">
        <v>95</v>
      </c>
      <c r="I4832" t="s">
        <v>3878</v>
      </c>
      <c r="J4832" t="s">
        <v>4562</v>
      </c>
      <c r="K4832" t="s">
        <v>95</v>
      </c>
      <c r="L4832" s="220">
        <v>45460.47761574074</v>
      </c>
    </row>
    <row r="4833" spans="1:12" x14ac:dyDescent="0.25">
      <c r="A4833">
        <v>4</v>
      </c>
      <c r="B4833" t="s">
        <v>4512</v>
      </c>
      <c r="C4833">
        <v>2011807</v>
      </c>
      <c r="D4833" t="s">
        <v>4561</v>
      </c>
      <c r="E4833" s="220">
        <v>43469.696527777778</v>
      </c>
      <c r="F4833" t="s">
        <v>75</v>
      </c>
      <c r="G4833" t="s">
        <v>3825</v>
      </c>
      <c r="H4833" t="s">
        <v>3848</v>
      </c>
      <c r="I4833" t="s">
        <v>3878</v>
      </c>
      <c r="J4833" t="s">
        <v>4562</v>
      </c>
      <c r="K4833" t="s">
        <v>95</v>
      </c>
      <c r="L4833" s="220">
        <v>45460.47761574074</v>
      </c>
    </row>
    <row r="4834" spans="1:12" x14ac:dyDescent="0.25">
      <c r="A4834">
        <v>4</v>
      </c>
      <c r="B4834" t="s">
        <v>6776</v>
      </c>
      <c r="C4834">
        <v>2011867</v>
      </c>
      <c r="D4834" t="s">
        <v>4561</v>
      </c>
      <c r="E4834" s="220">
        <v>43469.696527777778</v>
      </c>
      <c r="F4834" t="s">
        <v>75</v>
      </c>
      <c r="G4834" t="s">
        <v>3825</v>
      </c>
      <c r="H4834" t="s">
        <v>95</v>
      </c>
      <c r="I4834" t="s">
        <v>3878</v>
      </c>
      <c r="J4834" t="s">
        <v>4562</v>
      </c>
      <c r="K4834" t="s">
        <v>95</v>
      </c>
      <c r="L4834" s="220">
        <v>45460.47761574074</v>
      </c>
    </row>
    <row r="4835" spans="1:12" x14ac:dyDescent="0.25">
      <c r="A4835">
        <v>4</v>
      </c>
      <c r="B4835" t="s">
        <v>6777</v>
      </c>
      <c r="C4835">
        <v>2011868</v>
      </c>
      <c r="D4835" t="s">
        <v>4561</v>
      </c>
      <c r="E4835" s="220">
        <v>43469.696527777778</v>
      </c>
      <c r="F4835" t="s">
        <v>75</v>
      </c>
      <c r="G4835" t="s">
        <v>3825</v>
      </c>
      <c r="H4835" t="s">
        <v>95</v>
      </c>
      <c r="I4835" t="s">
        <v>3878</v>
      </c>
      <c r="J4835" t="s">
        <v>4562</v>
      </c>
      <c r="K4835" t="s">
        <v>95</v>
      </c>
      <c r="L4835" s="220">
        <v>45460.47761574074</v>
      </c>
    </row>
    <row r="4836" spans="1:12" x14ac:dyDescent="0.25">
      <c r="A4836">
        <v>4</v>
      </c>
      <c r="B4836" t="s">
        <v>4528</v>
      </c>
      <c r="C4836">
        <v>2011869</v>
      </c>
      <c r="D4836" t="s">
        <v>4561</v>
      </c>
      <c r="E4836" s="220">
        <v>43469.696527777778</v>
      </c>
      <c r="F4836" t="s">
        <v>75</v>
      </c>
      <c r="G4836" t="s">
        <v>3825</v>
      </c>
      <c r="H4836" t="s">
        <v>95</v>
      </c>
      <c r="I4836" t="s">
        <v>3878</v>
      </c>
      <c r="J4836" t="s">
        <v>4562</v>
      </c>
      <c r="K4836" t="s">
        <v>95</v>
      </c>
      <c r="L4836" s="220">
        <v>45460.47761574074</v>
      </c>
    </row>
    <row r="4837" spans="1:12" x14ac:dyDescent="0.25">
      <c r="A4837">
        <v>4</v>
      </c>
      <c r="B4837" t="s">
        <v>5580</v>
      </c>
      <c r="C4837">
        <v>2011870</v>
      </c>
      <c r="D4837" t="s">
        <v>4561</v>
      </c>
      <c r="E4837" s="220">
        <v>43469.696527777778</v>
      </c>
      <c r="F4837" t="s">
        <v>75</v>
      </c>
      <c r="G4837" t="s">
        <v>3825</v>
      </c>
      <c r="H4837" t="s">
        <v>95</v>
      </c>
      <c r="I4837" t="s">
        <v>3878</v>
      </c>
      <c r="J4837" t="s">
        <v>4562</v>
      </c>
      <c r="K4837" t="s">
        <v>95</v>
      </c>
      <c r="L4837" s="220">
        <v>45460.47761574074</v>
      </c>
    </row>
    <row r="4838" spans="1:12" x14ac:dyDescent="0.25">
      <c r="A4838">
        <v>4</v>
      </c>
      <c r="B4838" t="s">
        <v>4531</v>
      </c>
      <c r="C4838">
        <v>2011871</v>
      </c>
      <c r="D4838" t="s">
        <v>4561</v>
      </c>
      <c r="E4838" s="220">
        <v>43469.696527777778</v>
      </c>
      <c r="F4838" t="s">
        <v>75</v>
      </c>
      <c r="G4838" t="s">
        <v>3825</v>
      </c>
      <c r="H4838" t="s">
        <v>95</v>
      </c>
      <c r="I4838" t="s">
        <v>3878</v>
      </c>
      <c r="J4838" t="s">
        <v>4562</v>
      </c>
      <c r="K4838" t="s">
        <v>95</v>
      </c>
      <c r="L4838" s="220">
        <v>45460.47761574074</v>
      </c>
    </row>
    <row r="4839" spans="1:12" x14ac:dyDescent="0.25">
      <c r="A4839">
        <v>4</v>
      </c>
      <c r="B4839" t="s">
        <v>4539</v>
      </c>
      <c r="C4839">
        <v>2011858</v>
      </c>
      <c r="D4839" t="s">
        <v>4561</v>
      </c>
      <c r="E4839" s="220">
        <v>43469.696527777778</v>
      </c>
      <c r="F4839" t="s">
        <v>75</v>
      </c>
      <c r="G4839" t="s">
        <v>3825</v>
      </c>
      <c r="H4839" t="s">
        <v>95</v>
      </c>
      <c r="I4839" t="s">
        <v>3878</v>
      </c>
      <c r="J4839" t="s">
        <v>4562</v>
      </c>
      <c r="K4839" t="s">
        <v>95</v>
      </c>
      <c r="L4839" s="220">
        <v>45460.47761574074</v>
      </c>
    </row>
    <row r="4840" spans="1:12" x14ac:dyDescent="0.25">
      <c r="A4840">
        <v>4</v>
      </c>
      <c r="B4840" t="s">
        <v>4510</v>
      </c>
      <c r="C4840">
        <v>2011859</v>
      </c>
      <c r="D4840" t="s">
        <v>4561</v>
      </c>
      <c r="E4840" s="220">
        <v>43469.696527777778</v>
      </c>
      <c r="F4840" t="s">
        <v>75</v>
      </c>
      <c r="G4840" t="s">
        <v>3825</v>
      </c>
      <c r="H4840" t="s">
        <v>95</v>
      </c>
      <c r="I4840" t="s">
        <v>3878</v>
      </c>
      <c r="J4840" t="s">
        <v>4562</v>
      </c>
      <c r="K4840" t="s">
        <v>95</v>
      </c>
      <c r="L4840" s="220">
        <v>45460.47761574074</v>
      </c>
    </row>
    <row r="4841" spans="1:12" x14ac:dyDescent="0.25">
      <c r="A4841">
        <v>4</v>
      </c>
      <c r="B4841" t="s">
        <v>4500</v>
      </c>
      <c r="C4841">
        <v>2011860</v>
      </c>
      <c r="D4841" t="s">
        <v>4561</v>
      </c>
      <c r="E4841" s="220">
        <v>43469.696527777778</v>
      </c>
      <c r="F4841" t="s">
        <v>75</v>
      </c>
      <c r="G4841" t="s">
        <v>3825</v>
      </c>
      <c r="H4841" t="s">
        <v>95</v>
      </c>
      <c r="I4841" t="s">
        <v>3878</v>
      </c>
      <c r="J4841" t="s">
        <v>4562</v>
      </c>
      <c r="K4841" t="s">
        <v>95</v>
      </c>
      <c r="L4841" s="220">
        <v>45460.47761574074</v>
      </c>
    </row>
    <row r="4842" spans="1:12" x14ac:dyDescent="0.25">
      <c r="A4842">
        <v>4</v>
      </c>
      <c r="B4842" t="s">
        <v>4498</v>
      </c>
      <c r="C4842">
        <v>2011861</v>
      </c>
      <c r="D4842" t="s">
        <v>4561</v>
      </c>
      <c r="E4842" s="220">
        <v>43469.696527777778</v>
      </c>
      <c r="F4842" t="s">
        <v>75</v>
      </c>
      <c r="G4842" t="s">
        <v>3825</v>
      </c>
      <c r="H4842" t="s">
        <v>95</v>
      </c>
      <c r="I4842" t="s">
        <v>3878</v>
      </c>
      <c r="J4842" t="s">
        <v>4562</v>
      </c>
      <c r="K4842" t="s">
        <v>95</v>
      </c>
      <c r="L4842" s="220">
        <v>45460.47761574074</v>
      </c>
    </row>
    <row r="4843" spans="1:12" x14ac:dyDescent="0.25">
      <c r="A4843">
        <v>4</v>
      </c>
      <c r="B4843" t="s">
        <v>4470</v>
      </c>
      <c r="C4843">
        <v>2011862</v>
      </c>
      <c r="D4843" t="s">
        <v>4561</v>
      </c>
      <c r="E4843" s="220">
        <v>43469.696527777778</v>
      </c>
      <c r="F4843" t="s">
        <v>75</v>
      </c>
      <c r="G4843" t="s">
        <v>3825</v>
      </c>
      <c r="H4843" t="s">
        <v>95</v>
      </c>
      <c r="I4843" t="s">
        <v>3878</v>
      </c>
      <c r="J4843" t="s">
        <v>4562</v>
      </c>
      <c r="K4843" t="s">
        <v>95</v>
      </c>
      <c r="L4843" s="220">
        <v>45460.47761574074</v>
      </c>
    </row>
    <row r="4844" spans="1:12" x14ac:dyDescent="0.25">
      <c r="A4844">
        <v>4</v>
      </c>
      <c r="B4844" t="s">
        <v>4537</v>
      </c>
      <c r="C4844">
        <v>2011863</v>
      </c>
      <c r="D4844" t="s">
        <v>4561</v>
      </c>
      <c r="E4844" s="220">
        <v>43469.696527777778</v>
      </c>
      <c r="F4844" t="s">
        <v>75</v>
      </c>
      <c r="G4844" t="s">
        <v>3825</v>
      </c>
      <c r="H4844" t="s">
        <v>95</v>
      </c>
      <c r="I4844" t="s">
        <v>3878</v>
      </c>
      <c r="J4844" t="s">
        <v>4562</v>
      </c>
      <c r="K4844" t="s">
        <v>95</v>
      </c>
      <c r="L4844" s="220">
        <v>45460.47761574074</v>
      </c>
    </row>
    <row r="4845" spans="1:12" x14ac:dyDescent="0.25">
      <c r="A4845">
        <v>4</v>
      </c>
      <c r="B4845" t="s">
        <v>4695</v>
      </c>
      <c r="C4845">
        <v>2012520</v>
      </c>
      <c r="D4845" t="s">
        <v>6778</v>
      </c>
      <c r="E4845" s="220">
        <v>43472.595138888886</v>
      </c>
      <c r="F4845" t="s">
        <v>75</v>
      </c>
      <c r="G4845" t="s">
        <v>3825</v>
      </c>
      <c r="H4845" t="s">
        <v>3940</v>
      </c>
      <c r="I4845" t="s">
        <v>3870</v>
      </c>
      <c r="J4845" t="s">
        <v>4355</v>
      </c>
      <c r="K4845" t="s">
        <v>95</v>
      </c>
      <c r="L4845" s="220">
        <v>43475.686898148146</v>
      </c>
    </row>
    <row r="4846" spans="1:12" x14ac:dyDescent="0.25">
      <c r="A4846">
        <v>4</v>
      </c>
      <c r="B4846" t="s">
        <v>4768</v>
      </c>
      <c r="C4846">
        <v>2019512</v>
      </c>
      <c r="D4846" t="s">
        <v>4594</v>
      </c>
      <c r="E4846" s="220">
        <v>43475.574999999997</v>
      </c>
      <c r="F4846" t="s">
        <v>75</v>
      </c>
      <c r="G4846" t="s">
        <v>3825</v>
      </c>
      <c r="H4846" t="s">
        <v>95</v>
      </c>
      <c r="I4846" t="s">
        <v>3827</v>
      </c>
      <c r="J4846" t="s">
        <v>4595</v>
      </c>
      <c r="K4846" t="s">
        <v>95</v>
      </c>
      <c r="L4846" s="220">
        <v>43959.476666666669</v>
      </c>
    </row>
    <row r="4847" spans="1:12" x14ac:dyDescent="0.25">
      <c r="A4847">
        <v>2</v>
      </c>
      <c r="B4847" t="s">
        <v>4370</v>
      </c>
      <c r="C4847">
        <v>1871541</v>
      </c>
      <c r="D4847" t="s">
        <v>3939</v>
      </c>
      <c r="E4847" s="220">
        <v>43224.36042824074</v>
      </c>
      <c r="F4847" t="s">
        <v>75</v>
      </c>
      <c r="G4847" t="s">
        <v>3825</v>
      </c>
      <c r="H4847" t="s">
        <v>3940</v>
      </c>
      <c r="I4847" t="s">
        <v>3861</v>
      </c>
      <c r="J4847" t="s">
        <v>3862</v>
      </c>
      <c r="K4847" t="s">
        <v>95</v>
      </c>
      <c r="L4847" s="220">
        <v>43970.592222222222</v>
      </c>
    </row>
    <row r="4848" spans="1:12" x14ac:dyDescent="0.25">
      <c r="A4848">
        <v>1</v>
      </c>
      <c r="B4848" t="s">
        <v>3977</v>
      </c>
      <c r="C4848">
        <v>1881466</v>
      </c>
      <c r="D4848" t="s">
        <v>4925</v>
      </c>
      <c r="E4848" s="220">
        <v>43253.651388888888</v>
      </c>
      <c r="F4848" t="s">
        <v>75</v>
      </c>
      <c r="G4848" t="s">
        <v>3825</v>
      </c>
      <c r="H4848" t="s">
        <v>3836</v>
      </c>
      <c r="I4848" t="s">
        <v>3853</v>
      </c>
      <c r="J4848" t="s">
        <v>3853</v>
      </c>
      <c r="K4848" t="s">
        <v>95</v>
      </c>
      <c r="L4848" s="220">
        <v>43311.520277777781</v>
      </c>
    </row>
    <row r="4849" spans="1:12" x14ac:dyDescent="0.25">
      <c r="A4849">
        <v>1</v>
      </c>
      <c r="B4849" t="s">
        <v>3895</v>
      </c>
      <c r="C4849">
        <v>1887683</v>
      </c>
      <c r="D4849" t="s">
        <v>4178</v>
      </c>
      <c r="E4849" s="220">
        <v>43256.709317129629</v>
      </c>
      <c r="F4849" t="s">
        <v>75</v>
      </c>
      <c r="G4849" t="s">
        <v>3825</v>
      </c>
      <c r="H4849" t="s">
        <v>3836</v>
      </c>
      <c r="I4849" t="s">
        <v>3924</v>
      </c>
      <c r="J4849" t="s">
        <v>4364</v>
      </c>
      <c r="K4849" t="s">
        <v>95</v>
      </c>
      <c r="L4849" s="220">
        <v>43277.651712962965</v>
      </c>
    </row>
    <row r="4850" spans="1:12" x14ac:dyDescent="0.25">
      <c r="A4850">
        <v>1</v>
      </c>
      <c r="B4850" t="s">
        <v>6262</v>
      </c>
      <c r="C4850">
        <v>1893445</v>
      </c>
      <c r="D4850" t="s">
        <v>6779</v>
      </c>
      <c r="E4850" s="220">
        <v>43265.681666666664</v>
      </c>
      <c r="F4850" t="s">
        <v>75</v>
      </c>
      <c r="G4850" t="s">
        <v>3825</v>
      </c>
      <c r="H4850" t="s">
        <v>3831</v>
      </c>
      <c r="I4850" t="s">
        <v>3832</v>
      </c>
      <c r="J4850" t="s">
        <v>5288</v>
      </c>
      <c r="K4850" t="s">
        <v>95</v>
      </c>
      <c r="L4850" s="220">
        <v>43266.584953703707</v>
      </c>
    </row>
    <row r="4851" spans="1:12" x14ac:dyDescent="0.25">
      <c r="A4851">
        <v>1</v>
      </c>
      <c r="B4851" t="s">
        <v>4308</v>
      </c>
      <c r="C4851">
        <v>1895183</v>
      </c>
      <c r="D4851" t="s">
        <v>6780</v>
      </c>
      <c r="E4851" s="220">
        <v>43273.450694444444</v>
      </c>
      <c r="F4851" t="s">
        <v>75</v>
      </c>
      <c r="G4851" t="s">
        <v>3825</v>
      </c>
      <c r="H4851" t="s">
        <v>3852</v>
      </c>
      <c r="I4851" t="s">
        <v>3889</v>
      </c>
      <c r="J4851" t="s">
        <v>6781</v>
      </c>
      <c r="K4851" t="s">
        <v>95</v>
      </c>
      <c r="L4851" s="220">
        <v>43402.719386574077</v>
      </c>
    </row>
    <row r="4852" spans="1:12" x14ac:dyDescent="0.25">
      <c r="A4852">
        <v>1</v>
      </c>
      <c r="B4852" t="s">
        <v>4797</v>
      </c>
      <c r="C4852">
        <v>1921679</v>
      </c>
      <c r="D4852" t="s">
        <v>3843</v>
      </c>
      <c r="E4852" s="220">
        <v>43286.722222222219</v>
      </c>
      <c r="F4852" t="s">
        <v>75</v>
      </c>
      <c r="G4852" t="s">
        <v>3825</v>
      </c>
      <c r="H4852" t="s">
        <v>3836</v>
      </c>
      <c r="I4852" t="s">
        <v>3840</v>
      </c>
      <c r="J4852" t="s">
        <v>4042</v>
      </c>
      <c r="K4852" t="s">
        <v>95</v>
      </c>
      <c r="L4852" s="220">
        <v>43288.547442129631</v>
      </c>
    </row>
    <row r="4853" spans="1:12" x14ac:dyDescent="0.25">
      <c r="A4853">
        <v>1</v>
      </c>
      <c r="B4853" t="s">
        <v>4874</v>
      </c>
      <c r="C4853">
        <v>1928905</v>
      </c>
      <c r="D4853" t="s">
        <v>3843</v>
      </c>
      <c r="E4853" s="220">
        <v>43307.631249999999</v>
      </c>
      <c r="F4853" t="s">
        <v>75</v>
      </c>
      <c r="G4853" t="s">
        <v>3825</v>
      </c>
      <c r="H4853" t="s">
        <v>3836</v>
      </c>
      <c r="I4853" t="s">
        <v>3924</v>
      </c>
      <c r="J4853" t="s">
        <v>3924</v>
      </c>
      <c r="K4853" t="s">
        <v>95</v>
      </c>
      <c r="L4853" s="220">
        <v>43511.714548611111</v>
      </c>
    </row>
    <row r="4854" spans="1:12" x14ac:dyDescent="0.25">
      <c r="A4854">
        <v>2</v>
      </c>
      <c r="B4854" t="s">
        <v>3998</v>
      </c>
      <c r="C4854">
        <v>1930786</v>
      </c>
      <c r="D4854" t="s">
        <v>6782</v>
      </c>
      <c r="E4854" s="220">
        <v>43312.304861111108</v>
      </c>
      <c r="F4854" t="s">
        <v>75</v>
      </c>
      <c r="G4854" t="s">
        <v>3825</v>
      </c>
      <c r="H4854" t="s">
        <v>3957</v>
      </c>
      <c r="I4854" t="s">
        <v>3909</v>
      </c>
      <c r="J4854" t="s">
        <v>3967</v>
      </c>
      <c r="K4854" t="s">
        <v>95</v>
      </c>
      <c r="L4854" s="220">
        <v>43314.030949074076</v>
      </c>
    </row>
    <row r="4855" spans="1:12" x14ac:dyDescent="0.25">
      <c r="A4855">
        <v>1</v>
      </c>
      <c r="B4855" t="s">
        <v>5343</v>
      </c>
      <c r="C4855">
        <v>1934539</v>
      </c>
      <c r="D4855" t="s">
        <v>3856</v>
      </c>
      <c r="E4855" s="220">
        <v>43320.513888888891</v>
      </c>
      <c r="F4855" t="s">
        <v>75</v>
      </c>
      <c r="G4855" t="s">
        <v>3825</v>
      </c>
      <c r="H4855" t="s">
        <v>3831</v>
      </c>
      <c r="I4855" t="s">
        <v>4013</v>
      </c>
      <c r="J4855" t="s">
        <v>4546</v>
      </c>
      <c r="K4855" t="s">
        <v>2526</v>
      </c>
      <c r="L4855" s="220">
        <v>43524.474421296298</v>
      </c>
    </row>
    <row r="4856" spans="1:12" x14ac:dyDescent="0.25">
      <c r="A4856">
        <v>1</v>
      </c>
      <c r="B4856" t="s">
        <v>6783</v>
      </c>
      <c r="C4856">
        <v>1934546</v>
      </c>
      <c r="D4856" t="s">
        <v>3856</v>
      </c>
      <c r="E4856" s="220">
        <v>43320.518055555556</v>
      </c>
      <c r="F4856" t="s">
        <v>75</v>
      </c>
      <c r="G4856" t="s">
        <v>3825</v>
      </c>
      <c r="H4856" t="s">
        <v>3831</v>
      </c>
      <c r="I4856" t="s">
        <v>4013</v>
      </c>
      <c r="J4856" t="s">
        <v>4546</v>
      </c>
      <c r="K4856" t="s">
        <v>2526</v>
      </c>
      <c r="L4856" s="220">
        <v>43507.487615740742</v>
      </c>
    </row>
    <row r="4857" spans="1:12" x14ac:dyDescent="0.25">
      <c r="A4857">
        <v>1</v>
      </c>
      <c r="B4857" t="s">
        <v>4319</v>
      </c>
      <c r="C4857">
        <v>1934547</v>
      </c>
      <c r="D4857" t="s">
        <v>3856</v>
      </c>
      <c r="E4857" s="220">
        <v>43320.518055555556</v>
      </c>
      <c r="F4857" t="s">
        <v>75</v>
      </c>
      <c r="G4857" t="s">
        <v>3825</v>
      </c>
      <c r="H4857" t="s">
        <v>3831</v>
      </c>
      <c r="I4857" t="s">
        <v>4013</v>
      </c>
      <c r="J4857" t="s">
        <v>4546</v>
      </c>
      <c r="K4857" t="s">
        <v>2526</v>
      </c>
      <c r="L4857" s="220">
        <v>43504.453796296293</v>
      </c>
    </row>
    <row r="4858" spans="1:12" x14ac:dyDescent="0.25">
      <c r="A4858">
        <v>1</v>
      </c>
      <c r="B4858" t="s">
        <v>4547</v>
      </c>
      <c r="C4858">
        <v>1934552</v>
      </c>
      <c r="D4858" t="s">
        <v>3856</v>
      </c>
      <c r="E4858" s="220">
        <v>43320.518750000003</v>
      </c>
      <c r="F4858" t="s">
        <v>75</v>
      </c>
      <c r="G4858" t="s">
        <v>3825</v>
      </c>
      <c r="H4858" t="s">
        <v>3831</v>
      </c>
      <c r="I4858" t="s">
        <v>4013</v>
      </c>
      <c r="J4858" t="s">
        <v>4546</v>
      </c>
      <c r="K4858" t="s">
        <v>2526</v>
      </c>
      <c r="L4858" s="220">
        <v>43356.721655092595</v>
      </c>
    </row>
    <row r="4859" spans="1:12" x14ac:dyDescent="0.25">
      <c r="A4859">
        <v>1</v>
      </c>
      <c r="B4859" t="s">
        <v>6148</v>
      </c>
      <c r="C4859">
        <v>1934554</v>
      </c>
      <c r="D4859" t="s">
        <v>3856</v>
      </c>
      <c r="E4859" s="220">
        <v>43320.519444444442</v>
      </c>
      <c r="F4859" t="s">
        <v>75</v>
      </c>
      <c r="G4859" t="s">
        <v>3825</v>
      </c>
      <c r="H4859" t="s">
        <v>3831</v>
      </c>
      <c r="I4859" t="s">
        <v>4013</v>
      </c>
      <c r="J4859" t="s">
        <v>4546</v>
      </c>
      <c r="K4859" t="s">
        <v>2526</v>
      </c>
      <c r="L4859" s="220">
        <v>43497.62871527778</v>
      </c>
    </row>
    <row r="4860" spans="1:12" x14ac:dyDescent="0.25">
      <c r="A4860">
        <v>1</v>
      </c>
      <c r="B4860" t="s">
        <v>5976</v>
      </c>
      <c r="C4860">
        <v>1934559</v>
      </c>
      <c r="D4860" t="s">
        <v>3856</v>
      </c>
      <c r="E4860" s="220">
        <v>43320.520833333336</v>
      </c>
      <c r="F4860" t="s">
        <v>75</v>
      </c>
      <c r="G4860" t="s">
        <v>3825</v>
      </c>
      <c r="H4860" t="s">
        <v>3831</v>
      </c>
      <c r="I4860" t="s">
        <v>4013</v>
      </c>
      <c r="J4860" t="s">
        <v>4546</v>
      </c>
      <c r="K4860" t="s">
        <v>2526</v>
      </c>
      <c r="L4860" s="220">
        <v>43490.326597222222</v>
      </c>
    </row>
    <row r="4861" spans="1:12" x14ac:dyDescent="0.25">
      <c r="A4861">
        <v>1</v>
      </c>
      <c r="B4861" t="s">
        <v>4256</v>
      </c>
      <c r="C4861">
        <v>1934560</v>
      </c>
      <c r="D4861" t="s">
        <v>3856</v>
      </c>
      <c r="E4861" s="220">
        <v>43320.520833333336</v>
      </c>
      <c r="F4861" t="s">
        <v>75</v>
      </c>
      <c r="G4861" t="s">
        <v>3825</v>
      </c>
      <c r="H4861" t="s">
        <v>3831</v>
      </c>
      <c r="I4861" t="s">
        <v>4013</v>
      </c>
      <c r="J4861" t="s">
        <v>4546</v>
      </c>
      <c r="K4861" t="s">
        <v>2526</v>
      </c>
      <c r="L4861" s="220">
        <v>43486.635127314818</v>
      </c>
    </row>
    <row r="4862" spans="1:12" x14ac:dyDescent="0.25">
      <c r="A4862">
        <v>1</v>
      </c>
      <c r="B4862" t="s">
        <v>3891</v>
      </c>
      <c r="C4862">
        <v>1936120</v>
      </c>
      <c r="D4862" t="s">
        <v>3872</v>
      </c>
      <c r="E4862" s="220">
        <v>43325.657638888886</v>
      </c>
      <c r="F4862" t="s">
        <v>75</v>
      </c>
      <c r="G4862" t="s">
        <v>3825</v>
      </c>
      <c r="H4862" t="s">
        <v>3848</v>
      </c>
      <c r="I4862" t="s">
        <v>3837</v>
      </c>
      <c r="J4862" t="s">
        <v>3837</v>
      </c>
      <c r="K4862" t="s">
        <v>95</v>
      </c>
      <c r="L4862" s="220">
        <v>43531.374363425923</v>
      </c>
    </row>
    <row r="4863" spans="1:12" x14ac:dyDescent="0.25">
      <c r="A4863">
        <v>4</v>
      </c>
      <c r="B4863" t="s">
        <v>6071</v>
      </c>
      <c r="C4863">
        <v>1936261</v>
      </c>
      <c r="D4863" t="s">
        <v>6784</v>
      </c>
      <c r="E4863" s="220">
        <v>43326.259050925924</v>
      </c>
      <c r="F4863" t="s">
        <v>75</v>
      </c>
      <c r="G4863" t="s">
        <v>3825</v>
      </c>
      <c r="H4863" t="s">
        <v>3826</v>
      </c>
      <c r="I4863" t="s">
        <v>3870</v>
      </c>
      <c r="J4863" t="s">
        <v>4454</v>
      </c>
      <c r="K4863" t="s">
        <v>95</v>
      </c>
      <c r="L4863" s="220">
        <v>43446.405266203707</v>
      </c>
    </row>
    <row r="4864" spans="1:12" x14ac:dyDescent="0.25">
      <c r="A4864">
        <v>1</v>
      </c>
      <c r="B4864" t="s">
        <v>4319</v>
      </c>
      <c r="C4864">
        <v>1936273</v>
      </c>
      <c r="D4864" t="s">
        <v>3824</v>
      </c>
      <c r="E4864" s="220">
        <v>43322.425740740742</v>
      </c>
      <c r="F4864" t="s">
        <v>75</v>
      </c>
      <c r="G4864" t="s">
        <v>3825</v>
      </c>
      <c r="H4864" t="s">
        <v>3826</v>
      </c>
      <c r="I4864" t="s">
        <v>4011</v>
      </c>
      <c r="J4864" t="s">
        <v>5644</v>
      </c>
      <c r="K4864" t="s">
        <v>95</v>
      </c>
      <c r="L4864" s="220">
        <v>43327.387777777774</v>
      </c>
    </row>
    <row r="4865" spans="1:12" x14ac:dyDescent="0.25">
      <c r="A4865">
        <v>1</v>
      </c>
      <c r="B4865" t="s">
        <v>6286</v>
      </c>
      <c r="C4865">
        <v>1939681</v>
      </c>
      <c r="D4865" t="s">
        <v>3843</v>
      </c>
      <c r="E4865" s="220">
        <v>43330.649305555555</v>
      </c>
      <c r="F4865" t="s">
        <v>75</v>
      </c>
      <c r="G4865" t="s">
        <v>3825</v>
      </c>
      <c r="H4865" t="s">
        <v>3836</v>
      </c>
      <c r="I4865" t="s">
        <v>4041</v>
      </c>
      <c r="J4865" t="s">
        <v>4042</v>
      </c>
      <c r="K4865" t="s">
        <v>95</v>
      </c>
      <c r="L4865" s="220">
        <v>43436.46802083333</v>
      </c>
    </row>
    <row r="4866" spans="1:12" x14ac:dyDescent="0.25">
      <c r="A4866">
        <v>2</v>
      </c>
      <c r="B4866" t="s">
        <v>3842</v>
      </c>
      <c r="C4866">
        <v>1948838</v>
      </c>
      <c r="D4866" t="s">
        <v>6785</v>
      </c>
      <c r="E4866" s="220">
        <v>43355.722916666666</v>
      </c>
      <c r="F4866" t="s">
        <v>75</v>
      </c>
      <c r="G4866" t="s">
        <v>3825</v>
      </c>
      <c r="H4866" t="s">
        <v>3826</v>
      </c>
      <c r="I4866" t="s">
        <v>3870</v>
      </c>
      <c r="J4866" t="s">
        <v>3870</v>
      </c>
      <c r="K4866" t="s">
        <v>95</v>
      </c>
      <c r="L4866" s="220">
        <v>43630.584074074075</v>
      </c>
    </row>
    <row r="4867" spans="1:12" x14ac:dyDescent="0.25">
      <c r="A4867">
        <v>4</v>
      </c>
      <c r="B4867" t="s">
        <v>5510</v>
      </c>
      <c r="C4867">
        <v>1952528</v>
      </c>
      <c r="D4867" t="s">
        <v>6786</v>
      </c>
      <c r="E4867" s="220">
        <v>43368.348495370374</v>
      </c>
      <c r="F4867" t="s">
        <v>75</v>
      </c>
      <c r="G4867" t="s">
        <v>3825</v>
      </c>
      <c r="H4867" t="s">
        <v>3957</v>
      </c>
      <c r="I4867" t="s">
        <v>3870</v>
      </c>
      <c r="J4867" t="s">
        <v>4355</v>
      </c>
      <c r="K4867" t="s">
        <v>95</v>
      </c>
      <c r="L4867" s="220">
        <v>43588.433194444442</v>
      </c>
    </row>
    <row r="4868" spans="1:12" x14ac:dyDescent="0.25">
      <c r="A4868">
        <v>5</v>
      </c>
      <c r="B4868" t="s">
        <v>4186</v>
      </c>
      <c r="C4868">
        <v>1965137</v>
      </c>
      <c r="D4868" t="s">
        <v>6787</v>
      </c>
      <c r="E4868" s="220">
        <v>43402.625439814816</v>
      </c>
      <c r="F4868" t="s">
        <v>75</v>
      </c>
      <c r="G4868" t="s">
        <v>3825</v>
      </c>
      <c r="H4868" t="s">
        <v>3826</v>
      </c>
      <c r="I4868" t="s">
        <v>3870</v>
      </c>
      <c r="J4868" t="s">
        <v>4832</v>
      </c>
      <c r="K4868" t="s">
        <v>95</v>
      </c>
      <c r="L4868" s="220">
        <v>43472.496446759258</v>
      </c>
    </row>
    <row r="4869" spans="1:12" x14ac:dyDescent="0.25">
      <c r="A4869">
        <v>4</v>
      </c>
      <c r="B4869" t="s">
        <v>3884</v>
      </c>
      <c r="C4869">
        <v>1982439</v>
      </c>
      <c r="D4869" t="s">
        <v>6788</v>
      </c>
      <c r="E4869" s="220">
        <v>43412.65</v>
      </c>
      <c r="F4869" t="s">
        <v>75</v>
      </c>
      <c r="G4869" t="s">
        <v>3825</v>
      </c>
      <c r="H4869" t="s">
        <v>3940</v>
      </c>
      <c r="I4869" t="s">
        <v>3870</v>
      </c>
      <c r="J4869" t="s">
        <v>4454</v>
      </c>
      <c r="K4869" t="s">
        <v>95</v>
      </c>
      <c r="L4869" s="220">
        <v>43486.681689814817</v>
      </c>
    </row>
    <row r="4870" spans="1:12" x14ac:dyDescent="0.25">
      <c r="A4870">
        <v>1</v>
      </c>
      <c r="B4870" t="s">
        <v>4600</v>
      </c>
      <c r="C4870">
        <v>1991139</v>
      </c>
      <c r="D4870" t="s">
        <v>3843</v>
      </c>
      <c r="E4870" s="220">
        <v>43437.788194444445</v>
      </c>
      <c r="F4870" t="s">
        <v>75</v>
      </c>
      <c r="G4870" t="s">
        <v>3825</v>
      </c>
      <c r="H4870" t="s">
        <v>3836</v>
      </c>
      <c r="I4870" t="s">
        <v>3832</v>
      </c>
      <c r="J4870" t="s">
        <v>3833</v>
      </c>
      <c r="K4870" t="s">
        <v>95</v>
      </c>
      <c r="L4870" s="220">
        <v>43441.430613425924</v>
      </c>
    </row>
    <row r="4871" spans="1:12" x14ac:dyDescent="0.25">
      <c r="A4871">
        <v>1</v>
      </c>
      <c r="B4871" t="s">
        <v>4818</v>
      </c>
      <c r="C4871">
        <v>1995174</v>
      </c>
      <c r="D4871" t="s">
        <v>3843</v>
      </c>
      <c r="E4871" s="220">
        <v>43446.761805555558</v>
      </c>
      <c r="F4871" t="s">
        <v>75</v>
      </c>
      <c r="G4871" t="s">
        <v>3825</v>
      </c>
      <c r="H4871" t="s">
        <v>3836</v>
      </c>
      <c r="I4871" t="s">
        <v>3924</v>
      </c>
      <c r="J4871" t="s">
        <v>3924</v>
      </c>
      <c r="K4871" t="s">
        <v>95</v>
      </c>
      <c r="L4871" s="220">
        <v>43454.339016203703</v>
      </c>
    </row>
    <row r="4872" spans="1:12" x14ac:dyDescent="0.25">
      <c r="A4872">
        <v>1</v>
      </c>
      <c r="B4872" t="s">
        <v>4261</v>
      </c>
      <c r="C4872">
        <v>1995167</v>
      </c>
      <c r="D4872" t="s">
        <v>3851</v>
      </c>
      <c r="E4872" s="220">
        <v>43446.726388888892</v>
      </c>
      <c r="F4872" t="s">
        <v>75</v>
      </c>
      <c r="G4872" t="s">
        <v>3825</v>
      </c>
      <c r="H4872" t="s">
        <v>3852</v>
      </c>
      <c r="I4872" t="s">
        <v>3909</v>
      </c>
      <c r="J4872" t="s">
        <v>4658</v>
      </c>
      <c r="K4872" t="s">
        <v>95</v>
      </c>
      <c r="L4872" s="220">
        <v>43495.440972222219</v>
      </c>
    </row>
    <row r="4873" spans="1:12" x14ac:dyDescent="0.25">
      <c r="A4873">
        <v>1</v>
      </c>
      <c r="B4873" t="s">
        <v>4885</v>
      </c>
      <c r="C4873">
        <v>1995170</v>
      </c>
      <c r="D4873" t="s">
        <v>3851</v>
      </c>
      <c r="E4873" s="220">
        <v>43446.737500000003</v>
      </c>
      <c r="F4873" t="s">
        <v>75</v>
      </c>
      <c r="G4873" t="s">
        <v>3825</v>
      </c>
      <c r="H4873" t="s">
        <v>3852</v>
      </c>
      <c r="I4873" t="s">
        <v>3889</v>
      </c>
      <c r="J4873" t="s">
        <v>4658</v>
      </c>
      <c r="K4873" t="s">
        <v>95</v>
      </c>
      <c r="L4873" s="220">
        <v>43482.792893518519</v>
      </c>
    </row>
    <row r="4874" spans="1:12" x14ac:dyDescent="0.25">
      <c r="A4874">
        <v>1</v>
      </c>
      <c r="B4874" t="s">
        <v>3859</v>
      </c>
      <c r="C4874">
        <v>1995173</v>
      </c>
      <c r="D4874" t="s">
        <v>3851</v>
      </c>
      <c r="E4874" s="220">
        <v>43446.738888888889</v>
      </c>
      <c r="F4874" t="s">
        <v>75</v>
      </c>
      <c r="G4874" t="s">
        <v>3825</v>
      </c>
      <c r="H4874" t="s">
        <v>3852</v>
      </c>
      <c r="I4874" t="s">
        <v>3889</v>
      </c>
      <c r="J4874" t="s">
        <v>4658</v>
      </c>
      <c r="K4874" t="s">
        <v>95</v>
      </c>
      <c r="L4874" s="220">
        <v>43483.630648148152</v>
      </c>
    </row>
    <row r="4875" spans="1:12" x14ac:dyDescent="0.25">
      <c r="A4875">
        <v>2</v>
      </c>
      <c r="B4875" t="s">
        <v>4401</v>
      </c>
      <c r="C4875">
        <v>2003242</v>
      </c>
      <c r="D4875" t="s">
        <v>3851</v>
      </c>
      <c r="E4875" s="220">
        <v>43453.613888888889</v>
      </c>
      <c r="F4875" t="s">
        <v>75</v>
      </c>
      <c r="G4875" t="s">
        <v>3825</v>
      </c>
      <c r="H4875" t="s">
        <v>3852</v>
      </c>
      <c r="I4875" t="s">
        <v>3870</v>
      </c>
      <c r="J4875" t="s">
        <v>3910</v>
      </c>
      <c r="K4875" t="s">
        <v>95</v>
      </c>
      <c r="L4875" s="220">
        <v>43488.543946759259</v>
      </c>
    </row>
    <row r="4876" spans="1:12" x14ac:dyDescent="0.25">
      <c r="A4876">
        <v>1</v>
      </c>
      <c r="B4876" t="s">
        <v>6789</v>
      </c>
      <c r="C4876">
        <v>2005066</v>
      </c>
      <c r="D4876" t="s">
        <v>3912</v>
      </c>
      <c r="E4876" s="220">
        <v>43460.451388888891</v>
      </c>
      <c r="F4876" t="s">
        <v>75</v>
      </c>
      <c r="G4876" t="s">
        <v>3825</v>
      </c>
      <c r="H4876" t="s">
        <v>3831</v>
      </c>
      <c r="I4876" t="s">
        <v>3832</v>
      </c>
      <c r="J4876" t="s">
        <v>6790</v>
      </c>
      <c r="K4876" t="s">
        <v>95</v>
      </c>
      <c r="L4876" s="220">
        <v>43523.42765046296</v>
      </c>
    </row>
    <row r="4877" spans="1:12" x14ac:dyDescent="0.25">
      <c r="A4877">
        <v>4</v>
      </c>
      <c r="B4877" t="s">
        <v>4543</v>
      </c>
      <c r="C4877">
        <v>2011852</v>
      </c>
      <c r="D4877" t="s">
        <v>4561</v>
      </c>
      <c r="E4877" s="220">
        <v>43469.696527777778</v>
      </c>
      <c r="F4877" t="s">
        <v>75</v>
      </c>
      <c r="G4877" t="s">
        <v>3825</v>
      </c>
      <c r="H4877" t="s">
        <v>95</v>
      </c>
      <c r="I4877" t="s">
        <v>3878</v>
      </c>
      <c r="J4877" t="s">
        <v>4562</v>
      </c>
      <c r="K4877" t="s">
        <v>95</v>
      </c>
      <c r="L4877" s="220">
        <v>45460.47761574074</v>
      </c>
    </row>
    <row r="4878" spans="1:12" x14ac:dyDescent="0.25">
      <c r="A4878">
        <v>4</v>
      </c>
      <c r="B4878" t="s">
        <v>4525</v>
      </c>
      <c r="C4878">
        <v>2011853</v>
      </c>
      <c r="D4878" t="s">
        <v>4561</v>
      </c>
      <c r="E4878" s="220">
        <v>43469.696527777778</v>
      </c>
      <c r="F4878" t="s">
        <v>75</v>
      </c>
      <c r="G4878" t="s">
        <v>3825</v>
      </c>
      <c r="H4878" t="s">
        <v>95</v>
      </c>
      <c r="I4878" t="s">
        <v>3878</v>
      </c>
      <c r="J4878" t="s">
        <v>4562</v>
      </c>
      <c r="K4878" t="s">
        <v>95</v>
      </c>
      <c r="L4878" s="220">
        <v>45460.47761574074</v>
      </c>
    </row>
    <row r="4879" spans="1:12" x14ac:dyDescent="0.25">
      <c r="A4879">
        <v>4</v>
      </c>
      <c r="B4879" t="s">
        <v>4476</v>
      </c>
      <c r="C4879">
        <v>2011854</v>
      </c>
      <c r="D4879" t="s">
        <v>4561</v>
      </c>
      <c r="E4879" s="220">
        <v>43469.696527777778</v>
      </c>
      <c r="F4879" t="s">
        <v>75</v>
      </c>
      <c r="G4879" t="s">
        <v>3825</v>
      </c>
      <c r="H4879" t="s">
        <v>95</v>
      </c>
      <c r="I4879" t="s">
        <v>3878</v>
      </c>
      <c r="J4879" t="s">
        <v>4562</v>
      </c>
      <c r="K4879" t="s">
        <v>95</v>
      </c>
      <c r="L4879" s="220">
        <v>45460.47761574074</v>
      </c>
    </row>
    <row r="4880" spans="1:12" x14ac:dyDescent="0.25">
      <c r="A4880">
        <v>4</v>
      </c>
      <c r="B4880" t="s">
        <v>4492</v>
      </c>
      <c r="C4880">
        <v>2011855</v>
      </c>
      <c r="D4880" t="s">
        <v>4561</v>
      </c>
      <c r="E4880" s="220">
        <v>43469.696527777778</v>
      </c>
      <c r="F4880" t="s">
        <v>75</v>
      </c>
      <c r="G4880" t="s">
        <v>3825</v>
      </c>
      <c r="H4880" t="s">
        <v>95</v>
      </c>
      <c r="I4880" t="s">
        <v>3878</v>
      </c>
      <c r="J4880" t="s">
        <v>4562</v>
      </c>
      <c r="K4880" t="s">
        <v>95</v>
      </c>
      <c r="L4880" s="220">
        <v>45460.47761574074</v>
      </c>
    </row>
    <row r="4881" spans="1:12" x14ac:dyDescent="0.25">
      <c r="A4881">
        <v>4</v>
      </c>
      <c r="B4881" t="s">
        <v>5585</v>
      </c>
      <c r="C4881">
        <v>2011856</v>
      </c>
      <c r="D4881" t="s">
        <v>4561</v>
      </c>
      <c r="E4881" s="220">
        <v>43469.696527777778</v>
      </c>
      <c r="F4881" t="s">
        <v>75</v>
      </c>
      <c r="G4881" t="s">
        <v>3825</v>
      </c>
      <c r="H4881" t="s">
        <v>95</v>
      </c>
      <c r="I4881" t="s">
        <v>3878</v>
      </c>
      <c r="J4881" t="s">
        <v>4562</v>
      </c>
      <c r="K4881" t="s">
        <v>95</v>
      </c>
      <c r="L4881" s="220">
        <v>45460.47761574074</v>
      </c>
    </row>
    <row r="4882" spans="1:12" x14ac:dyDescent="0.25">
      <c r="A4882">
        <v>4</v>
      </c>
      <c r="B4882" t="s">
        <v>4472</v>
      </c>
      <c r="C4882">
        <v>2011857</v>
      </c>
      <c r="D4882" t="s">
        <v>4561</v>
      </c>
      <c r="E4882" s="220">
        <v>43469.696527777778</v>
      </c>
      <c r="F4882" t="s">
        <v>75</v>
      </c>
      <c r="G4882" t="s">
        <v>3825</v>
      </c>
      <c r="H4882" t="s">
        <v>95</v>
      </c>
      <c r="I4882" t="s">
        <v>3878</v>
      </c>
      <c r="J4882" t="s">
        <v>4562</v>
      </c>
      <c r="K4882" t="s">
        <v>95</v>
      </c>
      <c r="L4882" s="220">
        <v>45460.47761574074</v>
      </c>
    </row>
    <row r="4883" spans="1:12" x14ac:dyDescent="0.25">
      <c r="A4883">
        <v>1</v>
      </c>
      <c r="B4883" t="s">
        <v>6791</v>
      </c>
      <c r="C4883">
        <v>2015808</v>
      </c>
      <c r="D4883" t="s">
        <v>3824</v>
      </c>
      <c r="E4883" s="220">
        <v>43473.520833333336</v>
      </c>
      <c r="F4883" t="s">
        <v>75</v>
      </c>
      <c r="G4883" t="s">
        <v>3825</v>
      </c>
      <c r="H4883" t="s">
        <v>3826</v>
      </c>
      <c r="I4883" t="s">
        <v>4080</v>
      </c>
      <c r="J4883" t="s">
        <v>4996</v>
      </c>
      <c r="K4883" t="s">
        <v>95</v>
      </c>
      <c r="L4883" s="220">
        <v>43563.406064814815</v>
      </c>
    </row>
    <row r="4884" spans="1:12" x14ac:dyDescent="0.25">
      <c r="A4884">
        <v>4</v>
      </c>
      <c r="B4884" t="s">
        <v>4049</v>
      </c>
      <c r="C4884">
        <v>2016091</v>
      </c>
      <c r="D4884" t="s">
        <v>6792</v>
      </c>
      <c r="E4884" s="220">
        <v>43474.524305555555</v>
      </c>
      <c r="F4884" t="s">
        <v>75</v>
      </c>
      <c r="G4884" t="s">
        <v>3825</v>
      </c>
      <c r="H4884" t="s">
        <v>3826</v>
      </c>
      <c r="I4884" t="s">
        <v>3870</v>
      </c>
      <c r="J4884" t="s">
        <v>3870</v>
      </c>
      <c r="K4884" t="s">
        <v>95</v>
      </c>
      <c r="L4884" s="220">
        <v>43591.525821759256</v>
      </c>
    </row>
    <row r="4885" spans="1:12" x14ac:dyDescent="0.25">
      <c r="A4885">
        <v>4</v>
      </c>
      <c r="B4885" t="s">
        <v>3975</v>
      </c>
      <c r="C4885">
        <v>2019528</v>
      </c>
      <c r="D4885" t="s">
        <v>4594</v>
      </c>
      <c r="E4885" s="220">
        <v>43475.574999999997</v>
      </c>
      <c r="F4885" t="s">
        <v>75</v>
      </c>
      <c r="G4885" t="s">
        <v>3825</v>
      </c>
      <c r="H4885" t="s">
        <v>95</v>
      </c>
      <c r="I4885" t="s">
        <v>3827</v>
      </c>
      <c r="J4885" t="s">
        <v>4595</v>
      </c>
      <c r="K4885" t="s">
        <v>95</v>
      </c>
      <c r="L4885" s="220">
        <v>43959.476666666669</v>
      </c>
    </row>
    <row r="4886" spans="1:12" x14ac:dyDescent="0.25">
      <c r="A4886">
        <v>4</v>
      </c>
      <c r="B4886" t="s">
        <v>5375</v>
      </c>
      <c r="C4886">
        <v>2019529</v>
      </c>
      <c r="D4886" t="s">
        <v>4594</v>
      </c>
      <c r="E4886" s="220">
        <v>43475.574999999997</v>
      </c>
      <c r="F4886" t="s">
        <v>75</v>
      </c>
      <c r="G4886" t="s">
        <v>3825</v>
      </c>
      <c r="H4886" t="s">
        <v>95</v>
      </c>
      <c r="I4886" t="s">
        <v>3827</v>
      </c>
      <c r="J4886" t="s">
        <v>4595</v>
      </c>
      <c r="K4886" t="s">
        <v>95</v>
      </c>
      <c r="L4886" s="220">
        <v>43959.476666666669</v>
      </c>
    </row>
    <row r="4887" spans="1:12" x14ac:dyDescent="0.25">
      <c r="A4887">
        <v>4</v>
      </c>
      <c r="B4887" t="s">
        <v>3977</v>
      </c>
      <c r="C4887">
        <v>2019530</v>
      </c>
      <c r="D4887" t="s">
        <v>4594</v>
      </c>
      <c r="E4887" s="220">
        <v>43475.574999999997</v>
      </c>
      <c r="F4887" t="s">
        <v>75</v>
      </c>
      <c r="G4887" t="s">
        <v>3825</v>
      </c>
      <c r="H4887" t="s">
        <v>95</v>
      </c>
      <c r="I4887" t="s">
        <v>3827</v>
      </c>
      <c r="J4887" t="s">
        <v>4595</v>
      </c>
      <c r="K4887" t="s">
        <v>95</v>
      </c>
      <c r="L4887" s="220">
        <v>43959.476666666669</v>
      </c>
    </row>
    <row r="4888" spans="1:12" x14ac:dyDescent="0.25">
      <c r="A4888">
        <v>4</v>
      </c>
      <c r="B4888" t="s">
        <v>4885</v>
      </c>
      <c r="C4888">
        <v>2019531</v>
      </c>
      <c r="D4888" t="s">
        <v>4594</v>
      </c>
      <c r="E4888" s="220">
        <v>43475.574999999997</v>
      </c>
      <c r="F4888" t="s">
        <v>75</v>
      </c>
      <c r="G4888" t="s">
        <v>3825</v>
      </c>
      <c r="H4888" t="s">
        <v>95</v>
      </c>
      <c r="I4888" t="s">
        <v>3827</v>
      </c>
      <c r="J4888" t="s">
        <v>4595</v>
      </c>
      <c r="K4888" t="s">
        <v>95</v>
      </c>
      <c r="L4888" s="220">
        <v>43959.476666666669</v>
      </c>
    </row>
    <row r="4889" spans="1:12" x14ac:dyDescent="0.25">
      <c r="A4889">
        <v>4</v>
      </c>
      <c r="B4889" t="s">
        <v>6140</v>
      </c>
      <c r="C4889">
        <v>2019532</v>
      </c>
      <c r="D4889" t="s">
        <v>4594</v>
      </c>
      <c r="E4889" s="220">
        <v>43475.574999999997</v>
      </c>
      <c r="F4889" t="s">
        <v>75</v>
      </c>
      <c r="G4889" t="s">
        <v>3825</v>
      </c>
      <c r="H4889" t="s">
        <v>95</v>
      </c>
      <c r="I4889" t="s">
        <v>3827</v>
      </c>
      <c r="J4889" t="s">
        <v>4595</v>
      </c>
      <c r="K4889" t="s">
        <v>95</v>
      </c>
      <c r="L4889" s="220">
        <v>43959.476666666669</v>
      </c>
    </row>
    <row r="4890" spans="1:12" x14ac:dyDescent="0.25">
      <c r="A4890">
        <v>4</v>
      </c>
      <c r="B4890" t="s">
        <v>3976</v>
      </c>
      <c r="C4890">
        <v>2019533</v>
      </c>
      <c r="D4890" t="s">
        <v>4594</v>
      </c>
      <c r="E4890" s="220">
        <v>43475.574999999997</v>
      </c>
      <c r="F4890" t="s">
        <v>75</v>
      </c>
      <c r="G4890" t="s">
        <v>3825</v>
      </c>
      <c r="H4890" t="s">
        <v>95</v>
      </c>
      <c r="I4890" t="s">
        <v>3827</v>
      </c>
      <c r="J4890" t="s">
        <v>4595</v>
      </c>
      <c r="K4890" t="s">
        <v>95</v>
      </c>
      <c r="L4890" s="220">
        <v>43959.476666666669</v>
      </c>
    </row>
    <row r="4891" spans="1:12" x14ac:dyDescent="0.25">
      <c r="A4891">
        <v>4</v>
      </c>
      <c r="B4891" t="s">
        <v>3859</v>
      </c>
      <c r="C4891">
        <v>2019534</v>
      </c>
      <c r="D4891" t="s">
        <v>4594</v>
      </c>
      <c r="E4891" s="220">
        <v>43475.574999999997</v>
      </c>
      <c r="F4891" t="s">
        <v>75</v>
      </c>
      <c r="G4891" t="s">
        <v>3825</v>
      </c>
      <c r="H4891" t="s">
        <v>95</v>
      </c>
      <c r="I4891" t="s">
        <v>3827</v>
      </c>
      <c r="J4891" t="s">
        <v>4595</v>
      </c>
      <c r="K4891" t="s">
        <v>95</v>
      </c>
      <c r="L4891" s="220">
        <v>43959.476666666669</v>
      </c>
    </row>
    <row r="4892" spans="1:12" x14ac:dyDescent="0.25">
      <c r="A4892">
        <v>4</v>
      </c>
      <c r="B4892" t="s">
        <v>4447</v>
      </c>
      <c r="C4892">
        <v>2019535</v>
      </c>
      <c r="D4892" t="s">
        <v>4594</v>
      </c>
      <c r="E4892" s="220">
        <v>43475.574999999997</v>
      </c>
      <c r="F4892" t="s">
        <v>75</v>
      </c>
      <c r="G4892" t="s">
        <v>3825</v>
      </c>
      <c r="H4892" t="s">
        <v>95</v>
      </c>
      <c r="I4892" t="s">
        <v>3827</v>
      </c>
      <c r="J4892" t="s">
        <v>4595</v>
      </c>
      <c r="K4892" t="s">
        <v>95</v>
      </c>
      <c r="L4892" s="220">
        <v>43959.476666666669</v>
      </c>
    </row>
    <row r="4893" spans="1:12" x14ac:dyDescent="0.25">
      <c r="A4893">
        <v>4</v>
      </c>
      <c r="B4893" t="s">
        <v>4212</v>
      </c>
      <c r="C4893">
        <v>2019536</v>
      </c>
      <c r="D4893" t="s">
        <v>4594</v>
      </c>
      <c r="E4893" s="220">
        <v>43475.574999999997</v>
      </c>
      <c r="F4893" t="s">
        <v>75</v>
      </c>
      <c r="G4893" t="s">
        <v>3825</v>
      </c>
      <c r="H4893" t="s">
        <v>95</v>
      </c>
      <c r="I4893" t="s">
        <v>3827</v>
      </c>
      <c r="J4893" t="s">
        <v>4595</v>
      </c>
      <c r="K4893" t="s">
        <v>95</v>
      </c>
      <c r="L4893" s="220">
        <v>43959.476666666669</v>
      </c>
    </row>
    <row r="4894" spans="1:12" x14ac:dyDescent="0.25">
      <c r="A4894">
        <v>4</v>
      </c>
      <c r="B4894" t="s">
        <v>5109</v>
      </c>
      <c r="C4894">
        <v>2019537</v>
      </c>
      <c r="D4894" t="s">
        <v>4594</v>
      </c>
      <c r="E4894" s="220">
        <v>43475.574999999997</v>
      </c>
      <c r="F4894" t="s">
        <v>75</v>
      </c>
      <c r="G4894" t="s">
        <v>3825</v>
      </c>
      <c r="H4894" t="s">
        <v>95</v>
      </c>
      <c r="I4894" t="s">
        <v>3827</v>
      </c>
      <c r="J4894" t="s">
        <v>4595</v>
      </c>
      <c r="K4894" t="s">
        <v>95</v>
      </c>
      <c r="L4894" s="220">
        <v>43959.476666666669</v>
      </c>
    </row>
    <row r="4895" spans="1:12" x14ac:dyDescent="0.25">
      <c r="A4895">
        <v>4</v>
      </c>
      <c r="B4895" t="s">
        <v>4101</v>
      </c>
      <c r="C4895">
        <v>2019538</v>
      </c>
      <c r="D4895" t="s">
        <v>4594</v>
      </c>
      <c r="E4895" s="220">
        <v>43475.574999999997</v>
      </c>
      <c r="F4895" t="s">
        <v>75</v>
      </c>
      <c r="G4895" t="s">
        <v>3825</v>
      </c>
      <c r="H4895" t="s">
        <v>95</v>
      </c>
      <c r="I4895" t="s">
        <v>3827</v>
      </c>
      <c r="J4895" t="s">
        <v>4595</v>
      </c>
      <c r="K4895" t="s">
        <v>95</v>
      </c>
      <c r="L4895" s="220">
        <v>43959.476666666669</v>
      </c>
    </row>
    <row r="4896" spans="1:12" x14ac:dyDescent="0.25">
      <c r="A4896">
        <v>4</v>
      </c>
      <c r="B4896" t="s">
        <v>4154</v>
      </c>
      <c r="C4896">
        <v>2019539</v>
      </c>
      <c r="D4896" t="s">
        <v>4594</v>
      </c>
      <c r="E4896" s="220">
        <v>43475.574999999997</v>
      </c>
      <c r="F4896" t="s">
        <v>75</v>
      </c>
      <c r="G4896" t="s">
        <v>3825</v>
      </c>
      <c r="H4896" t="s">
        <v>95</v>
      </c>
      <c r="I4896" t="s">
        <v>3827</v>
      </c>
      <c r="J4896" t="s">
        <v>4595</v>
      </c>
      <c r="K4896" t="s">
        <v>95</v>
      </c>
      <c r="L4896" s="220">
        <v>43959.476666666669</v>
      </c>
    </row>
    <row r="4897" spans="1:12" x14ac:dyDescent="0.25">
      <c r="A4897">
        <v>4</v>
      </c>
      <c r="B4897" t="s">
        <v>4352</v>
      </c>
      <c r="C4897">
        <v>2019540</v>
      </c>
      <c r="D4897" t="s">
        <v>4594</v>
      </c>
      <c r="E4897" s="220">
        <v>43475.574999999997</v>
      </c>
      <c r="F4897" t="s">
        <v>75</v>
      </c>
      <c r="G4897" t="s">
        <v>3825</v>
      </c>
      <c r="H4897" t="s">
        <v>95</v>
      </c>
      <c r="I4897" t="s">
        <v>3827</v>
      </c>
      <c r="J4897" t="s">
        <v>4595</v>
      </c>
      <c r="K4897" t="s">
        <v>95</v>
      </c>
      <c r="L4897" s="220">
        <v>43959.476666666669</v>
      </c>
    </row>
    <row r="4898" spans="1:12" x14ac:dyDescent="0.25">
      <c r="A4898">
        <v>4</v>
      </c>
      <c r="B4898" t="s">
        <v>4308</v>
      </c>
      <c r="C4898">
        <v>2019541</v>
      </c>
      <c r="D4898" t="s">
        <v>4594</v>
      </c>
      <c r="E4898" s="220">
        <v>43475.574999999997</v>
      </c>
      <c r="F4898" t="s">
        <v>75</v>
      </c>
      <c r="G4898" t="s">
        <v>3825</v>
      </c>
      <c r="H4898" t="s">
        <v>95</v>
      </c>
      <c r="I4898" t="s">
        <v>3827</v>
      </c>
      <c r="J4898" t="s">
        <v>4595</v>
      </c>
      <c r="K4898" t="s">
        <v>95</v>
      </c>
      <c r="L4898" s="220">
        <v>43959.476666666669</v>
      </c>
    </row>
    <row r="4899" spans="1:12" x14ac:dyDescent="0.25">
      <c r="A4899">
        <v>4</v>
      </c>
      <c r="B4899" t="s">
        <v>5323</v>
      </c>
      <c r="C4899">
        <v>2019542</v>
      </c>
      <c r="D4899" t="s">
        <v>4594</v>
      </c>
      <c r="E4899" s="220">
        <v>43475.574999999997</v>
      </c>
      <c r="F4899" t="s">
        <v>75</v>
      </c>
      <c r="G4899" t="s">
        <v>3825</v>
      </c>
      <c r="H4899" t="s">
        <v>95</v>
      </c>
      <c r="I4899" t="s">
        <v>3827</v>
      </c>
      <c r="J4899" t="s">
        <v>4595</v>
      </c>
      <c r="K4899" t="s">
        <v>95</v>
      </c>
      <c r="L4899" s="220">
        <v>43959.476666666669</v>
      </c>
    </row>
    <row r="4900" spans="1:12" x14ac:dyDescent="0.25">
      <c r="A4900">
        <v>4</v>
      </c>
      <c r="B4900" t="s">
        <v>4769</v>
      </c>
      <c r="C4900">
        <v>2019543</v>
      </c>
      <c r="D4900" t="s">
        <v>4594</v>
      </c>
      <c r="E4900" s="220">
        <v>43475.574999999997</v>
      </c>
      <c r="F4900" t="s">
        <v>75</v>
      </c>
      <c r="G4900" t="s">
        <v>3825</v>
      </c>
      <c r="H4900" t="s">
        <v>95</v>
      </c>
      <c r="I4900" t="s">
        <v>3827</v>
      </c>
      <c r="J4900" t="s">
        <v>4595</v>
      </c>
      <c r="K4900" t="s">
        <v>95</v>
      </c>
      <c r="L4900" s="220">
        <v>43959.476666666669</v>
      </c>
    </row>
    <row r="4901" spans="1:12" x14ac:dyDescent="0.25">
      <c r="A4901">
        <v>4</v>
      </c>
      <c r="B4901" t="s">
        <v>4766</v>
      </c>
      <c r="C4901">
        <v>2019510</v>
      </c>
      <c r="D4901" t="s">
        <v>4594</v>
      </c>
      <c r="E4901" s="220">
        <v>43475.574999999997</v>
      </c>
      <c r="F4901" t="s">
        <v>75</v>
      </c>
      <c r="G4901" t="s">
        <v>3825</v>
      </c>
      <c r="H4901" t="s">
        <v>95</v>
      </c>
      <c r="I4901" t="s">
        <v>3827</v>
      </c>
      <c r="J4901" t="s">
        <v>4595</v>
      </c>
      <c r="K4901" t="s">
        <v>95</v>
      </c>
      <c r="L4901" s="220">
        <v>43959.476666666669</v>
      </c>
    </row>
    <row r="4902" spans="1:12" x14ac:dyDescent="0.25">
      <c r="A4902">
        <v>4</v>
      </c>
      <c r="B4902" t="s">
        <v>4672</v>
      </c>
      <c r="C4902">
        <v>2019511</v>
      </c>
      <c r="D4902" t="s">
        <v>4594</v>
      </c>
      <c r="E4902" s="220">
        <v>43475.574999999997</v>
      </c>
      <c r="F4902" t="s">
        <v>75</v>
      </c>
      <c r="G4902" t="s">
        <v>3825</v>
      </c>
      <c r="H4902" t="s">
        <v>95</v>
      </c>
      <c r="I4902" t="s">
        <v>3827</v>
      </c>
      <c r="J4902" t="s">
        <v>4595</v>
      </c>
      <c r="K4902" t="s">
        <v>95</v>
      </c>
      <c r="L4902" s="220">
        <v>43959.476666666669</v>
      </c>
    </row>
    <row r="4903" spans="1:12" x14ac:dyDescent="0.25">
      <c r="A4903">
        <v>4</v>
      </c>
      <c r="B4903" t="s">
        <v>4232</v>
      </c>
      <c r="C4903">
        <v>2019513</v>
      </c>
      <c r="D4903" t="s">
        <v>4594</v>
      </c>
      <c r="E4903" s="220">
        <v>43475.574999999997</v>
      </c>
      <c r="F4903" t="s">
        <v>75</v>
      </c>
      <c r="G4903" t="s">
        <v>3825</v>
      </c>
      <c r="H4903" t="s">
        <v>95</v>
      </c>
      <c r="I4903" t="s">
        <v>3827</v>
      </c>
      <c r="J4903" t="s">
        <v>4595</v>
      </c>
      <c r="K4903" t="s">
        <v>95</v>
      </c>
      <c r="L4903" s="220">
        <v>43959.476666666669</v>
      </c>
    </row>
    <row r="4904" spans="1:12" x14ac:dyDescent="0.25">
      <c r="A4904">
        <v>4</v>
      </c>
      <c r="B4904" t="s">
        <v>4797</v>
      </c>
      <c r="C4904">
        <v>2019514</v>
      </c>
      <c r="D4904" t="s">
        <v>4594</v>
      </c>
      <c r="E4904" s="220">
        <v>43475.574999999997</v>
      </c>
      <c r="F4904" t="s">
        <v>75</v>
      </c>
      <c r="G4904" t="s">
        <v>3825</v>
      </c>
      <c r="H4904" t="s">
        <v>95</v>
      </c>
      <c r="I4904" t="s">
        <v>3827</v>
      </c>
      <c r="J4904" t="s">
        <v>4595</v>
      </c>
      <c r="K4904" t="s">
        <v>95</v>
      </c>
      <c r="L4904" s="220">
        <v>43959.476666666669</v>
      </c>
    </row>
    <row r="4905" spans="1:12" x14ac:dyDescent="0.25">
      <c r="A4905">
        <v>4</v>
      </c>
      <c r="B4905" t="s">
        <v>4876</v>
      </c>
      <c r="C4905">
        <v>2019515</v>
      </c>
      <c r="D4905" t="s">
        <v>4594</v>
      </c>
      <c r="E4905" s="220">
        <v>43475.574999999997</v>
      </c>
      <c r="F4905" t="s">
        <v>75</v>
      </c>
      <c r="G4905" t="s">
        <v>3825</v>
      </c>
      <c r="H4905" t="s">
        <v>95</v>
      </c>
      <c r="I4905" t="s">
        <v>3827</v>
      </c>
      <c r="J4905" t="s">
        <v>4595</v>
      </c>
      <c r="K4905" t="s">
        <v>95</v>
      </c>
      <c r="L4905" s="220">
        <v>43959.476666666669</v>
      </c>
    </row>
    <row r="4906" spans="1:12" x14ac:dyDescent="0.25">
      <c r="A4906">
        <v>4</v>
      </c>
      <c r="B4906" t="s">
        <v>5698</v>
      </c>
      <c r="C4906">
        <v>2019516</v>
      </c>
      <c r="D4906" t="s">
        <v>4594</v>
      </c>
      <c r="E4906" s="220">
        <v>43475.574999999997</v>
      </c>
      <c r="F4906" t="s">
        <v>75</v>
      </c>
      <c r="G4906" t="s">
        <v>3825</v>
      </c>
      <c r="H4906" t="s">
        <v>95</v>
      </c>
      <c r="I4906" t="s">
        <v>3827</v>
      </c>
      <c r="J4906" t="s">
        <v>4595</v>
      </c>
      <c r="K4906" t="s">
        <v>95</v>
      </c>
      <c r="L4906" s="220">
        <v>43959.476666666669</v>
      </c>
    </row>
    <row r="4907" spans="1:12" x14ac:dyDescent="0.25">
      <c r="A4907">
        <v>4</v>
      </c>
      <c r="B4907" t="s">
        <v>5316</v>
      </c>
      <c r="C4907">
        <v>2019517</v>
      </c>
      <c r="D4907" t="s">
        <v>4594</v>
      </c>
      <c r="E4907" s="220">
        <v>43475.574999999997</v>
      </c>
      <c r="F4907" t="s">
        <v>75</v>
      </c>
      <c r="G4907" t="s">
        <v>3825</v>
      </c>
      <c r="H4907" t="s">
        <v>95</v>
      </c>
      <c r="I4907" t="s">
        <v>3827</v>
      </c>
      <c r="J4907" t="s">
        <v>4595</v>
      </c>
      <c r="K4907" t="s">
        <v>95</v>
      </c>
      <c r="L4907" s="220">
        <v>43959.476666666669</v>
      </c>
    </row>
    <row r="4908" spans="1:12" x14ac:dyDescent="0.25">
      <c r="A4908">
        <v>4</v>
      </c>
      <c r="B4908" t="s">
        <v>5396</v>
      </c>
      <c r="C4908">
        <v>2019596</v>
      </c>
      <c r="D4908" t="s">
        <v>4594</v>
      </c>
      <c r="E4908" s="220">
        <v>43475.574999999997</v>
      </c>
      <c r="F4908" t="s">
        <v>75</v>
      </c>
      <c r="G4908" t="s">
        <v>3825</v>
      </c>
      <c r="H4908" t="s">
        <v>95</v>
      </c>
      <c r="I4908" t="s">
        <v>3827</v>
      </c>
      <c r="J4908" t="s">
        <v>4595</v>
      </c>
      <c r="K4908" t="s">
        <v>95</v>
      </c>
      <c r="L4908" s="220">
        <v>43959.476666666669</v>
      </c>
    </row>
    <row r="4909" spans="1:12" x14ac:dyDescent="0.25">
      <c r="A4909">
        <v>4</v>
      </c>
      <c r="B4909" t="s">
        <v>3863</v>
      </c>
      <c r="C4909">
        <v>2019518</v>
      </c>
      <c r="D4909" t="s">
        <v>4594</v>
      </c>
      <c r="E4909" s="220">
        <v>43475.574999999997</v>
      </c>
      <c r="F4909" t="s">
        <v>75</v>
      </c>
      <c r="G4909" t="s">
        <v>3825</v>
      </c>
      <c r="H4909" t="s">
        <v>95</v>
      </c>
      <c r="I4909" t="s">
        <v>3827</v>
      </c>
      <c r="J4909" t="s">
        <v>4595</v>
      </c>
      <c r="K4909" t="s">
        <v>95</v>
      </c>
      <c r="L4909" s="220">
        <v>43959.476666666669</v>
      </c>
    </row>
    <row r="4910" spans="1:12" x14ac:dyDescent="0.25">
      <c r="A4910">
        <v>4</v>
      </c>
      <c r="B4910" t="s">
        <v>3972</v>
      </c>
      <c r="C4910">
        <v>2019519</v>
      </c>
      <c r="D4910" t="s">
        <v>4594</v>
      </c>
      <c r="E4910" s="220">
        <v>43475.574999999997</v>
      </c>
      <c r="F4910" t="s">
        <v>75</v>
      </c>
      <c r="G4910" t="s">
        <v>3825</v>
      </c>
      <c r="H4910" t="s">
        <v>95</v>
      </c>
      <c r="I4910" t="s">
        <v>3827</v>
      </c>
      <c r="J4910" t="s">
        <v>4595</v>
      </c>
      <c r="K4910" t="s">
        <v>95</v>
      </c>
      <c r="L4910" s="220">
        <v>43959.476666666669</v>
      </c>
    </row>
    <row r="4911" spans="1:12" x14ac:dyDescent="0.25">
      <c r="A4911">
        <v>4</v>
      </c>
      <c r="B4911" t="s">
        <v>4032</v>
      </c>
      <c r="C4911">
        <v>2019591</v>
      </c>
      <c r="D4911" t="s">
        <v>4594</v>
      </c>
      <c r="E4911" s="220">
        <v>43475.574999999997</v>
      </c>
      <c r="F4911" t="s">
        <v>75</v>
      </c>
      <c r="G4911" t="s">
        <v>3825</v>
      </c>
      <c r="H4911" t="s">
        <v>95</v>
      </c>
      <c r="I4911" t="s">
        <v>3827</v>
      </c>
      <c r="J4911" t="s">
        <v>4595</v>
      </c>
      <c r="K4911" t="s">
        <v>95</v>
      </c>
      <c r="L4911" s="220">
        <v>43959.476666666669</v>
      </c>
    </row>
    <row r="4912" spans="1:12" x14ac:dyDescent="0.25">
      <c r="A4912">
        <v>4</v>
      </c>
      <c r="B4912" t="s">
        <v>5558</v>
      </c>
      <c r="C4912">
        <v>2019592</v>
      </c>
      <c r="D4912" t="s">
        <v>4594</v>
      </c>
      <c r="E4912" s="220">
        <v>43475.574999999997</v>
      </c>
      <c r="F4912" t="s">
        <v>75</v>
      </c>
      <c r="G4912" t="s">
        <v>3825</v>
      </c>
      <c r="H4912" t="s">
        <v>95</v>
      </c>
      <c r="I4912" t="s">
        <v>3827</v>
      </c>
      <c r="J4912" t="s">
        <v>4595</v>
      </c>
      <c r="K4912" t="s">
        <v>95</v>
      </c>
      <c r="L4912" s="220">
        <v>43959.476666666669</v>
      </c>
    </row>
    <row r="4913" spans="1:12" x14ac:dyDescent="0.25">
      <c r="A4913">
        <v>4</v>
      </c>
      <c r="B4913" t="s">
        <v>4252</v>
      </c>
      <c r="C4913">
        <v>2019593</v>
      </c>
      <c r="D4913" t="s">
        <v>4594</v>
      </c>
      <c r="E4913" s="220">
        <v>43475.574999999997</v>
      </c>
      <c r="F4913" t="s">
        <v>75</v>
      </c>
      <c r="G4913" t="s">
        <v>3825</v>
      </c>
      <c r="H4913" t="s">
        <v>95</v>
      </c>
      <c r="I4913" t="s">
        <v>3827</v>
      </c>
      <c r="J4913" t="s">
        <v>4595</v>
      </c>
      <c r="K4913" t="s">
        <v>95</v>
      </c>
      <c r="L4913" s="220">
        <v>43959.476666666669</v>
      </c>
    </row>
    <row r="4914" spans="1:12" x14ac:dyDescent="0.25">
      <c r="A4914">
        <v>4</v>
      </c>
      <c r="B4914" t="s">
        <v>4068</v>
      </c>
      <c r="C4914">
        <v>2019594</v>
      </c>
      <c r="D4914" t="s">
        <v>4594</v>
      </c>
      <c r="E4914" s="220">
        <v>43475.574999999997</v>
      </c>
      <c r="F4914" t="s">
        <v>75</v>
      </c>
      <c r="G4914" t="s">
        <v>3825</v>
      </c>
      <c r="H4914" t="s">
        <v>95</v>
      </c>
      <c r="I4914" t="s">
        <v>3827</v>
      </c>
      <c r="J4914" t="s">
        <v>4595</v>
      </c>
      <c r="K4914" t="s">
        <v>95</v>
      </c>
      <c r="L4914" s="220">
        <v>43959.476666666669</v>
      </c>
    </row>
    <row r="4915" spans="1:12" x14ac:dyDescent="0.25">
      <c r="A4915">
        <v>4</v>
      </c>
      <c r="B4915" t="s">
        <v>4113</v>
      </c>
      <c r="C4915">
        <v>2019595</v>
      </c>
      <c r="D4915" t="s">
        <v>4594</v>
      </c>
      <c r="E4915" s="220">
        <v>43475.574999999997</v>
      </c>
      <c r="F4915" t="s">
        <v>75</v>
      </c>
      <c r="G4915" t="s">
        <v>3825</v>
      </c>
      <c r="H4915" t="s">
        <v>95</v>
      </c>
      <c r="I4915" t="s">
        <v>3827</v>
      </c>
      <c r="J4915" t="s">
        <v>4595</v>
      </c>
      <c r="K4915" t="s">
        <v>95</v>
      </c>
      <c r="L4915" s="220">
        <v>43959.476666666669</v>
      </c>
    </row>
    <row r="4916" spans="1:12" x14ac:dyDescent="0.25">
      <c r="A4916">
        <v>4</v>
      </c>
      <c r="B4916" t="s">
        <v>4367</v>
      </c>
      <c r="C4916">
        <v>2019597</v>
      </c>
      <c r="D4916" t="s">
        <v>4594</v>
      </c>
      <c r="E4916" s="220">
        <v>43475.574999999997</v>
      </c>
      <c r="F4916" t="s">
        <v>75</v>
      </c>
      <c r="G4916" t="s">
        <v>3825</v>
      </c>
      <c r="H4916" t="s">
        <v>95</v>
      </c>
      <c r="I4916" t="s">
        <v>3827</v>
      </c>
      <c r="J4916" t="s">
        <v>4595</v>
      </c>
      <c r="K4916" t="s">
        <v>95</v>
      </c>
      <c r="L4916" s="220">
        <v>43959.476666666669</v>
      </c>
    </row>
    <row r="4917" spans="1:12" x14ac:dyDescent="0.25">
      <c r="A4917">
        <v>4</v>
      </c>
      <c r="B4917" t="s">
        <v>4114</v>
      </c>
      <c r="C4917">
        <v>2019598</v>
      </c>
      <c r="D4917" t="s">
        <v>4594</v>
      </c>
      <c r="E4917" s="220">
        <v>43475.574999999997</v>
      </c>
      <c r="F4917" t="s">
        <v>75</v>
      </c>
      <c r="G4917" t="s">
        <v>3825</v>
      </c>
      <c r="H4917" t="s">
        <v>95</v>
      </c>
      <c r="I4917" t="s">
        <v>3827</v>
      </c>
      <c r="J4917" t="s">
        <v>4595</v>
      </c>
      <c r="K4917" t="s">
        <v>95</v>
      </c>
      <c r="L4917" s="220">
        <v>43959.476666666669</v>
      </c>
    </row>
    <row r="4918" spans="1:12" x14ac:dyDescent="0.25">
      <c r="A4918">
        <v>4</v>
      </c>
      <c r="B4918" t="s">
        <v>6793</v>
      </c>
      <c r="C4918">
        <v>2019599</v>
      </c>
      <c r="D4918" t="s">
        <v>4594</v>
      </c>
      <c r="E4918" s="220">
        <v>43475.574999999997</v>
      </c>
      <c r="F4918" t="s">
        <v>75</v>
      </c>
      <c r="G4918" t="s">
        <v>3825</v>
      </c>
      <c r="H4918" t="s">
        <v>95</v>
      </c>
      <c r="I4918" t="s">
        <v>3827</v>
      </c>
      <c r="J4918" t="s">
        <v>4595</v>
      </c>
      <c r="K4918" t="s">
        <v>95</v>
      </c>
      <c r="L4918" s="220">
        <v>43959.476666666669</v>
      </c>
    </row>
    <row r="4919" spans="1:12" x14ac:dyDescent="0.25">
      <c r="A4919">
        <v>4</v>
      </c>
      <c r="B4919" t="s">
        <v>4253</v>
      </c>
      <c r="C4919">
        <v>2019600</v>
      </c>
      <c r="D4919" t="s">
        <v>4594</v>
      </c>
      <c r="E4919" s="220">
        <v>43475.574999999997</v>
      </c>
      <c r="F4919" t="s">
        <v>75</v>
      </c>
      <c r="G4919" t="s">
        <v>3825</v>
      </c>
      <c r="H4919" t="s">
        <v>95</v>
      </c>
      <c r="I4919" t="s">
        <v>3827</v>
      </c>
      <c r="J4919" t="s">
        <v>4595</v>
      </c>
      <c r="K4919" t="s">
        <v>95</v>
      </c>
      <c r="L4919" s="220">
        <v>43959.476666666669</v>
      </c>
    </row>
    <row r="4920" spans="1:12" x14ac:dyDescent="0.25">
      <c r="A4920">
        <v>4</v>
      </c>
      <c r="B4920" t="s">
        <v>6065</v>
      </c>
      <c r="C4920">
        <v>2019601</v>
      </c>
      <c r="D4920" t="s">
        <v>4594</v>
      </c>
      <c r="E4920" s="220">
        <v>43475.574999999997</v>
      </c>
      <c r="F4920" t="s">
        <v>75</v>
      </c>
      <c r="G4920" t="s">
        <v>3825</v>
      </c>
      <c r="H4920" t="s">
        <v>95</v>
      </c>
      <c r="I4920" t="s">
        <v>3827</v>
      </c>
      <c r="J4920" t="s">
        <v>4595</v>
      </c>
      <c r="K4920" t="s">
        <v>95</v>
      </c>
      <c r="L4920" s="220">
        <v>43959.476666666669</v>
      </c>
    </row>
    <row r="4921" spans="1:12" x14ac:dyDescent="0.25">
      <c r="A4921">
        <v>4</v>
      </c>
      <c r="B4921" t="s">
        <v>4659</v>
      </c>
      <c r="C4921">
        <v>2019602</v>
      </c>
      <c r="D4921" t="s">
        <v>4594</v>
      </c>
      <c r="E4921" s="220">
        <v>43475.574999999997</v>
      </c>
      <c r="F4921" t="s">
        <v>75</v>
      </c>
      <c r="G4921" t="s">
        <v>3825</v>
      </c>
      <c r="H4921" t="s">
        <v>95</v>
      </c>
      <c r="I4921" t="s">
        <v>3827</v>
      </c>
      <c r="J4921" t="s">
        <v>4595</v>
      </c>
      <c r="K4921" t="s">
        <v>95</v>
      </c>
      <c r="L4921" s="220">
        <v>43959.476666666669</v>
      </c>
    </row>
    <row r="4922" spans="1:12" x14ac:dyDescent="0.25">
      <c r="A4922">
        <v>4</v>
      </c>
      <c r="B4922" t="s">
        <v>6694</v>
      </c>
      <c r="C4922">
        <v>2027444</v>
      </c>
      <c r="D4922" t="s">
        <v>5616</v>
      </c>
      <c r="E4922" s="220">
        <v>43494.65347222222</v>
      </c>
      <c r="F4922" t="s">
        <v>75</v>
      </c>
      <c r="G4922" t="s">
        <v>3825</v>
      </c>
      <c r="H4922" t="s">
        <v>95</v>
      </c>
      <c r="I4922" t="s">
        <v>4005</v>
      </c>
      <c r="J4922" t="s">
        <v>4419</v>
      </c>
      <c r="K4922" t="s">
        <v>95</v>
      </c>
      <c r="L4922" s="220">
        <v>43894.695590277777</v>
      </c>
    </row>
    <row r="4923" spans="1:12" x14ac:dyDescent="0.25">
      <c r="A4923">
        <v>5</v>
      </c>
      <c r="B4923" t="s">
        <v>4770</v>
      </c>
      <c r="C4923">
        <v>2024500</v>
      </c>
      <c r="D4923" t="s">
        <v>6794</v>
      </c>
      <c r="E4923" s="220">
        <v>43487.32916666667</v>
      </c>
      <c r="F4923" t="s">
        <v>75</v>
      </c>
      <c r="G4923" t="s">
        <v>3825</v>
      </c>
      <c r="H4923" t="s">
        <v>3940</v>
      </c>
      <c r="I4923" t="s">
        <v>3870</v>
      </c>
      <c r="J4923" t="s">
        <v>3870</v>
      </c>
      <c r="K4923" t="s">
        <v>95</v>
      </c>
      <c r="L4923" s="220">
        <v>43542.665960648148</v>
      </c>
    </row>
    <row r="4924" spans="1:12" x14ac:dyDescent="0.25">
      <c r="A4924">
        <v>4</v>
      </c>
      <c r="B4924" t="s">
        <v>4104</v>
      </c>
      <c r="C4924">
        <v>2025698</v>
      </c>
      <c r="D4924" t="s">
        <v>6795</v>
      </c>
      <c r="E4924" s="220">
        <v>43490.390972222223</v>
      </c>
      <c r="F4924" t="s">
        <v>75</v>
      </c>
      <c r="G4924" t="s">
        <v>3825</v>
      </c>
      <c r="H4924" t="s">
        <v>3826</v>
      </c>
      <c r="I4924" t="s">
        <v>3870</v>
      </c>
      <c r="J4924" t="s">
        <v>3960</v>
      </c>
      <c r="K4924" t="s">
        <v>95</v>
      </c>
      <c r="L4924" s="220">
        <v>43614.476851851854</v>
      </c>
    </row>
    <row r="4925" spans="1:12" x14ac:dyDescent="0.25">
      <c r="A4925">
        <v>4</v>
      </c>
      <c r="B4925" t="s">
        <v>5312</v>
      </c>
      <c r="C4925">
        <v>2027438</v>
      </c>
      <c r="D4925" t="s">
        <v>5616</v>
      </c>
      <c r="E4925" s="220">
        <v>43494.65347222222</v>
      </c>
      <c r="F4925" t="s">
        <v>75</v>
      </c>
      <c r="G4925" t="s">
        <v>3825</v>
      </c>
      <c r="H4925" t="s">
        <v>95</v>
      </c>
      <c r="I4925" t="s">
        <v>4005</v>
      </c>
      <c r="J4925" t="s">
        <v>4419</v>
      </c>
      <c r="K4925" t="s">
        <v>95</v>
      </c>
      <c r="L4925" s="220">
        <v>43894.695590277777</v>
      </c>
    </row>
    <row r="4926" spans="1:12" x14ac:dyDescent="0.25">
      <c r="A4926">
        <v>4</v>
      </c>
      <c r="B4926" t="s">
        <v>6796</v>
      </c>
      <c r="C4926">
        <v>2027439</v>
      </c>
      <c r="D4926" t="s">
        <v>5616</v>
      </c>
      <c r="E4926" s="220">
        <v>43494.65347222222</v>
      </c>
      <c r="F4926" t="s">
        <v>75</v>
      </c>
      <c r="G4926" t="s">
        <v>3825</v>
      </c>
      <c r="H4926" t="s">
        <v>95</v>
      </c>
      <c r="I4926" t="s">
        <v>4005</v>
      </c>
      <c r="J4926" t="s">
        <v>4419</v>
      </c>
      <c r="K4926" t="s">
        <v>95</v>
      </c>
      <c r="L4926" s="220">
        <v>43894.695590277777</v>
      </c>
    </row>
    <row r="4927" spans="1:12" x14ac:dyDescent="0.25">
      <c r="A4927">
        <v>4</v>
      </c>
      <c r="B4927" t="s">
        <v>6797</v>
      </c>
      <c r="C4927">
        <v>2027440</v>
      </c>
      <c r="D4927" t="s">
        <v>5616</v>
      </c>
      <c r="E4927" s="220">
        <v>43494.65347222222</v>
      </c>
      <c r="F4927" t="s">
        <v>75</v>
      </c>
      <c r="G4927" t="s">
        <v>3825</v>
      </c>
      <c r="H4927" t="s">
        <v>95</v>
      </c>
      <c r="I4927" t="s">
        <v>4005</v>
      </c>
      <c r="J4927" t="s">
        <v>4419</v>
      </c>
      <c r="K4927" t="s">
        <v>95</v>
      </c>
      <c r="L4927" s="220">
        <v>43894.695590277777</v>
      </c>
    </row>
    <row r="4928" spans="1:12" x14ac:dyDescent="0.25">
      <c r="A4928">
        <v>4</v>
      </c>
      <c r="B4928" t="s">
        <v>6798</v>
      </c>
      <c r="C4928">
        <v>2027442</v>
      </c>
      <c r="D4928" t="s">
        <v>5616</v>
      </c>
      <c r="E4928" s="220">
        <v>43494.65347222222</v>
      </c>
      <c r="F4928" t="s">
        <v>75</v>
      </c>
      <c r="G4928" t="s">
        <v>3825</v>
      </c>
      <c r="H4928" t="s">
        <v>95</v>
      </c>
      <c r="I4928" t="s">
        <v>4005</v>
      </c>
      <c r="J4928" t="s">
        <v>4419</v>
      </c>
      <c r="K4928" t="s">
        <v>95</v>
      </c>
      <c r="L4928" s="220">
        <v>43894.695590277777</v>
      </c>
    </row>
    <row r="4929" spans="1:12" x14ac:dyDescent="0.25">
      <c r="A4929">
        <v>4</v>
      </c>
      <c r="B4929" t="s">
        <v>6023</v>
      </c>
      <c r="C4929">
        <v>2027443</v>
      </c>
      <c r="D4929" t="s">
        <v>5616</v>
      </c>
      <c r="E4929" s="220">
        <v>43494.65347222222</v>
      </c>
      <c r="F4929" t="s">
        <v>75</v>
      </c>
      <c r="G4929" t="s">
        <v>3825</v>
      </c>
      <c r="H4929" t="s">
        <v>95</v>
      </c>
      <c r="I4929" t="s">
        <v>4005</v>
      </c>
      <c r="J4929" t="s">
        <v>4419</v>
      </c>
      <c r="K4929" t="s">
        <v>95</v>
      </c>
      <c r="L4929" s="220">
        <v>43894.695590277777</v>
      </c>
    </row>
    <row r="4930" spans="1:12" x14ac:dyDescent="0.25">
      <c r="A4930">
        <v>4</v>
      </c>
      <c r="B4930" t="s">
        <v>5416</v>
      </c>
      <c r="C4930">
        <v>2027445</v>
      </c>
      <c r="D4930" t="s">
        <v>5616</v>
      </c>
      <c r="E4930" s="220">
        <v>43494.65347222222</v>
      </c>
      <c r="F4930" t="s">
        <v>75</v>
      </c>
      <c r="G4930" t="s">
        <v>3825</v>
      </c>
      <c r="H4930" t="s">
        <v>95</v>
      </c>
      <c r="I4930" t="s">
        <v>4005</v>
      </c>
      <c r="J4930" t="s">
        <v>4419</v>
      </c>
      <c r="K4930" t="s">
        <v>95</v>
      </c>
      <c r="L4930" s="220">
        <v>43894.695590277777</v>
      </c>
    </row>
    <row r="4931" spans="1:12" x14ac:dyDescent="0.25">
      <c r="A4931">
        <v>4</v>
      </c>
      <c r="B4931" t="s">
        <v>6799</v>
      </c>
      <c r="C4931">
        <v>2027446</v>
      </c>
      <c r="D4931" t="s">
        <v>5616</v>
      </c>
      <c r="E4931" s="220">
        <v>43494.65347222222</v>
      </c>
      <c r="F4931" t="s">
        <v>75</v>
      </c>
      <c r="G4931" t="s">
        <v>3825</v>
      </c>
      <c r="H4931" t="s">
        <v>95</v>
      </c>
      <c r="I4931" t="s">
        <v>4005</v>
      </c>
      <c r="J4931" t="s">
        <v>4419</v>
      </c>
      <c r="K4931" t="s">
        <v>95</v>
      </c>
      <c r="L4931" s="220">
        <v>43894.695590277777</v>
      </c>
    </row>
    <row r="4932" spans="1:12" x14ac:dyDescent="0.25">
      <c r="A4932">
        <v>2</v>
      </c>
      <c r="B4932" t="s">
        <v>4261</v>
      </c>
      <c r="C4932">
        <v>2027843</v>
      </c>
      <c r="D4932" t="s">
        <v>6800</v>
      </c>
      <c r="E4932" s="220">
        <v>43495.398611111108</v>
      </c>
      <c r="F4932" t="s">
        <v>75</v>
      </c>
      <c r="G4932" t="s">
        <v>3825</v>
      </c>
      <c r="H4932" t="s">
        <v>3957</v>
      </c>
      <c r="I4932" t="s">
        <v>3909</v>
      </c>
      <c r="J4932" t="s">
        <v>3910</v>
      </c>
      <c r="K4932" t="s">
        <v>95</v>
      </c>
      <c r="L4932" s="220">
        <v>43559.412268518521</v>
      </c>
    </row>
    <row r="4933" spans="1:12" x14ac:dyDescent="0.25">
      <c r="A4933">
        <v>1</v>
      </c>
      <c r="B4933" t="s">
        <v>4399</v>
      </c>
      <c r="C4933">
        <v>2038815</v>
      </c>
      <c r="D4933" t="s">
        <v>3912</v>
      </c>
      <c r="E4933" s="220">
        <v>43515.697222222225</v>
      </c>
      <c r="F4933" t="s">
        <v>75</v>
      </c>
      <c r="G4933" t="s">
        <v>3825</v>
      </c>
      <c r="H4933" t="s">
        <v>3831</v>
      </c>
      <c r="I4933" t="s">
        <v>3909</v>
      </c>
      <c r="J4933" t="s">
        <v>3967</v>
      </c>
      <c r="K4933" t="s">
        <v>95</v>
      </c>
      <c r="L4933" s="220">
        <v>43515.710497685184</v>
      </c>
    </row>
    <row r="4934" spans="1:12" x14ac:dyDescent="0.25">
      <c r="A4934">
        <v>4</v>
      </c>
      <c r="B4934" t="s">
        <v>5698</v>
      </c>
      <c r="C4934">
        <v>2040333</v>
      </c>
      <c r="D4934" t="s">
        <v>6801</v>
      </c>
      <c r="E4934" s="220">
        <v>43521.702777777777</v>
      </c>
      <c r="F4934" t="s">
        <v>75</v>
      </c>
      <c r="G4934" t="s">
        <v>3825</v>
      </c>
      <c r="H4934" t="s">
        <v>3940</v>
      </c>
      <c r="I4934" t="s">
        <v>3870</v>
      </c>
      <c r="J4934" t="s">
        <v>4145</v>
      </c>
      <c r="K4934" t="s">
        <v>95</v>
      </c>
      <c r="L4934" s="220">
        <v>43657.675092592595</v>
      </c>
    </row>
    <row r="4935" spans="1:12" x14ac:dyDescent="0.25">
      <c r="A4935">
        <v>2</v>
      </c>
      <c r="B4935" t="s">
        <v>4267</v>
      </c>
      <c r="C4935">
        <v>2041595</v>
      </c>
      <c r="D4935" t="s">
        <v>6802</v>
      </c>
      <c r="E4935" s="220">
        <v>43524.40625</v>
      </c>
      <c r="F4935" t="s">
        <v>75</v>
      </c>
      <c r="G4935" t="s">
        <v>3825</v>
      </c>
      <c r="H4935" t="s">
        <v>3831</v>
      </c>
      <c r="I4935" t="s">
        <v>3832</v>
      </c>
      <c r="J4935" t="s">
        <v>3833</v>
      </c>
      <c r="K4935" t="s">
        <v>95</v>
      </c>
      <c r="L4935" s="220">
        <v>43544.706828703704</v>
      </c>
    </row>
    <row r="4936" spans="1:12" x14ac:dyDescent="0.25">
      <c r="A4936">
        <v>4</v>
      </c>
      <c r="B4936" t="s">
        <v>5228</v>
      </c>
      <c r="C4936">
        <v>2048445</v>
      </c>
      <c r="D4936" t="s">
        <v>5694</v>
      </c>
      <c r="E4936" s="220">
        <v>43528.648611111108</v>
      </c>
      <c r="F4936" t="s">
        <v>75</v>
      </c>
      <c r="G4936" t="s">
        <v>3825</v>
      </c>
      <c r="H4936" t="s">
        <v>3940</v>
      </c>
      <c r="I4936" t="s">
        <v>3870</v>
      </c>
      <c r="J4936" t="s">
        <v>3960</v>
      </c>
      <c r="K4936" t="s">
        <v>95</v>
      </c>
      <c r="L4936" s="220">
        <v>43532.640057870369</v>
      </c>
    </row>
    <row r="4937" spans="1:12" x14ac:dyDescent="0.25">
      <c r="A4937">
        <v>4</v>
      </c>
      <c r="B4937" t="s">
        <v>3977</v>
      </c>
      <c r="C4937">
        <v>2049735</v>
      </c>
      <c r="D4937" t="s">
        <v>6803</v>
      </c>
      <c r="E4937" s="220">
        <v>43529.65902777778</v>
      </c>
      <c r="F4937" t="s">
        <v>75</v>
      </c>
      <c r="G4937" t="s">
        <v>3825</v>
      </c>
      <c r="H4937" t="s">
        <v>3940</v>
      </c>
      <c r="I4937" t="s">
        <v>3870</v>
      </c>
      <c r="J4937" t="s">
        <v>3870</v>
      </c>
      <c r="K4937" t="s">
        <v>95</v>
      </c>
      <c r="L4937" s="220">
        <v>43532.655752314815</v>
      </c>
    </row>
    <row r="4938" spans="1:12" x14ac:dyDescent="0.25">
      <c r="A4938">
        <v>4</v>
      </c>
      <c r="B4938" t="s">
        <v>4766</v>
      </c>
      <c r="C4938">
        <v>2052625</v>
      </c>
      <c r="D4938" t="s">
        <v>6804</v>
      </c>
      <c r="E4938" s="220">
        <v>43539.595833333333</v>
      </c>
      <c r="F4938" t="s">
        <v>75</v>
      </c>
      <c r="G4938" t="s">
        <v>3825</v>
      </c>
      <c r="H4938" t="s">
        <v>3940</v>
      </c>
      <c r="I4938" t="s">
        <v>3870</v>
      </c>
      <c r="J4938" t="s">
        <v>4355</v>
      </c>
      <c r="K4938" t="s">
        <v>95</v>
      </c>
      <c r="L4938" s="220">
        <v>43656.326180555552</v>
      </c>
    </row>
    <row r="4939" spans="1:12" x14ac:dyDescent="0.25">
      <c r="A4939">
        <v>4</v>
      </c>
      <c r="B4939" t="s">
        <v>5202</v>
      </c>
      <c r="C4939">
        <v>2053975</v>
      </c>
      <c r="D4939" t="s">
        <v>3939</v>
      </c>
      <c r="E4939" s="220">
        <v>43546.705555555556</v>
      </c>
      <c r="F4939" t="s">
        <v>75</v>
      </c>
      <c r="G4939" t="s">
        <v>3825</v>
      </c>
      <c r="H4939" t="s">
        <v>3940</v>
      </c>
      <c r="I4939" t="s">
        <v>3870</v>
      </c>
      <c r="J4939" t="s">
        <v>3960</v>
      </c>
      <c r="K4939" t="s">
        <v>95</v>
      </c>
      <c r="L4939" s="220">
        <v>43648.370983796296</v>
      </c>
    </row>
    <row r="4940" spans="1:12" x14ac:dyDescent="0.25">
      <c r="A4940">
        <v>1</v>
      </c>
      <c r="B4940" t="s">
        <v>4813</v>
      </c>
      <c r="C4940">
        <v>2053982</v>
      </c>
      <c r="D4940" t="s">
        <v>3843</v>
      </c>
      <c r="E4940" s="220">
        <v>43546.73333333333</v>
      </c>
      <c r="F4940" t="s">
        <v>75</v>
      </c>
      <c r="G4940" t="s">
        <v>3825</v>
      </c>
      <c r="H4940" t="s">
        <v>3836</v>
      </c>
      <c r="I4940" t="s">
        <v>4041</v>
      </c>
      <c r="J4940" t="s">
        <v>4041</v>
      </c>
      <c r="K4940" t="s">
        <v>95</v>
      </c>
      <c r="L4940" s="220">
        <v>43713.580972222226</v>
      </c>
    </row>
    <row r="4941" spans="1:12" x14ac:dyDescent="0.25">
      <c r="A4941">
        <v>1</v>
      </c>
      <c r="B4941" t="s">
        <v>4347</v>
      </c>
      <c r="C4941">
        <v>2055888</v>
      </c>
      <c r="D4941" t="s">
        <v>4632</v>
      </c>
      <c r="E4941" s="220">
        <v>43551.647222222222</v>
      </c>
      <c r="F4941" t="s">
        <v>75</v>
      </c>
      <c r="G4941" t="s">
        <v>3825</v>
      </c>
      <c r="H4941" t="s">
        <v>3848</v>
      </c>
      <c r="I4941" t="s">
        <v>3861</v>
      </c>
      <c r="J4941" t="s">
        <v>3861</v>
      </c>
      <c r="K4941" t="s">
        <v>95</v>
      </c>
      <c r="L4941" s="220">
        <v>44049.602858796294</v>
      </c>
    </row>
    <row r="4942" spans="1:12" x14ac:dyDescent="0.25">
      <c r="A4942">
        <v>1</v>
      </c>
      <c r="B4942" t="s">
        <v>4160</v>
      </c>
      <c r="C4942">
        <v>2055898</v>
      </c>
      <c r="D4942" t="s">
        <v>4632</v>
      </c>
      <c r="E4942" s="220">
        <v>43551.649305555555</v>
      </c>
      <c r="F4942" t="s">
        <v>75</v>
      </c>
      <c r="G4942" t="s">
        <v>3825</v>
      </c>
      <c r="H4942" t="s">
        <v>3848</v>
      </c>
      <c r="I4942" t="s">
        <v>3861</v>
      </c>
      <c r="J4942" t="s">
        <v>3861</v>
      </c>
      <c r="K4942" t="s">
        <v>95</v>
      </c>
      <c r="L4942" s="220">
        <v>43573.567453703705</v>
      </c>
    </row>
    <row r="4943" spans="1:12" x14ac:dyDescent="0.25">
      <c r="A4943">
        <v>1</v>
      </c>
      <c r="B4943" t="s">
        <v>3846</v>
      </c>
      <c r="C4943">
        <v>2060882</v>
      </c>
      <c r="D4943" t="s">
        <v>3872</v>
      </c>
      <c r="E4943" s="220">
        <v>43558.531944444447</v>
      </c>
      <c r="F4943" t="s">
        <v>75</v>
      </c>
      <c r="G4943" t="s">
        <v>3825</v>
      </c>
      <c r="H4943" t="s">
        <v>3848</v>
      </c>
      <c r="I4943" t="s">
        <v>4066</v>
      </c>
      <c r="J4943" t="s">
        <v>4066</v>
      </c>
      <c r="K4943" t="s">
        <v>95</v>
      </c>
      <c r="L4943" s="220">
        <v>43559.42560185185</v>
      </c>
    </row>
    <row r="4944" spans="1:12" x14ac:dyDescent="0.25">
      <c r="A4944">
        <v>1</v>
      </c>
      <c r="B4944" t="s">
        <v>3823</v>
      </c>
      <c r="C4944">
        <v>2061788</v>
      </c>
      <c r="D4944" t="s">
        <v>3824</v>
      </c>
      <c r="E4944" s="220">
        <v>43559.354861111111</v>
      </c>
      <c r="F4944" t="s">
        <v>75</v>
      </c>
      <c r="G4944" t="s">
        <v>3825</v>
      </c>
      <c r="H4944" t="s">
        <v>3826</v>
      </c>
      <c r="I4944" t="s">
        <v>3844</v>
      </c>
      <c r="J4944" t="s">
        <v>5051</v>
      </c>
      <c r="K4944" t="s">
        <v>95</v>
      </c>
      <c r="L4944" s="220">
        <v>43560.43173611111</v>
      </c>
    </row>
    <row r="4945" spans="1:12" x14ac:dyDescent="0.25">
      <c r="A4945">
        <v>5</v>
      </c>
      <c r="B4945" t="s">
        <v>5317</v>
      </c>
      <c r="C4945">
        <v>2064399</v>
      </c>
      <c r="D4945" t="s">
        <v>6805</v>
      </c>
      <c r="E4945" s="220">
        <v>43565.737500000003</v>
      </c>
      <c r="F4945" t="s">
        <v>75</v>
      </c>
      <c r="G4945" t="s">
        <v>3825</v>
      </c>
      <c r="H4945" t="s">
        <v>3940</v>
      </c>
      <c r="I4945" t="s">
        <v>3870</v>
      </c>
      <c r="J4945" t="s">
        <v>3870</v>
      </c>
      <c r="K4945" t="s">
        <v>95</v>
      </c>
      <c r="L4945" s="220">
        <v>43570.64099537037</v>
      </c>
    </row>
    <row r="4946" spans="1:12" x14ac:dyDescent="0.25">
      <c r="A4946">
        <v>4</v>
      </c>
      <c r="B4946" t="s">
        <v>6717</v>
      </c>
      <c r="C4946">
        <v>2065558</v>
      </c>
      <c r="D4946" t="s">
        <v>6806</v>
      </c>
      <c r="E4946" s="220">
        <v>43571.695833333331</v>
      </c>
      <c r="F4946" t="s">
        <v>75</v>
      </c>
      <c r="G4946" t="s">
        <v>3825</v>
      </c>
      <c r="H4946" t="s">
        <v>95</v>
      </c>
      <c r="I4946" t="s">
        <v>3870</v>
      </c>
      <c r="J4946" t="s">
        <v>4145</v>
      </c>
      <c r="K4946" t="s">
        <v>95</v>
      </c>
      <c r="L4946" s="220">
        <v>43579.628587962965</v>
      </c>
    </row>
    <row r="4947" spans="1:12" x14ac:dyDescent="0.25">
      <c r="A4947">
        <v>3</v>
      </c>
      <c r="B4947" t="s">
        <v>4057</v>
      </c>
      <c r="C4947">
        <v>2065923</v>
      </c>
      <c r="D4947" t="s">
        <v>4633</v>
      </c>
      <c r="E4947" s="220">
        <v>43573.347222222219</v>
      </c>
      <c r="F4947" t="s">
        <v>75</v>
      </c>
      <c r="G4947" t="s">
        <v>3825</v>
      </c>
      <c r="H4947" t="s">
        <v>3826</v>
      </c>
      <c r="I4947" t="s">
        <v>3832</v>
      </c>
      <c r="J4947" t="s">
        <v>3833</v>
      </c>
      <c r="K4947" t="s">
        <v>95</v>
      </c>
      <c r="L4947" s="220">
        <v>43615.710405092592</v>
      </c>
    </row>
    <row r="4948" spans="1:12" x14ac:dyDescent="0.25">
      <c r="A4948">
        <v>3</v>
      </c>
      <c r="B4948" t="s">
        <v>5558</v>
      </c>
      <c r="C4948">
        <v>2065924</v>
      </c>
      <c r="D4948" t="s">
        <v>4633</v>
      </c>
      <c r="E4948" s="220">
        <v>43573.347916666666</v>
      </c>
      <c r="F4948" t="s">
        <v>75</v>
      </c>
      <c r="G4948" t="s">
        <v>3825</v>
      </c>
      <c r="H4948" t="s">
        <v>3826</v>
      </c>
      <c r="I4948" t="s">
        <v>3832</v>
      </c>
      <c r="J4948" t="s">
        <v>3833</v>
      </c>
      <c r="K4948" t="s">
        <v>95</v>
      </c>
      <c r="L4948" s="220">
        <v>43615.331273148149</v>
      </c>
    </row>
    <row r="4949" spans="1:12" x14ac:dyDescent="0.25">
      <c r="A4949">
        <v>1</v>
      </c>
      <c r="B4949" t="s">
        <v>4367</v>
      </c>
      <c r="C4949">
        <v>2068690</v>
      </c>
      <c r="D4949" t="s">
        <v>3851</v>
      </c>
      <c r="E4949" s="220">
        <v>43580.582638888889</v>
      </c>
      <c r="F4949" t="s">
        <v>75</v>
      </c>
      <c r="G4949" t="s">
        <v>3825</v>
      </c>
      <c r="H4949" t="s">
        <v>3852</v>
      </c>
      <c r="I4949" t="s">
        <v>3885</v>
      </c>
      <c r="J4949" t="s">
        <v>4658</v>
      </c>
      <c r="K4949" t="s">
        <v>95</v>
      </c>
      <c r="L4949" s="220">
        <v>43592.512511574074</v>
      </c>
    </row>
    <row r="4950" spans="1:12" x14ac:dyDescent="0.25">
      <c r="A4950">
        <v>1</v>
      </c>
      <c r="B4950" t="s">
        <v>3988</v>
      </c>
      <c r="C4950">
        <v>2068691</v>
      </c>
      <c r="D4950" t="s">
        <v>3851</v>
      </c>
      <c r="E4950" s="220">
        <v>43580.584722222222</v>
      </c>
      <c r="F4950" t="s">
        <v>75</v>
      </c>
      <c r="G4950" t="s">
        <v>3825</v>
      </c>
      <c r="H4950" t="s">
        <v>3852</v>
      </c>
      <c r="I4950" t="s">
        <v>3885</v>
      </c>
      <c r="J4950" t="s">
        <v>4658</v>
      </c>
      <c r="K4950" t="s">
        <v>95</v>
      </c>
      <c r="L4950" s="220">
        <v>44083.638599537036</v>
      </c>
    </row>
    <row r="4951" spans="1:12" x14ac:dyDescent="0.25">
      <c r="A4951">
        <v>2</v>
      </c>
      <c r="B4951" t="s">
        <v>4167</v>
      </c>
      <c r="C4951">
        <v>2075750</v>
      </c>
      <c r="D4951" t="s">
        <v>3851</v>
      </c>
      <c r="E4951" s="220">
        <v>43594.522222222222</v>
      </c>
      <c r="F4951" t="s">
        <v>75</v>
      </c>
      <c r="G4951" t="s">
        <v>3825</v>
      </c>
      <c r="H4951" t="s">
        <v>3852</v>
      </c>
      <c r="I4951" t="s">
        <v>3967</v>
      </c>
      <c r="J4951" t="s">
        <v>3910</v>
      </c>
      <c r="K4951" t="s">
        <v>95</v>
      </c>
      <c r="L4951" s="220">
        <v>43616.390682870369</v>
      </c>
    </row>
    <row r="4952" spans="1:12" x14ac:dyDescent="0.25">
      <c r="A4952">
        <v>4.2</v>
      </c>
      <c r="B4952" t="s">
        <v>5299</v>
      </c>
      <c r="C4952">
        <v>2075688</v>
      </c>
      <c r="D4952" t="s">
        <v>4386</v>
      </c>
      <c r="E4952" s="220">
        <v>43594.361111111109</v>
      </c>
      <c r="F4952" t="s">
        <v>75</v>
      </c>
      <c r="G4952" t="s">
        <v>3825</v>
      </c>
      <c r="H4952" t="s">
        <v>3826</v>
      </c>
      <c r="I4952" t="s">
        <v>4312</v>
      </c>
      <c r="J4952" t="s">
        <v>4312</v>
      </c>
      <c r="K4952" t="s">
        <v>95</v>
      </c>
      <c r="L4952" s="220">
        <v>43644.293298611112</v>
      </c>
    </row>
    <row r="4953" spans="1:12" x14ac:dyDescent="0.25">
      <c r="A4953">
        <v>2</v>
      </c>
      <c r="B4953" t="s">
        <v>4052</v>
      </c>
      <c r="C4953">
        <v>2078682</v>
      </c>
      <c r="D4953" t="s">
        <v>6807</v>
      </c>
      <c r="E4953" s="220">
        <v>43607.731944444444</v>
      </c>
      <c r="F4953" t="s">
        <v>75</v>
      </c>
      <c r="G4953" t="s">
        <v>3825</v>
      </c>
      <c r="H4953" t="s">
        <v>3940</v>
      </c>
      <c r="I4953" t="s">
        <v>3861</v>
      </c>
      <c r="J4953" t="s">
        <v>3861</v>
      </c>
      <c r="K4953" t="s">
        <v>95</v>
      </c>
      <c r="L4953" s="220">
        <v>43768.541666666664</v>
      </c>
    </row>
    <row r="4954" spans="1:12" x14ac:dyDescent="0.25">
      <c r="A4954">
        <v>3</v>
      </c>
      <c r="B4954" t="s">
        <v>4114</v>
      </c>
      <c r="C4954">
        <v>2081782</v>
      </c>
      <c r="D4954" t="s">
        <v>4633</v>
      </c>
      <c r="E4954" s="220">
        <v>43616.451388888891</v>
      </c>
      <c r="F4954" t="s">
        <v>75</v>
      </c>
      <c r="G4954" t="s">
        <v>3825</v>
      </c>
      <c r="H4954" t="s">
        <v>3826</v>
      </c>
      <c r="I4954" t="s">
        <v>3832</v>
      </c>
      <c r="J4954" t="s">
        <v>3833</v>
      </c>
      <c r="K4954" t="s">
        <v>95</v>
      </c>
      <c r="L4954" s="220">
        <v>43649.330254629633</v>
      </c>
    </row>
    <row r="4955" spans="1:12" x14ac:dyDescent="0.25">
      <c r="A4955">
        <v>1</v>
      </c>
      <c r="B4955" t="s">
        <v>6808</v>
      </c>
      <c r="C4955">
        <v>2163271</v>
      </c>
      <c r="D4955" t="s">
        <v>3843</v>
      </c>
      <c r="E4955" s="220">
        <v>43816.729166666664</v>
      </c>
      <c r="F4955" t="s">
        <v>75</v>
      </c>
      <c r="G4955" t="s">
        <v>3825</v>
      </c>
      <c r="H4955" t="s">
        <v>3836</v>
      </c>
      <c r="I4955" t="s">
        <v>4260</v>
      </c>
      <c r="J4955" t="s">
        <v>5362</v>
      </c>
      <c r="K4955" t="s">
        <v>95</v>
      </c>
      <c r="L4955" s="220">
        <v>43868.670868055553</v>
      </c>
    </row>
    <row r="4956" spans="1:12" x14ac:dyDescent="0.25">
      <c r="A4956">
        <v>1</v>
      </c>
      <c r="B4956" t="s">
        <v>4823</v>
      </c>
      <c r="C4956">
        <v>2092869</v>
      </c>
      <c r="D4956" t="s">
        <v>6809</v>
      </c>
      <c r="E4956" s="220">
        <v>43630.509722222225</v>
      </c>
      <c r="F4956" t="s">
        <v>75</v>
      </c>
      <c r="G4956" t="s">
        <v>3825</v>
      </c>
      <c r="H4956" t="s">
        <v>3836</v>
      </c>
      <c r="I4956" t="s">
        <v>4260</v>
      </c>
      <c r="J4956" t="s">
        <v>4364</v>
      </c>
      <c r="K4956" t="s">
        <v>95</v>
      </c>
      <c r="L4956" s="220">
        <v>43698.692175925928</v>
      </c>
    </row>
    <row r="4957" spans="1:12" x14ac:dyDescent="0.25">
      <c r="A4957">
        <v>4.2</v>
      </c>
      <c r="B4957" t="s">
        <v>6675</v>
      </c>
      <c r="C4957">
        <v>2094161</v>
      </c>
      <c r="D4957" t="s">
        <v>4386</v>
      </c>
      <c r="E4957" s="220">
        <v>43636.313888888886</v>
      </c>
      <c r="F4957" t="s">
        <v>75</v>
      </c>
      <c r="G4957" t="s">
        <v>3825</v>
      </c>
      <c r="H4957" t="s">
        <v>3826</v>
      </c>
      <c r="I4957" t="s">
        <v>4312</v>
      </c>
      <c r="J4957" t="s">
        <v>4312</v>
      </c>
      <c r="K4957" t="s">
        <v>95</v>
      </c>
      <c r="L4957" s="220">
        <v>43662.380555555559</v>
      </c>
    </row>
    <row r="4958" spans="1:12" x14ac:dyDescent="0.25">
      <c r="A4958">
        <v>1</v>
      </c>
      <c r="B4958" t="s">
        <v>4343</v>
      </c>
      <c r="C4958">
        <v>2153385</v>
      </c>
      <c r="D4958" t="s">
        <v>6277</v>
      </c>
      <c r="E4958" s="220">
        <v>43788.71875</v>
      </c>
      <c r="F4958" t="s">
        <v>75</v>
      </c>
      <c r="G4958" t="s">
        <v>3825</v>
      </c>
      <c r="H4958" t="s">
        <v>4289</v>
      </c>
      <c r="I4958" t="s">
        <v>3832</v>
      </c>
      <c r="J4958" t="s">
        <v>3833</v>
      </c>
      <c r="K4958" t="s">
        <v>95</v>
      </c>
      <c r="L4958" s="220">
        <v>43880.588229166664</v>
      </c>
    </row>
    <row r="4959" spans="1:12" x14ac:dyDescent="0.25">
      <c r="A4959">
        <v>4</v>
      </c>
      <c r="B4959" t="s">
        <v>4750</v>
      </c>
      <c r="C4959">
        <v>2100136</v>
      </c>
      <c r="D4959" t="s">
        <v>6810</v>
      </c>
      <c r="E4959" s="220">
        <v>43648.48333333333</v>
      </c>
      <c r="F4959" t="s">
        <v>75</v>
      </c>
      <c r="G4959" t="s">
        <v>3825</v>
      </c>
      <c r="H4959" t="s">
        <v>3940</v>
      </c>
      <c r="I4959" t="s">
        <v>3870</v>
      </c>
      <c r="J4959" t="s">
        <v>4145</v>
      </c>
      <c r="K4959" t="s">
        <v>95</v>
      </c>
      <c r="L4959" s="220">
        <v>43648.691018518519</v>
      </c>
    </row>
    <row r="4960" spans="1:12" x14ac:dyDescent="0.25">
      <c r="A4960">
        <v>5</v>
      </c>
      <c r="B4960" t="s">
        <v>4211</v>
      </c>
      <c r="C4960">
        <v>2102123</v>
      </c>
      <c r="D4960" t="s">
        <v>3824</v>
      </c>
      <c r="E4960" s="220">
        <v>43654.701388888891</v>
      </c>
      <c r="F4960" t="s">
        <v>75</v>
      </c>
      <c r="G4960" t="s">
        <v>3825</v>
      </c>
      <c r="H4960" t="s">
        <v>3826</v>
      </c>
      <c r="I4960" t="s">
        <v>3853</v>
      </c>
      <c r="J4960" t="s">
        <v>3928</v>
      </c>
      <c r="K4960" t="s">
        <v>95</v>
      </c>
      <c r="L4960" s="220">
        <v>44389.435868055552</v>
      </c>
    </row>
    <row r="4961" spans="1:12" x14ac:dyDescent="0.25">
      <c r="A4961">
        <v>1</v>
      </c>
      <c r="B4961" t="s">
        <v>3932</v>
      </c>
      <c r="C4961">
        <v>2102847</v>
      </c>
      <c r="D4961" t="s">
        <v>3843</v>
      </c>
      <c r="E4961" s="220">
        <v>43658.308333333334</v>
      </c>
      <c r="F4961" t="s">
        <v>91</v>
      </c>
      <c r="G4961" t="s">
        <v>3825</v>
      </c>
      <c r="H4961" t="s">
        <v>3836</v>
      </c>
      <c r="I4961" t="s">
        <v>3909</v>
      </c>
      <c r="J4961" t="s">
        <v>3967</v>
      </c>
      <c r="K4961" t="s">
        <v>95</v>
      </c>
      <c r="L4961" s="220">
        <v>45106.552546296298</v>
      </c>
    </row>
    <row r="4962" spans="1:12" x14ac:dyDescent="0.25">
      <c r="A4962">
        <v>1</v>
      </c>
      <c r="B4962" t="s">
        <v>4087</v>
      </c>
      <c r="C4962">
        <v>2107645</v>
      </c>
      <c r="D4962" t="s">
        <v>4632</v>
      </c>
      <c r="E4962" s="220">
        <v>43675.406944444447</v>
      </c>
      <c r="F4962" t="s">
        <v>75</v>
      </c>
      <c r="G4962" t="s">
        <v>3825</v>
      </c>
      <c r="H4962" t="s">
        <v>3848</v>
      </c>
      <c r="I4962" t="s">
        <v>3861</v>
      </c>
      <c r="J4962" t="s">
        <v>3861</v>
      </c>
      <c r="K4962" t="s">
        <v>95</v>
      </c>
      <c r="L4962" s="220">
        <v>44974.62128472222</v>
      </c>
    </row>
    <row r="4963" spans="1:12" x14ac:dyDescent="0.25">
      <c r="A4963">
        <v>1</v>
      </c>
      <c r="B4963" t="s">
        <v>4315</v>
      </c>
      <c r="C4963">
        <v>2108933</v>
      </c>
      <c r="D4963" t="s">
        <v>6811</v>
      </c>
      <c r="E4963" s="220">
        <v>43677.675694444442</v>
      </c>
      <c r="F4963" t="s">
        <v>75</v>
      </c>
      <c r="G4963" t="s">
        <v>3825</v>
      </c>
      <c r="H4963" t="s">
        <v>3826</v>
      </c>
      <c r="I4963" t="s">
        <v>4000</v>
      </c>
      <c r="J4963" t="s">
        <v>4000</v>
      </c>
      <c r="K4963" t="s">
        <v>95</v>
      </c>
      <c r="L4963" s="220">
        <v>43678.415590277778</v>
      </c>
    </row>
    <row r="4964" spans="1:12" x14ac:dyDescent="0.25">
      <c r="A4964">
        <v>8</v>
      </c>
      <c r="B4964" t="s">
        <v>4876</v>
      </c>
      <c r="C4964">
        <v>2117245</v>
      </c>
      <c r="D4964" t="s">
        <v>4673</v>
      </c>
      <c r="E4964" s="220">
        <v>43702.291666666664</v>
      </c>
      <c r="F4964" t="s">
        <v>75</v>
      </c>
      <c r="G4964" t="s">
        <v>3825</v>
      </c>
      <c r="H4964" t="s">
        <v>4162</v>
      </c>
      <c r="I4964" t="s">
        <v>4582</v>
      </c>
      <c r="J4964" t="s">
        <v>5692</v>
      </c>
      <c r="K4964" t="s">
        <v>95</v>
      </c>
      <c r="L4964" s="220">
        <v>43704.341631944444</v>
      </c>
    </row>
    <row r="4965" spans="1:12" x14ac:dyDescent="0.25">
      <c r="A4965">
        <v>2</v>
      </c>
      <c r="B4965" t="s">
        <v>4601</v>
      </c>
      <c r="C4965">
        <v>2117108</v>
      </c>
      <c r="D4965" t="s">
        <v>6812</v>
      </c>
      <c r="E4965" s="220">
        <v>43700.633333333331</v>
      </c>
      <c r="F4965" t="s">
        <v>75</v>
      </c>
      <c r="G4965" t="s">
        <v>3825</v>
      </c>
      <c r="H4965" t="s">
        <v>3831</v>
      </c>
      <c r="I4965" t="s">
        <v>3832</v>
      </c>
      <c r="J4965" t="s">
        <v>3833</v>
      </c>
      <c r="K4965" t="s">
        <v>95</v>
      </c>
      <c r="L4965" s="220">
        <v>43703.663506944446</v>
      </c>
    </row>
    <row r="4966" spans="1:12" x14ac:dyDescent="0.25">
      <c r="A4966">
        <v>2</v>
      </c>
      <c r="B4966" t="s">
        <v>6140</v>
      </c>
      <c r="C4966">
        <v>2122607</v>
      </c>
      <c r="D4966" t="s">
        <v>4677</v>
      </c>
      <c r="E4966" s="220">
        <v>43712.348611111112</v>
      </c>
      <c r="F4966" t="s">
        <v>75</v>
      </c>
      <c r="G4966" t="s">
        <v>3825</v>
      </c>
      <c r="H4966" t="s">
        <v>3826</v>
      </c>
      <c r="I4966" t="s">
        <v>3832</v>
      </c>
      <c r="J4966" t="s">
        <v>3833</v>
      </c>
      <c r="K4966" t="s">
        <v>95</v>
      </c>
      <c r="L4966" s="220">
        <v>43719.374120370368</v>
      </c>
    </row>
    <row r="4967" spans="1:12" x14ac:dyDescent="0.25">
      <c r="A4967">
        <v>2</v>
      </c>
      <c r="B4967" t="s">
        <v>4599</v>
      </c>
      <c r="C4967">
        <v>2122608</v>
      </c>
      <c r="D4967" t="s">
        <v>4677</v>
      </c>
      <c r="E4967" s="220">
        <v>43712.349305555559</v>
      </c>
      <c r="F4967" t="s">
        <v>75</v>
      </c>
      <c r="G4967" t="s">
        <v>3825</v>
      </c>
      <c r="H4967" t="s">
        <v>3826</v>
      </c>
      <c r="I4967" t="s">
        <v>3832</v>
      </c>
      <c r="J4967" t="s">
        <v>3833</v>
      </c>
      <c r="K4967" t="s">
        <v>95</v>
      </c>
      <c r="L4967" s="220">
        <v>43742.352060185185</v>
      </c>
    </row>
    <row r="4968" spans="1:12" x14ac:dyDescent="0.25">
      <c r="A4968">
        <v>2</v>
      </c>
      <c r="B4968" t="s">
        <v>4617</v>
      </c>
      <c r="C4968">
        <v>2122610</v>
      </c>
      <c r="D4968" t="s">
        <v>4677</v>
      </c>
      <c r="E4968" s="220">
        <v>43712.35</v>
      </c>
      <c r="F4968" t="s">
        <v>75</v>
      </c>
      <c r="G4968" t="s">
        <v>3825</v>
      </c>
      <c r="H4968" t="s">
        <v>3826</v>
      </c>
      <c r="I4968" t="s">
        <v>3832</v>
      </c>
      <c r="J4968" t="s">
        <v>3833</v>
      </c>
      <c r="K4968" t="s">
        <v>95</v>
      </c>
      <c r="L4968" s="220">
        <v>43756.34375</v>
      </c>
    </row>
    <row r="4969" spans="1:12" x14ac:dyDescent="0.25">
      <c r="A4969">
        <v>2</v>
      </c>
      <c r="B4969" t="s">
        <v>4138</v>
      </c>
      <c r="C4969">
        <v>2122612</v>
      </c>
      <c r="D4969" t="s">
        <v>4677</v>
      </c>
      <c r="E4969" s="220">
        <v>43712.350694444445</v>
      </c>
      <c r="F4969" t="s">
        <v>75</v>
      </c>
      <c r="G4969" t="s">
        <v>3825</v>
      </c>
      <c r="H4969" t="s">
        <v>3826</v>
      </c>
      <c r="I4969" t="s">
        <v>3832</v>
      </c>
      <c r="J4969" t="s">
        <v>3833</v>
      </c>
      <c r="K4969" t="s">
        <v>95</v>
      </c>
      <c r="L4969" s="220">
        <v>43760.721898148149</v>
      </c>
    </row>
    <row r="4970" spans="1:12" x14ac:dyDescent="0.25">
      <c r="A4970">
        <v>2</v>
      </c>
      <c r="B4970" t="s">
        <v>4451</v>
      </c>
      <c r="C4970">
        <v>2122609</v>
      </c>
      <c r="D4970" t="s">
        <v>4677</v>
      </c>
      <c r="E4970" s="220">
        <v>43712.35</v>
      </c>
      <c r="F4970" t="s">
        <v>75</v>
      </c>
      <c r="G4970" t="s">
        <v>3825</v>
      </c>
      <c r="H4970" t="s">
        <v>3826</v>
      </c>
      <c r="I4970" t="s">
        <v>3832</v>
      </c>
      <c r="J4970" t="s">
        <v>3833</v>
      </c>
      <c r="K4970" t="s">
        <v>95</v>
      </c>
      <c r="L4970" s="220">
        <v>43752.374571759261</v>
      </c>
    </row>
    <row r="4971" spans="1:12" x14ac:dyDescent="0.25">
      <c r="A4971">
        <v>2</v>
      </c>
      <c r="B4971" t="s">
        <v>4572</v>
      </c>
      <c r="C4971">
        <v>2122611</v>
      </c>
      <c r="D4971" t="s">
        <v>4677</v>
      </c>
      <c r="E4971" s="220">
        <v>43712.350694444445</v>
      </c>
      <c r="F4971" t="s">
        <v>75</v>
      </c>
      <c r="G4971" t="s">
        <v>3825</v>
      </c>
      <c r="H4971" t="s">
        <v>3826</v>
      </c>
      <c r="I4971" t="s">
        <v>3832</v>
      </c>
      <c r="J4971" t="s">
        <v>3833</v>
      </c>
      <c r="K4971" t="s">
        <v>95</v>
      </c>
      <c r="L4971" s="220">
        <v>43763.335925925923</v>
      </c>
    </row>
    <row r="4972" spans="1:12" x14ac:dyDescent="0.25">
      <c r="A4972">
        <v>4.2</v>
      </c>
      <c r="B4972" t="s">
        <v>5295</v>
      </c>
      <c r="C4972">
        <v>2126190</v>
      </c>
      <c r="D4972" t="s">
        <v>4386</v>
      </c>
      <c r="E4972" s="220">
        <v>43720.645138888889</v>
      </c>
      <c r="F4972" t="s">
        <v>75</v>
      </c>
      <c r="G4972" t="s">
        <v>3825</v>
      </c>
      <c r="H4972" t="s">
        <v>3826</v>
      </c>
      <c r="I4972" t="s">
        <v>4312</v>
      </c>
      <c r="J4972" t="s">
        <v>4312</v>
      </c>
      <c r="K4972" t="s">
        <v>95</v>
      </c>
      <c r="L4972" s="220">
        <v>43789.285914351851</v>
      </c>
    </row>
    <row r="4973" spans="1:12" x14ac:dyDescent="0.25">
      <c r="A4973">
        <v>2</v>
      </c>
      <c r="B4973" t="s">
        <v>4816</v>
      </c>
      <c r="C4973">
        <v>2125916</v>
      </c>
      <c r="D4973" t="s">
        <v>3939</v>
      </c>
      <c r="E4973" s="220">
        <v>43719.406944444447</v>
      </c>
      <c r="F4973" t="s">
        <v>75</v>
      </c>
      <c r="G4973" t="s">
        <v>3825</v>
      </c>
      <c r="H4973" t="s">
        <v>3940</v>
      </c>
      <c r="I4973" t="s">
        <v>4687</v>
      </c>
      <c r="J4973" t="s">
        <v>5297</v>
      </c>
      <c r="K4973" t="s">
        <v>95</v>
      </c>
      <c r="L4973" s="220">
        <v>43725.707743055558</v>
      </c>
    </row>
    <row r="4974" spans="1:12" x14ac:dyDescent="0.25">
      <c r="A4974">
        <v>9</v>
      </c>
      <c r="B4974" t="s">
        <v>6813</v>
      </c>
      <c r="C4974">
        <v>2128177</v>
      </c>
      <c r="D4974" t="s">
        <v>4682</v>
      </c>
      <c r="E4974" s="220">
        <v>43731.432638888888</v>
      </c>
      <c r="F4974" t="s">
        <v>75</v>
      </c>
      <c r="G4974" t="s">
        <v>3825</v>
      </c>
      <c r="H4974" t="s">
        <v>4162</v>
      </c>
      <c r="I4974" t="s">
        <v>4635</v>
      </c>
      <c r="J4974" t="s">
        <v>6301</v>
      </c>
      <c r="K4974" t="s">
        <v>95</v>
      </c>
      <c r="L4974" s="220">
        <v>43752.328472222223</v>
      </c>
    </row>
    <row r="4975" spans="1:12" x14ac:dyDescent="0.25">
      <c r="A4975">
        <v>9</v>
      </c>
      <c r="B4975" t="s">
        <v>6814</v>
      </c>
      <c r="C4975">
        <v>2128178</v>
      </c>
      <c r="D4975" t="s">
        <v>4682</v>
      </c>
      <c r="E4975" s="220">
        <v>43731.434027777781</v>
      </c>
      <c r="F4975" t="s">
        <v>75</v>
      </c>
      <c r="G4975" t="s">
        <v>3825</v>
      </c>
      <c r="H4975" t="s">
        <v>4162</v>
      </c>
      <c r="I4975" t="s">
        <v>4635</v>
      </c>
      <c r="J4975" t="s">
        <v>6301</v>
      </c>
      <c r="K4975" t="s">
        <v>95</v>
      </c>
      <c r="L4975" s="220">
        <v>43762.468055555553</v>
      </c>
    </row>
    <row r="4976" spans="1:12" x14ac:dyDescent="0.25">
      <c r="A4976">
        <v>5</v>
      </c>
      <c r="B4976" t="s">
        <v>4701</v>
      </c>
      <c r="C4976">
        <v>2128290</v>
      </c>
      <c r="D4976" t="s">
        <v>6815</v>
      </c>
      <c r="E4976" s="220">
        <v>43731.699305555558</v>
      </c>
      <c r="F4976" t="s">
        <v>75</v>
      </c>
      <c r="G4976" t="s">
        <v>3825</v>
      </c>
      <c r="H4976" t="s">
        <v>3940</v>
      </c>
      <c r="I4976" t="s">
        <v>3870</v>
      </c>
      <c r="J4976" t="s">
        <v>4145</v>
      </c>
      <c r="K4976" t="s">
        <v>95</v>
      </c>
      <c r="L4976" s="220">
        <v>43847.423645833333</v>
      </c>
    </row>
    <row r="4977" spans="1:12" x14ac:dyDescent="0.25">
      <c r="A4977">
        <v>3</v>
      </c>
      <c r="B4977" t="s">
        <v>5657</v>
      </c>
      <c r="C4977">
        <v>2129078</v>
      </c>
      <c r="D4977" t="s">
        <v>6816</v>
      </c>
      <c r="E4977" s="220">
        <v>43733.515277777777</v>
      </c>
      <c r="F4977" t="s">
        <v>75</v>
      </c>
      <c r="G4977" t="s">
        <v>3825</v>
      </c>
      <c r="H4977" t="s">
        <v>3848</v>
      </c>
      <c r="I4977" t="s">
        <v>4005</v>
      </c>
      <c r="J4977" t="s">
        <v>4039</v>
      </c>
      <c r="K4977" t="s">
        <v>95</v>
      </c>
      <c r="L4977" s="220">
        <v>43733.516886574071</v>
      </c>
    </row>
    <row r="4978" spans="1:12" x14ac:dyDescent="0.25">
      <c r="A4978">
        <v>2</v>
      </c>
      <c r="B4978" t="s">
        <v>4600</v>
      </c>
      <c r="C4978">
        <v>2133100</v>
      </c>
      <c r="D4978" t="s">
        <v>3939</v>
      </c>
      <c r="E4978" s="220">
        <v>43739.685416666667</v>
      </c>
      <c r="F4978" t="s">
        <v>75</v>
      </c>
      <c r="G4978" t="s">
        <v>3825</v>
      </c>
      <c r="H4978" t="s">
        <v>3940</v>
      </c>
      <c r="I4978" t="s">
        <v>3832</v>
      </c>
      <c r="J4978" t="s">
        <v>3833</v>
      </c>
      <c r="K4978" t="s">
        <v>95</v>
      </c>
      <c r="L4978" s="220">
        <v>43756.406412037039</v>
      </c>
    </row>
    <row r="4979" spans="1:12" x14ac:dyDescent="0.25">
      <c r="A4979">
        <v>1</v>
      </c>
      <c r="B4979" t="s">
        <v>3846</v>
      </c>
      <c r="C4979">
        <v>2134418</v>
      </c>
      <c r="D4979" t="s">
        <v>4371</v>
      </c>
      <c r="E4979" s="220">
        <v>43741.611805555556</v>
      </c>
      <c r="F4979" t="s">
        <v>75</v>
      </c>
      <c r="G4979" t="s">
        <v>3825</v>
      </c>
      <c r="H4979" t="s">
        <v>3836</v>
      </c>
      <c r="I4979" t="s">
        <v>3861</v>
      </c>
      <c r="J4979" t="s">
        <v>3861</v>
      </c>
      <c r="K4979" t="s">
        <v>95</v>
      </c>
      <c r="L4979" s="220">
        <v>44124.333171296297</v>
      </c>
    </row>
    <row r="4980" spans="1:12" x14ac:dyDescent="0.25">
      <c r="A4980">
        <v>2</v>
      </c>
      <c r="B4980" t="s">
        <v>4556</v>
      </c>
      <c r="C4980">
        <v>2134441</v>
      </c>
      <c r="D4980" t="s">
        <v>6817</v>
      </c>
      <c r="E4980" s="220">
        <v>43741.652777777781</v>
      </c>
      <c r="F4980" t="s">
        <v>75</v>
      </c>
      <c r="G4980" t="s">
        <v>3825</v>
      </c>
      <c r="H4980" t="s">
        <v>3940</v>
      </c>
      <c r="I4980" t="s">
        <v>3870</v>
      </c>
      <c r="J4980" t="s">
        <v>4355</v>
      </c>
      <c r="K4980" t="s">
        <v>95</v>
      </c>
      <c r="L4980" s="220">
        <v>43742.68173611111</v>
      </c>
    </row>
    <row r="4981" spans="1:12" x14ac:dyDescent="0.25">
      <c r="A4981">
        <v>1</v>
      </c>
      <c r="B4981" t="s">
        <v>3823</v>
      </c>
      <c r="C4981">
        <v>2134417</v>
      </c>
      <c r="D4981" t="s">
        <v>4689</v>
      </c>
      <c r="E4981" s="220">
        <v>43741.611111111109</v>
      </c>
      <c r="F4981" t="s">
        <v>75</v>
      </c>
      <c r="G4981" t="s">
        <v>3825</v>
      </c>
      <c r="H4981" t="s">
        <v>3836</v>
      </c>
      <c r="I4981" t="s">
        <v>3861</v>
      </c>
      <c r="J4981" t="s">
        <v>3861</v>
      </c>
      <c r="K4981" t="s">
        <v>95</v>
      </c>
      <c r="L4981" s="220">
        <v>44979.476550925923</v>
      </c>
    </row>
    <row r="4982" spans="1:12" x14ac:dyDescent="0.25">
      <c r="A4982">
        <v>1</v>
      </c>
      <c r="B4982" t="s">
        <v>3904</v>
      </c>
      <c r="C4982">
        <v>2135721</v>
      </c>
      <c r="D4982" t="s">
        <v>3843</v>
      </c>
      <c r="E4982" s="220">
        <v>43744.972222222219</v>
      </c>
      <c r="F4982" t="s">
        <v>75</v>
      </c>
      <c r="G4982" t="s">
        <v>3825</v>
      </c>
      <c r="H4982" t="s">
        <v>3836</v>
      </c>
      <c r="I4982" t="s">
        <v>4652</v>
      </c>
      <c r="J4982" t="s">
        <v>4553</v>
      </c>
      <c r="K4982" t="s">
        <v>95</v>
      </c>
      <c r="L4982" s="220">
        <v>43752.443055555559</v>
      </c>
    </row>
    <row r="4983" spans="1:12" x14ac:dyDescent="0.25">
      <c r="A4983">
        <v>2</v>
      </c>
      <c r="B4983" t="s">
        <v>3986</v>
      </c>
      <c r="C4983">
        <v>2037064</v>
      </c>
      <c r="D4983" t="s">
        <v>3843</v>
      </c>
      <c r="E4983" s="220">
        <v>43511.390972222223</v>
      </c>
      <c r="F4983" t="s">
        <v>75</v>
      </c>
      <c r="G4983" t="s">
        <v>3825</v>
      </c>
      <c r="H4983" t="s">
        <v>3836</v>
      </c>
      <c r="I4983" t="s">
        <v>4000</v>
      </c>
      <c r="J4983" t="s">
        <v>4000</v>
      </c>
      <c r="K4983" t="s">
        <v>95</v>
      </c>
      <c r="L4983" s="220">
        <v>43542.712685185186</v>
      </c>
    </row>
    <row r="4984" spans="1:12" x14ac:dyDescent="0.25">
      <c r="A4984">
        <v>2</v>
      </c>
      <c r="B4984" t="s">
        <v>4123</v>
      </c>
      <c r="C4984">
        <v>2049736</v>
      </c>
      <c r="D4984" t="s">
        <v>6818</v>
      </c>
      <c r="E4984" s="220">
        <v>43529.661111111112</v>
      </c>
      <c r="F4984" t="s">
        <v>75</v>
      </c>
      <c r="G4984" t="s">
        <v>3825</v>
      </c>
      <c r="H4984" t="s">
        <v>3836</v>
      </c>
      <c r="I4984" t="s">
        <v>3870</v>
      </c>
      <c r="J4984" t="s">
        <v>3870</v>
      </c>
      <c r="K4984" t="s">
        <v>95</v>
      </c>
      <c r="L4984" s="220">
        <v>43532.656469907408</v>
      </c>
    </row>
    <row r="4985" spans="1:12" x14ac:dyDescent="0.25">
      <c r="A4985">
        <v>5</v>
      </c>
      <c r="B4985" t="s">
        <v>6763</v>
      </c>
      <c r="C4985">
        <v>2052515</v>
      </c>
      <c r="D4985" t="s">
        <v>3939</v>
      </c>
      <c r="E4985" s="220">
        <v>43539.303472222222</v>
      </c>
      <c r="F4985" t="s">
        <v>75</v>
      </c>
      <c r="G4985" t="s">
        <v>3825</v>
      </c>
      <c r="H4985" t="s">
        <v>3940</v>
      </c>
      <c r="I4985" t="s">
        <v>3870</v>
      </c>
      <c r="J4985" t="s">
        <v>3870</v>
      </c>
      <c r="K4985" t="s">
        <v>95</v>
      </c>
      <c r="L4985" s="220">
        <v>43542.669479166667</v>
      </c>
    </row>
    <row r="4986" spans="1:12" x14ac:dyDescent="0.25">
      <c r="B4986" t="s">
        <v>4808</v>
      </c>
      <c r="C4986">
        <v>2055469</v>
      </c>
      <c r="D4986" t="s">
        <v>6819</v>
      </c>
      <c r="E4986" s="220">
        <v>43550.402777777781</v>
      </c>
      <c r="F4986" t="s">
        <v>75</v>
      </c>
      <c r="G4986" t="s">
        <v>3825</v>
      </c>
      <c r="H4986" t="s">
        <v>3836</v>
      </c>
      <c r="I4986" t="s">
        <v>3827</v>
      </c>
      <c r="J4986" t="s">
        <v>3913</v>
      </c>
      <c r="K4986" t="s">
        <v>95</v>
      </c>
      <c r="L4986" s="220">
        <v>43691.559745370374</v>
      </c>
    </row>
    <row r="4987" spans="1:12" x14ac:dyDescent="0.25">
      <c r="A4987">
        <v>1</v>
      </c>
      <c r="B4987" t="s">
        <v>4329</v>
      </c>
      <c r="C4987">
        <v>2055887</v>
      </c>
      <c r="D4987" t="s">
        <v>4632</v>
      </c>
      <c r="E4987" s="220">
        <v>43551.643055555556</v>
      </c>
      <c r="F4987" t="s">
        <v>75</v>
      </c>
      <c r="G4987" t="s">
        <v>3825</v>
      </c>
      <c r="H4987" t="s">
        <v>3848</v>
      </c>
      <c r="I4987" t="s">
        <v>3861</v>
      </c>
      <c r="J4987" t="s">
        <v>3861</v>
      </c>
      <c r="K4987" t="s">
        <v>95</v>
      </c>
      <c r="L4987" s="220">
        <v>43717.404976851853</v>
      </c>
    </row>
    <row r="4988" spans="1:12" x14ac:dyDescent="0.25">
      <c r="A4988">
        <v>1</v>
      </c>
      <c r="B4988" t="s">
        <v>5012</v>
      </c>
      <c r="C4988">
        <v>2064072</v>
      </c>
      <c r="D4988" t="s">
        <v>6820</v>
      </c>
      <c r="E4988" s="220">
        <v>43564.447916666664</v>
      </c>
      <c r="F4988" t="s">
        <v>75</v>
      </c>
      <c r="G4988" t="s">
        <v>3825</v>
      </c>
      <c r="H4988" t="s">
        <v>3836</v>
      </c>
      <c r="I4988" t="s">
        <v>4409</v>
      </c>
      <c r="J4988" t="s">
        <v>4637</v>
      </c>
      <c r="K4988" t="s">
        <v>95</v>
      </c>
      <c r="L4988" s="220">
        <v>44438.634293981479</v>
      </c>
    </row>
    <row r="4989" spans="1:12" x14ac:dyDescent="0.25">
      <c r="A4989">
        <v>5</v>
      </c>
      <c r="B4989" t="s">
        <v>3973</v>
      </c>
      <c r="C4989">
        <v>2103526</v>
      </c>
      <c r="D4989" t="s">
        <v>6821</v>
      </c>
      <c r="E4989" s="220">
        <v>43661.773611111108</v>
      </c>
      <c r="F4989" t="s">
        <v>75</v>
      </c>
      <c r="G4989" t="s">
        <v>3825</v>
      </c>
      <c r="H4989" t="s">
        <v>3831</v>
      </c>
      <c r="I4989" t="s">
        <v>4011</v>
      </c>
      <c r="J4989" t="s">
        <v>4579</v>
      </c>
      <c r="K4989" t="s">
        <v>95</v>
      </c>
      <c r="L4989" s="220">
        <v>44057.323576388888</v>
      </c>
    </row>
    <row r="4990" spans="1:12" x14ac:dyDescent="0.25">
      <c r="A4990">
        <v>1</v>
      </c>
      <c r="B4990" t="s">
        <v>4040</v>
      </c>
      <c r="C4990">
        <v>2104183</v>
      </c>
      <c r="D4990" t="s">
        <v>6822</v>
      </c>
      <c r="E4990" s="220">
        <v>43664.354861111111</v>
      </c>
      <c r="F4990" t="s">
        <v>75</v>
      </c>
      <c r="G4990" t="s">
        <v>3825</v>
      </c>
      <c r="H4990" t="s">
        <v>3836</v>
      </c>
      <c r="I4990" t="s">
        <v>3994</v>
      </c>
      <c r="J4990" t="s">
        <v>3950</v>
      </c>
      <c r="K4990" t="s">
        <v>95</v>
      </c>
      <c r="L4990" s="220">
        <v>44180.394131944442</v>
      </c>
    </row>
    <row r="4991" spans="1:12" x14ac:dyDescent="0.25">
      <c r="A4991">
        <v>2</v>
      </c>
      <c r="B4991" t="s">
        <v>4095</v>
      </c>
      <c r="C4991">
        <v>2105658</v>
      </c>
      <c r="D4991" t="s">
        <v>4075</v>
      </c>
      <c r="E4991" s="220">
        <v>43670.511111111111</v>
      </c>
      <c r="F4991" t="s">
        <v>75</v>
      </c>
      <c r="G4991" t="s">
        <v>3825</v>
      </c>
      <c r="H4991" t="s">
        <v>205</v>
      </c>
      <c r="I4991" t="s">
        <v>3853</v>
      </c>
      <c r="J4991" t="s">
        <v>4658</v>
      </c>
      <c r="K4991" t="s">
        <v>95</v>
      </c>
      <c r="L4991" s="220">
        <v>43773.704641203702</v>
      </c>
    </row>
    <row r="4992" spans="1:12" x14ac:dyDescent="0.25">
      <c r="A4992">
        <v>1</v>
      </c>
      <c r="B4992" t="s">
        <v>4115</v>
      </c>
      <c r="C4992">
        <v>2107652</v>
      </c>
      <c r="D4992" t="s">
        <v>4632</v>
      </c>
      <c r="E4992" s="220">
        <v>43675.410416666666</v>
      </c>
      <c r="F4992" t="s">
        <v>75</v>
      </c>
      <c r="G4992" t="s">
        <v>3825</v>
      </c>
      <c r="H4992" t="s">
        <v>3848</v>
      </c>
      <c r="I4992" t="s">
        <v>3861</v>
      </c>
      <c r="J4992" t="s">
        <v>3861</v>
      </c>
      <c r="K4992" t="s">
        <v>95</v>
      </c>
      <c r="L4992" s="220">
        <v>44974.617812500001</v>
      </c>
    </row>
    <row r="4993" spans="1:12" x14ac:dyDescent="0.25">
      <c r="A4993">
        <v>1</v>
      </c>
      <c r="B4993" t="s">
        <v>4807</v>
      </c>
      <c r="C4993">
        <v>2107651</v>
      </c>
      <c r="D4993" t="s">
        <v>4632</v>
      </c>
      <c r="E4993" s="220">
        <v>43675.410416666666</v>
      </c>
      <c r="F4993" t="s">
        <v>75</v>
      </c>
      <c r="G4993" t="s">
        <v>3825</v>
      </c>
      <c r="H4993" t="s">
        <v>3848</v>
      </c>
      <c r="I4993" t="s">
        <v>3861</v>
      </c>
      <c r="J4993" t="s">
        <v>3861</v>
      </c>
      <c r="K4993" t="s">
        <v>95</v>
      </c>
      <c r="L4993" s="220">
        <v>44978.739305555559</v>
      </c>
    </row>
    <row r="4994" spans="1:12" x14ac:dyDescent="0.25">
      <c r="A4994">
        <v>1</v>
      </c>
      <c r="B4994" t="s">
        <v>4321</v>
      </c>
      <c r="C4994">
        <v>2107644</v>
      </c>
      <c r="D4994" t="s">
        <v>4632</v>
      </c>
      <c r="E4994" s="220">
        <v>43675.40625</v>
      </c>
      <c r="F4994" t="s">
        <v>75</v>
      </c>
      <c r="G4994" t="s">
        <v>3825</v>
      </c>
      <c r="H4994" t="s">
        <v>3848</v>
      </c>
      <c r="I4994" t="s">
        <v>3861</v>
      </c>
      <c r="J4994" t="s">
        <v>3861</v>
      </c>
      <c r="K4994" t="s">
        <v>95</v>
      </c>
      <c r="L4994" s="220">
        <v>44974.63181712963</v>
      </c>
    </row>
    <row r="4995" spans="1:12" x14ac:dyDescent="0.25">
      <c r="A4995">
        <v>1</v>
      </c>
      <c r="B4995" t="s">
        <v>3902</v>
      </c>
      <c r="C4995">
        <v>2107646</v>
      </c>
      <c r="D4995" t="s">
        <v>4632</v>
      </c>
      <c r="E4995" s="220">
        <v>43675.406944444447</v>
      </c>
      <c r="F4995" t="s">
        <v>75</v>
      </c>
      <c r="G4995" t="s">
        <v>3825</v>
      </c>
      <c r="H4995" t="s">
        <v>3848</v>
      </c>
      <c r="I4995" t="s">
        <v>3861</v>
      </c>
      <c r="J4995" t="s">
        <v>3861</v>
      </c>
      <c r="K4995" t="s">
        <v>95</v>
      </c>
      <c r="L4995" s="220">
        <v>44978.739363425928</v>
      </c>
    </row>
    <row r="4996" spans="1:12" x14ac:dyDescent="0.25">
      <c r="A4996">
        <v>1</v>
      </c>
      <c r="B4996" t="s">
        <v>4060</v>
      </c>
      <c r="C4996">
        <v>2107640</v>
      </c>
      <c r="D4996" t="s">
        <v>4632</v>
      </c>
      <c r="E4996" s="220">
        <v>43675.405555555553</v>
      </c>
      <c r="F4996" t="s">
        <v>75</v>
      </c>
      <c r="G4996" t="s">
        <v>3825</v>
      </c>
      <c r="H4996" t="s">
        <v>3848</v>
      </c>
      <c r="I4996" t="s">
        <v>3861</v>
      </c>
      <c r="J4996" t="s">
        <v>3861</v>
      </c>
      <c r="K4996" t="s">
        <v>95</v>
      </c>
      <c r="L4996" s="220">
        <v>44537.474942129629</v>
      </c>
    </row>
    <row r="4997" spans="1:12" x14ac:dyDescent="0.25">
      <c r="A4997">
        <v>2</v>
      </c>
      <c r="B4997" t="s">
        <v>4220</v>
      </c>
      <c r="C4997">
        <v>2114384</v>
      </c>
      <c r="D4997" t="s">
        <v>6823</v>
      </c>
      <c r="E4997" s="220">
        <v>43691.556250000001</v>
      </c>
      <c r="F4997" t="s">
        <v>91</v>
      </c>
      <c r="G4997" t="s">
        <v>3825</v>
      </c>
      <c r="H4997" t="s">
        <v>3826</v>
      </c>
      <c r="I4997" t="s">
        <v>3967</v>
      </c>
      <c r="J4997" t="s">
        <v>3967</v>
      </c>
      <c r="K4997" t="s">
        <v>95</v>
      </c>
      <c r="L4997" s="220">
        <v>45106.55259259259</v>
      </c>
    </row>
    <row r="4998" spans="1:12" x14ac:dyDescent="0.25">
      <c r="A4998">
        <v>8</v>
      </c>
      <c r="B4998" t="s">
        <v>5316</v>
      </c>
      <c r="C4998">
        <v>2117246</v>
      </c>
      <c r="D4998" t="s">
        <v>4673</v>
      </c>
      <c r="E4998" s="220">
        <v>43702.25</v>
      </c>
      <c r="F4998" t="s">
        <v>75</v>
      </c>
      <c r="G4998" t="s">
        <v>3825</v>
      </c>
      <c r="H4998" t="s">
        <v>4162</v>
      </c>
      <c r="I4998" t="s">
        <v>4582</v>
      </c>
      <c r="J4998" t="s">
        <v>5692</v>
      </c>
      <c r="K4998" t="s">
        <v>95</v>
      </c>
      <c r="L4998" s="220">
        <v>43704.343090277776</v>
      </c>
    </row>
    <row r="4999" spans="1:12" x14ac:dyDescent="0.25">
      <c r="A4999">
        <v>4</v>
      </c>
      <c r="B4999" t="s">
        <v>5289</v>
      </c>
      <c r="C4999">
        <v>2118524</v>
      </c>
      <c r="D4999" t="s">
        <v>5679</v>
      </c>
      <c r="E4999" s="220">
        <v>43704.65902777778</v>
      </c>
      <c r="F4999" t="s">
        <v>75</v>
      </c>
      <c r="G4999" t="s">
        <v>3825</v>
      </c>
      <c r="H4999" t="s">
        <v>3940</v>
      </c>
      <c r="I4999" t="s">
        <v>3870</v>
      </c>
      <c r="J4999" t="s">
        <v>3870</v>
      </c>
      <c r="K4999" t="s">
        <v>95</v>
      </c>
      <c r="L4999" s="220">
        <v>43838.449490740742</v>
      </c>
    </row>
    <row r="5000" spans="1:12" x14ac:dyDescent="0.25">
      <c r="A5000">
        <v>2</v>
      </c>
      <c r="B5000" t="s">
        <v>5012</v>
      </c>
      <c r="C5000">
        <v>2126975</v>
      </c>
      <c r="D5000" t="s">
        <v>6824</v>
      </c>
      <c r="E5000" s="220">
        <v>43725.746527777781</v>
      </c>
      <c r="F5000" t="s">
        <v>75</v>
      </c>
      <c r="G5000" t="s">
        <v>3825</v>
      </c>
      <c r="H5000" t="s">
        <v>3940</v>
      </c>
      <c r="I5000" t="s">
        <v>3861</v>
      </c>
      <c r="J5000" t="s">
        <v>3861</v>
      </c>
      <c r="K5000" t="s">
        <v>95</v>
      </c>
      <c r="L5000" s="220">
        <v>43733.649421296293</v>
      </c>
    </row>
    <row r="5001" spans="1:12" x14ac:dyDescent="0.25">
      <c r="A5001">
        <v>2</v>
      </c>
      <c r="B5001" t="s">
        <v>3911</v>
      </c>
      <c r="C5001">
        <v>2126976</v>
      </c>
      <c r="D5001" t="s">
        <v>6824</v>
      </c>
      <c r="E5001" s="220">
        <v>43725.747916666667</v>
      </c>
      <c r="F5001" t="s">
        <v>75</v>
      </c>
      <c r="G5001" t="s">
        <v>3825</v>
      </c>
      <c r="H5001" t="s">
        <v>3940</v>
      </c>
      <c r="I5001" t="s">
        <v>3861</v>
      </c>
      <c r="J5001" t="s">
        <v>3861</v>
      </c>
      <c r="K5001" t="s">
        <v>95</v>
      </c>
      <c r="L5001" s="220">
        <v>43733.649259259262</v>
      </c>
    </row>
    <row r="5002" spans="1:12" x14ac:dyDescent="0.25">
      <c r="A5002">
        <v>1</v>
      </c>
      <c r="B5002" t="s">
        <v>4806</v>
      </c>
      <c r="C5002">
        <v>2127678</v>
      </c>
      <c r="D5002" t="s">
        <v>3843</v>
      </c>
      <c r="E5002" s="220">
        <v>43727.643055555556</v>
      </c>
      <c r="F5002" t="s">
        <v>75</v>
      </c>
      <c r="G5002" t="s">
        <v>3825</v>
      </c>
      <c r="H5002" t="s">
        <v>3836</v>
      </c>
      <c r="I5002" t="s">
        <v>3967</v>
      </c>
      <c r="J5002" t="s">
        <v>3967</v>
      </c>
      <c r="K5002" t="s">
        <v>95</v>
      </c>
      <c r="L5002" s="220">
        <v>43727.645833333336</v>
      </c>
    </row>
    <row r="5003" spans="1:12" x14ac:dyDescent="0.25">
      <c r="A5003">
        <v>5</v>
      </c>
      <c r="B5003" t="s">
        <v>4572</v>
      </c>
      <c r="C5003">
        <v>2133761</v>
      </c>
      <c r="D5003" t="s">
        <v>5656</v>
      </c>
      <c r="E5003" s="220">
        <v>43740.567361111112</v>
      </c>
      <c r="F5003" t="s">
        <v>75</v>
      </c>
      <c r="G5003" t="s">
        <v>3825</v>
      </c>
      <c r="H5003" t="s">
        <v>3940</v>
      </c>
      <c r="I5003" t="s">
        <v>3870</v>
      </c>
      <c r="J5003" t="s">
        <v>4355</v>
      </c>
      <c r="K5003" t="s">
        <v>95</v>
      </c>
      <c r="L5003" s="220">
        <v>43847.425486111111</v>
      </c>
    </row>
    <row r="5004" spans="1:12" x14ac:dyDescent="0.25">
      <c r="A5004">
        <v>1</v>
      </c>
      <c r="B5004" t="s">
        <v>4765</v>
      </c>
      <c r="C5004">
        <v>2136941</v>
      </c>
      <c r="D5004" t="s">
        <v>4746</v>
      </c>
      <c r="E5004" s="220">
        <v>43749.820833333331</v>
      </c>
      <c r="F5004" t="s">
        <v>75</v>
      </c>
      <c r="G5004" t="s">
        <v>3825</v>
      </c>
      <c r="H5004" t="s">
        <v>3836</v>
      </c>
      <c r="I5004" t="s">
        <v>4241</v>
      </c>
      <c r="J5004" t="s">
        <v>4364</v>
      </c>
      <c r="K5004" t="s">
        <v>95</v>
      </c>
      <c r="L5004" s="220">
        <v>43768.639340277776</v>
      </c>
    </row>
    <row r="5005" spans="1:12" x14ac:dyDescent="0.25">
      <c r="A5005">
        <v>4</v>
      </c>
      <c r="B5005" t="s">
        <v>3895</v>
      </c>
      <c r="C5005">
        <v>2138130</v>
      </c>
      <c r="D5005" t="s">
        <v>5630</v>
      </c>
      <c r="E5005" s="220">
        <v>43756.868750000001</v>
      </c>
      <c r="F5005" t="s">
        <v>75</v>
      </c>
      <c r="G5005" t="s">
        <v>3825</v>
      </c>
      <c r="H5005" t="s">
        <v>3940</v>
      </c>
      <c r="I5005" t="s">
        <v>3870</v>
      </c>
      <c r="J5005" t="s">
        <v>4145</v>
      </c>
      <c r="K5005" t="s">
        <v>95</v>
      </c>
      <c r="L5005" s="220">
        <v>43787.527731481481</v>
      </c>
    </row>
    <row r="5006" spans="1:12" x14ac:dyDescent="0.25">
      <c r="A5006">
        <v>5</v>
      </c>
      <c r="B5006" t="s">
        <v>4347</v>
      </c>
      <c r="C5006">
        <v>2141906</v>
      </c>
      <c r="D5006" t="s">
        <v>5675</v>
      </c>
      <c r="E5006" s="220">
        <v>43763.676388888889</v>
      </c>
      <c r="F5006" t="s">
        <v>75</v>
      </c>
      <c r="G5006" t="s">
        <v>3825</v>
      </c>
      <c r="H5006" t="s">
        <v>3940</v>
      </c>
      <c r="I5006" t="s">
        <v>3870</v>
      </c>
      <c r="J5006" t="s">
        <v>4145</v>
      </c>
      <c r="K5006" t="s">
        <v>95</v>
      </c>
      <c r="L5006" s="220">
        <v>43861.532025462962</v>
      </c>
    </row>
    <row r="5007" spans="1:12" x14ac:dyDescent="0.25">
      <c r="A5007">
        <v>4</v>
      </c>
      <c r="B5007" t="s">
        <v>3973</v>
      </c>
      <c r="C5007">
        <v>2144483</v>
      </c>
      <c r="D5007" t="s">
        <v>4855</v>
      </c>
      <c r="E5007" s="220">
        <v>43769.340277777781</v>
      </c>
      <c r="F5007" t="s">
        <v>75</v>
      </c>
      <c r="G5007" t="s">
        <v>3825</v>
      </c>
      <c r="H5007" t="s">
        <v>3940</v>
      </c>
      <c r="I5007" t="s">
        <v>3870</v>
      </c>
      <c r="J5007" t="s">
        <v>3870</v>
      </c>
      <c r="K5007" t="s">
        <v>95</v>
      </c>
      <c r="L5007" s="220">
        <v>43977.599872685183</v>
      </c>
    </row>
    <row r="5008" spans="1:12" x14ac:dyDescent="0.25">
      <c r="A5008">
        <v>2</v>
      </c>
      <c r="B5008" t="s">
        <v>4171</v>
      </c>
      <c r="C5008">
        <v>2144517</v>
      </c>
      <c r="D5008" t="s">
        <v>4677</v>
      </c>
      <c r="E5008" s="220">
        <v>43769.393055555556</v>
      </c>
      <c r="F5008" t="s">
        <v>75</v>
      </c>
      <c r="G5008" t="s">
        <v>3825</v>
      </c>
      <c r="H5008" t="s">
        <v>3826</v>
      </c>
      <c r="I5008" t="s">
        <v>3832</v>
      </c>
      <c r="J5008" t="s">
        <v>3833</v>
      </c>
      <c r="K5008" t="s">
        <v>95</v>
      </c>
      <c r="L5008" s="220">
        <v>43837.392060185186</v>
      </c>
    </row>
    <row r="5009" spans="1:12" x14ac:dyDescent="0.25">
      <c r="A5009">
        <v>2</v>
      </c>
      <c r="B5009" t="s">
        <v>4620</v>
      </c>
      <c r="C5009">
        <v>2147492</v>
      </c>
      <c r="D5009" t="s">
        <v>4075</v>
      </c>
      <c r="E5009" s="220">
        <v>43775.429166666669</v>
      </c>
      <c r="F5009" t="s">
        <v>75</v>
      </c>
      <c r="G5009" t="s">
        <v>3825</v>
      </c>
      <c r="H5009" t="s">
        <v>205</v>
      </c>
      <c r="I5009" t="s">
        <v>4013</v>
      </c>
      <c r="J5009" t="s">
        <v>4658</v>
      </c>
      <c r="K5009" t="s">
        <v>95</v>
      </c>
      <c r="L5009" s="220">
        <v>43894.653483796297</v>
      </c>
    </row>
    <row r="5010" spans="1:12" x14ac:dyDescent="0.25">
      <c r="A5010">
        <v>1</v>
      </c>
      <c r="B5010" t="s">
        <v>4383</v>
      </c>
      <c r="C5010">
        <v>2148162</v>
      </c>
      <c r="D5010" t="s">
        <v>3843</v>
      </c>
      <c r="E5010" s="220">
        <v>43777.509027777778</v>
      </c>
      <c r="F5010" t="s">
        <v>75</v>
      </c>
      <c r="G5010" t="s">
        <v>3825</v>
      </c>
      <c r="H5010" t="s">
        <v>3836</v>
      </c>
      <c r="I5010" t="s">
        <v>4582</v>
      </c>
      <c r="J5010" t="s">
        <v>4727</v>
      </c>
      <c r="K5010" t="s">
        <v>95</v>
      </c>
      <c r="L5010" s="220">
        <v>43781.3675</v>
      </c>
    </row>
    <row r="5011" spans="1:12" x14ac:dyDescent="0.25">
      <c r="A5011">
        <v>1</v>
      </c>
      <c r="B5011" t="s">
        <v>4009</v>
      </c>
      <c r="C5011">
        <v>2152461</v>
      </c>
      <c r="D5011" t="s">
        <v>6825</v>
      </c>
      <c r="E5011" s="220">
        <v>43782.572916666664</v>
      </c>
      <c r="F5011" t="s">
        <v>75</v>
      </c>
      <c r="G5011" t="s">
        <v>3825</v>
      </c>
      <c r="H5011" t="s">
        <v>3826</v>
      </c>
      <c r="I5011" t="s">
        <v>3870</v>
      </c>
      <c r="J5011" t="s">
        <v>3960</v>
      </c>
      <c r="K5011" t="s">
        <v>95</v>
      </c>
      <c r="L5011" s="220">
        <v>43787.534201388888</v>
      </c>
    </row>
    <row r="5012" spans="1:12" x14ac:dyDescent="0.25">
      <c r="A5012">
        <v>1</v>
      </c>
      <c r="B5012" t="s">
        <v>3965</v>
      </c>
      <c r="C5012">
        <v>2152418</v>
      </c>
      <c r="D5012" t="s">
        <v>6826</v>
      </c>
      <c r="E5012" s="220">
        <v>43782.647916666669</v>
      </c>
      <c r="F5012" t="s">
        <v>75</v>
      </c>
      <c r="G5012" t="s">
        <v>3825</v>
      </c>
      <c r="H5012" t="s">
        <v>3848</v>
      </c>
      <c r="I5012" t="s">
        <v>4687</v>
      </c>
      <c r="J5012" t="s">
        <v>6790</v>
      </c>
      <c r="K5012" t="s">
        <v>95</v>
      </c>
      <c r="L5012" s="220">
        <v>43782.68854166667</v>
      </c>
    </row>
    <row r="5013" spans="1:12" x14ac:dyDescent="0.25">
      <c r="A5013">
        <v>1</v>
      </c>
      <c r="B5013" t="s">
        <v>4076</v>
      </c>
      <c r="C5013">
        <v>2152451</v>
      </c>
      <c r="D5013" t="s">
        <v>3843</v>
      </c>
      <c r="E5013" s="220">
        <v>43782.70208333333</v>
      </c>
      <c r="F5013" t="s">
        <v>75</v>
      </c>
      <c r="G5013" t="s">
        <v>3825</v>
      </c>
      <c r="H5013" t="s">
        <v>3836</v>
      </c>
      <c r="I5013" t="s">
        <v>3840</v>
      </c>
      <c r="J5013" t="s">
        <v>3841</v>
      </c>
      <c r="K5013" t="s">
        <v>95</v>
      </c>
      <c r="L5013" s="220">
        <v>43798.03025462963</v>
      </c>
    </row>
    <row r="5014" spans="1:12" x14ac:dyDescent="0.25">
      <c r="A5014">
        <v>2</v>
      </c>
      <c r="B5014" t="s">
        <v>3919</v>
      </c>
      <c r="C5014">
        <v>2164456</v>
      </c>
      <c r="D5014" t="s">
        <v>3939</v>
      </c>
      <c r="E5014" s="220">
        <v>43822.64166666667</v>
      </c>
      <c r="F5014" t="s">
        <v>75</v>
      </c>
      <c r="G5014" t="s">
        <v>3825</v>
      </c>
      <c r="H5014" t="s">
        <v>3940</v>
      </c>
      <c r="I5014" t="s">
        <v>3878</v>
      </c>
      <c r="J5014" t="s">
        <v>4630</v>
      </c>
      <c r="K5014" t="s">
        <v>95</v>
      </c>
      <c r="L5014" s="220">
        <v>43920.314074074071</v>
      </c>
    </row>
    <row r="5015" spans="1:12" x14ac:dyDescent="0.25">
      <c r="A5015">
        <v>1</v>
      </c>
      <c r="B5015" t="s">
        <v>6827</v>
      </c>
      <c r="C5015">
        <v>2154353</v>
      </c>
      <c r="D5015" t="s">
        <v>3824</v>
      </c>
      <c r="E5015" s="220">
        <v>43791.310416666667</v>
      </c>
      <c r="F5015" t="s">
        <v>75</v>
      </c>
      <c r="G5015" t="s">
        <v>3825</v>
      </c>
      <c r="H5015" t="s">
        <v>3826</v>
      </c>
      <c r="I5015" t="s">
        <v>4080</v>
      </c>
      <c r="J5015" t="s">
        <v>4081</v>
      </c>
      <c r="K5015" t="s">
        <v>95</v>
      </c>
      <c r="L5015" s="220">
        <v>43794.334988425922</v>
      </c>
    </row>
    <row r="5016" spans="1:12" x14ac:dyDescent="0.25">
      <c r="A5016">
        <v>1</v>
      </c>
      <c r="B5016" t="s">
        <v>4782</v>
      </c>
      <c r="C5016">
        <v>2154947</v>
      </c>
      <c r="D5016" t="s">
        <v>5470</v>
      </c>
      <c r="E5016" s="220">
        <v>43794.356249999997</v>
      </c>
      <c r="F5016" t="s">
        <v>75</v>
      </c>
      <c r="G5016" t="s">
        <v>3825</v>
      </c>
      <c r="H5016" t="s">
        <v>3836</v>
      </c>
      <c r="I5016" t="s">
        <v>4260</v>
      </c>
      <c r="J5016" t="s">
        <v>4260</v>
      </c>
      <c r="K5016" t="s">
        <v>95</v>
      </c>
      <c r="L5016" s="220">
        <v>43822.654189814813</v>
      </c>
    </row>
    <row r="5017" spans="1:12" x14ac:dyDescent="0.25">
      <c r="A5017">
        <v>1</v>
      </c>
      <c r="B5017" t="s">
        <v>6334</v>
      </c>
      <c r="C5017">
        <v>2159634</v>
      </c>
      <c r="D5017" t="s">
        <v>3843</v>
      </c>
      <c r="E5017" s="220">
        <v>43803.706944444442</v>
      </c>
      <c r="F5017" t="s">
        <v>75</v>
      </c>
      <c r="G5017" t="s">
        <v>3825</v>
      </c>
      <c r="H5017" t="s">
        <v>3836</v>
      </c>
      <c r="I5017" t="s">
        <v>4260</v>
      </c>
      <c r="J5017" t="s">
        <v>4364</v>
      </c>
      <c r="K5017" t="s">
        <v>95</v>
      </c>
      <c r="L5017" s="220">
        <v>44117.568530092591</v>
      </c>
    </row>
    <row r="5018" spans="1:12" x14ac:dyDescent="0.25">
      <c r="A5018">
        <v>1</v>
      </c>
      <c r="B5018" t="s">
        <v>5317</v>
      </c>
      <c r="C5018">
        <v>2162292</v>
      </c>
      <c r="D5018" t="s">
        <v>6828</v>
      </c>
      <c r="E5018" s="220">
        <v>43811.667361111111</v>
      </c>
      <c r="F5018" t="s">
        <v>75</v>
      </c>
      <c r="G5018" t="s">
        <v>3825</v>
      </c>
      <c r="H5018" t="s">
        <v>3836</v>
      </c>
      <c r="I5018" t="s">
        <v>4687</v>
      </c>
      <c r="J5018" t="s">
        <v>6790</v>
      </c>
      <c r="K5018" t="s">
        <v>95</v>
      </c>
      <c r="L5018" s="220">
        <v>43812.648321759261</v>
      </c>
    </row>
    <row r="5019" spans="1:12" x14ac:dyDescent="0.25">
      <c r="A5019">
        <v>9</v>
      </c>
      <c r="B5019" t="s">
        <v>3909</v>
      </c>
      <c r="C5019">
        <v>2163630</v>
      </c>
      <c r="D5019" t="s">
        <v>6829</v>
      </c>
      <c r="E5019" s="220">
        <v>43817.731944444444</v>
      </c>
      <c r="F5019" t="s">
        <v>126</v>
      </c>
      <c r="G5019" t="s">
        <v>3825</v>
      </c>
      <c r="H5019" t="s">
        <v>4162</v>
      </c>
      <c r="I5019" t="s">
        <v>6830</v>
      </c>
      <c r="J5019" t="s">
        <v>4836</v>
      </c>
      <c r="K5019" t="s">
        <v>95</v>
      </c>
      <c r="L5019" s="220"/>
    </row>
    <row r="5020" spans="1:12" x14ac:dyDescent="0.25">
      <c r="A5020">
        <v>2</v>
      </c>
      <c r="B5020" t="s">
        <v>6393</v>
      </c>
      <c r="C5020">
        <v>2163614</v>
      </c>
      <c r="D5020" t="s">
        <v>3843</v>
      </c>
      <c r="E5020" s="220">
        <v>43817.657638888886</v>
      </c>
      <c r="F5020" t="s">
        <v>75</v>
      </c>
      <c r="G5020" t="s">
        <v>3825</v>
      </c>
      <c r="H5020" t="s">
        <v>3836</v>
      </c>
      <c r="I5020" t="s">
        <v>4241</v>
      </c>
      <c r="J5020" t="s">
        <v>4242</v>
      </c>
      <c r="K5020" t="s">
        <v>95</v>
      </c>
      <c r="L5020" s="220">
        <v>43878.620266203703</v>
      </c>
    </row>
    <row r="5021" spans="1:12" x14ac:dyDescent="0.25">
      <c r="A5021">
        <v>1</v>
      </c>
      <c r="B5021" t="s">
        <v>5661</v>
      </c>
      <c r="C5021">
        <v>2246957</v>
      </c>
      <c r="D5021" t="s">
        <v>4149</v>
      </c>
      <c r="E5021" s="220">
        <v>44027.578472222223</v>
      </c>
      <c r="F5021" t="s">
        <v>75</v>
      </c>
      <c r="G5021" t="s">
        <v>3825</v>
      </c>
      <c r="H5021" t="s">
        <v>4277</v>
      </c>
      <c r="I5021" t="s">
        <v>4072</v>
      </c>
      <c r="J5021" t="s">
        <v>4658</v>
      </c>
      <c r="K5021" t="s">
        <v>95</v>
      </c>
      <c r="L5021" s="220">
        <v>44070.352997685186</v>
      </c>
    </row>
    <row r="5022" spans="1:12" x14ac:dyDescent="0.25">
      <c r="A5022">
        <v>5</v>
      </c>
      <c r="B5022" t="s">
        <v>3891</v>
      </c>
      <c r="C5022">
        <v>2173671</v>
      </c>
      <c r="D5022" t="s">
        <v>3939</v>
      </c>
      <c r="E5022" s="220">
        <v>43845.463194444441</v>
      </c>
      <c r="F5022" t="s">
        <v>75</v>
      </c>
      <c r="G5022" t="s">
        <v>3825</v>
      </c>
      <c r="H5022" t="s">
        <v>3940</v>
      </c>
      <c r="I5022" t="s">
        <v>3870</v>
      </c>
      <c r="J5022" t="s">
        <v>6327</v>
      </c>
      <c r="K5022" t="s">
        <v>95</v>
      </c>
      <c r="L5022" s="220">
        <v>43847.462013888886</v>
      </c>
    </row>
    <row r="5023" spans="1:12" x14ac:dyDescent="0.25">
      <c r="A5023">
        <v>1</v>
      </c>
      <c r="B5023" t="s">
        <v>4813</v>
      </c>
      <c r="C5023">
        <v>2233256</v>
      </c>
      <c r="D5023" t="s">
        <v>3824</v>
      </c>
      <c r="E5023" s="220">
        <v>43986.412499999999</v>
      </c>
      <c r="F5023" t="s">
        <v>75</v>
      </c>
      <c r="G5023" t="s">
        <v>3825</v>
      </c>
      <c r="H5023" t="s">
        <v>3826</v>
      </c>
      <c r="I5023" t="s">
        <v>3878</v>
      </c>
      <c r="J5023" t="s">
        <v>3878</v>
      </c>
      <c r="K5023" t="s">
        <v>95</v>
      </c>
      <c r="L5023" s="220">
        <v>44564.604930555557</v>
      </c>
    </row>
    <row r="5024" spans="1:12" x14ac:dyDescent="0.25">
      <c r="A5024">
        <v>1</v>
      </c>
      <c r="B5024" t="s">
        <v>4808</v>
      </c>
      <c r="C5024">
        <v>2174475</v>
      </c>
      <c r="D5024" t="s">
        <v>4689</v>
      </c>
      <c r="E5024" s="220">
        <v>43847.636805555558</v>
      </c>
      <c r="F5024" t="s">
        <v>75</v>
      </c>
      <c r="G5024" t="s">
        <v>3825</v>
      </c>
      <c r="H5024" t="s">
        <v>3836</v>
      </c>
      <c r="I5024" t="s">
        <v>3861</v>
      </c>
      <c r="J5024" t="s">
        <v>3861</v>
      </c>
      <c r="K5024" t="s">
        <v>95</v>
      </c>
      <c r="L5024" s="220">
        <v>44978.737986111111</v>
      </c>
    </row>
    <row r="5025" spans="1:12" x14ac:dyDescent="0.25">
      <c r="A5025">
        <v>1</v>
      </c>
      <c r="B5025" t="s">
        <v>3891</v>
      </c>
      <c r="C5025">
        <v>2174473</v>
      </c>
      <c r="D5025" t="s">
        <v>4689</v>
      </c>
      <c r="E5025" s="220">
        <v>43847.635416666664</v>
      </c>
      <c r="F5025" t="s">
        <v>91</v>
      </c>
      <c r="G5025" t="s">
        <v>3825</v>
      </c>
      <c r="H5025" t="s">
        <v>3836</v>
      </c>
      <c r="I5025" t="s">
        <v>3861</v>
      </c>
      <c r="J5025" t="s">
        <v>3861</v>
      </c>
      <c r="K5025" t="s">
        <v>95</v>
      </c>
      <c r="L5025" s="220">
        <v>44974.533993055556</v>
      </c>
    </row>
    <row r="5026" spans="1:12" x14ac:dyDescent="0.25">
      <c r="A5026">
        <v>4</v>
      </c>
      <c r="B5026" t="s">
        <v>4233</v>
      </c>
      <c r="C5026">
        <v>2184528</v>
      </c>
      <c r="D5026" t="s">
        <v>4287</v>
      </c>
      <c r="E5026" s="220">
        <v>43867.333333333336</v>
      </c>
      <c r="F5026" t="s">
        <v>75</v>
      </c>
      <c r="G5026" t="s">
        <v>3825</v>
      </c>
      <c r="H5026" t="s">
        <v>3940</v>
      </c>
      <c r="I5026" t="s">
        <v>3870</v>
      </c>
      <c r="J5026" t="s">
        <v>3870</v>
      </c>
      <c r="K5026" t="s">
        <v>95</v>
      </c>
      <c r="L5026" s="220">
        <v>44032.337627314817</v>
      </c>
    </row>
    <row r="5027" spans="1:12" x14ac:dyDescent="0.25">
      <c r="A5027">
        <v>2</v>
      </c>
      <c r="B5027" t="s">
        <v>5608</v>
      </c>
      <c r="C5027">
        <v>2184539</v>
      </c>
      <c r="D5027" t="s">
        <v>4677</v>
      </c>
      <c r="E5027" s="220">
        <v>43867.345833333333</v>
      </c>
      <c r="F5027" t="s">
        <v>91</v>
      </c>
      <c r="G5027" t="s">
        <v>3825</v>
      </c>
      <c r="H5027" t="s">
        <v>3826</v>
      </c>
      <c r="I5027" t="s">
        <v>3832</v>
      </c>
      <c r="J5027" t="s">
        <v>3833</v>
      </c>
      <c r="K5027" t="s">
        <v>95</v>
      </c>
      <c r="L5027" s="220">
        <v>43888.672199074077</v>
      </c>
    </row>
    <row r="5028" spans="1:12" x14ac:dyDescent="0.25">
      <c r="A5028">
        <v>1</v>
      </c>
      <c r="B5028" t="s">
        <v>4718</v>
      </c>
      <c r="C5028">
        <v>2189060</v>
      </c>
      <c r="D5028" t="s">
        <v>3843</v>
      </c>
      <c r="E5028" s="220">
        <v>43880.606944444444</v>
      </c>
      <c r="F5028" t="s">
        <v>75</v>
      </c>
      <c r="G5028" t="s">
        <v>3825</v>
      </c>
      <c r="H5028" t="s">
        <v>3836</v>
      </c>
      <c r="I5028" t="s">
        <v>4260</v>
      </c>
      <c r="J5028" t="s">
        <v>4242</v>
      </c>
      <c r="K5028" t="s">
        <v>95</v>
      </c>
      <c r="L5028" s="220">
        <v>44117.56753472222</v>
      </c>
    </row>
    <row r="5029" spans="1:12" x14ac:dyDescent="0.25">
      <c r="A5029">
        <v>1</v>
      </c>
      <c r="B5029" t="s">
        <v>4580</v>
      </c>
      <c r="C5029">
        <v>2189494</v>
      </c>
      <c r="D5029" t="s">
        <v>3843</v>
      </c>
      <c r="E5029" s="220">
        <v>43882.635416666664</v>
      </c>
      <c r="F5029" t="s">
        <v>75</v>
      </c>
      <c r="G5029" t="s">
        <v>3825</v>
      </c>
      <c r="H5029" t="s">
        <v>3836</v>
      </c>
      <c r="I5029" t="s">
        <v>3827</v>
      </c>
      <c r="J5029" t="s">
        <v>4838</v>
      </c>
      <c r="K5029" t="s">
        <v>95</v>
      </c>
      <c r="L5029" s="220">
        <v>43882.698530092595</v>
      </c>
    </row>
    <row r="5030" spans="1:12" x14ac:dyDescent="0.25">
      <c r="A5030">
        <v>4</v>
      </c>
      <c r="B5030" t="s">
        <v>3975</v>
      </c>
      <c r="C5030">
        <v>2192537</v>
      </c>
      <c r="D5030" t="s">
        <v>4767</v>
      </c>
      <c r="E5030" s="220">
        <v>43838.488888888889</v>
      </c>
      <c r="F5030" t="s">
        <v>75</v>
      </c>
      <c r="G5030" t="s">
        <v>3825</v>
      </c>
      <c r="H5030" t="s">
        <v>95</v>
      </c>
      <c r="I5030" t="s">
        <v>3827</v>
      </c>
      <c r="J5030" t="s">
        <v>4595</v>
      </c>
      <c r="K5030" t="s">
        <v>95</v>
      </c>
      <c r="L5030" s="220">
        <v>44236.443425925929</v>
      </c>
    </row>
    <row r="5031" spans="1:12" x14ac:dyDescent="0.25">
      <c r="A5031">
        <v>4.2</v>
      </c>
      <c r="B5031" t="s">
        <v>6669</v>
      </c>
      <c r="C5031">
        <v>2238701</v>
      </c>
      <c r="D5031" t="s">
        <v>4086</v>
      </c>
      <c r="E5031" s="220">
        <v>44008.388194444444</v>
      </c>
      <c r="F5031" t="s">
        <v>75</v>
      </c>
      <c r="G5031" t="s">
        <v>3825</v>
      </c>
      <c r="H5031" t="s">
        <v>3826</v>
      </c>
      <c r="I5031" t="s">
        <v>4312</v>
      </c>
      <c r="J5031" t="s">
        <v>6139</v>
      </c>
      <c r="K5031" t="s">
        <v>95</v>
      </c>
      <c r="L5031" s="220">
        <v>44110.285081018519</v>
      </c>
    </row>
    <row r="5032" spans="1:12" x14ac:dyDescent="0.25">
      <c r="A5032">
        <v>4</v>
      </c>
      <c r="B5032" t="s">
        <v>4329</v>
      </c>
      <c r="C5032">
        <v>2140958</v>
      </c>
      <c r="D5032" t="s">
        <v>6831</v>
      </c>
      <c r="E5032" s="220">
        <v>43761.672222222223</v>
      </c>
      <c r="F5032" t="s">
        <v>75</v>
      </c>
      <c r="G5032" t="s">
        <v>3825</v>
      </c>
      <c r="H5032" t="s">
        <v>3940</v>
      </c>
      <c r="I5032" t="s">
        <v>3870</v>
      </c>
      <c r="J5032" t="s">
        <v>4145</v>
      </c>
      <c r="K5032" t="s">
        <v>95</v>
      </c>
      <c r="L5032" s="220">
        <v>43763.416030092594</v>
      </c>
    </row>
    <row r="5033" spans="1:12" x14ac:dyDescent="0.25">
      <c r="A5033">
        <v>4</v>
      </c>
      <c r="B5033" t="s">
        <v>4362</v>
      </c>
      <c r="C5033">
        <v>2225257</v>
      </c>
      <c r="D5033" t="s">
        <v>3939</v>
      </c>
      <c r="E5033" s="220">
        <v>43971.477083333331</v>
      </c>
      <c r="F5033" t="s">
        <v>75</v>
      </c>
      <c r="G5033" t="s">
        <v>3825</v>
      </c>
      <c r="H5033" t="s">
        <v>3940</v>
      </c>
      <c r="I5033" t="s">
        <v>3870</v>
      </c>
      <c r="J5033" t="s">
        <v>4145</v>
      </c>
      <c r="K5033" t="s">
        <v>95</v>
      </c>
      <c r="L5033" s="220">
        <v>43977.622430555559</v>
      </c>
    </row>
    <row r="5034" spans="1:12" x14ac:dyDescent="0.25">
      <c r="A5034">
        <v>1</v>
      </c>
      <c r="B5034" t="s">
        <v>4412</v>
      </c>
      <c r="C5034">
        <v>2143239</v>
      </c>
      <c r="D5034" t="s">
        <v>3843</v>
      </c>
      <c r="E5034" s="220">
        <v>43766.392361111109</v>
      </c>
      <c r="F5034" t="s">
        <v>75</v>
      </c>
      <c r="G5034" t="s">
        <v>3825</v>
      </c>
      <c r="H5034" t="s">
        <v>3836</v>
      </c>
      <c r="I5034" t="s">
        <v>3844</v>
      </c>
      <c r="J5034" t="s">
        <v>4366</v>
      </c>
      <c r="K5034" t="s">
        <v>95</v>
      </c>
      <c r="L5034" s="220">
        <v>43768.317361111112</v>
      </c>
    </row>
    <row r="5035" spans="1:12" x14ac:dyDescent="0.25">
      <c r="A5035">
        <v>1</v>
      </c>
      <c r="B5035" t="s">
        <v>6262</v>
      </c>
      <c r="C5035">
        <v>2148102</v>
      </c>
      <c r="D5035" t="s">
        <v>6832</v>
      </c>
      <c r="E5035" s="220">
        <v>43777.323611111111</v>
      </c>
      <c r="F5035" t="s">
        <v>75</v>
      </c>
      <c r="G5035" t="s">
        <v>3825</v>
      </c>
      <c r="H5035" t="s">
        <v>3836</v>
      </c>
      <c r="I5035" t="s">
        <v>4582</v>
      </c>
      <c r="J5035" t="s">
        <v>5692</v>
      </c>
      <c r="K5035" t="s">
        <v>95</v>
      </c>
      <c r="L5035" s="220">
        <v>43781.367719907408</v>
      </c>
    </row>
    <row r="5036" spans="1:12" x14ac:dyDescent="0.25">
      <c r="A5036">
        <v>4.0999999999999996</v>
      </c>
      <c r="B5036" t="s">
        <v>4218</v>
      </c>
      <c r="C5036">
        <v>2153143</v>
      </c>
      <c r="D5036" t="s">
        <v>6833</v>
      </c>
      <c r="E5036" s="220">
        <v>43787.668749999997</v>
      </c>
      <c r="F5036" t="s">
        <v>75</v>
      </c>
      <c r="G5036" t="s">
        <v>3825</v>
      </c>
      <c r="H5036" t="s">
        <v>3831</v>
      </c>
      <c r="I5036" t="s">
        <v>3870</v>
      </c>
      <c r="J5036" t="s">
        <v>4454</v>
      </c>
      <c r="K5036" t="s">
        <v>95</v>
      </c>
      <c r="L5036" s="220">
        <v>44518.413784722223</v>
      </c>
    </row>
    <row r="5037" spans="1:12" x14ac:dyDescent="0.25">
      <c r="A5037">
        <v>2</v>
      </c>
      <c r="B5037" t="s">
        <v>3977</v>
      </c>
      <c r="C5037">
        <v>2153324</v>
      </c>
      <c r="D5037" t="s">
        <v>6834</v>
      </c>
      <c r="E5037" s="220">
        <v>43788.460416666669</v>
      </c>
      <c r="F5037" t="s">
        <v>75</v>
      </c>
      <c r="G5037" t="s">
        <v>3825</v>
      </c>
      <c r="H5037" t="s">
        <v>3848</v>
      </c>
      <c r="I5037" t="s">
        <v>3827</v>
      </c>
      <c r="J5037" t="s">
        <v>4596</v>
      </c>
      <c r="K5037" t="s">
        <v>95</v>
      </c>
      <c r="L5037" s="220">
        <v>43804.677939814814</v>
      </c>
    </row>
    <row r="5038" spans="1:12" x14ac:dyDescent="0.25">
      <c r="A5038">
        <v>1</v>
      </c>
      <c r="B5038" t="s">
        <v>4807</v>
      </c>
      <c r="C5038">
        <v>2247585</v>
      </c>
      <c r="D5038" t="s">
        <v>3824</v>
      </c>
      <c r="E5038" s="220">
        <v>44030.711111111108</v>
      </c>
      <c r="F5038" t="s">
        <v>75</v>
      </c>
      <c r="G5038" t="s">
        <v>3825</v>
      </c>
      <c r="H5038" t="s">
        <v>3826</v>
      </c>
      <c r="I5038" t="s">
        <v>3885</v>
      </c>
      <c r="J5038" t="s">
        <v>3885</v>
      </c>
      <c r="K5038" t="s">
        <v>95</v>
      </c>
      <c r="L5038" s="220">
        <v>44032.59752314815</v>
      </c>
    </row>
    <row r="5039" spans="1:12" x14ac:dyDescent="0.25">
      <c r="A5039">
        <v>4</v>
      </c>
      <c r="B5039" t="s">
        <v>4365</v>
      </c>
      <c r="C5039">
        <v>2159603</v>
      </c>
      <c r="D5039" t="s">
        <v>6835</v>
      </c>
      <c r="E5039" s="220">
        <v>43803.655555555553</v>
      </c>
      <c r="F5039" t="s">
        <v>75</v>
      </c>
      <c r="G5039" t="s">
        <v>3825</v>
      </c>
      <c r="H5039" t="s">
        <v>3940</v>
      </c>
      <c r="I5039" t="s">
        <v>3870</v>
      </c>
      <c r="J5039" t="s">
        <v>4145</v>
      </c>
      <c r="K5039" t="s">
        <v>95</v>
      </c>
      <c r="L5039" s="220">
        <v>44256.608067129629</v>
      </c>
    </row>
    <row r="5040" spans="1:12" x14ac:dyDescent="0.25">
      <c r="A5040">
        <v>1</v>
      </c>
      <c r="B5040" t="s">
        <v>4362</v>
      </c>
      <c r="C5040">
        <v>2164192</v>
      </c>
      <c r="D5040" t="s">
        <v>3824</v>
      </c>
      <c r="E5040" s="220">
        <v>43819.625</v>
      </c>
      <c r="F5040" t="s">
        <v>75</v>
      </c>
      <c r="G5040" t="s">
        <v>3825</v>
      </c>
      <c r="H5040" t="s">
        <v>3826</v>
      </c>
      <c r="I5040" t="s">
        <v>3857</v>
      </c>
      <c r="J5040" t="s">
        <v>4296</v>
      </c>
      <c r="K5040" t="s">
        <v>95</v>
      </c>
      <c r="L5040" s="220">
        <v>43840.723807870374</v>
      </c>
    </row>
    <row r="5041" spans="1:12" x14ac:dyDescent="0.25">
      <c r="A5041">
        <v>1</v>
      </c>
      <c r="B5041" t="s">
        <v>4584</v>
      </c>
      <c r="C5041">
        <v>2174478</v>
      </c>
      <c r="D5041" t="s">
        <v>4689</v>
      </c>
      <c r="E5041" s="220">
        <v>43847.673611111109</v>
      </c>
      <c r="F5041" t="s">
        <v>75</v>
      </c>
      <c r="G5041" t="s">
        <v>3825</v>
      </c>
      <c r="H5041" t="s">
        <v>3836</v>
      </c>
      <c r="I5041" t="s">
        <v>3861</v>
      </c>
      <c r="J5041" t="s">
        <v>3861</v>
      </c>
      <c r="K5041" t="s">
        <v>95</v>
      </c>
      <c r="L5041" s="220">
        <v>44979.466921296298</v>
      </c>
    </row>
    <row r="5042" spans="1:12" x14ac:dyDescent="0.25">
      <c r="A5042">
        <v>1</v>
      </c>
      <c r="B5042" t="s">
        <v>4757</v>
      </c>
      <c r="C5042">
        <v>2186355</v>
      </c>
      <c r="D5042" t="s">
        <v>3843</v>
      </c>
      <c r="E5042" s="220">
        <v>43871.395138888889</v>
      </c>
      <c r="F5042" t="s">
        <v>75</v>
      </c>
      <c r="G5042" t="s">
        <v>3825</v>
      </c>
      <c r="H5042" t="s">
        <v>3836</v>
      </c>
      <c r="I5042" t="s">
        <v>4241</v>
      </c>
      <c r="J5042" t="s">
        <v>4759</v>
      </c>
      <c r="K5042" t="s">
        <v>95</v>
      </c>
      <c r="L5042" s="220">
        <v>44117.536504629628</v>
      </c>
    </row>
    <row r="5043" spans="1:12" x14ac:dyDescent="0.25">
      <c r="A5043">
        <v>1</v>
      </c>
      <c r="B5043" t="s">
        <v>3893</v>
      </c>
      <c r="C5043">
        <v>2191300</v>
      </c>
      <c r="D5043" t="s">
        <v>6836</v>
      </c>
      <c r="E5043" s="220">
        <v>43888.378472222219</v>
      </c>
      <c r="F5043" t="s">
        <v>75</v>
      </c>
      <c r="G5043" t="s">
        <v>3825</v>
      </c>
      <c r="H5043" t="s">
        <v>4289</v>
      </c>
      <c r="I5043" t="s">
        <v>4409</v>
      </c>
      <c r="J5043" t="s">
        <v>4260</v>
      </c>
      <c r="K5043" t="s">
        <v>95</v>
      </c>
      <c r="L5043" s="220">
        <v>43901.504525462966</v>
      </c>
    </row>
    <row r="5044" spans="1:12" x14ac:dyDescent="0.25">
      <c r="A5044">
        <v>4</v>
      </c>
      <c r="B5044" t="s">
        <v>3863</v>
      </c>
      <c r="C5044">
        <v>2192527</v>
      </c>
      <c r="D5044" t="s">
        <v>4767</v>
      </c>
      <c r="E5044" s="220">
        <v>43838.488888888889</v>
      </c>
      <c r="F5044" t="s">
        <v>75</v>
      </c>
      <c r="G5044" t="s">
        <v>3825</v>
      </c>
      <c r="H5044" t="s">
        <v>95</v>
      </c>
      <c r="I5044" t="s">
        <v>3827</v>
      </c>
      <c r="J5044" t="s">
        <v>4595</v>
      </c>
      <c r="K5044" t="s">
        <v>95</v>
      </c>
      <c r="L5044" s="220">
        <v>44236.443425925929</v>
      </c>
    </row>
    <row r="5045" spans="1:12" x14ac:dyDescent="0.25">
      <c r="A5045">
        <v>4</v>
      </c>
      <c r="B5045" t="s">
        <v>3972</v>
      </c>
      <c r="C5045">
        <v>2192528</v>
      </c>
      <c r="D5045" t="s">
        <v>4767</v>
      </c>
      <c r="E5045" s="220">
        <v>43838.488888888889</v>
      </c>
      <c r="F5045" t="s">
        <v>75</v>
      </c>
      <c r="G5045" t="s">
        <v>3825</v>
      </c>
      <c r="H5045" t="s">
        <v>95</v>
      </c>
      <c r="I5045" t="s">
        <v>3827</v>
      </c>
      <c r="J5045" t="s">
        <v>4595</v>
      </c>
      <c r="K5045" t="s">
        <v>95</v>
      </c>
      <c r="L5045" s="220">
        <v>44236.443425925929</v>
      </c>
    </row>
    <row r="5046" spans="1:12" x14ac:dyDescent="0.25">
      <c r="A5046">
        <v>4</v>
      </c>
      <c r="B5046" t="s">
        <v>3973</v>
      </c>
      <c r="C5046">
        <v>2192529</v>
      </c>
      <c r="D5046" t="s">
        <v>4767</v>
      </c>
      <c r="E5046" s="220">
        <v>43838.488888888889</v>
      </c>
      <c r="F5046" t="s">
        <v>75</v>
      </c>
      <c r="G5046" t="s">
        <v>3825</v>
      </c>
      <c r="H5046" t="s">
        <v>95</v>
      </c>
      <c r="I5046" t="s">
        <v>3827</v>
      </c>
      <c r="J5046" t="s">
        <v>4595</v>
      </c>
      <c r="K5046" t="s">
        <v>95</v>
      </c>
      <c r="L5046" s="220">
        <v>44236.443425925929</v>
      </c>
    </row>
    <row r="5047" spans="1:12" x14ac:dyDescent="0.25">
      <c r="A5047">
        <v>4</v>
      </c>
      <c r="B5047" t="s">
        <v>4623</v>
      </c>
      <c r="C5047">
        <v>2192530</v>
      </c>
      <c r="D5047" t="s">
        <v>4767</v>
      </c>
      <c r="E5047" s="220">
        <v>43838.488888888889</v>
      </c>
      <c r="F5047" t="s">
        <v>75</v>
      </c>
      <c r="G5047" t="s">
        <v>3825</v>
      </c>
      <c r="H5047" t="s">
        <v>95</v>
      </c>
      <c r="I5047" t="s">
        <v>3827</v>
      </c>
      <c r="J5047" t="s">
        <v>4595</v>
      </c>
      <c r="K5047" t="s">
        <v>95</v>
      </c>
      <c r="L5047" s="220">
        <v>44236.443425925929</v>
      </c>
    </row>
    <row r="5048" spans="1:12" x14ac:dyDescent="0.25">
      <c r="A5048">
        <v>4</v>
      </c>
      <c r="B5048" t="s">
        <v>4291</v>
      </c>
      <c r="C5048">
        <v>2192531</v>
      </c>
      <c r="D5048" t="s">
        <v>4767</v>
      </c>
      <c r="E5048" s="220">
        <v>43838.488888888889</v>
      </c>
      <c r="F5048" t="s">
        <v>75</v>
      </c>
      <c r="G5048" t="s">
        <v>3825</v>
      </c>
      <c r="H5048" t="s">
        <v>95</v>
      </c>
      <c r="I5048" t="s">
        <v>3827</v>
      </c>
      <c r="J5048" t="s">
        <v>4595</v>
      </c>
      <c r="K5048" t="s">
        <v>95</v>
      </c>
      <c r="L5048" s="220">
        <v>44236.443425925929</v>
      </c>
    </row>
    <row r="5049" spans="1:12" x14ac:dyDescent="0.25">
      <c r="A5049">
        <v>4</v>
      </c>
      <c r="B5049" t="s">
        <v>4461</v>
      </c>
      <c r="C5049">
        <v>2192532</v>
      </c>
      <c r="D5049" t="s">
        <v>4767</v>
      </c>
      <c r="E5049" s="220">
        <v>43838.488888888889</v>
      </c>
      <c r="F5049" t="s">
        <v>75</v>
      </c>
      <c r="G5049" t="s">
        <v>3825</v>
      </c>
      <c r="H5049" t="s">
        <v>95</v>
      </c>
      <c r="I5049" t="s">
        <v>3827</v>
      </c>
      <c r="J5049" t="s">
        <v>4595</v>
      </c>
      <c r="K5049" t="s">
        <v>95</v>
      </c>
      <c r="L5049" s="220">
        <v>44236.443425925929</v>
      </c>
    </row>
    <row r="5050" spans="1:12" x14ac:dyDescent="0.25">
      <c r="A5050">
        <v>4</v>
      </c>
      <c r="B5050" t="s">
        <v>4447</v>
      </c>
      <c r="C5050">
        <v>2192544</v>
      </c>
      <c r="D5050" t="s">
        <v>4767</v>
      </c>
      <c r="E5050" s="220">
        <v>43838.488888888889</v>
      </c>
      <c r="F5050" t="s">
        <v>75</v>
      </c>
      <c r="G5050" t="s">
        <v>3825</v>
      </c>
      <c r="H5050" t="s">
        <v>95</v>
      </c>
      <c r="I5050" t="s">
        <v>3827</v>
      </c>
      <c r="J5050" t="s">
        <v>4595</v>
      </c>
      <c r="K5050" t="s">
        <v>95</v>
      </c>
      <c r="L5050" s="220">
        <v>44236.443425925929</v>
      </c>
    </row>
    <row r="5051" spans="1:12" x14ac:dyDescent="0.25">
      <c r="A5051">
        <v>4</v>
      </c>
      <c r="B5051" t="s">
        <v>4212</v>
      </c>
      <c r="C5051">
        <v>2192545</v>
      </c>
      <c r="D5051" t="s">
        <v>4767</v>
      </c>
      <c r="E5051" s="220">
        <v>43838.488888888889</v>
      </c>
      <c r="F5051" t="s">
        <v>75</v>
      </c>
      <c r="G5051" t="s">
        <v>3825</v>
      </c>
      <c r="H5051" t="s">
        <v>95</v>
      </c>
      <c r="I5051" t="s">
        <v>3827</v>
      </c>
      <c r="J5051" t="s">
        <v>4595</v>
      </c>
      <c r="K5051" t="s">
        <v>95</v>
      </c>
      <c r="L5051" s="220">
        <v>44236.443425925929</v>
      </c>
    </row>
    <row r="5052" spans="1:12" x14ac:dyDescent="0.25">
      <c r="A5052">
        <v>4</v>
      </c>
      <c r="B5052" t="s">
        <v>5109</v>
      </c>
      <c r="C5052">
        <v>2192546</v>
      </c>
      <c r="D5052" t="s">
        <v>4767</v>
      </c>
      <c r="E5052" s="220">
        <v>43838.488888888889</v>
      </c>
      <c r="F5052" t="s">
        <v>75</v>
      </c>
      <c r="G5052" t="s">
        <v>3825</v>
      </c>
      <c r="H5052" t="s">
        <v>95</v>
      </c>
      <c r="I5052" t="s">
        <v>3827</v>
      </c>
      <c r="J5052" t="s">
        <v>4595</v>
      </c>
      <c r="K5052" t="s">
        <v>95</v>
      </c>
      <c r="L5052" s="220">
        <v>44236.443425925929</v>
      </c>
    </row>
    <row r="5053" spans="1:12" x14ac:dyDescent="0.25">
      <c r="A5053">
        <v>4</v>
      </c>
      <c r="B5053" t="s">
        <v>4101</v>
      </c>
      <c r="C5053">
        <v>2192547</v>
      </c>
      <c r="D5053" t="s">
        <v>4767</v>
      </c>
      <c r="E5053" s="220">
        <v>43838.488888888889</v>
      </c>
      <c r="F5053" t="s">
        <v>75</v>
      </c>
      <c r="G5053" t="s">
        <v>3825</v>
      </c>
      <c r="H5053" t="s">
        <v>95</v>
      </c>
      <c r="I5053" t="s">
        <v>3827</v>
      </c>
      <c r="J5053" t="s">
        <v>4595</v>
      </c>
      <c r="K5053" t="s">
        <v>95</v>
      </c>
      <c r="L5053" s="220">
        <v>44236.443425925929</v>
      </c>
    </row>
    <row r="5054" spans="1:12" x14ac:dyDescent="0.25">
      <c r="A5054">
        <v>4</v>
      </c>
      <c r="B5054" t="s">
        <v>4154</v>
      </c>
      <c r="C5054">
        <v>2192548</v>
      </c>
      <c r="D5054" t="s">
        <v>4767</v>
      </c>
      <c r="E5054" s="220">
        <v>43838.488888888889</v>
      </c>
      <c r="F5054" t="s">
        <v>75</v>
      </c>
      <c r="G5054" t="s">
        <v>3825</v>
      </c>
      <c r="H5054" t="s">
        <v>95</v>
      </c>
      <c r="I5054" t="s">
        <v>3827</v>
      </c>
      <c r="J5054" t="s">
        <v>4595</v>
      </c>
      <c r="K5054" t="s">
        <v>95</v>
      </c>
      <c r="L5054" s="220">
        <v>44236.443425925929</v>
      </c>
    </row>
    <row r="5055" spans="1:12" x14ac:dyDescent="0.25">
      <c r="A5055">
        <v>4</v>
      </c>
      <c r="B5055" t="s">
        <v>4352</v>
      </c>
      <c r="C5055">
        <v>2192549</v>
      </c>
      <c r="D5055" t="s">
        <v>4767</v>
      </c>
      <c r="E5055" s="220">
        <v>43838.488888888889</v>
      </c>
      <c r="F5055" t="s">
        <v>75</v>
      </c>
      <c r="G5055" t="s">
        <v>3825</v>
      </c>
      <c r="H5055" t="s">
        <v>95</v>
      </c>
      <c r="I5055" t="s">
        <v>3827</v>
      </c>
      <c r="J5055" t="s">
        <v>4595</v>
      </c>
      <c r="K5055" t="s">
        <v>95</v>
      </c>
      <c r="L5055" s="220">
        <v>44236.443425925929</v>
      </c>
    </row>
    <row r="5056" spans="1:12" x14ac:dyDescent="0.25">
      <c r="A5056">
        <v>4</v>
      </c>
      <c r="B5056" t="s">
        <v>4308</v>
      </c>
      <c r="C5056">
        <v>2192550</v>
      </c>
      <c r="D5056" t="s">
        <v>4767</v>
      </c>
      <c r="E5056" s="220">
        <v>43838.488888888889</v>
      </c>
      <c r="F5056" t="s">
        <v>75</v>
      </c>
      <c r="G5056" t="s">
        <v>3825</v>
      </c>
      <c r="H5056" t="s">
        <v>95</v>
      </c>
      <c r="I5056" t="s">
        <v>3827</v>
      </c>
      <c r="J5056" t="s">
        <v>4595</v>
      </c>
      <c r="K5056" t="s">
        <v>95</v>
      </c>
      <c r="L5056" s="220">
        <v>44236.443425925929</v>
      </c>
    </row>
    <row r="5057" spans="1:12" x14ac:dyDescent="0.25">
      <c r="A5057">
        <v>4</v>
      </c>
      <c r="B5057" t="s">
        <v>5323</v>
      </c>
      <c r="C5057">
        <v>2192551</v>
      </c>
      <c r="D5057" t="s">
        <v>4767</v>
      </c>
      <c r="E5057" s="220">
        <v>43838.488888888889</v>
      </c>
      <c r="F5057" t="s">
        <v>75</v>
      </c>
      <c r="G5057" t="s">
        <v>3825</v>
      </c>
      <c r="H5057" t="s">
        <v>95</v>
      </c>
      <c r="I5057" t="s">
        <v>3827</v>
      </c>
      <c r="J5057" t="s">
        <v>4595</v>
      </c>
      <c r="K5057" t="s">
        <v>95</v>
      </c>
      <c r="L5057" s="220">
        <v>44236.443425925929</v>
      </c>
    </row>
    <row r="5058" spans="1:12" x14ac:dyDescent="0.25">
      <c r="A5058">
        <v>4</v>
      </c>
      <c r="B5058" t="s">
        <v>3990</v>
      </c>
      <c r="C5058">
        <v>2192533</v>
      </c>
      <c r="D5058" t="s">
        <v>4767</v>
      </c>
      <c r="E5058" s="220">
        <v>43838.488888888889</v>
      </c>
      <c r="F5058" t="s">
        <v>75</v>
      </c>
      <c r="G5058" t="s">
        <v>3825</v>
      </c>
      <c r="H5058" t="s">
        <v>95</v>
      </c>
      <c r="I5058" t="s">
        <v>3827</v>
      </c>
      <c r="J5058" t="s">
        <v>4595</v>
      </c>
      <c r="K5058" t="s">
        <v>95</v>
      </c>
      <c r="L5058" s="220">
        <v>44236.443425925929</v>
      </c>
    </row>
    <row r="5059" spans="1:12" x14ac:dyDescent="0.25">
      <c r="A5059">
        <v>4</v>
      </c>
      <c r="B5059" t="s">
        <v>4556</v>
      </c>
      <c r="C5059">
        <v>2192534</v>
      </c>
      <c r="D5059" t="s">
        <v>4767</v>
      </c>
      <c r="E5059" s="220">
        <v>43838.488888888889</v>
      </c>
      <c r="F5059" t="s">
        <v>75</v>
      </c>
      <c r="G5059" t="s">
        <v>3825</v>
      </c>
      <c r="H5059" t="s">
        <v>95</v>
      </c>
      <c r="I5059" t="s">
        <v>3827</v>
      </c>
      <c r="J5059" t="s">
        <v>4595</v>
      </c>
      <c r="K5059" t="s">
        <v>95</v>
      </c>
      <c r="L5059" s="220">
        <v>44236.443425925929</v>
      </c>
    </row>
    <row r="5060" spans="1:12" x14ac:dyDescent="0.25">
      <c r="A5060">
        <v>4</v>
      </c>
      <c r="B5060" t="s">
        <v>3974</v>
      </c>
      <c r="C5060">
        <v>2192535</v>
      </c>
      <c r="D5060" t="s">
        <v>4767</v>
      </c>
      <c r="E5060" s="220">
        <v>43838.488888888889</v>
      </c>
      <c r="F5060" t="s">
        <v>75</v>
      </c>
      <c r="G5060" t="s">
        <v>3825</v>
      </c>
      <c r="H5060" t="s">
        <v>95</v>
      </c>
      <c r="I5060" t="s">
        <v>3827</v>
      </c>
      <c r="J5060" t="s">
        <v>4595</v>
      </c>
      <c r="K5060" t="s">
        <v>95</v>
      </c>
      <c r="L5060" s="220">
        <v>44236.443425925929</v>
      </c>
    </row>
    <row r="5061" spans="1:12" x14ac:dyDescent="0.25">
      <c r="A5061">
        <v>4</v>
      </c>
      <c r="B5061" t="s">
        <v>4171</v>
      </c>
      <c r="C5061">
        <v>2192536</v>
      </c>
      <c r="D5061" t="s">
        <v>4767</v>
      </c>
      <c r="E5061" s="220">
        <v>43838.488888888889</v>
      </c>
      <c r="F5061" t="s">
        <v>75</v>
      </c>
      <c r="G5061" t="s">
        <v>3825</v>
      </c>
      <c r="H5061" t="s">
        <v>95</v>
      </c>
      <c r="I5061" t="s">
        <v>3827</v>
      </c>
      <c r="J5061" t="s">
        <v>4595</v>
      </c>
      <c r="K5061" t="s">
        <v>95</v>
      </c>
      <c r="L5061" s="220">
        <v>44236.443425925929</v>
      </c>
    </row>
    <row r="5062" spans="1:12" x14ac:dyDescent="0.25">
      <c r="A5062">
        <v>4</v>
      </c>
      <c r="B5062" t="s">
        <v>5375</v>
      </c>
      <c r="C5062">
        <v>2192538</v>
      </c>
      <c r="D5062" t="s">
        <v>4767</v>
      </c>
      <c r="E5062" s="220">
        <v>43838.488888888889</v>
      </c>
      <c r="F5062" t="s">
        <v>75</v>
      </c>
      <c r="G5062" t="s">
        <v>3825</v>
      </c>
      <c r="H5062" t="s">
        <v>95</v>
      </c>
      <c r="I5062" t="s">
        <v>3827</v>
      </c>
      <c r="J5062" t="s">
        <v>4595</v>
      </c>
      <c r="K5062" t="s">
        <v>95</v>
      </c>
      <c r="L5062" s="220">
        <v>44236.443425925929</v>
      </c>
    </row>
    <row r="5063" spans="1:12" x14ac:dyDescent="0.25">
      <c r="A5063">
        <v>4</v>
      </c>
      <c r="B5063" t="s">
        <v>3977</v>
      </c>
      <c r="C5063">
        <v>2192539</v>
      </c>
      <c r="D5063" t="s">
        <v>4767</v>
      </c>
      <c r="E5063" s="220">
        <v>43838.488888888889</v>
      </c>
      <c r="F5063" t="s">
        <v>75</v>
      </c>
      <c r="G5063" t="s">
        <v>3825</v>
      </c>
      <c r="H5063" t="s">
        <v>95</v>
      </c>
      <c r="I5063" t="s">
        <v>3827</v>
      </c>
      <c r="J5063" t="s">
        <v>4595</v>
      </c>
      <c r="K5063" t="s">
        <v>95</v>
      </c>
      <c r="L5063" s="220">
        <v>44236.443425925929</v>
      </c>
    </row>
    <row r="5064" spans="1:12" x14ac:dyDescent="0.25">
      <c r="A5064">
        <v>4</v>
      </c>
      <c r="B5064" t="s">
        <v>4885</v>
      </c>
      <c r="C5064">
        <v>2192540</v>
      </c>
      <c r="D5064" t="s">
        <v>4767</v>
      </c>
      <c r="E5064" s="220">
        <v>43838.488888888889</v>
      </c>
      <c r="F5064" t="s">
        <v>75</v>
      </c>
      <c r="G5064" t="s">
        <v>3825</v>
      </c>
      <c r="H5064" t="s">
        <v>95</v>
      </c>
      <c r="I5064" t="s">
        <v>3827</v>
      </c>
      <c r="J5064" t="s">
        <v>4595</v>
      </c>
      <c r="K5064" t="s">
        <v>95</v>
      </c>
      <c r="L5064" s="220">
        <v>44236.443425925929</v>
      </c>
    </row>
    <row r="5065" spans="1:12" x14ac:dyDescent="0.25">
      <c r="A5065">
        <v>4</v>
      </c>
      <c r="B5065" t="s">
        <v>6140</v>
      </c>
      <c r="C5065">
        <v>2192541</v>
      </c>
      <c r="D5065" t="s">
        <v>4767</v>
      </c>
      <c r="E5065" s="220">
        <v>43838.488888888889</v>
      </c>
      <c r="F5065" t="s">
        <v>75</v>
      </c>
      <c r="G5065" t="s">
        <v>3825</v>
      </c>
      <c r="H5065" t="s">
        <v>95</v>
      </c>
      <c r="I5065" t="s">
        <v>3827</v>
      </c>
      <c r="J5065" t="s">
        <v>4595</v>
      </c>
      <c r="K5065" t="s">
        <v>95</v>
      </c>
      <c r="L5065" s="220">
        <v>44236.443425925929</v>
      </c>
    </row>
    <row r="5066" spans="1:12" x14ac:dyDescent="0.25">
      <c r="A5066">
        <v>4</v>
      </c>
      <c r="B5066" t="s">
        <v>3976</v>
      </c>
      <c r="C5066">
        <v>2192542</v>
      </c>
      <c r="D5066" t="s">
        <v>4767</v>
      </c>
      <c r="E5066" s="220">
        <v>43838.488888888889</v>
      </c>
      <c r="F5066" t="s">
        <v>75</v>
      </c>
      <c r="G5066" t="s">
        <v>3825</v>
      </c>
      <c r="H5066" t="s">
        <v>95</v>
      </c>
      <c r="I5066" t="s">
        <v>3827</v>
      </c>
      <c r="J5066" t="s">
        <v>4595</v>
      </c>
      <c r="K5066" t="s">
        <v>95</v>
      </c>
      <c r="L5066" s="220">
        <v>44236.443425925929</v>
      </c>
    </row>
    <row r="5067" spans="1:12" x14ac:dyDescent="0.25">
      <c r="A5067">
        <v>4</v>
      </c>
      <c r="B5067" t="s">
        <v>3859</v>
      </c>
      <c r="C5067">
        <v>2192543</v>
      </c>
      <c r="D5067" t="s">
        <v>4767</v>
      </c>
      <c r="E5067" s="220">
        <v>43838.488888888889</v>
      </c>
      <c r="F5067" t="s">
        <v>75</v>
      </c>
      <c r="G5067" t="s">
        <v>3825</v>
      </c>
      <c r="H5067" t="s">
        <v>95</v>
      </c>
      <c r="I5067" t="s">
        <v>3827</v>
      </c>
      <c r="J5067" t="s">
        <v>4595</v>
      </c>
      <c r="K5067" t="s">
        <v>95</v>
      </c>
      <c r="L5067" s="220">
        <v>44236.443425925929</v>
      </c>
    </row>
    <row r="5068" spans="1:12" x14ac:dyDescent="0.25">
      <c r="A5068">
        <v>4</v>
      </c>
      <c r="B5068" t="s">
        <v>4143</v>
      </c>
      <c r="C5068">
        <v>2192589</v>
      </c>
      <c r="D5068" t="s">
        <v>4767</v>
      </c>
      <c r="E5068" s="220">
        <v>43838.488888888889</v>
      </c>
      <c r="F5068" t="s">
        <v>75</v>
      </c>
      <c r="G5068" t="s">
        <v>3825</v>
      </c>
      <c r="H5068" t="s">
        <v>95</v>
      </c>
      <c r="I5068" t="s">
        <v>3827</v>
      </c>
      <c r="J5068" t="s">
        <v>4595</v>
      </c>
      <c r="K5068" t="s">
        <v>95</v>
      </c>
      <c r="L5068" s="220">
        <v>44236.443425925929</v>
      </c>
    </row>
    <row r="5069" spans="1:12" x14ac:dyDescent="0.25">
      <c r="A5069">
        <v>4</v>
      </c>
      <c r="B5069" t="s">
        <v>4093</v>
      </c>
      <c r="C5069">
        <v>2192586</v>
      </c>
      <c r="D5069" t="s">
        <v>4767</v>
      </c>
      <c r="E5069" s="220">
        <v>43838.488888888889</v>
      </c>
      <c r="F5069" t="s">
        <v>75</v>
      </c>
      <c r="G5069" t="s">
        <v>3825</v>
      </c>
      <c r="H5069" t="s">
        <v>95</v>
      </c>
      <c r="I5069" t="s">
        <v>3827</v>
      </c>
      <c r="J5069" t="s">
        <v>4595</v>
      </c>
      <c r="K5069" t="s">
        <v>95</v>
      </c>
      <c r="L5069" s="220">
        <v>44236.443425925929</v>
      </c>
    </row>
    <row r="5070" spans="1:12" x14ac:dyDescent="0.25">
      <c r="A5070">
        <v>4</v>
      </c>
      <c r="B5070" t="s">
        <v>4326</v>
      </c>
      <c r="C5070">
        <v>2192587</v>
      </c>
      <c r="D5070" t="s">
        <v>4767</v>
      </c>
      <c r="E5070" s="220">
        <v>43838.488888888889</v>
      </c>
      <c r="F5070" t="s">
        <v>75</v>
      </c>
      <c r="G5070" t="s">
        <v>3825</v>
      </c>
      <c r="H5070" t="s">
        <v>95</v>
      </c>
      <c r="I5070" t="s">
        <v>3827</v>
      </c>
      <c r="J5070" t="s">
        <v>4595</v>
      </c>
      <c r="K5070" t="s">
        <v>95</v>
      </c>
      <c r="L5070" s="220">
        <v>44236.443425925929</v>
      </c>
    </row>
    <row r="5071" spans="1:12" x14ac:dyDescent="0.25">
      <c r="A5071">
        <v>4</v>
      </c>
      <c r="B5071" t="s">
        <v>4622</v>
      </c>
      <c r="C5071">
        <v>2192588</v>
      </c>
      <c r="D5071" t="s">
        <v>4767</v>
      </c>
      <c r="E5071" s="220">
        <v>43838.488888888889</v>
      </c>
      <c r="F5071" t="s">
        <v>75</v>
      </c>
      <c r="G5071" t="s">
        <v>3825</v>
      </c>
      <c r="H5071" t="s">
        <v>95</v>
      </c>
      <c r="I5071" t="s">
        <v>3827</v>
      </c>
      <c r="J5071" t="s">
        <v>4595</v>
      </c>
      <c r="K5071" t="s">
        <v>95</v>
      </c>
      <c r="L5071" s="220">
        <v>44236.443425925929</v>
      </c>
    </row>
    <row r="5072" spans="1:12" x14ac:dyDescent="0.25">
      <c r="A5072">
        <v>4</v>
      </c>
      <c r="B5072" t="s">
        <v>5238</v>
      </c>
      <c r="C5072">
        <v>2192590</v>
      </c>
      <c r="D5072" t="s">
        <v>4767</v>
      </c>
      <c r="E5072" s="220">
        <v>43838.488888888889</v>
      </c>
      <c r="F5072" t="s">
        <v>75</v>
      </c>
      <c r="G5072" t="s">
        <v>3825</v>
      </c>
      <c r="H5072" t="s">
        <v>95</v>
      </c>
      <c r="I5072" t="s">
        <v>3827</v>
      </c>
      <c r="J5072" t="s">
        <v>4595</v>
      </c>
      <c r="K5072" t="s">
        <v>95</v>
      </c>
      <c r="L5072" s="220">
        <v>44236.443425925929</v>
      </c>
    </row>
    <row r="5073" spans="1:12" x14ac:dyDescent="0.25">
      <c r="A5073">
        <v>4</v>
      </c>
      <c r="B5073" t="s">
        <v>5607</v>
      </c>
      <c r="C5073">
        <v>2192591</v>
      </c>
      <c r="D5073" t="s">
        <v>4767</v>
      </c>
      <c r="E5073" s="220">
        <v>43838.488888888889</v>
      </c>
      <c r="F5073" t="s">
        <v>75</v>
      </c>
      <c r="G5073" t="s">
        <v>3825</v>
      </c>
      <c r="H5073" t="s">
        <v>95</v>
      </c>
      <c r="I5073" t="s">
        <v>3827</v>
      </c>
      <c r="J5073" t="s">
        <v>4595</v>
      </c>
      <c r="K5073" t="s">
        <v>95</v>
      </c>
      <c r="L5073" s="220">
        <v>44236.443425925929</v>
      </c>
    </row>
    <row r="5074" spans="1:12" x14ac:dyDescent="0.25">
      <c r="A5074">
        <v>4</v>
      </c>
      <c r="B5074" t="s">
        <v>4138</v>
      </c>
      <c r="C5074">
        <v>2192595</v>
      </c>
      <c r="D5074" t="s">
        <v>4767</v>
      </c>
      <c r="E5074" s="220">
        <v>43838.488888888889</v>
      </c>
      <c r="F5074" t="s">
        <v>75</v>
      </c>
      <c r="G5074" t="s">
        <v>3825</v>
      </c>
      <c r="H5074" t="s">
        <v>95</v>
      </c>
      <c r="I5074" t="s">
        <v>3827</v>
      </c>
      <c r="J5074" t="s">
        <v>4595</v>
      </c>
      <c r="K5074" t="s">
        <v>95</v>
      </c>
      <c r="L5074" s="220">
        <v>44236.443425925929</v>
      </c>
    </row>
    <row r="5075" spans="1:12" x14ac:dyDescent="0.25">
      <c r="A5075">
        <v>4</v>
      </c>
      <c r="B5075" t="s">
        <v>4261</v>
      </c>
      <c r="C5075">
        <v>2192592</v>
      </c>
      <c r="D5075" t="s">
        <v>4767</v>
      </c>
      <c r="E5075" s="220">
        <v>43838.488888888889</v>
      </c>
      <c r="F5075" t="s">
        <v>75</v>
      </c>
      <c r="G5075" t="s">
        <v>3825</v>
      </c>
      <c r="H5075" t="s">
        <v>95</v>
      </c>
      <c r="I5075" t="s">
        <v>3827</v>
      </c>
      <c r="J5075" t="s">
        <v>4595</v>
      </c>
      <c r="K5075" t="s">
        <v>95</v>
      </c>
      <c r="L5075" s="220">
        <v>44236.443425925929</v>
      </c>
    </row>
    <row r="5076" spans="1:12" x14ac:dyDescent="0.25">
      <c r="A5076">
        <v>4</v>
      </c>
      <c r="B5076" t="s">
        <v>4749</v>
      </c>
      <c r="C5076">
        <v>2192593</v>
      </c>
      <c r="D5076" t="s">
        <v>4767</v>
      </c>
      <c r="E5076" s="220">
        <v>43838.488888888889</v>
      </c>
      <c r="F5076" t="s">
        <v>75</v>
      </c>
      <c r="G5076" t="s">
        <v>3825</v>
      </c>
      <c r="H5076" t="s">
        <v>95</v>
      </c>
      <c r="I5076" t="s">
        <v>3827</v>
      </c>
      <c r="J5076" t="s">
        <v>4595</v>
      </c>
      <c r="K5076" t="s">
        <v>95</v>
      </c>
      <c r="L5076" s="220">
        <v>44236.443425925929</v>
      </c>
    </row>
    <row r="5077" spans="1:12" x14ac:dyDescent="0.25">
      <c r="A5077">
        <v>4</v>
      </c>
      <c r="B5077" t="s">
        <v>4572</v>
      </c>
      <c r="C5077">
        <v>2192594</v>
      </c>
      <c r="D5077" t="s">
        <v>4767</v>
      </c>
      <c r="E5077" s="220">
        <v>43838.488888888889</v>
      </c>
      <c r="F5077" t="s">
        <v>75</v>
      </c>
      <c r="G5077" t="s">
        <v>3825</v>
      </c>
      <c r="H5077" t="s">
        <v>95</v>
      </c>
      <c r="I5077" t="s">
        <v>3827</v>
      </c>
      <c r="J5077" t="s">
        <v>4595</v>
      </c>
      <c r="K5077" t="s">
        <v>95</v>
      </c>
      <c r="L5077" s="220">
        <v>44236.443425925929</v>
      </c>
    </row>
    <row r="5078" spans="1:12" x14ac:dyDescent="0.25">
      <c r="A5078">
        <v>4</v>
      </c>
      <c r="B5078" t="s">
        <v>5609</v>
      </c>
      <c r="C5078">
        <v>2192596</v>
      </c>
      <c r="D5078" t="s">
        <v>4767</v>
      </c>
      <c r="E5078" s="220">
        <v>43838.488888888889</v>
      </c>
      <c r="F5078" t="s">
        <v>75</v>
      </c>
      <c r="G5078" t="s">
        <v>3825</v>
      </c>
      <c r="H5078" t="s">
        <v>95</v>
      </c>
      <c r="I5078" t="s">
        <v>3827</v>
      </c>
      <c r="J5078" t="s">
        <v>4595</v>
      </c>
      <c r="K5078" t="s">
        <v>95</v>
      </c>
      <c r="L5078" s="220">
        <v>44236.443425925929</v>
      </c>
    </row>
    <row r="5079" spans="1:12" x14ac:dyDescent="0.25">
      <c r="A5079">
        <v>4</v>
      </c>
      <c r="B5079" t="s">
        <v>4439</v>
      </c>
      <c r="C5079">
        <v>2192597</v>
      </c>
      <c r="D5079" t="s">
        <v>4767</v>
      </c>
      <c r="E5079" s="220">
        <v>43838.488888888889</v>
      </c>
      <c r="F5079" t="s">
        <v>75</v>
      </c>
      <c r="G5079" t="s">
        <v>3825</v>
      </c>
      <c r="H5079" t="s">
        <v>95</v>
      </c>
      <c r="I5079" t="s">
        <v>3827</v>
      </c>
      <c r="J5079" t="s">
        <v>4595</v>
      </c>
      <c r="K5079" t="s">
        <v>95</v>
      </c>
      <c r="L5079" s="220">
        <v>44236.443425925929</v>
      </c>
    </row>
    <row r="5080" spans="1:12" x14ac:dyDescent="0.25">
      <c r="A5080">
        <v>4</v>
      </c>
      <c r="B5080" t="s">
        <v>5610</v>
      </c>
      <c r="C5080">
        <v>2192598</v>
      </c>
      <c r="D5080" t="s">
        <v>4767</v>
      </c>
      <c r="E5080" s="220">
        <v>43838.488888888889</v>
      </c>
      <c r="F5080" t="s">
        <v>75</v>
      </c>
      <c r="G5080" t="s">
        <v>3825</v>
      </c>
      <c r="H5080" t="s">
        <v>95</v>
      </c>
      <c r="I5080" t="s">
        <v>3827</v>
      </c>
      <c r="J5080" t="s">
        <v>4595</v>
      </c>
      <c r="K5080" t="s">
        <v>95</v>
      </c>
      <c r="L5080" s="220">
        <v>44236.443425925929</v>
      </c>
    </row>
    <row r="5081" spans="1:12" x14ac:dyDescent="0.25">
      <c r="A5081">
        <v>4</v>
      </c>
      <c r="B5081" t="s">
        <v>5608</v>
      </c>
      <c r="C5081">
        <v>2192599</v>
      </c>
      <c r="D5081" t="s">
        <v>4767</v>
      </c>
      <c r="E5081" s="220">
        <v>43838.488888888889</v>
      </c>
      <c r="F5081" t="s">
        <v>75</v>
      </c>
      <c r="G5081" t="s">
        <v>3825</v>
      </c>
      <c r="H5081" t="s">
        <v>95</v>
      </c>
      <c r="I5081" t="s">
        <v>3827</v>
      </c>
      <c r="J5081" t="s">
        <v>4595</v>
      </c>
      <c r="K5081" t="s">
        <v>95</v>
      </c>
      <c r="L5081" s="220">
        <v>44236.443425925929</v>
      </c>
    </row>
    <row r="5082" spans="1:12" x14ac:dyDescent="0.25">
      <c r="A5082">
        <v>4</v>
      </c>
      <c r="B5082" t="s">
        <v>4032</v>
      </c>
      <c r="C5082">
        <v>2192600</v>
      </c>
      <c r="D5082" t="s">
        <v>4767</v>
      </c>
      <c r="E5082" s="220">
        <v>43838.488888888889</v>
      </c>
      <c r="F5082" t="s">
        <v>75</v>
      </c>
      <c r="G5082" t="s">
        <v>3825</v>
      </c>
      <c r="H5082" t="s">
        <v>95</v>
      </c>
      <c r="I5082" t="s">
        <v>3827</v>
      </c>
      <c r="J5082" t="s">
        <v>4595</v>
      </c>
      <c r="K5082" t="s">
        <v>95</v>
      </c>
      <c r="L5082" s="220">
        <v>44236.443425925929</v>
      </c>
    </row>
    <row r="5083" spans="1:12" x14ac:dyDescent="0.25">
      <c r="A5083">
        <v>4</v>
      </c>
      <c r="B5083" t="s">
        <v>5558</v>
      </c>
      <c r="C5083">
        <v>2192601</v>
      </c>
      <c r="D5083" t="s">
        <v>4767</v>
      </c>
      <c r="E5083" s="220">
        <v>43838.488888888889</v>
      </c>
      <c r="F5083" t="s">
        <v>75</v>
      </c>
      <c r="G5083" t="s">
        <v>3825</v>
      </c>
      <c r="H5083" t="s">
        <v>95</v>
      </c>
      <c r="I5083" t="s">
        <v>3827</v>
      </c>
      <c r="J5083" t="s">
        <v>4595</v>
      </c>
      <c r="K5083" t="s">
        <v>95</v>
      </c>
      <c r="L5083" s="220">
        <v>44236.443425925929</v>
      </c>
    </row>
    <row r="5084" spans="1:12" x14ac:dyDescent="0.25">
      <c r="A5084">
        <v>4</v>
      </c>
      <c r="B5084" t="s">
        <v>5396</v>
      </c>
      <c r="C5084">
        <v>2192605</v>
      </c>
      <c r="D5084" t="s">
        <v>4767</v>
      </c>
      <c r="E5084" s="220">
        <v>43838.488888888889</v>
      </c>
      <c r="F5084" t="s">
        <v>75</v>
      </c>
      <c r="G5084" t="s">
        <v>3825</v>
      </c>
      <c r="H5084" t="s">
        <v>95</v>
      </c>
      <c r="I5084" t="s">
        <v>3827</v>
      </c>
      <c r="J5084" t="s">
        <v>4595</v>
      </c>
      <c r="K5084" t="s">
        <v>95</v>
      </c>
      <c r="L5084" s="220">
        <v>44236.443425925929</v>
      </c>
    </row>
    <row r="5085" spans="1:12" x14ac:dyDescent="0.25">
      <c r="A5085">
        <v>4</v>
      </c>
      <c r="B5085" t="s">
        <v>4252</v>
      </c>
      <c r="C5085">
        <v>2192602</v>
      </c>
      <c r="D5085" t="s">
        <v>4767</v>
      </c>
      <c r="E5085" s="220">
        <v>43838.488888888889</v>
      </c>
      <c r="F5085" t="s">
        <v>75</v>
      </c>
      <c r="G5085" t="s">
        <v>3825</v>
      </c>
      <c r="H5085" t="s">
        <v>95</v>
      </c>
      <c r="I5085" t="s">
        <v>3827</v>
      </c>
      <c r="J5085" t="s">
        <v>4595</v>
      </c>
      <c r="K5085" t="s">
        <v>95</v>
      </c>
      <c r="L5085" s="220">
        <v>44236.443425925929</v>
      </c>
    </row>
    <row r="5086" spans="1:12" x14ac:dyDescent="0.25">
      <c r="A5086">
        <v>4</v>
      </c>
      <c r="B5086" t="s">
        <v>4068</v>
      </c>
      <c r="C5086">
        <v>2192603</v>
      </c>
      <c r="D5086" t="s">
        <v>4767</v>
      </c>
      <c r="E5086" s="220">
        <v>43838.488888888889</v>
      </c>
      <c r="F5086" t="s">
        <v>75</v>
      </c>
      <c r="G5086" t="s">
        <v>3825</v>
      </c>
      <c r="H5086" t="s">
        <v>95</v>
      </c>
      <c r="I5086" t="s">
        <v>3827</v>
      </c>
      <c r="J5086" t="s">
        <v>4595</v>
      </c>
      <c r="K5086" t="s">
        <v>95</v>
      </c>
      <c r="L5086" s="220">
        <v>44236.443425925929</v>
      </c>
    </row>
    <row r="5087" spans="1:12" x14ac:dyDescent="0.25">
      <c r="A5087">
        <v>4</v>
      </c>
      <c r="B5087" t="s">
        <v>4113</v>
      </c>
      <c r="C5087">
        <v>2192604</v>
      </c>
      <c r="D5087" t="s">
        <v>4767</v>
      </c>
      <c r="E5087" s="220">
        <v>43838.488888888889</v>
      </c>
      <c r="F5087" t="s">
        <v>75</v>
      </c>
      <c r="G5087" t="s">
        <v>3825</v>
      </c>
      <c r="H5087" t="s">
        <v>95</v>
      </c>
      <c r="I5087" t="s">
        <v>3827</v>
      </c>
      <c r="J5087" t="s">
        <v>4595</v>
      </c>
      <c r="K5087" t="s">
        <v>95</v>
      </c>
      <c r="L5087" s="220">
        <v>44236.443425925929</v>
      </c>
    </row>
    <row r="5088" spans="1:12" x14ac:dyDescent="0.25">
      <c r="A5088">
        <v>4</v>
      </c>
      <c r="B5088" t="s">
        <v>4367</v>
      </c>
      <c r="C5088">
        <v>2192606</v>
      </c>
      <c r="D5088" t="s">
        <v>4767</v>
      </c>
      <c r="E5088" s="220">
        <v>43838.488888888889</v>
      </c>
      <c r="F5088" t="s">
        <v>75</v>
      </c>
      <c r="G5088" t="s">
        <v>3825</v>
      </c>
      <c r="H5088" t="s">
        <v>95</v>
      </c>
      <c r="I5088" t="s">
        <v>3827</v>
      </c>
      <c r="J5088" t="s">
        <v>4595</v>
      </c>
      <c r="K5088" t="s">
        <v>95</v>
      </c>
      <c r="L5088" s="220">
        <v>44236.443425925929</v>
      </c>
    </row>
    <row r="5089" spans="1:12" x14ac:dyDescent="0.25">
      <c r="A5089">
        <v>4</v>
      </c>
      <c r="B5089" t="s">
        <v>4114</v>
      </c>
      <c r="C5089">
        <v>2192607</v>
      </c>
      <c r="D5089" t="s">
        <v>4767</v>
      </c>
      <c r="E5089" s="220">
        <v>43838.488888888889</v>
      </c>
      <c r="F5089" t="s">
        <v>75</v>
      </c>
      <c r="G5089" t="s">
        <v>3825</v>
      </c>
      <c r="H5089" t="s">
        <v>95</v>
      </c>
      <c r="I5089" t="s">
        <v>3827</v>
      </c>
      <c r="J5089" t="s">
        <v>4595</v>
      </c>
      <c r="K5089" t="s">
        <v>95</v>
      </c>
      <c r="L5089" s="220">
        <v>44236.443425925929</v>
      </c>
    </row>
    <row r="5090" spans="1:12" x14ac:dyDescent="0.25">
      <c r="A5090">
        <v>4</v>
      </c>
      <c r="B5090" t="s">
        <v>6793</v>
      </c>
      <c r="C5090">
        <v>2192608</v>
      </c>
      <c r="D5090" t="s">
        <v>4767</v>
      </c>
      <c r="E5090" s="220">
        <v>43838.488888888889</v>
      </c>
      <c r="F5090" t="s">
        <v>75</v>
      </c>
      <c r="G5090" t="s">
        <v>3825</v>
      </c>
      <c r="H5090" t="s">
        <v>95</v>
      </c>
      <c r="I5090" t="s">
        <v>3827</v>
      </c>
      <c r="J5090" t="s">
        <v>4595</v>
      </c>
      <c r="K5090" t="s">
        <v>95</v>
      </c>
      <c r="L5090" s="220">
        <v>44236.443425925929</v>
      </c>
    </row>
    <row r="5091" spans="1:12" x14ac:dyDescent="0.25">
      <c r="A5091">
        <v>4</v>
      </c>
      <c r="B5091" t="s">
        <v>4253</v>
      </c>
      <c r="C5091">
        <v>2192609</v>
      </c>
      <c r="D5091" t="s">
        <v>4767</v>
      </c>
      <c r="E5091" s="220">
        <v>43838.488888888889</v>
      </c>
      <c r="F5091" t="s">
        <v>75</v>
      </c>
      <c r="G5091" t="s">
        <v>3825</v>
      </c>
      <c r="H5091" t="s">
        <v>95</v>
      </c>
      <c r="I5091" t="s">
        <v>3827</v>
      </c>
      <c r="J5091" t="s">
        <v>4595</v>
      </c>
      <c r="K5091" t="s">
        <v>95</v>
      </c>
      <c r="L5091" s="220">
        <v>44236.443425925929</v>
      </c>
    </row>
    <row r="5092" spans="1:12" x14ac:dyDescent="0.25">
      <c r="A5092">
        <v>4</v>
      </c>
      <c r="B5092" t="s">
        <v>6065</v>
      </c>
      <c r="C5092">
        <v>2192610</v>
      </c>
      <c r="D5092" t="s">
        <v>4767</v>
      </c>
      <c r="E5092" s="220">
        <v>43838.488888888889</v>
      </c>
      <c r="F5092" t="s">
        <v>75</v>
      </c>
      <c r="G5092" t="s">
        <v>3825</v>
      </c>
      <c r="H5092" t="s">
        <v>95</v>
      </c>
      <c r="I5092" t="s">
        <v>3827</v>
      </c>
      <c r="J5092" t="s">
        <v>4595</v>
      </c>
      <c r="K5092" t="s">
        <v>95</v>
      </c>
      <c r="L5092" s="220">
        <v>44236.443425925929</v>
      </c>
    </row>
    <row r="5093" spans="1:12" x14ac:dyDescent="0.25">
      <c r="A5093">
        <v>4</v>
      </c>
      <c r="B5093" t="s">
        <v>4659</v>
      </c>
      <c r="C5093">
        <v>2192611</v>
      </c>
      <c r="D5093" t="s">
        <v>4767</v>
      </c>
      <c r="E5093" s="220">
        <v>43838.488888888889</v>
      </c>
      <c r="F5093" t="s">
        <v>75</v>
      </c>
      <c r="G5093" t="s">
        <v>3825</v>
      </c>
      <c r="H5093" t="s">
        <v>95</v>
      </c>
      <c r="I5093" t="s">
        <v>3827</v>
      </c>
      <c r="J5093" t="s">
        <v>4595</v>
      </c>
      <c r="K5093" t="s">
        <v>95</v>
      </c>
      <c r="L5093" s="220">
        <v>44236.443425925929</v>
      </c>
    </row>
    <row r="5094" spans="1:12" x14ac:dyDescent="0.25">
      <c r="A5094">
        <v>1</v>
      </c>
      <c r="B5094" t="s">
        <v>3942</v>
      </c>
      <c r="C5094">
        <v>2222249</v>
      </c>
      <c r="D5094" t="s">
        <v>5319</v>
      </c>
      <c r="E5094" s="220">
        <v>43963.642361111109</v>
      </c>
      <c r="F5094" t="s">
        <v>75</v>
      </c>
      <c r="G5094" t="s">
        <v>3825</v>
      </c>
      <c r="H5094" t="s">
        <v>3836</v>
      </c>
      <c r="I5094" t="s">
        <v>3861</v>
      </c>
      <c r="J5094" t="s">
        <v>3861</v>
      </c>
      <c r="K5094" t="s">
        <v>95</v>
      </c>
      <c r="L5094" s="220">
        <v>44020.55537037037</v>
      </c>
    </row>
    <row r="5095" spans="1:12" x14ac:dyDescent="0.25">
      <c r="A5095">
        <v>2</v>
      </c>
      <c r="B5095" t="s">
        <v>3846</v>
      </c>
      <c r="C5095">
        <v>2222641</v>
      </c>
      <c r="D5095" t="s">
        <v>4360</v>
      </c>
      <c r="E5095" s="220">
        <v>43964.711111111108</v>
      </c>
      <c r="F5095" t="s">
        <v>75</v>
      </c>
      <c r="G5095" t="s">
        <v>3825</v>
      </c>
      <c r="H5095" t="s">
        <v>3940</v>
      </c>
      <c r="I5095" t="s">
        <v>3878</v>
      </c>
      <c r="J5095" t="s">
        <v>4181</v>
      </c>
      <c r="K5095" t="s">
        <v>95</v>
      </c>
      <c r="L5095" s="220">
        <v>44039.754004629627</v>
      </c>
    </row>
    <row r="5096" spans="1:12" x14ac:dyDescent="0.25">
      <c r="A5096">
        <v>2</v>
      </c>
      <c r="B5096" t="s">
        <v>4314</v>
      </c>
      <c r="C5096">
        <v>2225412</v>
      </c>
      <c r="D5096" t="s">
        <v>3824</v>
      </c>
      <c r="E5096" s="220">
        <v>43972.640277777777</v>
      </c>
      <c r="F5096" t="s">
        <v>75</v>
      </c>
      <c r="G5096" t="s">
        <v>3825</v>
      </c>
      <c r="H5096" t="s">
        <v>3826</v>
      </c>
      <c r="I5096" t="s">
        <v>4312</v>
      </c>
      <c r="J5096" t="s">
        <v>4939</v>
      </c>
      <c r="K5096" t="s">
        <v>95</v>
      </c>
      <c r="L5096" s="220">
        <v>44018.610520833332</v>
      </c>
    </row>
    <row r="5097" spans="1:12" x14ac:dyDescent="0.25">
      <c r="A5097">
        <v>1</v>
      </c>
      <c r="B5097" t="s">
        <v>5013</v>
      </c>
      <c r="C5097">
        <v>2235830</v>
      </c>
      <c r="D5097" t="s">
        <v>3824</v>
      </c>
      <c r="E5097" s="220">
        <v>43995.495833333334</v>
      </c>
      <c r="F5097" t="s">
        <v>75</v>
      </c>
      <c r="G5097" t="s">
        <v>3825</v>
      </c>
      <c r="H5097" t="s">
        <v>3826</v>
      </c>
      <c r="I5097" t="s">
        <v>4652</v>
      </c>
      <c r="J5097" t="s">
        <v>4652</v>
      </c>
      <c r="K5097" t="s">
        <v>95</v>
      </c>
      <c r="L5097" s="220">
        <v>44018.398576388892</v>
      </c>
    </row>
    <row r="5098" spans="1:12" x14ac:dyDescent="0.25">
      <c r="A5098">
        <v>4.2</v>
      </c>
      <c r="B5098" t="s">
        <v>4584</v>
      </c>
      <c r="C5098">
        <v>2201089</v>
      </c>
      <c r="D5098" t="s">
        <v>6311</v>
      </c>
      <c r="E5098" s="220">
        <v>43915.645138888889</v>
      </c>
      <c r="F5098" t="s">
        <v>75</v>
      </c>
      <c r="G5098" t="s">
        <v>3825</v>
      </c>
      <c r="H5098" t="s">
        <v>3826</v>
      </c>
      <c r="I5098" t="s">
        <v>4312</v>
      </c>
      <c r="J5098" t="s">
        <v>6837</v>
      </c>
      <c r="K5098" t="s">
        <v>95</v>
      </c>
      <c r="L5098" s="220">
        <v>43917.40421296296</v>
      </c>
    </row>
    <row r="5099" spans="1:12" x14ac:dyDescent="0.25">
      <c r="A5099">
        <v>1</v>
      </c>
      <c r="B5099" t="s">
        <v>5627</v>
      </c>
      <c r="C5099">
        <v>2201348</v>
      </c>
      <c r="D5099" t="s">
        <v>6838</v>
      </c>
      <c r="E5099" s="220">
        <v>43916.550694444442</v>
      </c>
      <c r="F5099" t="s">
        <v>75</v>
      </c>
      <c r="G5099" t="s">
        <v>3825</v>
      </c>
      <c r="H5099" t="s">
        <v>3826</v>
      </c>
      <c r="I5099" t="s">
        <v>3861</v>
      </c>
      <c r="J5099" t="s">
        <v>4706</v>
      </c>
      <c r="K5099" t="s">
        <v>95</v>
      </c>
      <c r="L5099" s="220">
        <v>43921.495000000003</v>
      </c>
    </row>
    <row r="5100" spans="1:12" x14ac:dyDescent="0.25">
      <c r="A5100">
        <v>1</v>
      </c>
      <c r="B5100" t="s">
        <v>4808</v>
      </c>
      <c r="C5100">
        <v>2208588</v>
      </c>
      <c r="D5100" t="s">
        <v>3843</v>
      </c>
      <c r="E5100" s="220">
        <v>43937.619444444441</v>
      </c>
      <c r="F5100" t="s">
        <v>75</v>
      </c>
      <c r="G5100" t="s">
        <v>3825</v>
      </c>
      <c r="H5100" t="s">
        <v>3836</v>
      </c>
      <c r="I5100" t="s">
        <v>3861</v>
      </c>
      <c r="J5100" t="s">
        <v>3861</v>
      </c>
      <c r="K5100" t="s">
        <v>95</v>
      </c>
      <c r="L5100" s="220">
        <v>43952.676168981481</v>
      </c>
    </row>
    <row r="5101" spans="1:12" x14ac:dyDescent="0.25">
      <c r="A5101">
        <v>5</v>
      </c>
      <c r="B5101" t="s">
        <v>6572</v>
      </c>
      <c r="C5101">
        <v>2209759</v>
      </c>
      <c r="D5101" t="s">
        <v>6839</v>
      </c>
      <c r="E5101" s="220">
        <v>43943.611805555556</v>
      </c>
      <c r="F5101" t="s">
        <v>75</v>
      </c>
      <c r="G5101" t="s">
        <v>3825</v>
      </c>
      <c r="H5101" t="s">
        <v>4289</v>
      </c>
      <c r="I5101" t="s">
        <v>4204</v>
      </c>
      <c r="J5101" t="s">
        <v>3910</v>
      </c>
      <c r="K5101" t="s">
        <v>95</v>
      </c>
      <c r="L5101" s="220">
        <v>44119.522905092592</v>
      </c>
    </row>
    <row r="5102" spans="1:12" x14ac:dyDescent="0.25">
      <c r="A5102">
        <v>1</v>
      </c>
      <c r="B5102" t="s">
        <v>4105</v>
      </c>
      <c r="C5102">
        <v>2217531</v>
      </c>
      <c r="D5102" t="s">
        <v>3843</v>
      </c>
      <c r="E5102" s="220">
        <v>43951.640972222223</v>
      </c>
      <c r="F5102" t="s">
        <v>75</v>
      </c>
      <c r="G5102" t="s">
        <v>3825</v>
      </c>
      <c r="H5102" t="s">
        <v>3836</v>
      </c>
      <c r="I5102" t="s">
        <v>3861</v>
      </c>
      <c r="J5102" t="s">
        <v>4117</v>
      </c>
      <c r="K5102" t="s">
        <v>95</v>
      </c>
      <c r="L5102" s="220">
        <v>43952.673020833332</v>
      </c>
    </row>
    <row r="5103" spans="1:12" x14ac:dyDescent="0.25">
      <c r="A5103">
        <v>2</v>
      </c>
      <c r="B5103" t="s">
        <v>4019</v>
      </c>
      <c r="C5103">
        <v>2237932</v>
      </c>
      <c r="D5103" t="s">
        <v>4149</v>
      </c>
      <c r="E5103" s="220">
        <v>44006.606249999997</v>
      </c>
      <c r="F5103" t="s">
        <v>75</v>
      </c>
      <c r="G5103" t="s">
        <v>3825</v>
      </c>
      <c r="H5103" t="s">
        <v>4277</v>
      </c>
      <c r="I5103" t="s">
        <v>3889</v>
      </c>
      <c r="J5103" t="s">
        <v>4658</v>
      </c>
      <c r="K5103" t="s">
        <v>95</v>
      </c>
      <c r="L5103" s="220">
        <v>44293.920173611114</v>
      </c>
    </row>
    <row r="5104" spans="1:12" x14ac:dyDescent="0.25">
      <c r="A5104">
        <v>2</v>
      </c>
      <c r="B5104" t="s">
        <v>4002</v>
      </c>
      <c r="C5104">
        <v>2237934</v>
      </c>
      <c r="D5104" t="s">
        <v>4149</v>
      </c>
      <c r="E5104" s="220">
        <v>44006.609027777777</v>
      </c>
      <c r="F5104" t="s">
        <v>75</v>
      </c>
      <c r="G5104" t="s">
        <v>3825</v>
      </c>
      <c r="H5104" t="s">
        <v>4277</v>
      </c>
      <c r="I5104" t="s">
        <v>3889</v>
      </c>
      <c r="J5104" t="s">
        <v>4658</v>
      </c>
      <c r="K5104" t="s">
        <v>95</v>
      </c>
      <c r="L5104" s="220">
        <v>44021.651342592595</v>
      </c>
    </row>
    <row r="5105" spans="1:12" x14ac:dyDescent="0.25">
      <c r="A5105">
        <v>4.2</v>
      </c>
      <c r="B5105" t="s">
        <v>4051</v>
      </c>
      <c r="C5105">
        <v>2237938</v>
      </c>
      <c r="D5105" t="s">
        <v>4407</v>
      </c>
      <c r="E5105" s="220">
        <v>44006.615972222222</v>
      </c>
      <c r="F5105" t="s">
        <v>75</v>
      </c>
      <c r="G5105" t="s">
        <v>3825</v>
      </c>
      <c r="H5105" t="s">
        <v>3826</v>
      </c>
      <c r="I5105" t="s">
        <v>4312</v>
      </c>
      <c r="J5105" t="s">
        <v>4939</v>
      </c>
      <c r="K5105" t="s">
        <v>95</v>
      </c>
      <c r="L5105" s="220">
        <v>44070.314826388887</v>
      </c>
    </row>
    <row r="5106" spans="1:12" x14ac:dyDescent="0.25">
      <c r="A5106">
        <v>2</v>
      </c>
      <c r="B5106" t="s">
        <v>4372</v>
      </c>
      <c r="C5106">
        <v>2237930</v>
      </c>
      <c r="D5106" t="s">
        <v>6840</v>
      </c>
      <c r="E5106" s="220">
        <v>44006.601388888892</v>
      </c>
      <c r="F5106" t="s">
        <v>91</v>
      </c>
      <c r="G5106" t="s">
        <v>3825</v>
      </c>
      <c r="H5106" t="s">
        <v>3836</v>
      </c>
      <c r="I5106" t="s">
        <v>4409</v>
      </c>
      <c r="J5106" t="s">
        <v>4242</v>
      </c>
      <c r="K5106" t="s">
        <v>95</v>
      </c>
      <c r="L5106" s="220">
        <v>45029.424733796295</v>
      </c>
    </row>
    <row r="5107" spans="1:12" x14ac:dyDescent="0.25">
      <c r="A5107">
        <v>1</v>
      </c>
      <c r="B5107" t="s">
        <v>4186</v>
      </c>
      <c r="C5107">
        <v>2247977</v>
      </c>
      <c r="D5107" t="s">
        <v>3843</v>
      </c>
      <c r="E5107" s="220">
        <v>44032.434027777781</v>
      </c>
      <c r="F5107" t="s">
        <v>75</v>
      </c>
      <c r="G5107" t="s">
        <v>3825</v>
      </c>
      <c r="H5107" t="s">
        <v>3836</v>
      </c>
      <c r="I5107" t="s">
        <v>3827</v>
      </c>
      <c r="J5107" t="s">
        <v>3828</v>
      </c>
      <c r="K5107" t="s">
        <v>95</v>
      </c>
      <c r="L5107" s="220">
        <v>44088.688576388886</v>
      </c>
    </row>
    <row r="5108" spans="1:12" x14ac:dyDescent="0.25">
      <c r="A5108">
        <v>2</v>
      </c>
      <c r="B5108" t="s">
        <v>4303</v>
      </c>
      <c r="C5108">
        <v>2237933</v>
      </c>
      <c r="D5108" t="s">
        <v>4149</v>
      </c>
      <c r="E5108" s="220">
        <v>44006.60833333333</v>
      </c>
      <c r="F5108" t="s">
        <v>75</v>
      </c>
      <c r="G5108" t="s">
        <v>3825</v>
      </c>
      <c r="H5108" t="s">
        <v>4277</v>
      </c>
      <c r="I5108" t="s">
        <v>3889</v>
      </c>
      <c r="J5108" t="s">
        <v>4658</v>
      </c>
      <c r="K5108" t="s">
        <v>95</v>
      </c>
      <c r="L5108" s="220">
        <v>44098.691030092596</v>
      </c>
    </row>
    <row r="5109" spans="1:12" x14ac:dyDescent="0.25">
      <c r="A5109">
        <v>1</v>
      </c>
      <c r="B5109" t="s">
        <v>4396</v>
      </c>
      <c r="C5109">
        <v>2245777</v>
      </c>
      <c r="D5109" t="s">
        <v>3843</v>
      </c>
      <c r="E5109" s="220">
        <v>44022.658333333333</v>
      </c>
      <c r="F5109" t="s">
        <v>75</v>
      </c>
      <c r="G5109" t="s">
        <v>3825</v>
      </c>
      <c r="H5109" t="s">
        <v>3836</v>
      </c>
      <c r="I5109" t="s">
        <v>4041</v>
      </c>
      <c r="J5109" t="s">
        <v>4042</v>
      </c>
      <c r="K5109" t="s">
        <v>95</v>
      </c>
      <c r="L5109" s="220">
        <v>44183.665011574078</v>
      </c>
    </row>
    <row r="5110" spans="1:12" x14ac:dyDescent="0.25">
      <c r="A5110">
        <v>1</v>
      </c>
      <c r="B5110" t="s">
        <v>4383</v>
      </c>
      <c r="C5110">
        <v>2247970</v>
      </c>
      <c r="D5110" t="s">
        <v>3843</v>
      </c>
      <c r="E5110" s="220">
        <v>44032.431944444441</v>
      </c>
      <c r="F5110" t="s">
        <v>75</v>
      </c>
      <c r="G5110" t="s">
        <v>3825</v>
      </c>
      <c r="H5110" t="s">
        <v>3836</v>
      </c>
      <c r="I5110" t="s">
        <v>3827</v>
      </c>
      <c r="J5110" t="s">
        <v>3828</v>
      </c>
      <c r="K5110" t="s">
        <v>95</v>
      </c>
      <c r="L5110" s="220">
        <v>44068.589942129627</v>
      </c>
    </row>
    <row r="5111" spans="1:12" x14ac:dyDescent="0.25">
      <c r="A5111">
        <v>1</v>
      </c>
      <c r="B5111" t="s">
        <v>4160</v>
      </c>
      <c r="C5111">
        <v>2247971</v>
      </c>
      <c r="D5111" t="s">
        <v>3843</v>
      </c>
      <c r="E5111" s="220">
        <v>44032.432638888888</v>
      </c>
      <c r="F5111" t="s">
        <v>75</v>
      </c>
      <c r="G5111" t="s">
        <v>3825</v>
      </c>
      <c r="H5111" t="s">
        <v>3836</v>
      </c>
      <c r="I5111" t="s">
        <v>3827</v>
      </c>
      <c r="J5111" t="s">
        <v>3828</v>
      </c>
      <c r="K5111" t="s">
        <v>95</v>
      </c>
      <c r="L5111" s="220">
        <v>44068.589930555558</v>
      </c>
    </row>
    <row r="5112" spans="1:12" x14ac:dyDescent="0.25">
      <c r="A5112">
        <v>1</v>
      </c>
      <c r="B5112" t="s">
        <v>3887</v>
      </c>
      <c r="C5112">
        <v>2247972</v>
      </c>
      <c r="D5112" t="s">
        <v>3843</v>
      </c>
      <c r="E5112" s="220">
        <v>44032.432638888888</v>
      </c>
      <c r="F5112" t="s">
        <v>75</v>
      </c>
      <c r="G5112" t="s">
        <v>3825</v>
      </c>
      <c r="H5112" t="s">
        <v>3836</v>
      </c>
      <c r="I5112" t="s">
        <v>3827</v>
      </c>
      <c r="J5112" t="s">
        <v>3828</v>
      </c>
      <c r="K5112" t="s">
        <v>95</v>
      </c>
      <c r="L5112" s="220">
        <v>44070.382175925923</v>
      </c>
    </row>
    <row r="5113" spans="1:12" x14ac:dyDescent="0.25">
      <c r="A5113">
        <v>1</v>
      </c>
      <c r="B5113" t="s">
        <v>3891</v>
      </c>
      <c r="C5113">
        <v>2247973</v>
      </c>
      <c r="D5113" t="s">
        <v>3843</v>
      </c>
      <c r="E5113" s="220">
        <v>44032.433333333334</v>
      </c>
      <c r="F5113" t="s">
        <v>75</v>
      </c>
      <c r="G5113" t="s">
        <v>3825</v>
      </c>
      <c r="H5113" t="s">
        <v>3836</v>
      </c>
      <c r="I5113" t="s">
        <v>3827</v>
      </c>
      <c r="J5113" t="s">
        <v>3828</v>
      </c>
      <c r="K5113" t="s">
        <v>95</v>
      </c>
      <c r="L5113" s="220">
        <v>44078.439513888887</v>
      </c>
    </row>
    <row r="5114" spans="1:12" x14ac:dyDescent="0.25">
      <c r="A5114">
        <v>1</v>
      </c>
      <c r="B5114" t="s">
        <v>4207</v>
      </c>
      <c r="C5114">
        <v>2247974</v>
      </c>
      <c r="D5114" t="s">
        <v>3843</v>
      </c>
      <c r="E5114" s="220">
        <v>44032.433333333334</v>
      </c>
      <c r="F5114" t="s">
        <v>75</v>
      </c>
      <c r="G5114" t="s">
        <v>3825</v>
      </c>
      <c r="H5114" t="s">
        <v>3836</v>
      </c>
      <c r="I5114" t="s">
        <v>3827</v>
      </c>
      <c r="J5114" t="s">
        <v>3828</v>
      </c>
      <c r="K5114" t="s">
        <v>95</v>
      </c>
      <c r="L5114" s="220">
        <v>44070.382152777776</v>
      </c>
    </row>
    <row r="5115" spans="1:12" x14ac:dyDescent="0.25">
      <c r="A5115">
        <v>1</v>
      </c>
      <c r="B5115" t="s">
        <v>3929</v>
      </c>
      <c r="C5115">
        <v>2247975</v>
      </c>
      <c r="D5115" t="s">
        <v>3843</v>
      </c>
      <c r="E5115" s="220">
        <v>44032.433333333334</v>
      </c>
      <c r="F5115" t="s">
        <v>75</v>
      </c>
      <c r="G5115" t="s">
        <v>3825</v>
      </c>
      <c r="H5115" t="s">
        <v>3836</v>
      </c>
      <c r="I5115" t="s">
        <v>3827</v>
      </c>
      <c r="J5115" t="s">
        <v>3828</v>
      </c>
      <c r="K5115" t="s">
        <v>95</v>
      </c>
      <c r="L5115" s="220">
        <v>44071.654953703706</v>
      </c>
    </row>
    <row r="5116" spans="1:12" x14ac:dyDescent="0.25">
      <c r="A5116">
        <v>1</v>
      </c>
      <c r="B5116" t="s">
        <v>4699</v>
      </c>
      <c r="C5116">
        <v>2247976</v>
      </c>
      <c r="D5116" t="s">
        <v>3843</v>
      </c>
      <c r="E5116" s="220">
        <v>44032.433333333334</v>
      </c>
      <c r="F5116" t="s">
        <v>75</v>
      </c>
      <c r="G5116" t="s">
        <v>3825</v>
      </c>
      <c r="H5116" t="s">
        <v>3836</v>
      </c>
      <c r="I5116" t="s">
        <v>3827</v>
      </c>
      <c r="J5116" t="s">
        <v>3828</v>
      </c>
      <c r="K5116" t="s">
        <v>95</v>
      </c>
      <c r="L5116" s="220">
        <v>44076.405393518522</v>
      </c>
    </row>
    <row r="5117" spans="1:12" x14ac:dyDescent="0.25">
      <c r="A5117">
        <v>1</v>
      </c>
      <c r="B5117" t="s">
        <v>3898</v>
      </c>
      <c r="C5117">
        <v>2247987</v>
      </c>
      <c r="D5117" t="s">
        <v>3843</v>
      </c>
      <c r="E5117" s="220">
        <v>44032.436111111114</v>
      </c>
      <c r="F5117" t="s">
        <v>75</v>
      </c>
      <c r="G5117" t="s">
        <v>3825</v>
      </c>
      <c r="H5117" t="s">
        <v>3836</v>
      </c>
      <c r="I5117" t="s">
        <v>3827</v>
      </c>
      <c r="J5117" t="s">
        <v>3828</v>
      </c>
      <c r="K5117" t="s">
        <v>95</v>
      </c>
      <c r="L5117" s="220">
        <v>44274.322905092595</v>
      </c>
    </row>
    <row r="5118" spans="1:12" x14ac:dyDescent="0.25">
      <c r="A5118">
        <v>1</v>
      </c>
      <c r="B5118" t="s">
        <v>3902</v>
      </c>
      <c r="C5118">
        <v>2247988</v>
      </c>
      <c r="D5118" t="s">
        <v>3843</v>
      </c>
      <c r="E5118" s="220">
        <v>44032.436111111114</v>
      </c>
      <c r="F5118" t="s">
        <v>75</v>
      </c>
      <c r="G5118" t="s">
        <v>3825</v>
      </c>
      <c r="H5118" t="s">
        <v>3836</v>
      </c>
      <c r="I5118" t="s">
        <v>3827</v>
      </c>
      <c r="J5118" t="s">
        <v>3828</v>
      </c>
      <c r="K5118" t="s">
        <v>95</v>
      </c>
      <c r="L5118" s="220">
        <v>44224.644178240742</v>
      </c>
    </row>
    <row r="5119" spans="1:12" x14ac:dyDescent="0.25">
      <c r="A5119">
        <v>1</v>
      </c>
      <c r="B5119" t="s">
        <v>4115</v>
      </c>
      <c r="C5119">
        <v>2247989</v>
      </c>
      <c r="D5119" t="s">
        <v>3843</v>
      </c>
      <c r="E5119" s="220">
        <v>44032.436805555553</v>
      </c>
      <c r="F5119" t="s">
        <v>75</v>
      </c>
      <c r="G5119" t="s">
        <v>3825</v>
      </c>
      <c r="H5119" t="s">
        <v>3836</v>
      </c>
      <c r="I5119" t="s">
        <v>3827</v>
      </c>
      <c r="J5119" t="s">
        <v>3828</v>
      </c>
      <c r="K5119" t="s">
        <v>95</v>
      </c>
      <c r="L5119" s="220">
        <v>44106.355555555558</v>
      </c>
    </row>
    <row r="5120" spans="1:12" x14ac:dyDescent="0.25">
      <c r="A5120">
        <v>1</v>
      </c>
      <c r="B5120" t="s">
        <v>4087</v>
      </c>
      <c r="C5120">
        <v>2247990</v>
      </c>
      <c r="D5120" t="s">
        <v>3843</v>
      </c>
      <c r="E5120" s="220">
        <v>44032.436805555553</v>
      </c>
      <c r="F5120" t="s">
        <v>75</v>
      </c>
      <c r="G5120" t="s">
        <v>3825</v>
      </c>
      <c r="H5120" t="s">
        <v>3836</v>
      </c>
      <c r="I5120" t="s">
        <v>3827</v>
      </c>
      <c r="J5120" t="s">
        <v>3828</v>
      </c>
      <c r="K5120" t="s">
        <v>95</v>
      </c>
      <c r="L5120" s="220">
        <v>44091.581504629627</v>
      </c>
    </row>
    <row r="5121" spans="1:12" x14ac:dyDescent="0.25">
      <c r="A5121">
        <v>1</v>
      </c>
      <c r="B5121" t="s">
        <v>4361</v>
      </c>
      <c r="C5121">
        <v>2247991</v>
      </c>
      <c r="D5121" t="s">
        <v>3843</v>
      </c>
      <c r="E5121" s="220">
        <v>44032.436805555553</v>
      </c>
      <c r="F5121" t="s">
        <v>75</v>
      </c>
      <c r="G5121" t="s">
        <v>3825</v>
      </c>
      <c r="H5121" t="s">
        <v>3836</v>
      </c>
      <c r="I5121" t="s">
        <v>3827</v>
      </c>
      <c r="J5121" t="s">
        <v>3828</v>
      </c>
      <c r="K5121" t="s">
        <v>95</v>
      </c>
      <c r="L5121" s="220">
        <v>44106.659849537034</v>
      </c>
    </row>
    <row r="5122" spans="1:12" x14ac:dyDescent="0.25">
      <c r="A5122">
        <v>1</v>
      </c>
      <c r="B5122" t="s">
        <v>4105</v>
      </c>
      <c r="C5122">
        <v>2247995</v>
      </c>
      <c r="D5122" t="s">
        <v>3843</v>
      </c>
      <c r="E5122" s="220">
        <v>44032.4375</v>
      </c>
      <c r="F5122" t="s">
        <v>75</v>
      </c>
      <c r="G5122" t="s">
        <v>3825</v>
      </c>
      <c r="H5122" t="s">
        <v>3836</v>
      </c>
      <c r="I5122" t="s">
        <v>3827</v>
      </c>
      <c r="J5122" t="s">
        <v>3828</v>
      </c>
      <c r="K5122" t="s">
        <v>95</v>
      </c>
      <c r="L5122" s="220">
        <v>44130.379328703704</v>
      </c>
    </row>
    <row r="5123" spans="1:12" x14ac:dyDescent="0.25">
      <c r="A5123">
        <v>1</v>
      </c>
      <c r="B5123" t="s">
        <v>4227</v>
      </c>
      <c r="C5123">
        <v>2247992</v>
      </c>
      <c r="D5123" t="s">
        <v>3843</v>
      </c>
      <c r="E5123" s="220">
        <v>44032.436805555553</v>
      </c>
      <c r="F5123" t="s">
        <v>75</v>
      </c>
      <c r="G5123" t="s">
        <v>3825</v>
      </c>
      <c r="H5123" t="s">
        <v>3836</v>
      </c>
      <c r="I5123" t="s">
        <v>3827</v>
      </c>
      <c r="J5123" t="s">
        <v>3828</v>
      </c>
      <c r="K5123" t="s">
        <v>95</v>
      </c>
      <c r="L5123" s="220">
        <v>44127.364953703705</v>
      </c>
    </row>
    <row r="5124" spans="1:12" x14ac:dyDescent="0.25">
      <c r="A5124">
        <v>1</v>
      </c>
      <c r="B5124" t="s">
        <v>4554</v>
      </c>
      <c r="C5124">
        <v>2247993</v>
      </c>
      <c r="D5124" t="s">
        <v>3843</v>
      </c>
      <c r="E5124" s="220">
        <v>44032.4375</v>
      </c>
      <c r="F5124" t="s">
        <v>75</v>
      </c>
      <c r="G5124" t="s">
        <v>3825</v>
      </c>
      <c r="H5124" t="s">
        <v>3836</v>
      </c>
      <c r="I5124" t="s">
        <v>3827</v>
      </c>
      <c r="J5124" t="s">
        <v>3828</v>
      </c>
      <c r="K5124" t="s">
        <v>95</v>
      </c>
      <c r="L5124" s="220">
        <v>44111.383819444447</v>
      </c>
    </row>
    <row r="5125" spans="1:12" x14ac:dyDescent="0.25">
      <c r="A5125">
        <v>1</v>
      </c>
      <c r="B5125" t="s">
        <v>4074</v>
      </c>
      <c r="C5125">
        <v>2247994</v>
      </c>
      <c r="D5125" t="s">
        <v>3843</v>
      </c>
      <c r="E5125" s="220">
        <v>44032.4375</v>
      </c>
      <c r="F5125" t="s">
        <v>75</v>
      </c>
      <c r="G5125" t="s">
        <v>3825</v>
      </c>
      <c r="H5125" t="s">
        <v>3836</v>
      </c>
      <c r="I5125" t="s">
        <v>3827</v>
      </c>
      <c r="J5125" t="s">
        <v>3828</v>
      </c>
      <c r="K5125" t="s">
        <v>95</v>
      </c>
      <c r="L5125" s="220">
        <v>44097.463969907411</v>
      </c>
    </row>
    <row r="5126" spans="1:12" x14ac:dyDescent="0.25">
      <c r="A5126">
        <v>1</v>
      </c>
      <c r="B5126" t="s">
        <v>4808</v>
      </c>
      <c r="C5126">
        <v>2247996</v>
      </c>
      <c r="D5126" t="s">
        <v>3843</v>
      </c>
      <c r="E5126" s="220">
        <v>44032.438194444447</v>
      </c>
      <c r="F5126" t="s">
        <v>75</v>
      </c>
      <c r="G5126" t="s">
        <v>3825</v>
      </c>
      <c r="H5126" t="s">
        <v>3836</v>
      </c>
      <c r="I5126" t="s">
        <v>3827</v>
      </c>
      <c r="J5126" t="s">
        <v>3828</v>
      </c>
      <c r="K5126" t="s">
        <v>95</v>
      </c>
      <c r="L5126" s="220">
        <v>44280.366597222222</v>
      </c>
    </row>
    <row r="5127" spans="1:12" x14ac:dyDescent="0.25">
      <c r="A5127">
        <v>1</v>
      </c>
      <c r="B5127" t="s">
        <v>3834</v>
      </c>
      <c r="C5127">
        <v>2247997</v>
      </c>
      <c r="D5127" t="s">
        <v>3843</v>
      </c>
      <c r="E5127" s="220">
        <v>44032.438888888886</v>
      </c>
      <c r="F5127" t="s">
        <v>75</v>
      </c>
      <c r="G5127" t="s">
        <v>3825</v>
      </c>
      <c r="H5127" t="s">
        <v>3836</v>
      </c>
      <c r="I5127" t="s">
        <v>3827</v>
      </c>
      <c r="J5127" t="s">
        <v>3828</v>
      </c>
      <c r="K5127" t="s">
        <v>95</v>
      </c>
      <c r="L5127" s="220">
        <v>44221.37226851852</v>
      </c>
    </row>
    <row r="5128" spans="1:12" x14ac:dyDescent="0.25">
      <c r="A5128">
        <v>1</v>
      </c>
      <c r="B5128" t="s">
        <v>4052</v>
      </c>
      <c r="C5128">
        <v>2247998</v>
      </c>
      <c r="D5128" t="s">
        <v>3843</v>
      </c>
      <c r="E5128" s="220">
        <v>44032.438888888886</v>
      </c>
      <c r="F5128" t="s">
        <v>75</v>
      </c>
      <c r="G5128" t="s">
        <v>3825</v>
      </c>
      <c r="H5128" t="s">
        <v>3836</v>
      </c>
      <c r="I5128" t="s">
        <v>3827</v>
      </c>
      <c r="J5128" t="s">
        <v>3828</v>
      </c>
      <c r="K5128" t="s">
        <v>95</v>
      </c>
      <c r="L5128" s="220">
        <v>44111.600254629629</v>
      </c>
    </row>
    <row r="5129" spans="1:12" x14ac:dyDescent="0.25">
      <c r="A5129">
        <v>1</v>
      </c>
      <c r="B5129" t="s">
        <v>3899</v>
      </c>
      <c r="C5129">
        <v>2247999</v>
      </c>
      <c r="D5129" t="s">
        <v>3843</v>
      </c>
      <c r="E5129" s="220">
        <v>44032.438888888886</v>
      </c>
      <c r="F5129" t="s">
        <v>75</v>
      </c>
      <c r="G5129" t="s">
        <v>3825</v>
      </c>
      <c r="H5129" t="s">
        <v>3836</v>
      </c>
      <c r="I5129" t="s">
        <v>3827</v>
      </c>
      <c r="J5129" t="s">
        <v>3828</v>
      </c>
      <c r="K5129" t="s">
        <v>95</v>
      </c>
      <c r="L5129" s="220">
        <v>44124.640868055554</v>
      </c>
    </row>
    <row r="5130" spans="1:12" x14ac:dyDescent="0.25">
      <c r="A5130">
        <v>1</v>
      </c>
      <c r="B5130" t="s">
        <v>4750</v>
      </c>
      <c r="C5130">
        <v>2248468</v>
      </c>
      <c r="D5130" t="s">
        <v>6841</v>
      </c>
      <c r="E5130" s="220">
        <v>44034.724305555559</v>
      </c>
      <c r="F5130" t="s">
        <v>75</v>
      </c>
      <c r="G5130" t="s">
        <v>3825</v>
      </c>
      <c r="H5130" t="s">
        <v>3831</v>
      </c>
      <c r="I5130" t="s">
        <v>3832</v>
      </c>
      <c r="J5130" t="s">
        <v>3833</v>
      </c>
      <c r="K5130" t="s">
        <v>95</v>
      </c>
      <c r="L5130" s="220">
        <v>44035.561805555553</v>
      </c>
    </row>
    <row r="5131" spans="1:12" x14ac:dyDescent="0.25">
      <c r="A5131">
        <v>3</v>
      </c>
      <c r="B5131" t="s">
        <v>5323</v>
      </c>
      <c r="C5131">
        <v>2256962</v>
      </c>
      <c r="D5131" t="s">
        <v>6110</v>
      </c>
      <c r="E5131" s="220">
        <v>44050.710416666669</v>
      </c>
      <c r="F5131" t="s">
        <v>75</v>
      </c>
      <c r="G5131" t="s">
        <v>3825</v>
      </c>
      <c r="H5131" t="s">
        <v>3940</v>
      </c>
      <c r="I5131" t="s">
        <v>3832</v>
      </c>
      <c r="J5131" t="s">
        <v>3833</v>
      </c>
      <c r="K5131" t="s">
        <v>95</v>
      </c>
      <c r="L5131" s="220">
        <v>44126.665439814817</v>
      </c>
    </row>
    <row r="5132" spans="1:12" x14ac:dyDescent="0.25">
      <c r="A5132">
        <v>3</v>
      </c>
      <c r="B5132" t="s">
        <v>4601</v>
      </c>
      <c r="C5132">
        <v>2256963</v>
      </c>
      <c r="D5132" t="s">
        <v>6110</v>
      </c>
      <c r="E5132" s="220">
        <v>44050.710416666669</v>
      </c>
      <c r="F5132" t="s">
        <v>75</v>
      </c>
      <c r="G5132" t="s">
        <v>3825</v>
      </c>
      <c r="H5132" t="s">
        <v>3940</v>
      </c>
      <c r="I5132" t="s">
        <v>3832</v>
      </c>
      <c r="J5132" t="s">
        <v>3833</v>
      </c>
      <c r="K5132" t="s">
        <v>95</v>
      </c>
      <c r="L5132" s="220">
        <v>44057.377418981479</v>
      </c>
    </row>
    <row r="5133" spans="1:12" x14ac:dyDescent="0.25">
      <c r="A5133">
        <v>4</v>
      </c>
      <c r="B5133" t="s">
        <v>4955</v>
      </c>
      <c r="C5133">
        <v>2257726</v>
      </c>
      <c r="D5133" t="s">
        <v>6842</v>
      </c>
      <c r="E5133" s="220">
        <v>44054.508333333331</v>
      </c>
      <c r="F5133" t="s">
        <v>75</v>
      </c>
      <c r="G5133" t="s">
        <v>3825</v>
      </c>
      <c r="H5133" t="s">
        <v>3831</v>
      </c>
      <c r="I5133" t="s">
        <v>3870</v>
      </c>
      <c r="J5133" t="s">
        <v>4355</v>
      </c>
      <c r="K5133" t="s">
        <v>95</v>
      </c>
      <c r="L5133" s="220">
        <v>44956.453877314816</v>
      </c>
    </row>
    <row r="5134" spans="1:12" x14ac:dyDescent="0.25">
      <c r="A5134">
        <v>1</v>
      </c>
      <c r="B5134" t="s">
        <v>4823</v>
      </c>
      <c r="C5134">
        <v>2259656</v>
      </c>
      <c r="D5134" t="s">
        <v>3843</v>
      </c>
      <c r="E5134" s="220">
        <v>44061.697222222225</v>
      </c>
      <c r="F5134" t="s">
        <v>75</v>
      </c>
      <c r="G5134" t="s">
        <v>3825</v>
      </c>
      <c r="H5134" t="s">
        <v>3836</v>
      </c>
      <c r="I5134" t="s">
        <v>4260</v>
      </c>
      <c r="J5134" t="s">
        <v>4279</v>
      </c>
      <c r="K5134" t="s">
        <v>95</v>
      </c>
      <c r="L5134" s="220">
        <v>44117.567361111112</v>
      </c>
    </row>
    <row r="5135" spans="1:12" x14ac:dyDescent="0.25">
      <c r="A5135">
        <v>4.2</v>
      </c>
      <c r="B5135" t="s">
        <v>3961</v>
      </c>
      <c r="C5135">
        <v>2274375</v>
      </c>
      <c r="D5135" t="s">
        <v>4086</v>
      </c>
      <c r="E5135" s="220">
        <v>44069.445138888892</v>
      </c>
      <c r="F5135" t="s">
        <v>75</v>
      </c>
      <c r="G5135" t="s">
        <v>3825</v>
      </c>
      <c r="H5135" t="s">
        <v>3826</v>
      </c>
      <c r="I5135" t="s">
        <v>4312</v>
      </c>
      <c r="J5135" t="s">
        <v>4939</v>
      </c>
      <c r="K5135" t="s">
        <v>95</v>
      </c>
      <c r="L5135" s="220">
        <v>44139.284131944441</v>
      </c>
    </row>
    <row r="5136" spans="1:12" x14ac:dyDescent="0.25">
      <c r="A5136">
        <v>2</v>
      </c>
      <c r="B5136" t="s">
        <v>4163</v>
      </c>
      <c r="C5136">
        <v>2284852</v>
      </c>
      <c r="D5136" t="s">
        <v>3956</v>
      </c>
      <c r="E5136" s="220">
        <v>44089.351388888892</v>
      </c>
      <c r="F5136" t="s">
        <v>75</v>
      </c>
      <c r="G5136" t="s">
        <v>3825</v>
      </c>
      <c r="H5136" t="s">
        <v>3957</v>
      </c>
      <c r="I5136" t="s">
        <v>3832</v>
      </c>
      <c r="J5136" t="s">
        <v>3833</v>
      </c>
      <c r="K5136" t="s">
        <v>95</v>
      </c>
      <c r="L5136" s="220">
        <v>44182.706724537034</v>
      </c>
    </row>
    <row r="5137" spans="1:12" x14ac:dyDescent="0.25">
      <c r="A5137">
        <v>1</v>
      </c>
      <c r="B5137" t="s">
        <v>4808</v>
      </c>
      <c r="C5137">
        <v>2909328</v>
      </c>
      <c r="D5137" t="s">
        <v>6843</v>
      </c>
      <c r="E5137" s="220">
        <v>44657.537499999999</v>
      </c>
      <c r="F5137" t="s">
        <v>75</v>
      </c>
      <c r="G5137" t="s">
        <v>3825</v>
      </c>
      <c r="H5137" t="s">
        <v>3836</v>
      </c>
      <c r="I5137" t="s">
        <v>3878</v>
      </c>
      <c r="J5137" t="s">
        <v>4847</v>
      </c>
      <c r="K5137" t="s">
        <v>95</v>
      </c>
      <c r="L5137" s="220">
        <v>45005.499965277777</v>
      </c>
    </row>
    <row r="5138" spans="1:12" x14ac:dyDescent="0.25">
      <c r="A5138">
        <v>4.2</v>
      </c>
      <c r="B5138" t="s">
        <v>5003</v>
      </c>
      <c r="C5138">
        <v>2286911</v>
      </c>
      <c r="D5138" t="s">
        <v>6844</v>
      </c>
      <c r="E5138" s="220">
        <v>44100.334722222222</v>
      </c>
      <c r="F5138" t="s">
        <v>126</v>
      </c>
      <c r="G5138" t="s">
        <v>3825</v>
      </c>
      <c r="H5138" t="s">
        <v>3831</v>
      </c>
      <c r="I5138" t="s">
        <v>4260</v>
      </c>
      <c r="J5138" t="s">
        <v>4260</v>
      </c>
      <c r="K5138" t="s">
        <v>95</v>
      </c>
      <c r="L5138" s="220"/>
    </row>
    <row r="5139" spans="1:12" x14ac:dyDescent="0.25">
      <c r="A5139">
        <v>5</v>
      </c>
      <c r="B5139" t="s">
        <v>4730</v>
      </c>
      <c r="C5139">
        <v>2286915</v>
      </c>
      <c r="D5139" t="s">
        <v>3856</v>
      </c>
      <c r="E5139" s="220">
        <v>44100.336111111108</v>
      </c>
      <c r="F5139" t="s">
        <v>75</v>
      </c>
      <c r="G5139" t="s">
        <v>3825</v>
      </c>
      <c r="H5139" t="s">
        <v>3831</v>
      </c>
      <c r="I5139" t="s">
        <v>4260</v>
      </c>
      <c r="J5139" t="s">
        <v>4260</v>
      </c>
      <c r="K5139" t="s">
        <v>95</v>
      </c>
      <c r="L5139" s="220">
        <v>45519.520173611112</v>
      </c>
    </row>
    <row r="5140" spans="1:12" x14ac:dyDescent="0.25">
      <c r="A5140">
        <v>1</v>
      </c>
      <c r="B5140" t="s">
        <v>4723</v>
      </c>
      <c r="C5140">
        <v>2247701</v>
      </c>
      <c r="D5140" t="s">
        <v>3843</v>
      </c>
      <c r="E5140" s="220">
        <v>44032.35</v>
      </c>
      <c r="F5140" t="s">
        <v>75</v>
      </c>
      <c r="G5140" t="s">
        <v>3825</v>
      </c>
      <c r="H5140" t="s">
        <v>3836</v>
      </c>
      <c r="I5140" t="s">
        <v>4241</v>
      </c>
      <c r="J5140" t="s">
        <v>4364</v>
      </c>
      <c r="K5140" t="s">
        <v>95</v>
      </c>
      <c r="L5140" s="220">
        <v>44068.470347222225</v>
      </c>
    </row>
    <row r="5141" spans="1:12" x14ac:dyDescent="0.25">
      <c r="A5141">
        <v>3</v>
      </c>
      <c r="B5141" t="s">
        <v>4685</v>
      </c>
      <c r="C5141">
        <v>2253049</v>
      </c>
      <c r="D5141" t="s">
        <v>6110</v>
      </c>
      <c r="E5141" s="220">
        <v>44044.703472222223</v>
      </c>
      <c r="F5141" t="s">
        <v>75</v>
      </c>
      <c r="G5141" t="s">
        <v>3825</v>
      </c>
      <c r="H5141" t="s">
        <v>3940</v>
      </c>
      <c r="I5141" t="s">
        <v>4687</v>
      </c>
      <c r="J5141" t="s">
        <v>3833</v>
      </c>
      <c r="K5141" t="s">
        <v>95</v>
      </c>
      <c r="L5141" s="220">
        <v>44069.345185185186</v>
      </c>
    </row>
    <row r="5142" spans="1:12" x14ac:dyDescent="0.25">
      <c r="A5142">
        <v>3</v>
      </c>
      <c r="B5142" t="s">
        <v>4390</v>
      </c>
      <c r="C5142">
        <v>2253050</v>
      </c>
      <c r="D5142" t="s">
        <v>6110</v>
      </c>
      <c r="E5142" s="220">
        <v>44044.704861111109</v>
      </c>
      <c r="F5142" t="s">
        <v>75</v>
      </c>
      <c r="G5142" t="s">
        <v>3825</v>
      </c>
      <c r="H5142" t="s">
        <v>3940</v>
      </c>
      <c r="I5142" t="s">
        <v>4687</v>
      </c>
      <c r="J5142" t="s">
        <v>3833</v>
      </c>
      <c r="K5142" t="s">
        <v>95</v>
      </c>
      <c r="L5142" s="220">
        <v>44435.372511574074</v>
      </c>
    </row>
    <row r="5143" spans="1:12" x14ac:dyDescent="0.25">
      <c r="A5143">
        <v>3</v>
      </c>
      <c r="B5143" t="s">
        <v>5082</v>
      </c>
      <c r="C5143">
        <v>2253051</v>
      </c>
      <c r="D5143" t="s">
        <v>6110</v>
      </c>
      <c r="E5143" s="220">
        <v>44044.705555555556</v>
      </c>
      <c r="F5143" t="s">
        <v>75</v>
      </c>
      <c r="G5143" t="s">
        <v>3825</v>
      </c>
      <c r="H5143" t="s">
        <v>3940</v>
      </c>
      <c r="I5143" t="s">
        <v>4687</v>
      </c>
      <c r="J5143" t="s">
        <v>3833</v>
      </c>
      <c r="K5143" t="s">
        <v>95</v>
      </c>
      <c r="L5143" s="220">
        <v>44335.337384259263</v>
      </c>
    </row>
    <row r="5144" spans="1:12" x14ac:dyDescent="0.25">
      <c r="A5144">
        <v>3</v>
      </c>
      <c r="B5144" t="s">
        <v>5317</v>
      </c>
      <c r="C5144">
        <v>2253052</v>
      </c>
      <c r="D5144" t="s">
        <v>6110</v>
      </c>
      <c r="E5144" s="220">
        <v>44044.707638888889</v>
      </c>
      <c r="F5144" t="s">
        <v>75</v>
      </c>
      <c r="G5144" t="s">
        <v>3825</v>
      </c>
      <c r="H5144" t="s">
        <v>3940</v>
      </c>
      <c r="I5144" t="s">
        <v>4687</v>
      </c>
      <c r="J5144" t="s">
        <v>3833</v>
      </c>
      <c r="K5144" t="s">
        <v>95</v>
      </c>
      <c r="L5144" s="220">
        <v>44333.347997685189</v>
      </c>
    </row>
    <row r="5145" spans="1:12" x14ac:dyDescent="0.25">
      <c r="A5145">
        <v>3</v>
      </c>
      <c r="B5145" t="s">
        <v>4736</v>
      </c>
      <c r="C5145">
        <v>2253053</v>
      </c>
      <c r="D5145" t="s">
        <v>6110</v>
      </c>
      <c r="E5145" s="220">
        <v>44044.707638888889</v>
      </c>
      <c r="F5145" t="s">
        <v>75</v>
      </c>
      <c r="G5145" t="s">
        <v>3825</v>
      </c>
      <c r="H5145" t="s">
        <v>3940</v>
      </c>
      <c r="I5145" t="s">
        <v>4687</v>
      </c>
      <c r="J5145" t="s">
        <v>3833</v>
      </c>
      <c r="K5145" t="s">
        <v>95</v>
      </c>
      <c r="L5145" s="220">
        <v>44056.34107638889</v>
      </c>
    </row>
    <row r="5146" spans="1:12" x14ac:dyDescent="0.25">
      <c r="A5146">
        <v>3</v>
      </c>
      <c r="B5146" t="s">
        <v>3941</v>
      </c>
      <c r="C5146">
        <v>2253054</v>
      </c>
      <c r="D5146" t="s">
        <v>6110</v>
      </c>
      <c r="E5146" s="220">
        <v>44044.708333333336</v>
      </c>
      <c r="F5146" t="s">
        <v>75</v>
      </c>
      <c r="G5146" t="s">
        <v>3825</v>
      </c>
      <c r="H5146" t="s">
        <v>3940</v>
      </c>
      <c r="I5146" t="s">
        <v>4687</v>
      </c>
      <c r="J5146" t="s">
        <v>3833</v>
      </c>
      <c r="K5146" t="s">
        <v>95</v>
      </c>
      <c r="L5146" s="220">
        <v>44428.344236111108</v>
      </c>
    </row>
    <row r="5147" spans="1:12" x14ac:dyDescent="0.25">
      <c r="A5147">
        <v>1</v>
      </c>
      <c r="B5147" t="s">
        <v>4730</v>
      </c>
      <c r="C5147">
        <v>2324365</v>
      </c>
      <c r="D5147" t="s">
        <v>3843</v>
      </c>
      <c r="E5147" s="220">
        <v>44176.518750000003</v>
      </c>
      <c r="F5147" t="s">
        <v>75</v>
      </c>
      <c r="G5147" t="s">
        <v>3825</v>
      </c>
      <c r="H5147" t="s">
        <v>3836</v>
      </c>
      <c r="I5147" t="s">
        <v>4260</v>
      </c>
      <c r="J5147" t="s">
        <v>4759</v>
      </c>
      <c r="K5147" t="s">
        <v>95</v>
      </c>
      <c r="L5147" s="220">
        <v>44329.64738425926</v>
      </c>
    </row>
    <row r="5148" spans="1:12" x14ac:dyDescent="0.25">
      <c r="A5148">
        <v>4</v>
      </c>
      <c r="B5148" t="s">
        <v>4734</v>
      </c>
      <c r="C5148">
        <v>2258545</v>
      </c>
      <c r="D5148" t="s">
        <v>4183</v>
      </c>
      <c r="E5148" s="220">
        <v>44056.678472222222</v>
      </c>
      <c r="F5148" t="s">
        <v>75</v>
      </c>
      <c r="G5148" t="s">
        <v>3825</v>
      </c>
      <c r="H5148" t="s">
        <v>3826</v>
      </c>
      <c r="I5148" t="s">
        <v>3870</v>
      </c>
      <c r="J5148" t="s">
        <v>4145</v>
      </c>
      <c r="K5148" t="s">
        <v>95</v>
      </c>
      <c r="L5148" s="220">
        <v>44062.48641203704</v>
      </c>
    </row>
    <row r="5149" spans="1:12" x14ac:dyDescent="0.25">
      <c r="A5149">
        <v>1</v>
      </c>
      <c r="B5149" t="s">
        <v>4321</v>
      </c>
      <c r="C5149">
        <v>2281122</v>
      </c>
      <c r="D5149" t="s">
        <v>6845</v>
      </c>
      <c r="E5149" s="220">
        <v>44075.724999999999</v>
      </c>
      <c r="F5149" t="s">
        <v>75</v>
      </c>
      <c r="G5149" t="s">
        <v>3825</v>
      </c>
      <c r="H5149" t="s">
        <v>3836</v>
      </c>
      <c r="I5149" t="s">
        <v>3857</v>
      </c>
      <c r="J5149" t="s">
        <v>4215</v>
      </c>
      <c r="K5149" t="s">
        <v>95</v>
      </c>
      <c r="L5149" s="220">
        <v>44533.413981481484</v>
      </c>
    </row>
    <row r="5150" spans="1:12" x14ac:dyDescent="0.25">
      <c r="A5150">
        <v>1</v>
      </c>
      <c r="B5150" t="s">
        <v>4321</v>
      </c>
      <c r="C5150">
        <v>2281123</v>
      </c>
      <c r="D5150" t="s">
        <v>6846</v>
      </c>
      <c r="E5150" s="220">
        <v>44075.726388888892</v>
      </c>
      <c r="F5150" t="s">
        <v>75</v>
      </c>
      <c r="G5150" t="s">
        <v>3825</v>
      </c>
      <c r="H5150" t="s">
        <v>3836</v>
      </c>
      <c r="I5150" t="s">
        <v>3857</v>
      </c>
      <c r="J5150" t="s">
        <v>4215</v>
      </c>
      <c r="K5150" t="s">
        <v>95</v>
      </c>
      <c r="L5150" s="220">
        <v>44533.433842592596</v>
      </c>
    </row>
    <row r="5151" spans="1:12" x14ac:dyDescent="0.25">
      <c r="A5151">
        <v>1</v>
      </c>
      <c r="B5151" t="s">
        <v>4321</v>
      </c>
      <c r="C5151">
        <v>2281124</v>
      </c>
      <c r="D5151" t="s">
        <v>5748</v>
      </c>
      <c r="E5151" s="220">
        <v>44075.727083333331</v>
      </c>
      <c r="F5151" t="s">
        <v>75</v>
      </c>
      <c r="G5151" t="s">
        <v>3825</v>
      </c>
      <c r="H5151" t="s">
        <v>3836</v>
      </c>
      <c r="I5151" t="s">
        <v>3857</v>
      </c>
      <c r="J5151" t="s">
        <v>4215</v>
      </c>
      <c r="K5151" t="s">
        <v>95</v>
      </c>
      <c r="L5151" s="220">
        <v>44448.517361111109</v>
      </c>
    </row>
    <row r="5152" spans="1:12" x14ac:dyDescent="0.25">
      <c r="A5152">
        <v>5</v>
      </c>
      <c r="B5152" t="s">
        <v>5717</v>
      </c>
      <c r="C5152">
        <v>2286912</v>
      </c>
      <c r="D5152" t="s">
        <v>3856</v>
      </c>
      <c r="E5152" s="220">
        <v>44100.336111111108</v>
      </c>
      <c r="F5152" t="s">
        <v>126</v>
      </c>
      <c r="G5152" t="s">
        <v>3825</v>
      </c>
      <c r="H5152" t="s">
        <v>3831</v>
      </c>
      <c r="I5152" t="s">
        <v>4260</v>
      </c>
      <c r="J5152" t="s">
        <v>4260</v>
      </c>
      <c r="K5152" t="s">
        <v>95</v>
      </c>
      <c r="L5152" s="220"/>
    </row>
    <row r="5153" spans="1:12" x14ac:dyDescent="0.25">
      <c r="A5153">
        <v>5</v>
      </c>
      <c r="B5153" t="s">
        <v>6142</v>
      </c>
      <c r="C5153">
        <v>2286913</v>
      </c>
      <c r="D5153" t="s">
        <v>3856</v>
      </c>
      <c r="E5153" s="220">
        <v>44100.336111111108</v>
      </c>
      <c r="F5153" t="s">
        <v>75</v>
      </c>
      <c r="G5153" t="s">
        <v>3825</v>
      </c>
      <c r="H5153" t="s">
        <v>3831</v>
      </c>
      <c r="I5153" t="s">
        <v>4260</v>
      </c>
      <c r="J5153" t="s">
        <v>4260</v>
      </c>
      <c r="K5153" t="s">
        <v>95</v>
      </c>
      <c r="L5153" s="220">
        <v>45636.316666666666</v>
      </c>
    </row>
    <row r="5154" spans="1:12" x14ac:dyDescent="0.25">
      <c r="A5154">
        <v>5</v>
      </c>
      <c r="B5154" t="s">
        <v>6612</v>
      </c>
      <c r="C5154">
        <v>2286914</v>
      </c>
      <c r="D5154" t="s">
        <v>3856</v>
      </c>
      <c r="E5154" s="220">
        <v>44100.336111111108</v>
      </c>
      <c r="F5154" t="s">
        <v>75</v>
      </c>
      <c r="G5154" t="s">
        <v>3825</v>
      </c>
      <c r="H5154" t="s">
        <v>3831</v>
      </c>
      <c r="I5154" t="s">
        <v>4260</v>
      </c>
      <c r="J5154" t="s">
        <v>4260</v>
      </c>
      <c r="K5154" t="s">
        <v>95</v>
      </c>
      <c r="L5154" s="220">
        <v>45519.520185185182</v>
      </c>
    </row>
    <row r="5155" spans="1:12" x14ac:dyDescent="0.25">
      <c r="A5155">
        <v>5</v>
      </c>
      <c r="B5155" t="s">
        <v>6368</v>
      </c>
      <c r="C5155">
        <v>2286916</v>
      </c>
      <c r="D5155" t="s">
        <v>3856</v>
      </c>
      <c r="E5155" s="220">
        <v>44100.336111111108</v>
      </c>
      <c r="F5155" t="s">
        <v>75</v>
      </c>
      <c r="G5155" t="s">
        <v>3825</v>
      </c>
      <c r="H5155" t="s">
        <v>3831</v>
      </c>
      <c r="I5155" t="s">
        <v>4260</v>
      </c>
      <c r="J5155" t="s">
        <v>4260</v>
      </c>
      <c r="K5155" t="s">
        <v>95</v>
      </c>
      <c r="L5155" s="220">
        <v>45519.520173611112</v>
      </c>
    </row>
    <row r="5156" spans="1:12" x14ac:dyDescent="0.25">
      <c r="A5156">
        <v>5</v>
      </c>
      <c r="B5156" t="s">
        <v>4758</v>
      </c>
      <c r="C5156">
        <v>2286917</v>
      </c>
      <c r="D5156" t="s">
        <v>3856</v>
      </c>
      <c r="E5156" s="220">
        <v>44100.336805555555</v>
      </c>
      <c r="F5156" t="s">
        <v>75</v>
      </c>
      <c r="G5156" t="s">
        <v>3825</v>
      </c>
      <c r="H5156" t="s">
        <v>3831</v>
      </c>
      <c r="I5156" t="s">
        <v>4260</v>
      </c>
      <c r="J5156" t="s">
        <v>4260</v>
      </c>
      <c r="K5156" t="s">
        <v>95</v>
      </c>
      <c r="L5156" s="220">
        <v>45482.543854166666</v>
      </c>
    </row>
    <row r="5157" spans="1:12" x14ac:dyDescent="0.25">
      <c r="A5157">
        <v>1</v>
      </c>
      <c r="B5157" t="s">
        <v>4874</v>
      </c>
      <c r="C5157">
        <v>2292466</v>
      </c>
      <c r="D5157" t="s">
        <v>6086</v>
      </c>
      <c r="E5157" s="220">
        <v>44110.628472222219</v>
      </c>
      <c r="F5157" t="s">
        <v>75</v>
      </c>
      <c r="G5157" t="s">
        <v>3825</v>
      </c>
      <c r="H5157" t="s">
        <v>95</v>
      </c>
      <c r="I5157" t="s">
        <v>4312</v>
      </c>
      <c r="J5157" t="s">
        <v>5681</v>
      </c>
      <c r="K5157" t="s">
        <v>95</v>
      </c>
      <c r="L5157" s="220">
        <v>44112.287233796298</v>
      </c>
    </row>
    <row r="5158" spans="1:12" x14ac:dyDescent="0.25">
      <c r="A5158">
        <v>2</v>
      </c>
      <c r="B5158" t="s">
        <v>4009</v>
      </c>
      <c r="C5158">
        <v>2293013</v>
      </c>
      <c r="D5158" t="s">
        <v>6847</v>
      </c>
      <c r="E5158" s="220">
        <v>44112.583333333336</v>
      </c>
      <c r="F5158" t="s">
        <v>75</v>
      </c>
      <c r="G5158" t="s">
        <v>3825</v>
      </c>
      <c r="H5158" t="s">
        <v>3826</v>
      </c>
      <c r="I5158" t="s">
        <v>3870</v>
      </c>
      <c r="J5158" t="s">
        <v>3870</v>
      </c>
      <c r="K5158" t="s">
        <v>95</v>
      </c>
      <c r="L5158" s="220">
        <v>44118.509722222225</v>
      </c>
    </row>
    <row r="5159" spans="1:12" x14ac:dyDescent="0.25">
      <c r="A5159">
        <v>5</v>
      </c>
      <c r="B5159" t="s">
        <v>5689</v>
      </c>
      <c r="C5159">
        <v>2295279</v>
      </c>
      <c r="D5159" t="s">
        <v>6848</v>
      </c>
      <c r="E5159" s="220">
        <v>44120.537499999999</v>
      </c>
      <c r="F5159" t="s">
        <v>75</v>
      </c>
      <c r="G5159" t="s">
        <v>3825</v>
      </c>
      <c r="H5159" t="s">
        <v>3826</v>
      </c>
      <c r="I5159" t="s">
        <v>3870</v>
      </c>
      <c r="J5159" t="s">
        <v>4145</v>
      </c>
      <c r="K5159" t="s">
        <v>95</v>
      </c>
      <c r="L5159" s="220">
        <v>44124.460416666669</v>
      </c>
    </row>
    <row r="5160" spans="1:12" x14ac:dyDescent="0.25">
      <c r="A5160">
        <v>5</v>
      </c>
      <c r="B5160" t="s">
        <v>6849</v>
      </c>
      <c r="C5160">
        <v>2311087</v>
      </c>
      <c r="D5160" t="s">
        <v>6850</v>
      </c>
      <c r="E5160" s="220">
        <v>44145.615277777775</v>
      </c>
      <c r="F5160" t="s">
        <v>75</v>
      </c>
      <c r="G5160" t="s">
        <v>3825</v>
      </c>
      <c r="H5160" t="s">
        <v>3831</v>
      </c>
      <c r="I5160" t="s">
        <v>4241</v>
      </c>
      <c r="J5160" t="s">
        <v>4260</v>
      </c>
      <c r="K5160" t="s">
        <v>95</v>
      </c>
      <c r="L5160" s="220">
        <v>44967.383981481478</v>
      </c>
    </row>
    <row r="5161" spans="1:12" x14ac:dyDescent="0.25">
      <c r="A5161">
        <v>5</v>
      </c>
      <c r="B5161" t="s">
        <v>6851</v>
      </c>
      <c r="C5161">
        <v>2311088</v>
      </c>
      <c r="D5161" t="s">
        <v>6852</v>
      </c>
      <c r="E5161" s="220">
        <v>44145.615972222222</v>
      </c>
      <c r="F5161" t="s">
        <v>75</v>
      </c>
      <c r="G5161" t="s">
        <v>3825</v>
      </c>
      <c r="H5161" t="s">
        <v>3831</v>
      </c>
      <c r="I5161" t="s">
        <v>4241</v>
      </c>
      <c r="J5161" t="s">
        <v>4260</v>
      </c>
      <c r="K5161" t="s">
        <v>95</v>
      </c>
      <c r="L5161" s="220">
        <v>44329.645833333336</v>
      </c>
    </row>
    <row r="5162" spans="1:12" x14ac:dyDescent="0.25">
      <c r="A5162">
        <v>5</v>
      </c>
      <c r="B5162" t="s">
        <v>5923</v>
      </c>
      <c r="C5162">
        <v>2311092</v>
      </c>
      <c r="D5162" t="s">
        <v>6852</v>
      </c>
      <c r="E5162" s="220">
        <v>44145.615972222222</v>
      </c>
      <c r="F5162" t="s">
        <v>75</v>
      </c>
      <c r="G5162" t="s">
        <v>3825</v>
      </c>
      <c r="H5162" t="s">
        <v>3831</v>
      </c>
      <c r="I5162" t="s">
        <v>4241</v>
      </c>
      <c r="J5162" t="s">
        <v>4260</v>
      </c>
      <c r="K5162" t="s">
        <v>95</v>
      </c>
      <c r="L5162" s="220">
        <v>45538.58315972222</v>
      </c>
    </row>
    <row r="5163" spans="1:12" x14ac:dyDescent="0.25">
      <c r="A5163">
        <v>1</v>
      </c>
      <c r="B5163" t="s">
        <v>3903</v>
      </c>
      <c r="C5163">
        <v>2311154</v>
      </c>
      <c r="D5163" t="s">
        <v>3843</v>
      </c>
      <c r="E5163" s="220">
        <v>44146.322916666664</v>
      </c>
      <c r="F5163" t="s">
        <v>75</v>
      </c>
      <c r="G5163" t="s">
        <v>3825</v>
      </c>
      <c r="H5163" t="s">
        <v>3836</v>
      </c>
      <c r="I5163" t="s">
        <v>4582</v>
      </c>
      <c r="J5163" t="s">
        <v>4081</v>
      </c>
      <c r="K5163" t="s">
        <v>95</v>
      </c>
      <c r="L5163" s="220">
        <v>44151.331944444442</v>
      </c>
    </row>
    <row r="5164" spans="1:12" x14ac:dyDescent="0.25">
      <c r="A5164">
        <v>5</v>
      </c>
      <c r="B5164" t="s">
        <v>6853</v>
      </c>
      <c r="C5164">
        <v>2311085</v>
      </c>
      <c r="D5164" t="s">
        <v>6852</v>
      </c>
      <c r="E5164" s="220">
        <v>44145.615277777775</v>
      </c>
      <c r="F5164" t="s">
        <v>75</v>
      </c>
      <c r="G5164" t="s">
        <v>3825</v>
      </c>
      <c r="H5164" t="s">
        <v>3831</v>
      </c>
      <c r="I5164" t="s">
        <v>4241</v>
      </c>
      <c r="J5164" t="s">
        <v>4260</v>
      </c>
      <c r="K5164" t="s">
        <v>95</v>
      </c>
      <c r="L5164" s="220">
        <v>45538.583182870374</v>
      </c>
    </row>
    <row r="5165" spans="1:12" x14ac:dyDescent="0.25">
      <c r="A5165">
        <v>5</v>
      </c>
      <c r="B5165" t="s">
        <v>6854</v>
      </c>
      <c r="C5165">
        <v>2311080</v>
      </c>
      <c r="D5165" t="s">
        <v>6852</v>
      </c>
      <c r="E5165" s="220">
        <v>44145.613888888889</v>
      </c>
      <c r="F5165" t="s">
        <v>75</v>
      </c>
      <c r="G5165" t="s">
        <v>3825</v>
      </c>
      <c r="H5165" t="s">
        <v>3831</v>
      </c>
      <c r="I5165" t="s">
        <v>4241</v>
      </c>
      <c r="J5165" t="s">
        <v>4260</v>
      </c>
      <c r="K5165" t="s">
        <v>95</v>
      </c>
      <c r="L5165" s="220">
        <v>45489.633090277777</v>
      </c>
    </row>
    <row r="5166" spans="1:12" x14ac:dyDescent="0.25">
      <c r="A5166">
        <v>5</v>
      </c>
      <c r="B5166" t="s">
        <v>6855</v>
      </c>
      <c r="C5166">
        <v>2311081</v>
      </c>
      <c r="D5166" t="s">
        <v>6852</v>
      </c>
      <c r="E5166" s="220">
        <v>44145.613888888889</v>
      </c>
      <c r="F5166" t="s">
        <v>75</v>
      </c>
      <c r="G5166" t="s">
        <v>3825</v>
      </c>
      <c r="H5166" t="s">
        <v>3831</v>
      </c>
      <c r="I5166" t="s">
        <v>4241</v>
      </c>
      <c r="J5166" t="s">
        <v>4260</v>
      </c>
      <c r="K5166" t="s">
        <v>95</v>
      </c>
      <c r="L5166" s="220">
        <v>45531.511273148149</v>
      </c>
    </row>
    <row r="5167" spans="1:12" x14ac:dyDescent="0.25">
      <c r="A5167">
        <v>5</v>
      </c>
      <c r="B5167" t="s">
        <v>6813</v>
      </c>
      <c r="C5167">
        <v>2311073</v>
      </c>
      <c r="D5167" t="s">
        <v>6852</v>
      </c>
      <c r="E5167" s="220">
        <v>44145.611111111109</v>
      </c>
      <c r="F5167" t="s">
        <v>75</v>
      </c>
      <c r="G5167" t="s">
        <v>3825</v>
      </c>
      <c r="H5167" t="s">
        <v>3831</v>
      </c>
      <c r="I5167" t="s">
        <v>4241</v>
      </c>
      <c r="J5167" t="s">
        <v>4260</v>
      </c>
      <c r="K5167" t="s">
        <v>95</v>
      </c>
      <c r="L5167" s="220">
        <v>45230.679062499999</v>
      </c>
    </row>
    <row r="5168" spans="1:12" x14ac:dyDescent="0.25">
      <c r="A5168">
        <v>5</v>
      </c>
      <c r="B5168" t="s">
        <v>6814</v>
      </c>
      <c r="C5168">
        <v>2311075</v>
      </c>
      <c r="D5168" t="s">
        <v>6852</v>
      </c>
      <c r="E5168" s="220">
        <v>44145.613194444442</v>
      </c>
      <c r="F5168" t="s">
        <v>75</v>
      </c>
      <c r="G5168" t="s">
        <v>3825</v>
      </c>
      <c r="H5168" t="s">
        <v>3831</v>
      </c>
      <c r="I5168" t="s">
        <v>4241</v>
      </c>
      <c r="J5168" t="s">
        <v>4260</v>
      </c>
      <c r="K5168" t="s">
        <v>95</v>
      </c>
      <c r="L5168" s="220">
        <v>44503.655555555553</v>
      </c>
    </row>
    <row r="5169" spans="1:12" x14ac:dyDescent="0.25">
      <c r="A5169">
        <v>5</v>
      </c>
      <c r="B5169" t="s">
        <v>6856</v>
      </c>
      <c r="C5169">
        <v>2311076</v>
      </c>
      <c r="D5169" t="s">
        <v>6852</v>
      </c>
      <c r="E5169" s="220">
        <v>44145.613194444442</v>
      </c>
      <c r="F5169" t="s">
        <v>75</v>
      </c>
      <c r="G5169" t="s">
        <v>3825</v>
      </c>
      <c r="H5169" t="s">
        <v>3831</v>
      </c>
      <c r="I5169" t="s">
        <v>4241</v>
      </c>
      <c r="J5169" t="s">
        <v>4260</v>
      </c>
      <c r="K5169" t="s">
        <v>95</v>
      </c>
      <c r="L5169" s="220">
        <v>45531.511296296296</v>
      </c>
    </row>
    <row r="5170" spans="1:12" x14ac:dyDescent="0.25">
      <c r="A5170">
        <v>5</v>
      </c>
      <c r="B5170" t="s">
        <v>6857</v>
      </c>
      <c r="C5170">
        <v>2311086</v>
      </c>
      <c r="D5170" t="s">
        <v>6852</v>
      </c>
      <c r="E5170" s="220">
        <v>44145.615277777775</v>
      </c>
      <c r="F5170" t="s">
        <v>75</v>
      </c>
      <c r="G5170" t="s">
        <v>3825</v>
      </c>
      <c r="H5170" t="s">
        <v>3831</v>
      </c>
      <c r="I5170" t="s">
        <v>4241</v>
      </c>
      <c r="J5170" t="s">
        <v>4260</v>
      </c>
      <c r="K5170" t="s">
        <v>95</v>
      </c>
      <c r="L5170" s="220">
        <v>45538.583171296297</v>
      </c>
    </row>
    <row r="5171" spans="1:12" x14ac:dyDescent="0.25">
      <c r="A5171">
        <v>5</v>
      </c>
      <c r="B5171" t="s">
        <v>6858</v>
      </c>
      <c r="C5171">
        <v>2311089</v>
      </c>
      <c r="D5171" t="s">
        <v>6852</v>
      </c>
      <c r="E5171" s="220">
        <v>44145.615972222222</v>
      </c>
      <c r="F5171" t="s">
        <v>75</v>
      </c>
      <c r="G5171" t="s">
        <v>3825</v>
      </c>
      <c r="H5171" t="s">
        <v>3831</v>
      </c>
      <c r="I5171" t="s">
        <v>4241</v>
      </c>
      <c r="J5171" t="s">
        <v>4260</v>
      </c>
      <c r="K5171" t="s">
        <v>95</v>
      </c>
      <c r="L5171" s="220">
        <v>45482.54383101852</v>
      </c>
    </row>
    <row r="5172" spans="1:12" x14ac:dyDescent="0.25">
      <c r="A5172">
        <v>5</v>
      </c>
      <c r="B5172" t="s">
        <v>6859</v>
      </c>
      <c r="C5172">
        <v>2311090</v>
      </c>
      <c r="D5172" t="s">
        <v>6852</v>
      </c>
      <c r="E5172" s="220">
        <v>44145.615972222222</v>
      </c>
      <c r="F5172" t="s">
        <v>75</v>
      </c>
      <c r="G5172" t="s">
        <v>3825</v>
      </c>
      <c r="H5172" t="s">
        <v>3831</v>
      </c>
      <c r="I5172" t="s">
        <v>4241</v>
      </c>
      <c r="J5172" t="s">
        <v>4260</v>
      </c>
      <c r="K5172" t="s">
        <v>95</v>
      </c>
      <c r="L5172" s="220">
        <v>45548.522245370368</v>
      </c>
    </row>
    <row r="5173" spans="1:12" x14ac:dyDescent="0.25">
      <c r="A5173">
        <v>5</v>
      </c>
      <c r="B5173" t="s">
        <v>6860</v>
      </c>
      <c r="C5173">
        <v>2311091</v>
      </c>
      <c r="D5173" t="s">
        <v>6852</v>
      </c>
      <c r="E5173" s="220">
        <v>44145.615972222222</v>
      </c>
      <c r="F5173" t="s">
        <v>75</v>
      </c>
      <c r="G5173" t="s">
        <v>3825</v>
      </c>
      <c r="H5173" t="s">
        <v>3831</v>
      </c>
      <c r="I5173" t="s">
        <v>4241</v>
      </c>
      <c r="J5173" t="s">
        <v>4260</v>
      </c>
      <c r="K5173" t="s">
        <v>95</v>
      </c>
      <c r="L5173" s="220">
        <v>45692.316666666666</v>
      </c>
    </row>
    <row r="5174" spans="1:12" x14ac:dyDescent="0.25">
      <c r="A5174">
        <v>5</v>
      </c>
      <c r="B5174" t="s">
        <v>6861</v>
      </c>
      <c r="C5174">
        <v>2311077</v>
      </c>
      <c r="D5174" t="s">
        <v>6852</v>
      </c>
      <c r="E5174" s="220">
        <v>44145.613194444442</v>
      </c>
      <c r="F5174" t="s">
        <v>75</v>
      </c>
      <c r="G5174" t="s">
        <v>3825</v>
      </c>
      <c r="H5174" t="s">
        <v>3831</v>
      </c>
      <c r="I5174" t="s">
        <v>4241</v>
      </c>
      <c r="J5174" t="s">
        <v>4260</v>
      </c>
      <c r="K5174" t="s">
        <v>95</v>
      </c>
      <c r="L5174" s="220">
        <v>45657.631585648145</v>
      </c>
    </row>
    <row r="5175" spans="1:12" x14ac:dyDescent="0.25">
      <c r="A5175">
        <v>5</v>
      </c>
      <c r="B5175" t="s">
        <v>6862</v>
      </c>
      <c r="C5175">
        <v>2311079</v>
      </c>
      <c r="D5175" t="s">
        <v>6852</v>
      </c>
      <c r="E5175" s="220">
        <v>44145.613194444442</v>
      </c>
      <c r="F5175" t="s">
        <v>75</v>
      </c>
      <c r="G5175" t="s">
        <v>3825</v>
      </c>
      <c r="H5175" t="s">
        <v>3831</v>
      </c>
      <c r="I5175" t="s">
        <v>4241</v>
      </c>
      <c r="J5175" t="s">
        <v>4260</v>
      </c>
      <c r="K5175" t="s">
        <v>95</v>
      </c>
      <c r="L5175" s="220">
        <v>45657.631585648145</v>
      </c>
    </row>
    <row r="5176" spans="1:12" x14ac:dyDescent="0.25">
      <c r="A5176">
        <v>1</v>
      </c>
      <c r="B5176" t="s">
        <v>4211</v>
      </c>
      <c r="C5176">
        <v>2336456</v>
      </c>
      <c r="D5176" t="s">
        <v>3843</v>
      </c>
      <c r="E5176" s="220">
        <v>44203.597222222219</v>
      </c>
      <c r="F5176" t="s">
        <v>75</v>
      </c>
      <c r="G5176" t="s">
        <v>3825</v>
      </c>
      <c r="H5176" t="s">
        <v>3836</v>
      </c>
      <c r="I5176" t="s">
        <v>3885</v>
      </c>
      <c r="J5176" t="s">
        <v>4142</v>
      </c>
      <c r="K5176" t="s">
        <v>95</v>
      </c>
      <c r="L5176" s="220">
        <v>44203.600243055553</v>
      </c>
    </row>
    <row r="5177" spans="1:12" x14ac:dyDescent="0.25">
      <c r="A5177">
        <v>2</v>
      </c>
      <c r="B5177" t="s">
        <v>4016</v>
      </c>
      <c r="C5177">
        <v>2346152</v>
      </c>
      <c r="D5177" t="s">
        <v>4075</v>
      </c>
      <c r="E5177" s="220">
        <v>44225.477777777778</v>
      </c>
      <c r="F5177" t="s">
        <v>75</v>
      </c>
      <c r="G5177" t="s">
        <v>3825</v>
      </c>
      <c r="H5177" t="s">
        <v>205</v>
      </c>
      <c r="I5177" t="s">
        <v>4005</v>
      </c>
      <c r="J5177" t="s">
        <v>4658</v>
      </c>
      <c r="K5177" t="s">
        <v>95</v>
      </c>
      <c r="L5177" s="220">
        <v>44628.58384259259</v>
      </c>
    </row>
    <row r="5178" spans="1:12" x14ac:dyDescent="0.25">
      <c r="A5178">
        <v>4</v>
      </c>
      <c r="B5178" t="s">
        <v>3823</v>
      </c>
      <c r="C5178">
        <v>2372088</v>
      </c>
      <c r="D5178" t="s">
        <v>4798</v>
      </c>
      <c r="E5178" s="220">
        <v>44236.481249999997</v>
      </c>
      <c r="F5178" t="s">
        <v>75</v>
      </c>
      <c r="G5178" t="s">
        <v>3825</v>
      </c>
      <c r="H5178" t="s">
        <v>95</v>
      </c>
      <c r="I5178" t="s">
        <v>3827</v>
      </c>
      <c r="J5178" t="s">
        <v>4799</v>
      </c>
      <c r="K5178" t="s">
        <v>95</v>
      </c>
      <c r="L5178" s="220">
        <v>44565.642002314817</v>
      </c>
    </row>
    <row r="5179" spans="1:12" x14ac:dyDescent="0.25">
      <c r="A5179">
        <v>1</v>
      </c>
      <c r="B5179" t="s">
        <v>5133</v>
      </c>
      <c r="C5179">
        <v>2286740</v>
      </c>
      <c r="D5179" t="s">
        <v>6863</v>
      </c>
      <c r="E5179" s="220">
        <v>44099.379861111112</v>
      </c>
      <c r="F5179" t="s">
        <v>75</v>
      </c>
      <c r="G5179" t="s">
        <v>3825</v>
      </c>
      <c r="H5179" t="s">
        <v>3836</v>
      </c>
      <c r="I5179" t="s">
        <v>4260</v>
      </c>
      <c r="J5179" t="s">
        <v>4260</v>
      </c>
      <c r="K5179" t="s">
        <v>95</v>
      </c>
      <c r="L5179" s="220">
        <v>44438.625428240739</v>
      </c>
    </row>
    <row r="5180" spans="1:12" x14ac:dyDescent="0.25">
      <c r="A5180">
        <v>4</v>
      </c>
      <c r="B5180" t="s">
        <v>4060</v>
      </c>
      <c r="C5180">
        <v>2291169</v>
      </c>
      <c r="D5180" t="s">
        <v>6864</v>
      </c>
      <c r="E5180" s="220">
        <v>44106.709722222222</v>
      </c>
      <c r="F5180" t="s">
        <v>75</v>
      </c>
      <c r="G5180" t="s">
        <v>3825</v>
      </c>
      <c r="H5180" t="s">
        <v>3940</v>
      </c>
      <c r="I5180" t="s">
        <v>3870</v>
      </c>
      <c r="J5180" t="s">
        <v>4145</v>
      </c>
      <c r="K5180" t="s">
        <v>95</v>
      </c>
      <c r="L5180" s="220">
        <v>44124.457928240743</v>
      </c>
    </row>
    <row r="5181" spans="1:12" x14ac:dyDescent="0.25">
      <c r="A5181">
        <v>1</v>
      </c>
      <c r="B5181" t="s">
        <v>3823</v>
      </c>
      <c r="C5181">
        <v>2295100</v>
      </c>
      <c r="D5181" t="s">
        <v>4371</v>
      </c>
      <c r="E5181" s="220">
        <v>44119.64166666667</v>
      </c>
      <c r="F5181" t="s">
        <v>75</v>
      </c>
      <c r="G5181" t="s">
        <v>3825</v>
      </c>
      <c r="H5181" t="s">
        <v>3836</v>
      </c>
      <c r="I5181" t="s">
        <v>3861</v>
      </c>
      <c r="J5181" t="s">
        <v>3861</v>
      </c>
      <c r="K5181" t="s">
        <v>95</v>
      </c>
      <c r="L5181" s="220">
        <v>44537.474675925929</v>
      </c>
    </row>
    <row r="5182" spans="1:12" x14ac:dyDescent="0.25">
      <c r="A5182">
        <v>1</v>
      </c>
      <c r="B5182" t="s">
        <v>4261</v>
      </c>
      <c r="C5182">
        <v>2438897</v>
      </c>
      <c r="D5182" t="s">
        <v>3843</v>
      </c>
      <c r="E5182" s="220">
        <v>44364.677083333336</v>
      </c>
      <c r="F5182" t="s">
        <v>75</v>
      </c>
      <c r="G5182" t="s">
        <v>3825</v>
      </c>
      <c r="H5182" t="s">
        <v>3836</v>
      </c>
      <c r="I5182" t="s">
        <v>3885</v>
      </c>
      <c r="J5182" t="s">
        <v>6865</v>
      </c>
      <c r="K5182" t="s">
        <v>95</v>
      </c>
      <c r="L5182" s="220">
        <v>44368.38113425926</v>
      </c>
    </row>
    <row r="5183" spans="1:12" x14ac:dyDescent="0.25">
      <c r="A5183">
        <v>5</v>
      </c>
      <c r="B5183" t="s">
        <v>6282</v>
      </c>
      <c r="C5183">
        <v>2311082</v>
      </c>
      <c r="D5183" t="s">
        <v>6852</v>
      </c>
      <c r="E5183" s="220">
        <v>44145.613888888889</v>
      </c>
      <c r="F5183" t="s">
        <v>75</v>
      </c>
      <c r="G5183" t="s">
        <v>3825</v>
      </c>
      <c r="H5183" t="s">
        <v>3831</v>
      </c>
      <c r="I5183" t="s">
        <v>4241</v>
      </c>
      <c r="J5183" t="s">
        <v>4260</v>
      </c>
      <c r="K5183" t="s">
        <v>95</v>
      </c>
      <c r="L5183" s="220">
        <v>45503.449270833335</v>
      </c>
    </row>
    <row r="5184" spans="1:12" x14ac:dyDescent="0.25">
      <c r="A5184">
        <v>5</v>
      </c>
      <c r="B5184" t="s">
        <v>6866</v>
      </c>
      <c r="C5184">
        <v>2311083</v>
      </c>
      <c r="D5184" t="s">
        <v>6852</v>
      </c>
      <c r="E5184" s="220">
        <v>44145.614583333336</v>
      </c>
      <c r="F5184" t="s">
        <v>75</v>
      </c>
      <c r="G5184" t="s">
        <v>3825</v>
      </c>
      <c r="H5184" t="s">
        <v>3831</v>
      </c>
      <c r="I5184" t="s">
        <v>4241</v>
      </c>
      <c r="J5184" t="s">
        <v>4260</v>
      </c>
      <c r="K5184" t="s">
        <v>95</v>
      </c>
      <c r="L5184" s="220">
        <v>45448.563298611109</v>
      </c>
    </row>
    <row r="5185" spans="1:12" x14ac:dyDescent="0.25">
      <c r="A5185">
        <v>5</v>
      </c>
      <c r="B5185" t="s">
        <v>4778</v>
      </c>
      <c r="C5185">
        <v>2311084</v>
      </c>
      <c r="D5185" t="s">
        <v>6852</v>
      </c>
      <c r="E5185" s="220">
        <v>44145.614583333336</v>
      </c>
      <c r="F5185" t="s">
        <v>75</v>
      </c>
      <c r="G5185" t="s">
        <v>3825</v>
      </c>
      <c r="H5185" t="s">
        <v>3831</v>
      </c>
      <c r="I5185" t="s">
        <v>4241</v>
      </c>
      <c r="J5185" t="s">
        <v>4260</v>
      </c>
      <c r="K5185" t="s">
        <v>95</v>
      </c>
      <c r="L5185" s="220">
        <v>44503.655555555553</v>
      </c>
    </row>
    <row r="5186" spans="1:12" x14ac:dyDescent="0.25">
      <c r="A5186">
        <v>5</v>
      </c>
      <c r="B5186" t="s">
        <v>6504</v>
      </c>
      <c r="C5186">
        <v>2311094</v>
      </c>
      <c r="D5186" t="s">
        <v>6867</v>
      </c>
      <c r="E5186" s="220">
        <v>44145.615972222222</v>
      </c>
      <c r="F5186" t="s">
        <v>75</v>
      </c>
      <c r="G5186" t="s">
        <v>3825</v>
      </c>
      <c r="H5186" t="s">
        <v>3831</v>
      </c>
      <c r="I5186" t="s">
        <v>4241</v>
      </c>
      <c r="J5186" t="s">
        <v>4260</v>
      </c>
      <c r="K5186" t="s">
        <v>95</v>
      </c>
      <c r="L5186" s="220">
        <v>45548.522268518522</v>
      </c>
    </row>
    <row r="5187" spans="1:12" x14ac:dyDescent="0.25">
      <c r="A5187">
        <v>5</v>
      </c>
      <c r="B5187" t="s">
        <v>6868</v>
      </c>
      <c r="C5187">
        <v>2311095</v>
      </c>
      <c r="D5187" t="s">
        <v>6869</v>
      </c>
      <c r="E5187" s="220">
        <v>44145.616666666669</v>
      </c>
      <c r="F5187" t="s">
        <v>75</v>
      </c>
      <c r="G5187" t="s">
        <v>3825</v>
      </c>
      <c r="H5187" t="s">
        <v>3831</v>
      </c>
      <c r="I5187" t="s">
        <v>4241</v>
      </c>
      <c r="J5187" t="s">
        <v>4260</v>
      </c>
      <c r="K5187" t="s">
        <v>95</v>
      </c>
      <c r="L5187" s="220">
        <v>45538.583148148151</v>
      </c>
    </row>
    <row r="5188" spans="1:12" x14ac:dyDescent="0.25">
      <c r="A5188">
        <v>5</v>
      </c>
      <c r="B5188" t="s">
        <v>5474</v>
      </c>
      <c r="C5188">
        <v>2312995</v>
      </c>
      <c r="D5188" t="s">
        <v>4183</v>
      </c>
      <c r="E5188" s="220">
        <v>44153.724305555559</v>
      </c>
      <c r="F5188" t="s">
        <v>75</v>
      </c>
      <c r="G5188" t="s">
        <v>3825</v>
      </c>
      <c r="H5188" t="s">
        <v>3826</v>
      </c>
      <c r="I5188" t="s">
        <v>4000</v>
      </c>
      <c r="J5188" t="s">
        <v>4450</v>
      </c>
      <c r="K5188" t="s">
        <v>95</v>
      </c>
      <c r="L5188" s="220">
        <v>44294.411111111112</v>
      </c>
    </row>
    <row r="5189" spans="1:12" x14ac:dyDescent="0.25">
      <c r="A5189">
        <v>1</v>
      </c>
      <c r="B5189" t="s">
        <v>3955</v>
      </c>
      <c r="C5189">
        <v>2361918</v>
      </c>
      <c r="D5189" t="s">
        <v>3843</v>
      </c>
      <c r="E5189" s="220">
        <v>44235.838888888888</v>
      </c>
      <c r="F5189" t="s">
        <v>75</v>
      </c>
      <c r="G5189" t="s">
        <v>3825</v>
      </c>
      <c r="H5189" t="s">
        <v>3836</v>
      </c>
      <c r="I5189" t="s">
        <v>3861</v>
      </c>
      <c r="J5189" t="s">
        <v>6316</v>
      </c>
      <c r="K5189" t="s">
        <v>95</v>
      </c>
      <c r="L5189" s="220">
        <v>44236.651388888888</v>
      </c>
    </row>
    <row r="5190" spans="1:12" x14ac:dyDescent="0.25">
      <c r="A5190">
        <v>4</v>
      </c>
      <c r="B5190" t="s">
        <v>3903</v>
      </c>
      <c r="C5190">
        <v>2372080</v>
      </c>
      <c r="D5190" t="s">
        <v>4798</v>
      </c>
      <c r="E5190" s="220">
        <v>44236.481249999997</v>
      </c>
      <c r="F5190" t="s">
        <v>75</v>
      </c>
      <c r="G5190" t="s">
        <v>3825</v>
      </c>
      <c r="H5190" t="s">
        <v>95</v>
      </c>
      <c r="I5190" t="s">
        <v>3827</v>
      </c>
      <c r="J5190" t="s">
        <v>4799</v>
      </c>
      <c r="K5190" t="s">
        <v>95</v>
      </c>
      <c r="L5190" s="220">
        <v>44565.642002314817</v>
      </c>
    </row>
    <row r="5191" spans="1:12" x14ac:dyDescent="0.25">
      <c r="A5191">
        <v>4</v>
      </c>
      <c r="B5191" t="s">
        <v>3904</v>
      </c>
      <c r="C5191">
        <v>2372081</v>
      </c>
      <c r="D5191" t="s">
        <v>4798</v>
      </c>
      <c r="E5191" s="220">
        <v>44236.481249999997</v>
      </c>
      <c r="F5191" t="s">
        <v>75</v>
      </c>
      <c r="G5191" t="s">
        <v>3825</v>
      </c>
      <c r="H5191" t="s">
        <v>95</v>
      </c>
      <c r="I5191" t="s">
        <v>3827</v>
      </c>
      <c r="J5191" t="s">
        <v>4799</v>
      </c>
      <c r="K5191" t="s">
        <v>95</v>
      </c>
      <c r="L5191" s="220">
        <v>44565.642002314817</v>
      </c>
    </row>
    <row r="5192" spans="1:12" x14ac:dyDescent="0.25">
      <c r="A5192">
        <v>4</v>
      </c>
      <c r="B5192" t="s">
        <v>4063</v>
      </c>
      <c r="C5192">
        <v>2372082</v>
      </c>
      <c r="D5192" t="s">
        <v>4798</v>
      </c>
      <c r="E5192" s="220">
        <v>44236.481249999997</v>
      </c>
      <c r="F5192" t="s">
        <v>75</v>
      </c>
      <c r="G5192" t="s">
        <v>3825</v>
      </c>
      <c r="H5192" t="s">
        <v>95</v>
      </c>
      <c r="I5192" t="s">
        <v>3827</v>
      </c>
      <c r="J5192" t="s">
        <v>4799</v>
      </c>
      <c r="K5192" t="s">
        <v>95</v>
      </c>
      <c r="L5192" s="220">
        <v>44565.642002314817</v>
      </c>
    </row>
    <row r="5193" spans="1:12" x14ac:dyDescent="0.25">
      <c r="A5193">
        <v>4</v>
      </c>
      <c r="B5193" t="s">
        <v>5012</v>
      </c>
      <c r="C5193">
        <v>2372083</v>
      </c>
      <c r="D5193" t="s">
        <v>4798</v>
      </c>
      <c r="E5193" s="220">
        <v>44236.481249999997</v>
      </c>
      <c r="F5193" t="s">
        <v>75</v>
      </c>
      <c r="G5193" t="s">
        <v>3825</v>
      </c>
      <c r="H5193" t="s">
        <v>95</v>
      </c>
      <c r="I5193" t="s">
        <v>3827</v>
      </c>
      <c r="J5193" t="s">
        <v>4799</v>
      </c>
      <c r="K5193" t="s">
        <v>95</v>
      </c>
      <c r="L5193" s="220">
        <v>44565.642002314817</v>
      </c>
    </row>
    <row r="5194" spans="1:12" x14ac:dyDescent="0.25">
      <c r="A5194">
        <v>4</v>
      </c>
      <c r="B5194" t="s">
        <v>4332</v>
      </c>
      <c r="C5194">
        <v>2372084</v>
      </c>
      <c r="D5194" t="s">
        <v>4798</v>
      </c>
      <c r="E5194" s="220">
        <v>44236.481249999997</v>
      </c>
      <c r="F5194" t="s">
        <v>75</v>
      </c>
      <c r="G5194" t="s">
        <v>3825</v>
      </c>
      <c r="H5194" t="s">
        <v>95</v>
      </c>
      <c r="I5194" t="s">
        <v>3827</v>
      </c>
      <c r="J5194" t="s">
        <v>4799</v>
      </c>
      <c r="K5194" t="s">
        <v>95</v>
      </c>
      <c r="L5194" s="220">
        <v>44565.642002314817</v>
      </c>
    </row>
    <row r="5195" spans="1:12" x14ac:dyDescent="0.25">
      <c r="A5195">
        <v>4</v>
      </c>
      <c r="B5195" t="s">
        <v>4034</v>
      </c>
      <c r="C5195">
        <v>2372085</v>
      </c>
      <c r="D5195" t="s">
        <v>4798</v>
      </c>
      <c r="E5195" s="220">
        <v>44236.481249999997</v>
      </c>
      <c r="F5195" t="s">
        <v>75</v>
      </c>
      <c r="G5195" t="s">
        <v>3825</v>
      </c>
      <c r="H5195" t="s">
        <v>95</v>
      </c>
      <c r="I5195" t="s">
        <v>3827</v>
      </c>
      <c r="J5195" t="s">
        <v>4799</v>
      </c>
      <c r="K5195" t="s">
        <v>95</v>
      </c>
      <c r="L5195" s="220">
        <v>44565.642002314817</v>
      </c>
    </row>
    <row r="5196" spans="1:12" x14ac:dyDescent="0.25">
      <c r="A5196">
        <v>4</v>
      </c>
      <c r="B5196" t="s">
        <v>4150</v>
      </c>
      <c r="C5196">
        <v>2372086</v>
      </c>
      <c r="D5196" t="s">
        <v>4798</v>
      </c>
      <c r="E5196" s="220">
        <v>44236.481249999997</v>
      </c>
      <c r="F5196" t="s">
        <v>75</v>
      </c>
      <c r="G5196" t="s">
        <v>3825</v>
      </c>
      <c r="H5196" t="s">
        <v>95</v>
      </c>
      <c r="I5196" t="s">
        <v>3827</v>
      </c>
      <c r="J5196" t="s">
        <v>4799</v>
      </c>
      <c r="K5196" t="s">
        <v>95</v>
      </c>
      <c r="L5196" s="220">
        <v>44565.642002314817</v>
      </c>
    </row>
    <row r="5197" spans="1:12" x14ac:dyDescent="0.25">
      <c r="A5197">
        <v>4</v>
      </c>
      <c r="B5197" t="s">
        <v>4874</v>
      </c>
      <c r="C5197">
        <v>2372087</v>
      </c>
      <c r="D5197" t="s">
        <v>4798</v>
      </c>
      <c r="E5197" s="220">
        <v>44236.481249999997</v>
      </c>
      <c r="F5197" t="s">
        <v>75</v>
      </c>
      <c r="G5197" t="s">
        <v>3825</v>
      </c>
      <c r="H5197" t="s">
        <v>95</v>
      </c>
      <c r="I5197" t="s">
        <v>3827</v>
      </c>
      <c r="J5197" t="s">
        <v>4799</v>
      </c>
      <c r="K5197" t="s">
        <v>95</v>
      </c>
      <c r="L5197" s="220">
        <v>44565.642002314817</v>
      </c>
    </row>
    <row r="5198" spans="1:12" x14ac:dyDescent="0.25">
      <c r="A5198">
        <v>4</v>
      </c>
      <c r="B5198" t="s">
        <v>5013</v>
      </c>
      <c r="C5198">
        <v>2372089</v>
      </c>
      <c r="D5198" t="s">
        <v>4798</v>
      </c>
      <c r="E5198" s="220">
        <v>44236.481249999997</v>
      </c>
      <c r="F5198" t="s">
        <v>75</v>
      </c>
      <c r="G5198" t="s">
        <v>3825</v>
      </c>
      <c r="H5198" t="s">
        <v>95</v>
      </c>
      <c r="I5198" t="s">
        <v>3827</v>
      </c>
      <c r="J5198" t="s">
        <v>4799</v>
      </c>
      <c r="K5198" t="s">
        <v>95</v>
      </c>
      <c r="L5198" s="220">
        <v>44565.642002314817</v>
      </c>
    </row>
    <row r="5199" spans="1:12" x14ac:dyDescent="0.25">
      <c r="A5199">
        <v>4</v>
      </c>
      <c r="B5199" t="s">
        <v>3846</v>
      </c>
      <c r="C5199">
        <v>2372090</v>
      </c>
      <c r="D5199" t="s">
        <v>4798</v>
      </c>
      <c r="E5199" s="220">
        <v>44236.481249999997</v>
      </c>
      <c r="F5199" t="s">
        <v>75</v>
      </c>
      <c r="G5199" t="s">
        <v>3825</v>
      </c>
      <c r="H5199" t="s">
        <v>95</v>
      </c>
      <c r="I5199" t="s">
        <v>3827</v>
      </c>
      <c r="J5199" t="s">
        <v>4799</v>
      </c>
      <c r="K5199" t="s">
        <v>95</v>
      </c>
      <c r="L5199" s="220">
        <v>44565.642002314817</v>
      </c>
    </row>
    <row r="5200" spans="1:12" x14ac:dyDescent="0.25">
      <c r="A5200">
        <v>4</v>
      </c>
      <c r="B5200" t="s">
        <v>4211</v>
      </c>
      <c r="C5200">
        <v>2374407</v>
      </c>
      <c r="D5200" t="s">
        <v>6870</v>
      </c>
      <c r="E5200" s="220">
        <v>44245.692361111112</v>
      </c>
      <c r="F5200" t="s">
        <v>75</v>
      </c>
      <c r="G5200" t="s">
        <v>3825</v>
      </c>
      <c r="H5200" t="s">
        <v>3940</v>
      </c>
      <c r="I5200" t="s">
        <v>3870</v>
      </c>
      <c r="J5200" t="s">
        <v>4145</v>
      </c>
      <c r="K5200" t="s">
        <v>95</v>
      </c>
      <c r="L5200" s="220">
        <v>44365.326145833336</v>
      </c>
    </row>
    <row r="5201" spans="1:12" x14ac:dyDescent="0.25">
      <c r="A5201">
        <v>4</v>
      </c>
      <c r="B5201" t="s">
        <v>4638</v>
      </c>
      <c r="C5201">
        <v>2376099</v>
      </c>
      <c r="D5201" t="s">
        <v>6871</v>
      </c>
      <c r="E5201" s="220">
        <v>44251.657638888886</v>
      </c>
      <c r="F5201" t="s">
        <v>75</v>
      </c>
      <c r="G5201" t="s">
        <v>3825</v>
      </c>
      <c r="H5201" t="s">
        <v>3826</v>
      </c>
      <c r="I5201" t="s">
        <v>3870</v>
      </c>
      <c r="J5201" t="s">
        <v>3960</v>
      </c>
      <c r="K5201" t="s">
        <v>95</v>
      </c>
      <c r="L5201" s="220">
        <v>44256.624143518522</v>
      </c>
    </row>
    <row r="5202" spans="1:12" x14ac:dyDescent="0.25">
      <c r="A5202">
        <v>1</v>
      </c>
      <c r="B5202" t="s">
        <v>6872</v>
      </c>
      <c r="C5202">
        <v>2374270</v>
      </c>
      <c r="D5202" t="s">
        <v>6873</v>
      </c>
      <c r="E5202" s="220">
        <v>44244.491666666669</v>
      </c>
      <c r="F5202" t="s">
        <v>75</v>
      </c>
      <c r="G5202" t="s">
        <v>3825</v>
      </c>
      <c r="H5202" t="s">
        <v>95</v>
      </c>
      <c r="I5202" t="s">
        <v>4204</v>
      </c>
      <c r="J5202" t="s">
        <v>5431</v>
      </c>
      <c r="K5202" t="s">
        <v>95</v>
      </c>
      <c r="L5202" s="220">
        <v>44258.55296296296</v>
      </c>
    </row>
    <row r="5203" spans="1:12" x14ac:dyDescent="0.25">
      <c r="A5203">
        <v>5</v>
      </c>
      <c r="B5203" t="s">
        <v>5273</v>
      </c>
      <c r="C5203">
        <v>2374308</v>
      </c>
      <c r="D5203" t="s">
        <v>6874</v>
      </c>
      <c r="E5203" s="220">
        <v>44244.617361111108</v>
      </c>
      <c r="F5203" t="s">
        <v>75</v>
      </c>
      <c r="G5203" t="s">
        <v>3825</v>
      </c>
      <c r="H5203" t="s">
        <v>3940</v>
      </c>
      <c r="I5203" t="s">
        <v>3870</v>
      </c>
      <c r="J5203" t="s">
        <v>4355</v>
      </c>
      <c r="K5203" t="s">
        <v>95</v>
      </c>
      <c r="L5203" s="220">
        <v>44474.27511574074</v>
      </c>
    </row>
    <row r="5204" spans="1:12" x14ac:dyDescent="0.25">
      <c r="A5204">
        <v>4</v>
      </c>
      <c r="B5204" t="s">
        <v>4584</v>
      </c>
      <c r="C5204">
        <v>2380281</v>
      </c>
      <c r="D5204" t="s">
        <v>6875</v>
      </c>
      <c r="E5204" s="220">
        <v>44259.308333333334</v>
      </c>
      <c r="F5204" t="s">
        <v>75</v>
      </c>
      <c r="G5204" t="s">
        <v>3825</v>
      </c>
      <c r="H5204" t="s">
        <v>3940</v>
      </c>
      <c r="I5204" t="s">
        <v>3870</v>
      </c>
      <c r="J5204" t="s">
        <v>4355</v>
      </c>
      <c r="K5204" t="s">
        <v>95</v>
      </c>
      <c r="L5204" s="220">
        <v>44392.274305555555</v>
      </c>
    </row>
    <row r="5205" spans="1:12" x14ac:dyDescent="0.25">
      <c r="A5205">
        <v>5</v>
      </c>
      <c r="B5205" t="s">
        <v>4817</v>
      </c>
      <c r="C5205">
        <v>2380923</v>
      </c>
      <c r="D5205" t="s">
        <v>3843</v>
      </c>
      <c r="E5205" s="220">
        <v>44259.669444444444</v>
      </c>
      <c r="F5205" t="s">
        <v>75</v>
      </c>
      <c r="G5205" t="s">
        <v>3825</v>
      </c>
      <c r="H5205" t="s">
        <v>3836</v>
      </c>
      <c r="I5205" t="s">
        <v>4409</v>
      </c>
      <c r="J5205" t="s">
        <v>5713</v>
      </c>
      <c r="K5205" t="s">
        <v>95</v>
      </c>
      <c r="L5205" s="220">
        <v>45604.629351851851</v>
      </c>
    </row>
    <row r="5206" spans="1:12" x14ac:dyDescent="0.25">
      <c r="A5206">
        <v>5</v>
      </c>
      <c r="B5206" t="s">
        <v>4718</v>
      </c>
      <c r="C5206">
        <v>2380714</v>
      </c>
      <c r="D5206" t="s">
        <v>6876</v>
      </c>
      <c r="E5206" s="220">
        <v>44259.568749999999</v>
      </c>
      <c r="F5206" t="s">
        <v>75</v>
      </c>
      <c r="G5206" t="s">
        <v>3825</v>
      </c>
      <c r="H5206" t="s">
        <v>3940</v>
      </c>
      <c r="I5206" t="s">
        <v>3870</v>
      </c>
      <c r="J5206" t="s">
        <v>4145</v>
      </c>
      <c r="K5206" t="s">
        <v>95</v>
      </c>
      <c r="L5206" s="220">
        <v>44291.284780092596</v>
      </c>
    </row>
    <row r="5207" spans="1:12" x14ac:dyDescent="0.25">
      <c r="A5207">
        <v>1</v>
      </c>
      <c r="B5207" t="s">
        <v>3919</v>
      </c>
      <c r="C5207">
        <v>2383497</v>
      </c>
      <c r="D5207" t="s">
        <v>6724</v>
      </c>
      <c r="E5207" s="220">
        <v>44271.350694444445</v>
      </c>
      <c r="F5207" t="s">
        <v>75</v>
      </c>
      <c r="G5207" t="s">
        <v>3825</v>
      </c>
      <c r="H5207" t="s">
        <v>3836</v>
      </c>
      <c r="I5207" t="s">
        <v>4652</v>
      </c>
      <c r="J5207" t="s">
        <v>6877</v>
      </c>
      <c r="K5207" t="s">
        <v>95</v>
      </c>
      <c r="L5207" s="220">
        <v>44440.363298611112</v>
      </c>
    </row>
    <row r="5208" spans="1:12" x14ac:dyDescent="0.25">
      <c r="A5208">
        <v>1</v>
      </c>
      <c r="B5208" t="s">
        <v>6878</v>
      </c>
      <c r="C5208">
        <v>2384054</v>
      </c>
      <c r="D5208" t="s">
        <v>3843</v>
      </c>
      <c r="E5208" s="220">
        <v>44273.677083333336</v>
      </c>
      <c r="F5208" t="s">
        <v>75</v>
      </c>
      <c r="G5208" t="s">
        <v>3825</v>
      </c>
      <c r="H5208" t="s">
        <v>3836</v>
      </c>
      <c r="I5208" t="s">
        <v>4260</v>
      </c>
      <c r="J5208" t="s">
        <v>4779</v>
      </c>
      <c r="K5208" t="s">
        <v>95</v>
      </c>
      <c r="L5208" s="220">
        <v>44329.647465277776</v>
      </c>
    </row>
    <row r="5209" spans="1:12" x14ac:dyDescent="0.25">
      <c r="A5209">
        <v>2</v>
      </c>
      <c r="B5209" t="s">
        <v>3898</v>
      </c>
      <c r="C5209">
        <v>2394671</v>
      </c>
      <c r="D5209" t="s">
        <v>3843</v>
      </c>
      <c r="E5209" s="220">
        <v>44286.504861111112</v>
      </c>
      <c r="F5209" t="s">
        <v>75</v>
      </c>
      <c r="G5209" t="s">
        <v>3825</v>
      </c>
      <c r="H5209" t="s">
        <v>3836</v>
      </c>
      <c r="I5209" t="s">
        <v>3853</v>
      </c>
      <c r="J5209" t="s">
        <v>3928</v>
      </c>
      <c r="K5209" t="s">
        <v>95</v>
      </c>
      <c r="L5209" s="220">
        <v>45184.628657407404</v>
      </c>
    </row>
    <row r="5210" spans="1:12" x14ac:dyDescent="0.25">
      <c r="A5210">
        <v>1</v>
      </c>
      <c r="B5210" t="s">
        <v>5530</v>
      </c>
      <c r="C5210">
        <v>2394102</v>
      </c>
      <c r="D5210" t="s">
        <v>3824</v>
      </c>
      <c r="E5210" s="220">
        <v>44285.354861111111</v>
      </c>
      <c r="F5210" t="s">
        <v>75</v>
      </c>
      <c r="G5210" t="s">
        <v>3825</v>
      </c>
      <c r="H5210" t="s">
        <v>3826</v>
      </c>
      <c r="I5210" t="s">
        <v>3994</v>
      </c>
      <c r="J5210" t="s">
        <v>6879</v>
      </c>
      <c r="K5210" t="s">
        <v>95</v>
      </c>
      <c r="L5210" s="220">
        <v>45055.496365740742</v>
      </c>
    </row>
    <row r="5211" spans="1:12" x14ac:dyDescent="0.25">
      <c r="A5211">
        <v>1</v>
      </c>
      <c r="B5211" t="s">
        <v>4657</v>
      </c>
      <c r="C5211">
        <v>2399556</v>
      </c>
      <c r="D5211" t="s">
        <v>3843</v>
      </c>
      <c r="E5211" s="220">
        <v>44293.581944444442</v>
      </c>
      <c r="F5211" t="s">
        <v>91</v>
      </c>
      <c r="G5211" t="s">
        <v>3825</v>
      </c>
      <c r="H5211" t="s">
        <v>3836</v>
      </c>
      <c r="I5211" t="s">
        <v>4687</v>
      </c>
      <c r="J5211" t="s">
        <v>3833</v>
      </c>
      <c r="K5211" t="s">
        <v>95</v>
      </c>
      <c r="L5211" s="220">
        <v>44426.699756944443</v>
      </c>
    </row>
    <row r="5212" spans="1:12" x14ac:dyDescent="0.25">
      <c r="A5212">
        <v>9</v>
      </c>
      <c r="B5212" t="s">
        <v>4611</v>
      </c>
      <c r="C5212">
        <v>2402294</v>
      </c>
      <c r="D5212" t="s">
        <v>4682</v>
      </c>
      <c r="E5212" s="220">
        <v>44307.551388888889</v>
      </c>
      <c r="F5212" t="s">
        <v>75</v>
      </c>
      <c r="G5212" t="s">
        <v>3825</v>
      </c>
      <c r="H5212" t="s">
        <v>4162</v>
      </c>
      <c r="I5212" t="s">
        <v>4829</v>
      </c>
      <c r="J5212" t="s">
        <v>4830</v>
      </c>
      <c r="K5212" t="s">
        <v>95</v>
      </c>
      <c r="L5212" s="220">
        <v>44316.433333333334</v>
      </c>
    </row>
    <row r="5213" spans="1:12" x14ac:dyDescent="0.25">
      <c r="A5213">
        <v>9</v>
      </c>
      <c r="B5213" t="s">
        <v>4797</v>
      </c>
      <c r="C5213">
        <v>2402296</v>
      </c>
      <c r="D5213" t="s">
        <v>4682</v>
      </c>
      <c r="E5213" s="220">
        <v>44307.563194444447</v>
      </c>
      <c r="F5213" t="s">
        <v>75</v>
      </c>
      <c r="G5213" t="s">
        <v>3825</v>
      </c>
      <c r="H5213" t="s">
        <v>4162</v>
      </c>
      <c r="I5213" t="s">
        <v>4829</v>
      </c>
      <c r="J5213" t="s">
        <v>4830</v>
      </c>
      <c r="K5213" t="s">
        <v>95</v>
      </c>
      <c r="L5213" s="220">
        <v>44314.443749999999</v>
      </c>
    </row>
    <row r="5214" spans="1:12" x14ac:dyDescent="0.25">
      <c r="A5214">
        <v>5</v>
      </c>
      <c r="B5214" t="s">
        <v>4681</v>
      </c>
      <c r="C5214">
        <v>2407001</v>
      </c>
      <c r="D5214" t="s">
        <v>3843</v>
      </c>
      <c r="E5214" s="220">
        <v>44318.484027777777</v>
      </c>
      <c r="F5214" t="s">
        <v>75</v>
      </c>
      <c r="G5214" t="s">
        <v>3825</v>
      </c>
      <c r="H5214" t="s">
        <v>3836</v>
      </c>
      <c r="I5214" t="s">
        <v>4260</v>
      </c>
      <c r="J5214" t="s">
        <v>5716</v>
      </c>
      <c r="K5214" t="s">
        <v>95</v>
      </c>
      <c r="L5214" s="220">
        <v>44503.654861111114</v>
      </c>
    </row>
    <row r="5215" spans="1:12" x14ac:dyDescent="0.25">
      <c r="A5215">
        <v>3</v>
      </c>
      <c r="B5215" t="s">
        <v>4076</v>
      </c>
      <c r="C5215">
        <v>2411808</v>
      </c>
      <c r="D5215" t="s">
        <v>5720</v>
      </c>
      <c r="E5215" s="220">
        <v>44323.583333333336</v>
      </c>
      <c r="F5215" t="s">
        <v>75</v>
      </c>
      <c r="G5215" t="s">
        <v>3825</v>
      </c>
      <c r="H5215" t="s">
        <v>95</v>
      </c>
      <c r="I5215" t="s">
        <v>4851</v>
      </c>
      <c r="J5215" t="s">
        <v>4982</v>
      </c>
      <c r="K5215" t="s">
        <v>95</v>
      </c>
      <c r="L5215" s="220">
        <v>44341.60833333333</v>
      </c>
    </row>
    <row r="5216" spans="1:12" x14ac:dyDescent="0.25">
      <c r="A5216">
        <v>3</v>
      </c>
      <c r="B5216" t="s">
        <v>3893</v>
      </c>
      <c r="C5216">
        <v>2411810</v>
      </c>
      <c r="D5216" t="s">
        <v>5720</v>
      </c>
      <c r="E5216" s="220">
        <v>44323.583333333336</v>
      </c>
      <c r="F5216" t="s">
        <v>75</v>
      </c>
      <c r="G5216" t="s">
        <v>3825</v>
      </c>
      <c r="H5216" t="s">
        <v>95</v>
      </c>
      <c r="I5216" t="s">
        <v>4851</v>
      </c>
      <c r="J5216" t="s">
        <v>4982</v>
      </c>
      <c r="K5216" t="s">
        <v>95</v>
      </c>
      <c r="L5216" s="220">
        <v>44341.60833333333</v>
      </c>
    </row>
    <row r="5217" spans="1:12" x14ac:dyDescent="0.25">
      <c r="A5217">
        <v>3</v>
      </c>
      <c r="B5217" t="s">
        <v>4372</v>
      </c>
      <c r="C5217">
        <v>2411811</v>
      </c>
      <c r="D5217" t="s">
        <v>5720</v>
      </c>
      <c r="E5217" s="220">
        <v>44323.583333333336</v>
      </c>
      <c r="F5217" t="s">
        <v>75</v>
      </c>
      <c r="G5217" t="s">
        <v>3825</v>
      </c>
      <c r="H5217" t="s">
        <v>95</v>
      </c>
      <c r="I5217" t="s">
        <v>4851</v>
      </c>
      <c r="J5217" t="s">
        <v>4982</v>
      </c>
      <c r="K5217" t="s">
        <v>95</v>
      </c>
      <c r="L5217" s="220">
        <v>44341.60833333333</v>
      </c>
    </row>
    <row r="5218" spans="1:12" x14ac:dyDescent="0.25">
      <c r="A5218">
        <v>3</v>
      </c>
      <c r="B5218" t="s">
        <v>4787</v>
      </c>
      <c r="C5218">
        <v>2411812</v>
      </c>
      <c r="D5218" t="s">
        <v>5720</v>
      </c>
      <c r="E5218" s="220">
        <v>44323.583333333336</v>
      </c>
      <c r="F5218" t="s">
        <v>75</v>
      </c>
      <c r="G5218" t="s">
        <v>3825</v>
      </c>
      <c r="H5218" t="s">
        <v>95</v>
      </c>
      <c r="I5218" t="s">
        <v>4851</v>
      </c>
      <c r="J5218" t="s">
        <v>4982</v>
      </c>
      <c r="K5218" t="s">
        <v>95</v>
      </c>
      <c r="L5218" s="220">
        <v>44341.60833333333</v>
      </c>
    </row>
    <row r="5219" spans="1:12" x14ac:dyDescent="0.25">
      <c r="A5219">
        <v>3</v>
      </c>
      <c r="B5219" t="s">
        <v>3942</v>
      </c>
      <c r="C5219">
        <v>2411814</v>
      </c>
      <c r="D5219" t="s">
        <v>5720</v>
      </c>
      <c r="E5219" s="220">
        <v>44323.583333333336</v>
      </c>
      <c r="F5219" t="s">
        <v>75</v>
      </c>
      <c r="G5219" t="s">
        <v>3825</v>
      </c>
      <c r="H5219" t="s">
        <v>95</v>
      </c>
      <c r="I5219" t="s">
        <v>4851</v>
      </c>
      <c r="J5219" t="s">
        <v>4982</v>
      </c>
      <c r="K5219" t="s">
        <v>95</v>
      </c>
      <c r="L5219" s="220">
        <v>44341.60833333333</v>
      </c>
    </row>
    <row r="5220" spans="1:12" x14ac:dyDescent="0.25">
      <c r="A5220">
        <v>3</v>
      </c>
      <c r="B5220" t="s">
        <v>4399</v>
      </c>
      <c r="C5220">
        <v>2411815</v>
      </c>
      <c r="D5220" t="s">
        <v>5720</v>
      </c>
      <c r="E5220" s="220">
        <v>44323.583333333336</v>
      </c>
      <c r="F5220" t="s">
        <v>75</v>
      </c>
      <c r="G5220" t="s">
        <v>3825</v>
      </c>
      <c r="H5220" t="s">
        <v>95</v>
      </c>
      <c r="I5220" t="s">
        <v>4851</v>
      </c>
      <c r="J5220" t="s">
        <v>4982</v>
      </c>
      <c r="K5220" t="s">
        <v>95</v>
      </c>
      <c r="L5220" s="220">
        <v>44341.60833333333</v>
      </c>
    </row>
    <row r="5221" spans="1:12" x14ac:dyDescent="0.25">
      <c r="A5221">
        <v>3</v>
      </c>
      <c r="B5221" t="s">
        <v>4818</v>
      </c>
      <c r="C5221">
        <v>2411817</v>
      </c>
      <c r="D5221" t="s">
        <v>5720</v>
      </c>
      <c r="E5221" s="220">
        <v>44323.583333333336</v>
      </c>
      <c r="F5221" t="s">
        <v>75</v>
      </c>
      <c r="G5221" t="s">
        <v>3825</v>
      </c>
      <c r="H5221" t="s">
        <v>95</v>
      </c>
      <c r="I5221" t="s">
        <v>4851</v>
      </c>
      <c r="J5221" t="s">
        <v>4982</v>
      </c>
      <c r="K5221" t="s">
        <v>95</v>
      </c>
      <c r="L5221" s="220">
        <v>44341.60833333333</v>
      </c>
    </row>
    <row r="5222" spans="1:12" x14ac:dyDescent="0.25">
      <c r="A5222">
        <v>3</v>
      </c>
      <c r="B5222" t="s">
        <v>3969</v>
      </c>
      <c r="C5222">
        <v>2411819</v>
      </c>
      <c r="D5222" t="s">
        <v>5720</v>
      </c>
      <c r="E5222" s="220">
        <v>44323.583333333336</v>
      </c>
      <c r="F5222" t="s">
        <v>75</v>
      </c>
      <c r="G5222" t="s">
        <v>3825</v>
      </c>
      <c r="H5222" t="s">
        <v>95</v>
      </c>
      <c r="I5222" t="s">
        <v>4851</v>
      </c>
      <c r="J5222" t="s">
        <v>4982</v>
      </c>
      <c r="K5222" t="s">
        <v>95</v>
      </c>
      <c r="L5222" s="220">
        <v>44341.60833333333</v>
      </c>
    </row>
    <row r="5223" spans="1:12" x14ac:dyDescent="0.25">
      <c r="A5223">
        <v>3</v>
      </c>
      <c r="B5223" t="s">
        <v>4898</v>
      </c>
      <c r="C5223">
        <v>2411820</v>
      </c>
      <c r="D5223" t="s">
        <v>5720</v>
      </c>
      <c r="E5223" s="220">
        <v>44323.583333333336</v>
      </c>
      <c r="F5223" t="s">
        <v>75</v>
      </c>
      <c r="G5223" t="s">
        <v>3825</v>
      </c>
      <c r="H5223" t="s">
        <v>95</v>
      </c>
      <c r="I5223" t="s">
        <v>4851</v>
      </c>
      <c r="J5223" t="s">
        <v>4982</v>
      </c>
      <c r="K5223" t="s">
        <v>95</v>
      </c>
      <c r="L5223" s="220">
        <v>44341.60833333333</v>
      </c>
    </row>
    <row r="5224" spans="1:12" x14ac:dyDescent="0.25">
      <c r="A5224">
        <v>3</v>
      </c>
      <c r="B5224" t="s">
        <v>4567</v>
      </c>
      <c r="C5224">
        <v>2411822</v>
      </c>
      <c r="D5224" t="s">
        <v>5720</v>
      </c>
      <c r="E5224" s="220">
        <v>44323.583333333336</v>
      </c>
      <c r="F5224" t="s">
        <v>75</v>
      </c>
      <c r="G5224" t="s">
        <v>3825</v>
      </c>
      <c r="H5224" t="s">
        <v>95</v>
      </c>
      <c r="I5224" t="s">
        <v>4851</v>
      </c>
      <c r="J5224" t="s">
        <v>4982</v>
      </c>
      <c r="K5224" t="s">
        <v>95</v>
      </c>
      <c r="L5224" s="220">
        <v>44341.60833333333</v>
      </c>
    </row>
    <row r="5225" spans="1:12" x14ac:dyDescent="0.25">
      <c r="A5225">
        <v>3</v>
      </c>
      <c r="B5225" t="s">
        <v>4650</v>
      </c>
      <c r="C5225">
        <v>2411823</v>
      </c>
      <c r="D5225" t="s">
        <v>5720</v>
      </c>
      <c r="E5225" s="220">
        <v>44323.583333333336</v>
      </c>
      <c r="F5225" t="s">
        <v>75</v>
      </c>
      <c r="G5225" t="s">
        <v>3825</v>
      </c>
      <c r="H5225" t="s">
        <v>95</v>
      </c>
      <c r="I5225" t="s">
        <v>4851</v>
      </c>
      <c r="J5225" t="s">
        <v>4982</v>
      </c>
      <c r="K5225" t="s">
        <v>95</v>
      </c>
      <c r="L5225" s="220">
        <v>44341.60833333333</v>
      </c>
    </row>
    <row r="5226" spans="1:12" x14ac:dyDescent="0.25">
      <c r="A5226">
        <v>3</v>
      </c>
      <c r="B5226" t="s">
        <v>4755</v>
      </c>
      <c r="C5226">
        <v>2411825</v>
      </c>
      <c r="D5226" t="s">
        <v>5720</v>
      </c>
      <c r="E5226" s="220">
        <v>44323.583333333336</v>
      </c>
      <c r="F5226" t="s">
        <v>75</v>
      </c>
      <c r="G5226" t="s">
        <v>3825</v>
      </c>
      <c r="H5226" t="s">
        <v>95</v>
      </c>
      <c r="I5226" t="s">
        <v>4851</v>
      </c>
      <c r="J5226" t="s">
        <v>4982</v>
      </c>
      <c r="K5226" t="s">
        <v>95</v>
      </c>
      <c r="L5226" s="220">
        <v>44341.60833333333</v>
      </c>
    </row>
    <row r="5227" spans="1:12" x14ac:dyDescent="0.25">
      <c r="A5227">
        <v>2</v>
      </c>
      <c r="B5227" t="s">
        <v>3894</v>
      </c>
      <c r="C5227">
        <v>2418786</v>
      </c>
      <c r="D5227" t="s">
        <v>4183</v>
      </c>
      <c r="E5227" s="220">
        <v>44329.672222222223</v>
      </c>
      <c r="F5227" t="s">
        <v>75</v>
      </c>
      <c r="G5227" t="s">
        <v>3825</v>
      </c>
      <c r="H5227" t="s">
        <v>3826</v>
      </c>
      <c r="I5227" t="s">
        <v>3870</v>
      </c>
      <c r="J5227" t="s">
        <v>4355</v>
      </c>
      <c r="K5227" t="s">
        <v>95</v>
      </c>
      <c r="L5227" s="220">
        <v>44344.378055555557</v>
      </c>
    </row>
    <row r="5228" spans="1:12" x14ac:dyDescent="0.25">
      <c r="A5228">
        <v>1</v>
      </c>
      <c r="B5228" t="s">
        <v>4812</v>
      </c>
      <c r="C5228">
        <v>2429745</v>
      </c>
      <c r="D5228" t="s">
        <v>3843</v>
      </c>
      <c r="E5228" s="220">
        <v>44352.472916666666</v>
      </c>
      <c r="F5228" t="s">
        <v>75</v>
      </c>
      <c r="G5228" t="s">
        <v>3825</v>
      </c>
      <c r="H5228" t="s">
        <v>3836</v>
      </c>
      <c r="I5228" t="s">
        <v>3827</v>
      </c>
      <c r="J5228" t="s">
        <v>4098</v>
      </c>
      <c r="K5228" t="s">
        <v>95</v>
      </c>
      <c r="L5228" s="220">
        <v>45083.544409722221</v>
      </c>
    </row>
    <row r="5229" spans="1:12" x14ac:dyDescent="0.25">
      <c r="A5229">
        <v>2</v>
      </c>
      <c r="B5229" t="s">
        <v>6880</v>
      </c>
      <c r="C5229">
        <v>2929986</v>
      </c>
      <c r="D5229" t="s">
        <v>4910</v>
      </c>
      <c r="E5229" s="220">
        <v>44692.449305555558</v>
      </c>
      <c r="F5229" t="s">
        <v>75</v>
      </c>
      <c r="G5229" t="s">
        <v>4414</v>
      </c>
      <c r="H5229" t="s">
        <v>278</v>
      </c>
      <c r="I5229" t="s">
        <v>5206</v>
      </c>
      <c r="J5229" t="s">
        <v>4159</v>
      </c>
      <c r="K5229" t="s">
        <v>95</v>
      </c>
      <c r="L5229" s="220">
        <v>44727.660902777781</v>
      </c>
    </row>
    <row r="5230" spans="1:12" x14ac:dyDescent="0.25">
      <c r="A5230">
        <v>1</v>
      </c>
      <c r="B5230" t="s">
        <v>4828</v>
      </c>
      <c r="C5230">
        <v>2470538</v>
      </c>
      <c r="D5230" t="s">
        <v>3939</v>
      </c>
      <c r="E5230" s="220">
        <v>44406.527083333334</v>
      </c>
      <c r="F5230" t="s">
        <v>75</v>
      </c>
      <c r="G5230" t="s">
        <v>3825</v>
      </c>
      <c r="H5230" t="s">
        <v>3940</v>
      </c>
      <c r="I5230" t="s">
        <v>4582</v>
      </c>
      <c r="J5230" t="s">
        <v>4897</v>
      </c>
      <c r="K5230" t="s">
        <v>95</v>
      </c>
      <c r="L5230" s="220">
        <v>44474.598611111112</v>
      </c>
    </row>
    <row r="5231" spans="1:12" x14ac:dyDescent="0.25">
      <c r="A5231">
        <v>5</v>
      </c>
      <c r="B5231" t="s">
        <v>4399</v>
      </c>
      <c r="C5231">
        <v>2476117</v>
      </c>
      <c r="D5231" t="s">
        <v>6881</v>
      </c>
      <c r="E5231" s="220">
        <v>44417.599305555559</v>
      </c>
      <c r="F5231" t="s">
        <v>75</v>
      </c>
      <c r="G5231" t="s">
        <v>4414</v>
      </c>
      <c r="H5231" t="s">
        <v>4289</v>
      </c>
      <c r="I5231" t="s">
        <v>4652</v>
      </c>
      <c r="J5231" t="s">
        <v>4846</v>
      </c>
      <c r="K5231" t="s">
        <v>95</v>
      </c>
      <c r="L5231" s="220">
        <v>44461.618750000001</v>
      </c>
    </row>
    <row r="5232" spans="1:12" x14ac:dyDescent="0.25">
      <c r="A5232">
        <v>5</v>
      </c>
      <c r="B5232" t="s">
        <v>4819</v>
      </c>
      <c r="C5232">
        <v>2476121</v>
      </c>
      <c r="D5232" t="s">
        <v>6881</v>
      </c>
      <c r="E5232" s="220">
        <v>44417.619444444441</v>
      </c>
      <c r="F5232" t="s">
        <v>75</v>
      </c>
      <c r="G5232" t="s">
        <v>4414</v>
      </c>
      <c r="H5232" t="s">
        <v>4289</v>
      </c>
      <c r="I5232" t="s">
        <v>4652</v>
      </c>
      <c r="J5232" t="s">
        <v>4846</v>
      </c>
      <c r="K5232" t="s">
        <v>95</v>
      </c>
      <c r="L5232" s="220">
        <v>44425.64166666667</v>
      </c>
    </row>
    <row r="5233" spans="1:12" x14ac:dyDescent="0.25">
      <c r="A5233">
        <v>2</v>
      </c>
      <c r="B5233" t="s">
        <v>4883</v>
      </c>
      <c r="C5233">
        <v>2577016</v>
      </c>
      <c r="D5233" t="s">
        <v>3843</v>
      </c>
      <c r="E5233" s="220">
        <v>44449.345138888886</v>
      </c>
      <c r="F5233" t="s">
        <v>75</v>
      </c>
      <c r="G5233" t="s">
        <v>3825</v>
      </c>
      <c r="H5233" t="s">
        <v>3836</v>
      </c>
      <c r="I5233" t="s">
        <v>4260</v>
      </c>
      <c r="J5233" t="s">
        <v>4759</v>
      </c>
      <c r="K5233" t="s">
        <v>95</v>
      </c>
      <c r="L5233" s="220">
        <v>44832.59642361111</v>
      </c>
    </row>
    <row r="5234" spans="1:12" x14ac:dyDescent="0.25">
      <c r="A5234">
        <v>4.0999999999999996</v>
      </c>
      <c r="B5234" t="s">
        <v>5298</v>
      </c>
      <c r="C5234">
        <v>2616108</v>
      </c>
      <c r="D5234" t="s">
        <v>6882</v>
      </c>
      <c r="E5234" s="220">
        <v>44481.587500000001</v>
      </c>
      <c r="F5234" t="s">
        <v>75</v>
      </c>
      <c r="G5234" t="s">
        <v>3825</v>
      </c>
      <c r="H5234" t="s">
        <v>3826</v>
      </c>
      <c r="I5234" t="s">
        <v>3870</v>
      </c>
      <c r="J5234" t="s">
        <v>3960</v>
      </c>
      <c r="K5234" t="s">
        <v>95</v>
      </c>
      <c r="L5234" s="220">
        <v>44638.288229166668</v>
      </c>
    </row>
    <row r="5235" spans="1:12" x14ac:dyDescent="0.25">
      <c r="A5235">
        <v>2</v>
      </c>
      <c r="B5235" t="s">
        <v>3871</v>
      </c>
      <c r="C5235">
        <v>2616556</v>
      </c>
      <c r="D5235" t="s">
        <v>5754</v>
      </c>
      <c r="E5235" s="220">
        <v>44483.495833333334</v>
      </c>
      <c r="F5235" t="s">
        <v>75</v>
      </c>
      <c r="G5235" t="s">
        <v>4414</v>
      </c>
      <c r="H5235" t="s">
        <v>278</v>
      </c>
      <c r="I5235" t="s">
        <v>4949</v>
      </c>
      <c r="J5235" t="s">
        <v>4846</v>
      </c>
      <c r="K5235" t="s">
        <v>95</v>
      </c>
      <c r="L5235" s="220">
        <v>45012.497743055559</v>
      </c>
    </row>
    <row r="5236" spans="1:12" x14ac:dyDescent="0.25">
      <c r="A5236">
        <v>2</v>
      </c>
      <c r="B5236" t="s">
        <v>3855</v>
      </c>
      <c r="C5236">
        <v>2616577</v>
      </c>
      <c r="D5236" t="s">
        <v>6883</v>
      </c>
      <c r="E5236" s="220">
        <v>44483.561805555553</v>
      </c>
      <c r="F5236" t="s">
        <v>75</v>
      </c>
      <c r="G5236" t="s">
        <v>3825</v>
      </c>
      <c r="H5236" t="s">
        <v>3826</v>
      </c>
      <c r="I5236" t="s">
        <v>3870</v>
      </c>
      <c r="J5236" t="s">
        <v>4355</v>
      </c>
      <c r="K5236" t="s">
        <v>95</v>
      </c>
      <c r="L5236" s="220">
        <v>44802.428483796299</v>
      </c>
    </row>
    <row r="5237" spans="1:12" x14ac:dyDescent="0.25">
      <c r="A5237">
        <v>4</v>
      </c>
      <c r="B5237" t="s">
        <v>4074</v>
      </c>
      <c r="C5237">
        <v>2616579</v>
      </c>
      <c r="D5237" t="s">
        <v>6884</v>
      </c>
      <c r="E5237" s="220">
        <v>44483.539583333331</v>
      </c>
      <c r="F5237" t="s">
        <v>75</v>
      </c>
      <c r="G5237" t="s">
        <v>3825</v>
      </c>
      <c r="H5237" t="s">
        <v>3826</v>
      </c>
      <c r="I5237" t="s">
        <v>3870</v>
      </c>
      <c r="J5237" t="s">
        <v>4355</v>
      </c>
      <c r="K5237" t="s">
        <v>95</v>
      </c>
      <c r="L5237" s="220">
        <v>44818.400000000001</v>
      </c>
    </row>
    <row r="5238" spans="1:12" x14ac:dyDescent="0.25">
      <c r="A5238">
        <v>4</v>
      </c>
      <c r="B5238" t="s">
        <v>4115</v>
      </c>
      <c r="C5238">
        <v>2617516</v>
      </c>
      <c r="D5238" t="s">
        <v>6391</v>
      </c>
      <c r="E5238" s="220">
        <v>44487.419444444444</v>
      </c>
      <c r="F5238" t="s">
        <v>75</v>
      </c>
      <c r="G5238" t="s">
        <v>3825</v>
      </c>
      <c r="H5238" t="s">
        <v>3957</v>
      </c>
      <c r="I5238" t="s">
        <v>3870</v>
      </c>
      <c r="J5238" t="s">
        <v>4355</v>
      </c>
      <c r="K5238" t="s">
        <v>95</v>
      </c>
      <c r="L5238" s="220">
        <v>44677.375439814816</v>
      </c>
    </row>
    <row r="5239" spans="1:12" x14ac:dyDescent="0.25">
      <c r="A5239">
        <v>1</v>
      </c>
      <c r="B5239" t="s">
        <v>4211</v>
      </c>
      <c r="C5239">
        <v>2624081</v>
      </c>
      <c r="D5239" t="s">
        <v>6885</v>
      </c>
      <c r="E5239" s="220">
        <v>44495.760416666664</v>
      </c>
      <c r="F5239" t="s">
        <v>75</v>
      </c>
      <c r="G5239" t="s">
        <v>3825</v>
      </c>
      <c r="H5239" t="s">
        <v>3836</v>
      </c>
      <c r="I5239" t="s">
        <v>3844</v>
      </c>
      <c r="J5239" t="s">
        <v>3950</v>
      </c>
      <c r="K5239" t="s">
        <v>95</v>
      </c>
      <c r="L5239" s="220">
        <v>44539.666076388887</v>
      </c>
    </row>
    <row r="5240" spans="1:12" x14ac:dyDescent="0.25">
      <c r="A5240">
        <v>2</v>
      </c>
      <c r="B5240" t="s">
        <v>4314</v>
      </c>
      <c r="C5240">
        <v>2929983</v>
      </c>
      <c r="D5240" t="s">
        <v>3939</v>
      </c>
      <c r="E5240" s="220">
        <v>44692.442361111112</v>
      </c>
      <c r="F5240" t="s">
        <v>75</v>
      </c>
      <c r="G5240" t="s">
        <v>3825</v>
      </c>
      <c r="H5240" t="s">
        <v>3940</v>
      </c>
      <c r="I5240" t="s">
        <v>3832</v>
      </c>
      <c r="J5240" t="s">
        <v>5050</v>
      </c>
      <c r="K5240" t="s">
        <v>95</v>
      </c>
      <c r="L5240" s="220">
        <v>44869.51662037037</v>
      </c>
    </row>
    <row r="5241" spans="1:12" x14ac:dyDescent="0.25">
      <c r="A5241">
        <v>2</v>
      </c>
      <c r="B5241" t="s">
        <v>6886</v>
      </c>
      <c r="C5241">
        <v>2632150</v>
      </c>
      <c r="D5241" t="s">
        <v>4413</v>
      </c>
      <c r="E5241" s="220">
        <v>44503.531944444447</v>
      </c>
      <c r="F5241" t="s">
        <v>75</v>
      </c>
      <c r="G5241" t="s">
        <v>4414</v>
      </c>
      <c r="H5241" t="s">
        <v>169</v>
      </c>
      <c r="I5241" t="s">
        <v>4409</v>
      </c>
      <c r="J5241" t="s">
        <v>4846</v>
      </c>
      <c r="K5241" t="s">
        <v>95</v>
      </c>
      <c r="L5241" s="220">
        <v>44816.504074074073</v>
      </c>
    </row>
    <row r="5242" spans="1:12" x14ac:dyDescent="0.25">
      <c r="A5242">
        <v>2</v>
      </c>
      <c r="B5242" t="s">
        <v>4060</v>
      </c>
      <c r="C5242">
        <v>2633706</v>
      </c>
      <c r="D5242" t="s">
        <v>6887</v>
      </c>
      <c r="E5242" s="220">
        <v>44508.362500000003</v>
      </c>
      <c r="F5242" t="s">
        <v>75</v>
      </c>
      <c r="G5242" t="s">
        <v>4414</v>
      </c>
      <c r="H5242" t="s">
        <v>169</v>
      </c>
      <c r="I5242" t="s">
        <v>3827</v>
      </c>
      <c r="J5242" t="s">
        <v>5057</v>
      </c>
      <c r="K5242" t="s">
        <v>95</v>
      </c>
      <c r="L5242" s="220">
        <v>44508.622662037036</v>
      </c>
    </row>
    <row r="5243" spans="1:12" x14ac:dyDescent="0.25">
      <c r="A5243">
        <v>4</v>
      </c>
      <c r="B5243" t="s">
        <v>4554</v>
      </c>
      <c r="C5243">
        <v>2644358</v>
      </c>
      <c r="D5243" t="s">
        <v>3939</v>
      </c>
      <c r="E5243" s="220">
        <v>44510.521527777775</v>
      </c>
      <c r="F5243" t="s">
        <v>75</v>
      </c>
      <c r="G5243" t="s">
        <v>3825</v>
      </c>
      <c r="H5243" t="s">
        <v>3940</v>
      </c>
      <c r="I5243" t="s">
        <v>3870</v>
      </c>
      <c r="J5243" t="s">
        <v>4145</v>
      </c>
      <c r="K5243" t="s">
        <v>95</v>
      </c>
      <c r="L5243" s="220">
        <v>44511.530613425923</v>
      </c>
    </row>
    <row r="5244" spans="1:12" x14ac:dyDescent="0.25">
      <c r="A5244">
        <v>4</v>
      </c>
      <c r="B5244" t="s">
        <v>4554</v>
      </c>
      <c r="C5244">
        <v>2644359</v>
      </c>
      <c r="D5244" t="s">
        <v>6888</v>
      </c>
      <c r="E5244" s="220">
        <v>44510.522916666669</v>
      </c>
      <c r="F5244" t="s">
        <v>75</v>
      </c>
      <c r="G5244" t="s">
        <v>3825</v>
      </c>
      <c r="H5244" t="s">
        <v>3826</v>
      </c>
      <c r="I5244" t="s">
        <v>3870</v>
      </c>
      <c r="J5244" t="s">
        <v>4145</v>
      </c>
      <c r="K5244" t="s">
        <v>95</v>
      </c>
      <c r="L5244" s="220">
        <v>44511.53087962963</v>
      </c>
    </row>
    <row r="5245" spans="1:12" x14ac:dyDescent="0.25">
      <c r="A5245">
        <v>2</v>
      </c>
      <c r="B5245" t="s">
        <v>4090</v>
      </c>
      <c r="C5245">
        <v>2644966</v>
      </c>
      <c r="D5245" t="s">
        <v>6889</v>
      </c>
      <c r="E5245" s="220">
        <v>44512.498611111114</v>
      </c>
      <c r="F5245" t="s">
        <v>75</v>
      </c>
      <c r="G5245" t="s">
        <v>3825</v>
      </c>
      <c r="H5245" t="s">
        <v>3957</v>
      </c>
      <c r="I5245" t="s">
        <v>4829</v>
      </c>
      <c r="J5245" t="s">
        <v>4864</v>
      </c>
      <c r="K5245" t="s">
        <v>95</v>
      </c>
      <c r="L5245" s="220">
        <v>44515.371712962966</v>
      </c>
    </row>
    <row r="5246" spans="1:12" x14ac:dyDescent="0.25">
      <c r="A5246">
        <v>2</v>
      </c>
      <c r="B5246" t="s">
        <v>4267</v>
      </c>
      <c r="C5246">
        <v>2644967</v>
      </c>
      <c r="D5246" t="s">
        <v>6889</v>
      </c>
      <c r="E5246" s="220">
        <v>44512.503472222219</v>
      </c>
      <c r="F5246" t="s">
        <v>75</v>
      </c>
      <c r="G5246" t="s">
        <v>3825</v>
      </c>
      <c r="H5246" t="s">
        <v>3957</v>
      </c>
      <c r="I5246" t="s">
        <v>4829</v>
      </c>
      <c r="J5246" t="s">
        <v>4864</v>
      </c>
      <c r="K5246" t="s">
        <v>95</v>
      </c>
      <c r="L5246" s="220">
        <v>44515.371724537035</v>
      </c>
    </row>
    <row r="5247" spans="1:12" x14ac:dyDescent="0.25">
      <c r="A5247">
        <v>2</v>
      </c>
      <c r="B5247" t="s">
        <v>6890</v>
      </c>
      <c r="C5247">
        <v>2645291</v>
      </c>
      <c r="D5247" t="s">
        <v>5217</v>
      </c>
      <c r="E5247" s="220">
        <v>44515.57916666667</v>
      </c>
      <c r="F5247" t="s">
        <v>75</v>
      </c>
      <c r="G5247" t="s">
        <v>4414</v>
      </c>
      <c r="H5247" t="s">
        <v>169</v>
      </c>
      <c r="I5247" t="s">
        <v>4652</v>
      </c>
      <c r="J5247" t="s">
        <v>4846</v>
      </c>
      <c r="K5247" t="s">
        <v>95</v>
      </c>
      <c r="L5247" s="220">
        <v>44544.356678240743</v>
      </c>
    </row>
    <row r="5248" spans="1:12" x14ac:dyDescent="0.25">
      <c r="A5248">
        <v>4</v>
      </c>
      <c r="B5248" t="s">
        <v>4372</v>
      </c>
      <c r="C5248">
        <v>2645408</v>
      </c>
      <c r="D5248" t="s">
        <v>6391</v>
      </c>
      <c r="E5248" s="220">
        <v>44515.678472222222</v>
      </c>
      <c r="F5248" t="s">
        <v>75</v>
      </c>
      <c r="G5248" t="s">
        <v>3825</v>
      </c>
      <c r="H5248" t="s">
        <v>3836</v>
      </c>
      <c r="I5248" t="s">
        <v>3870</v>
      </c>
      <c r="J5248" t="s">
        <v>4145</v>
      </c>
      <c r="K5248" t="s">
        <v>95</v>
      </c>
      <c r="L5248" s="220">
        <v>44661.72515046296</v>
      </c>
    </row>
    <row r="5249" spans="1:12" x14ac:dyDescent="0.25">
      <c r="A5249">
        <v>2</v>
      </c>
      <c r="B5249" t="s">
        <v>4554</v>
      </c>
      <c r="C5249">
        <v>2651883</v>
      </c>
      <c r="D5249" t="s">
        <v>6891</v>
      </c>
      <c r="E5249" s="220">
        <v>44530.534722222219</v>
      </c>
      <c r="F5249" t="s">
        <v>75</v>
      </c>
      <c r="G5249" t="s">
        <v>4414</v>
      </c>
      <c r="H5249" t="s">
        <v>6892</v>
      </c>
      <c r="I5249" t="s">
        <v>4409</v>
      </c>
      <c r="J5249" t="s">
        <v>4846</v>
      </c>
      <c r="K5249" t="s">
        <v>95</v>
      </c>
      <c r="L5249" s="220">
        <v>44804.707777777781</v>
      </c>
    </row>
    <row r="5250" spans="1:12" x14ac:dyDescent="0.25">
      <c r="A5250">
        <v>2</v>
      </c>
      <c r="B5250" t="s">
        <v>4063</v>
      </c>
      <c r="C5250">
        <v>2652831</v>
      </c>
      <c r="D5250" t="s">
        <v>4413</v>
      </c>
      <c r="E5250" s="220">
        <v>44531.418055555558</v>
      </c>
      <c r="F5250" t="s">
        <v>75</v>
      </c>
      <c r="G5250" t="s">
        <v>4414</v>
      </c>
      <c r="H5250" t="s">
        <v>169</v>
      </c>
      <c r="I5250" t="s">
        <v>3827</v>
      </c>
      <c r="J5250" t="s">
        <v>5084</v>
      </c>
      <c r="K5250" t="s">
        <v>95</v>
      </c>
      <c r="L5250" s="220">
        <v>44532.63962962963</v>
      </c>
    </row>
    <row r="5251" spans="1:12" x14ac:dyDescent="0.25">
      <c r="A5251">
        <v>2</v>
      </c>
      <c r="B5251" t="s">
        <v>4160</v>
      </c>
      <c r="C5251">
        <v>2653856</v>
      </c>
      <c r="D5251" t="s">
        <v>4910</v>
      </c>
      <c r="E5251" s="220">
        <v>44531.679166666669</v>
      </c>
      <c r="F5251" t="s">
        <v>75</v>
      </c>
      <c r="G5251" t="s">
        <v>4414</v>
      </c>
      <c r="H5251" t="s">
        <v>278</v>
      </c>
      <c r="I5251" t="s">
        <v>3885</v>
      </c>
      <c r="J5251" t="s">
        <v>5483</v>
      </c>
      <c r="K5251" t="s">
        <v>95</v>
      </c>
      <c r="L5251" s="220">
        <v>44533.390844907408</v>
      </c>
    </row>
    <row r="5252" spans="1:12" x14ac:dyDescent="0.25">
      <c r="A5252">
        <v>2</v>
      </c>
      <c r="B5252" t="s">
        <v>5522</v>
      </c>
      <c r="C5252">
        <v>2655654</v>
      </c>
      <c r="D5252" t="s">
        <v>4866</v>
      </c>
      <c r="E5252" s="220">
        <v>44533.655555555553</v>
      </c>
      <c r="F5252" t="s">
        <v>91</v>
      </c>
      <c r="G5252" t="s">
        <v>4414</v>
      </c>
      <c r="H5252" t="s">
        <v>123</v>
      </c>
      <c r="I5252" t="s">
        <v>4687</v>
      </c>
      <c r="J5252" t="s">
        <v>4846</v>
      </c>
      <c r="K5252" t="s">
        <v>95</v>
      </c>
      <c r="L5252" s="220">
        <v>44588.668749999997</v>
      </c>
    </row>
    <row r="5253" spans="1:12" x14ac:dyDescent="0.25">
      <c r="A5253">
        <v>2</v>
      </c>
      <c r="B5253" t="s">
        <v>4211</v>
      </c>
      <c r="C5253">
        <v>2679558</v>
      </c>
      <c r="D5253" t="s">
        <v>4910</v>
      </c>
      <c r="E5253" s="220">
        <v>44547.593055555553</v>
      </c>
      <c r="F5253" t="s">
        <v>75</v>
      </c>
      <c r="G5253" t="s">
        <v>4414</v>
      </c>
      <c r="H5253" t="s">
        <v>278</v>
      </c>
      <c r="I5253" t="s">
        <v>3885</v>
      </c>
      <c r="J5253" t="s">
        <v>5483</v>
      </c>
      <c r="K5253" t="s">
        <v>95</v>
      </c>
      <c r="L5253" s="220">
        <v>44567.575046296297</v>
      </c>
    </row>
    <row r="5254" spans="1:12" x14ac:dyDescent="0.25">
      <c r="A5254">
        <v>4</v>
      </c>
      <c r="B5254" t="s">
        <v>4074</v>
      </c>
      <c r="C5254">
        <v>2927581</v>
      </c>
      <c r="D5254" t="s">
        <v>6893</v>
      </c>
      <c r="E5254" s="220">
        <v>44684.581250000003</v>
      </c>
      <c r="F5254" t="s">
        <v>75</v>
      </c>
      <c r="G5254" t="s">
        <v>3825</v>
      </c>
      <c r="H5254" t="s">
        <v>3957</v>
      </c>
      <c r="I5254" t="s">
        <v>3870</v>
      </c>
      <c r="J5254" t="s">
        <v>4145</v>
      </c>
      <c r="K5254" t="s">
        <v>95</v>
      </c>
      <c r="L5254" s="220">
        <v>44691.398576388892</v>
      </c>
    </row>
    <row r="5255" spans="1:12" x14ac:dyDescent="0.25">
      <c r="A5255">
        <v>2</v>
      </c>
      <c r="B5255" t="s">
        <v>4935</v>
      </c>
      <c r="C5255">
        <v>2717470</v>
      </c>
      <c r="D5255" t="s">
        <v>4413</v>
      </c>
      <c r="E5255" s="220">
        <v>44572.463888888888</v>
      </c>
      <c r="F5255" t="s">
        <v>75</v>
      </c>
      <c r="G5255" t="s">
        <v>4414</v>
      </c>
      <c r="H5255" t="s">
        <v>169</v>
      </c>
      <c r="I5255" t="s">
        <v>4409</v>
      </c>
      <c r="J5255" t="s">
        <v>4846</v>
      </c>
      <c r="K5255" t="s">
        <v>95</v>
      </c>
      <c r="L5255" s="220">
        <v>44740.516250000001</v>
      </c>
    </row>
    <row r="5256" spans="1:12" x14ac:dyDescent="0.25">
      <c r="A5256">
        <v>4.2</v>
      </c>
      <c r="B5256" t="s">
        <v>4248</v>
      </c>
      <c r="C5256">
        <v>2716380</v>
      </c>
      <c r="D5256" t="s">
        <v>6894</v>
      </c>
      <c r="E5256" s="220">
        <v>44568.339583333334</v>
      </c>
      <c r="F5256" t="s">
        <v>91</v>
      </c>
      <c r="G5256" t="s">
        <v>3825</v>
      </c>
      <c r="H5256" t="s">
        <v>3940</v>
      </c>
      <c r="I5256" t="s">
        <v>3870</v>
      </c>
      <c r="J5256" t="s">
        <v>4863</v>
      </c>
      <c r="K5256" t="s">
        <v>95</v>
      </c>
      <c r="L5256" s="220">
        <v>44747.354826388888</v>
      </c>
    </row>
    <row r="5257" spans="1:12" x14ac:dyDescent="0.25">
      <c r="A5257">
        <v>1</v>
      </c>
      <c r="B5257" t="s">
        <v>4207</v>
      </c>
      <c r="C5257">
        <v>2379655</v>
      </c>
      <c r="D5257" t="s">
        <v>6895</v>
      </c>
      <c r="E5257" s="220">
        <v>44258.1875</v>
      </c>
      <c r="F5257" t="s">
        <v>75</v>
      </c>
      <c r="G5257" t="s">
        <v>3825</v>
      </c>
      <c r="H5257" t="s">
        <v>3831</v>
      </c>
      <c r="I5257" t="s">
        <v>3878</v>
      </c>
      <c r="J5257" t="s">
        <v>4692</v>
      </c>
      <c r="K5257" t="s">
        <v>95</v>
      </c>
      <c r="L5257" s="220">
        <v>44970.601493055554</v>
      </c>
    </row>
    <row r="5258" spans="1:12" x14ac:dyDescent="0.25">
      <c r="A5258">
        <v>1</v>
      </c>
      <c r="B5258" t="s">
        <v>5627</v>
      </c>
      <c r="C5258">
        <v>2379504</v>
      </c>
      <c r="D5258" t="s">
        <v>4371</v>
      </c>
      <c r="E5258" s="220">
        <v>44257.584027777775</v>
      </c>
      <c r="F5258" t="s">
        <v>75</v>
      </c>
      <c r="G5258" t="s">
        <v>3825</v>
      </c>
      <c r="H5258" t="s">
        <v>3836</v>
      </c>
      <c r="I5258" t="s">
        <v>3861</v>
      </c>
      <c r="J5258" t="s">
        <v>4117</v>
      </c>
      <c r="K5258" t="s">
        <v>95</v>
      </c>
      <c r="L5258" s="220">
        <v>44622.578206018516</v>
      </c>
    </row>
    <row r="5259" spans="1:12" x14ac:dyDescent="0.25">
      <c r="A5259">
        <v>1</v>
      </c>
      <c r="B5259" t="s">
        <v>4076</v>
      </c>
      <c r="C5259">
        <v>2380264</v>
      </c>
      <c r="D5259" t="s">
        <v>6896</v>
      </c>
      <c r="E5259" s="220">
        <v>44259.257638888892</v>
      </c>
      <c r="F5259" t="s">
        <v>75</v>
      </c>
      <c r="G5259" t="s">
        <v>3825</v>
      </c>
      <c r="H5259" t="s">
        <v>3836</v>
      </c>
      <c r="I5259" t="s">
        <v>4204</v>
      </c>
      <c r="J5259" t="s">
        <v>4692</v>
      </c>
      <c r="K5259" t="s">
        <v>95</v>
      </c>
      <c r="L5259" s="220">
        <v>44292.43273148148</v>
      </c>
    </row>
    <row r="5260" spans="1:12" x14ac:dyDescent="0.25">
      <c r="A5260">
        <v>4</v>
      </c>
      <c r="B5260" t="s">
        <v>4220</v>
      </c>
      <c r="C5260">
        <v>2393988</v>
      </c>
      <c r="D5260" t="s">
        <v>6897</v>
      </c>
      <c r="E5260" s="220">
        <v>44285.293749999997</v>
      </c>
      <c r="F5260" t="s">
        <v>75</v>
      </c>
      <c r="G5260" t="s">
        <v>3825</v>
      </c>
      <c r="H5260" t="s">
        <v>3826</v>
      </c>
      <c r="I5260" t="s">
        <v>3870</v>
      </c>
      <c r="J5260" t="s">
        <v>3960</v>
      </c>
      <c r="K5260" t="s">
        <v>95</v>
      </c>
      <c r="L5260" s="220">
        <v>44427.282962962963</v>
      </c>
    </row>
    <row r="5261" spans="1:12" x14ac:dyDescent="0.25">
      <c r="A5261">
        <v>1</v>
      </c>
      <c r="B5261" t="s">
        <v>3968</v>
      </c>
      <c r="C5261">
        <v>2405593</v>
      </c>
      <c r="D5261" t="s">
        <v>3843</v>
      </c>
      <c r="E5261" s="220">
        <v>44314.531944444447</v>
      </c>
      <c r="F5261" t="s">
        <v>75</v>
      </c>
      <c r="G5261" t="s">
        <v>3825</v>
      </c>
      <c r="H5261" t="s">
        <v>3836</v>
      </c>
      <c r="I5261" t="s">
        <v>3870</v>
      </c>
      <c r="J5261" t="s">
        <v>4355</v>
      </c>
      <c r="K5261" t="s">
        <v>95</v>
      </c>
      <c r="L5261" s="220">
        <v>44315.294722222221</v>
      </c>
    </row>
    <row r="5262" spans="1:12" x14ac:dyDescent="0.25">
      <c r="A5262">
        <v>2</v>
      </c>
      <c r="B5262" t="s">
        <v>4361</v>
      </c>
      <c r="C5262">
        <v>2427236</v>
      </c>
      <c r="D5262" t="s">
        <v>3843</v>
      </c>
      <c r="E5262" s="220">
        <v>44348.705555555556</v>
      </c>
      <c r="F5262" t="s">
        <v>75</v>
      </c>
      <c r="G5262" t="s">
        <v>3825</v>
      </c>
      <c r="H5262" t="s">
        <v>3836</v>
      </c>
      <c r="I5262" t="s">
        <v>4409</v>
      </c>
      <c r="J5262" t="s">
        <v>5716</v>
      </c>
      <c r="K5262" t="s">
        <v>95</v>
      </c>
      <c r="L5262" s="220">
        <v>44804.709016203706</v>
      </c>
    </row>
    <row r="5263" spans="1:12" x14ac:dyDescent="0.25">
      <c r="A5263">
        <v>4</v>
      </c>
      <c r="B5263" t="s">
        <v>4150</v>
      </c>
      <c r="C5263">
        <v>2465221</v>
      </c>
      <c r="D5263" t="s">
        <v>6898</v>
      </c>
      <c r="E5263" s="220">
        <v>44389.560416666667</v>
      </c>
      <c r="F5263" t="s">
        <v>75</v>
      </c>
      <c r="G5263" t="s">
        <v>3825</v>
      </c>
      <c r="H5263" t="s">
        <v>3826</v>
      </c>
      <c r="I5263" t="s">
        <v>3870</v>
      </c>
      <c r="J5263" t="s">
        <v>4355</v>
      </c>
      <c r="K5263" t="s">
        <v>95</v>
      </c>
      <c r="L5263" s="220">
        <v>44736.297696759262</v>
      </c>
    </row>
    <row r="5264" spans="1:12" x14ac:dyDescent="0.25">
      <c r="A5264">
        <v>2</v>
      </c>
      <c r="B5264" t="s">
        <v>6899</v>
      </c>
      <c r="C5264">
        <v>2465674</v>
      </c>
      <c r="D5264" t="s">
        <v>3956</v>
      </c>
      <c r="E5264" s="220">
        <v>44391.627083333333</v>
      </c>
      <c r="F5264" t="s">
        <v>91</v>
      </c>
      <c r="G5264" t="s">
        <v>3825</v>
      </c>
      <c r="H5264" t="s">
        <v>3957</v>
      </c>
      <c r="I5264" t="s">
        <v>4635</v>
      </c>
      <c r="J5264" t="s">
        <v>4192</v>
      </c>
      <c r="K5264" t="s">
        <v>95</v>
      </c>
      <c r="L5264" s="220">
        <v>45062.618495370371</v>
      </c>
    </row>
    <row r="5265" spans="1:12" x14ac:dyDescent="0.25">
      <c r="A5265">
        <v>1</v>
      </c>
      <c r="B5265" t="s">
        <v>3891</v>
      </c>
      <c r="C5265">
        <v>2468593</v>
      </c>
      <c r="D5265" t="s">
        <v>3843</v>
      </c>
      <c r="E5265" s="220">
        <v>44400.698611111111</v>
      </c>
      <c r="F5265" t="s">
        <v>91</v>
      </c>
      <c r="G5265" t="s">
        <v>3825</v>
      </c>
      <c r="H5265" t="s">
        <v>3836</v>
      </c>
      <c r="I5265" t="s">
        <v>3832</v>
      </c>
      <c r="J5265" t="s">
        <v>4827</v>
      </c>
      <c r="K5265" t="s">
        <v>95</v>
      </c>
      <c r="L5265" s="220">
        <v>44777.670173611114</v>
      </c>
    </row>
    <row r="5266" spans="1:12" x14ac:dyDescent="0.25">
      <c r="A5266">
        <v>9</v>
      </c>
      <c r="B5266" t="s">
        <v>4704</v>
      </c>
      <c r="C5266">
        <v>2473768</v>
      </c>
      <c r="D5266" t="s">
        <v>4682</v>
      </c>
      <c r="E5266" s="220">
        <v>44411.657638888886</v>
      </c>
      <c r="F5266" t="s">
        <v>75</v>
      </c>
      <c r="G5266" t="s">
        <v>3825</v>
      </c>
      <c r="H5266" t="s">
        <v>4162</v>
      </c>
      <c r="I5266" t="s">
        <v>3861</v>
      </c>
      <c r="J5266" t="s">
        <v>6316</v>
      </c>
      <c r="K5266" t="s">
        <v>95</v>
      </c>
      <c r="L5266" s="220">
        <v>44434.356249999997</v>
      </c>
    </row>
    <row r="5267" spans="1:12" x14ac:dyDescent="0.25">
      <c r="A5267">
        <v>1</v>
      </c>
      <c r="B5267" t="s">
        <v>3902</v>
      </c>
      <c r="C5267">
        <v>2477210</v>
      </c>
      <c r="D5267" t="s">
        <v>3843</v>
      </c>
      <c r="E5267" s="220">
        <v>44419.832638888889</v>
      </c>
      <c r="F5267" t="s">
        <v>75</v>
      </c>
      <c r="G5267" t="s">
        <v>3825</v>
      </c>
      <c r="H5267" t="s">
        <v>3836</v>
      </c>
      <c r="I5267" t="s">
        <v>3832</v>
      </c>
      <c r="J5267" t="s">
        <v>4199</v>
      </c>
      <c r="K5267" t="s">
        <v>95</v>
      </c>
      <c r="L5267" s="220">
        <v>44446.348414351851</v>
      </c>
    </row>
    <row r="5268" spans="1:12" x14ac:dyDescent="0.25">
      <c r="A5268">
        <v>5</v>
      </c>
      <c r="B5268" t="s">
        <v>3894</v>
      </c>
      <c r="C5268">
        <v>2516237</v>
      </c>
      <c r="D5268" t="s">
        <v>6900</v>
      </c>
      <c r="E5268" s="220">
        <v>44425.691666666666</v>
      </c>
      <c r="F5268" t="s">
        <v>91</v>
      </c>
      <c r="G5268" t="s">
        <v>4414</v>
      </c>
      <c r="H5268" t="s">
        <v>4289</v>
      </c>
      <c r="I5268" t="s">
        <v>4409</v>
      </c>
      <c r="J5268" t="s">
        <v>4846</v>
      </c>
      <c r="K5268" t="s">
        <v>95</v>
      </c>
      <c r="L5268" s="220">
        <v>44805.666331018518</v>
      </c>
    </row>
    <row r="5269" spans="1:12" x14ac:dyDescent="0.25">
      <c r="A5269">
        <v>1</v>
      </c>
      <c r="B5269" t="s">
        <v>4315</v>
      </c>
      <c r="C5269">
        <v>2575086</v>
      </c>
      <c r="D5269" t="s">
        <v>6901</v>
      </c>
      <c r="E5269" s="220">
        <v>44442.59375</v>
      </c>
      <c r="F5269" t="s">
        <v>75</v>
      </c>
      <c r="G5269" t="s">
        <v>3825</v>
      </c>
      <c r="H5269" t="s">
        <v>3831</v>
      </c>
      <c r="I5269" t="s">
        <v>4000</v>
      </c>
      <c r="J5269" t="s">
        <v>5054</v>
      </c>
      <c r="K5269" t="s">
        <v>95</v>
      </c>
      <c r="L5269" s="220">
        <v>44713.644444444442</v>
      </c>
    </row>
    <row r="5270" spans="1:12" x14ac:dyDescent="0.25">
      <c r="A5270">
        <v>2</v>
      </c>
      <c r="B5270" t="s">
        <v>4554</v>
      </c>
      <c r="C5270">
        <v>2575705</v>
      </c>
      <c r="D5270" t="s">
        <v>4948</v>
      </c>
      <c r="E5270" s="220">
        <v>44446.488888888889</v>
      </c>
      <c r="F5270" t="s">
        <v>75</v>
      </c>
      <c r="G5270" t="s">
        <v>4414</v>
      </c>
      <c r="H5270" t="s">
        <v>174</v>
      </c>
      <c r="I5270" t="s">
        <v>4409</v>
      </c>
      <c r="J5270" t="s">
        <v>4846</v>
      </c>
      <c r="K5270" t="s">
        <v>95</v>
      </c>
      <c r="L5270" s="220">
        <v>44530.531921296293</v>
      </c>
    </row>
    <row r="5271" spans="1:12" x14ac:dyDescent="0.25">
      <c r="A5271">
        <v>5</v>
      </c>
      <c r="B5271" t="s">
        <v>4043</v>
      </c>
      <c r="C5271">
        <v>2575724</v>
      </c>
      <c r="D5271" t="s">
        <v>4948</v>
      </c>
      <c r="E5271" s="220">
        <v>44446.493750000001</v>
      </c>
      <c r="F5271" t="s">
        <v>75</v>
      </c>
      <c r="G5271" t="s">
        <v>4414</v>
      </c>
      <c r="H5271" t="s">
        <v>174</v>
      </c>
      <c r="I5271" t="s">
        <v>4409</v>
      </c>
      <c r="J5271" t="s">
        <v>4846</v>
      </c>
      <c r="K5271" t="s">
        <v>95</v>
      </c>
      <c r="L5271" s="220">
        <v>44602.499895833331</v>
      </c>
    </row>
    <row r="5272" spans="1:12" x14ac:dyDescent="0.25">
      <c r="A5272">
        <v>1</v>
      </c>
      <c r="B5272" t="s">
        <v>6902</v>
      </c>
      <c r="C5272">
        <v>2578343</v>
      </c>
      <c r="D5272" t="s">
        <v>4887</v>
      </c>
      <c r="E5272" s="220">
        <v>44454.307638888888</v>
      </c>
      <c r="F5272" t="s">
        <v>75</v>
      </c>
      <c r="G5272" t="s">
        <v>3825</v>
      </c>
      <c r="H5272" t="s">
        <v>3826</v>
      </c>
      <c r="I5272" t="s">
        <v>4080</v>
      </c>
      <c r="J5272" t="s">
        <v>5692</v>
      </c>
      <c r="K5272" t="s">
        <v>95</v>
      </c>
      <c r="L5272" s="220">
        <v>44455.603680555556</v>
      </c>
    </row>
    <row r="5273" spans="1:12" x14ac:dyDescent="0.25">
      <c r="A5273">
        <v>4</v>
      </c>
      <c r="B5273" t="s">
        <v>4732</v>
      </c>
      <c r="C5273">
        <v>2578787</v>
      </c>
      <c r="D5273" t="s">
        <v>6903</v>
      </c>
      <c r="E5273" s="220">
        <v>44455.558333333334</v>
      </c>
      <c r="F5273" t="s">
        <v>75</v>
      </c>
      <c r="G5273" t="s">
        <v>3825</v>
      </c>
      <c r="H5273" t="s">
        <v>3826</v>
      </c>
      <c r="I5273" t="s">
        <v>3870</v>
      </c>
      <c r="J5273" t="s">
        <v>4355</v>
      </c>
      <c r="K5273" t="s">
        <v>95</v>
      </c>
      <c r="L5273" s="220">
        <v>44585.380972222221</v>
      </c>
    </row>
    <row r="5274" spans="1:12" x14ac:dyDescent="0.25">
      <c r="A5274">
        <v>1</v>
      </c>
      <c r="B5274" t="s">
        <v>6904</v>
      </c>
      <c r="C5274">
        <v>2578929</v>
      </c>
      <c r="D5274" t="s">
        <v>3824</v>
      </c>
      <c r="E5274" s="220">
        <v>44456.364583333336</v>
      </c>
      <c r="F5274" t="s">
        <v>75</v>
      </c>
      <c r="G5274" t="s">
        <v>3825</v>
      </c>
      <c r="H5274" t="s">
        <v>3826</v>
      </c>
      <c r="I5274" t="s">
        <v>4635</v>
      </c>
      <c r="J5274" t="s">
        <v>4210</v>
      </c>
      <c r="K5274" t="s">
        <v>95</v>
      </c>
      <c r="L5274" s="220">
        <v>44462.387696759259</v>
      </c>
    </row>
    <row r="5275" spans="1:12" x14ac:dyDescent="0.25">
      <c r="A5275">
        <v>2</v>
      </c>
      <c r="B5275" t="s">
        <v>4818</v>
      </c>
      <c r="C5275">
        <v>2581092</v>
      </c>
      <c r="D5275" t="s">
        <v>4866</v>
      </c>
      <c r="E5275" s="220">
        <v>44463.480555555558</v>
      </c>
      <c r="F5275" t="s">
        <v>91</v>
      </c>
      <c r="G5275" t="s">
        <v>4414</v>
      </c>
      <c r="H5275" t="s">
        <v>123</v>
      </c>
      <c r="I5275" t="s">
        <v>4851</v>
      </c>
      <c r="J5275" t="s">
        <v>4846</v>
      </c>
      <c r="K5275" t="s">
        <v>95</v>
      </c>
      <c r="L5275" s="220">
        <v>44825.715752314813</v>
      </c>
    </row>
    <row r="5276" spans="1:12" x14ac:dyDescent="0.25">
      <c r="A5276">
        <v>5</v>
      </c>
      <c r="B5276" t="s">
        <v>5273</v>
      </c>
      <c r="C5276">
        <v>2609181</v>
      </c>
      <c r="D5276" t="s">
        <v>3824</v>
      </c>
      <c r="E5276" s="220">
        <v>44473.479861111111</v>
      </c>
      <c r="F5276" t="s">
        <v>75</v>
      </c>
      <c r="G5276" t="s">
        <v>3825</v>
      </c>
      <c r="H5276" t="s">
        <v>3826</v>
      </c>
      <c r="I5276" t="s">
        <v>3870</v>
      </c>
      <c r="J5276" t="s">
        <v>3960</v>
      </c>
      <c r="K5276" t="s">
        <v>95</v>
      </c>
      <c r="L5276" s="220">
        <v>44474.279224537036</v>
      </c>
    </row>
    <row r="5277" spans="1:12" x14ac:dyDescent="0.25">
      <c r="A5277">
        <v>4.2</v>
      </c>
      <c r="B5277" t="s">
        <v>3973</v>
      </c>
      <c r="C5277">
        <v>2609581</v>
      </c>
      <c r="D5277" t="s">
        <v>6905</v>
      </c>
      <c r="E5277" s="220">
        <v>44473.574305555558</v>
      </c>
      <c r="F5277" t="s">
        <v>75</v>
      </c>
      <c r="G5277" t="s">
        <v>3825</v>
      </c>
      <c r="H5277" t="s">
        <v>3940</v>
      </c>
      <c r="I5277" t="s">
        <v>3870</v>
      </c>
      <c r="J5277" t="s">
        <v>4355</v>
      </c>
      <c r="K5277" t="s">
        <v>95</v>
      </c>
      <c r="L5277" s="220">
        <v>44659.392210648148</v>
      </c>
    </row>
    <row r="5278" spans="1:12" x14ac:dyDescent="0.25">
      <c r="A5278">
        <v>4</v>
      </c>
      <c r="B5278" t="s">
        <v>3868</v>
      </c>
      <c r="C5278">
        <v>2609583</v>
      </c>
      <c r="D5278" t="s">
        <v>6906</v>
      </c>
      <c r="E5278" s="220">
        <v>44473.582638888889</v>
      </c>
      <c r="F5278" t="s">
        <v>75</v>
      </c>
      <c r="G5278" t="s">
        <v>3825</v>
      </c>
      <c r="H5278" t="s">
        <v>3831</v>
      </c>
      <c r="I5278" t="s">
        <v>3870</v>
      </c>
      <c r="J5278" t="s">
        <v>4355</v>
      </c>
      <c r="K5278" t="s">
        <v>95</v>
      </c>
      <c r="L5278" s="220">
        <v>44659.392708333333</v>
      </c>
    </row>
    <row r="5279" spans="1:12" x14ac:dyDescent="0.25">
      <c r="A5279">
        <v>2</v>
      </c>
      <c r="B5279" t="s">
        <v>4052</v>
      </c>
      <c r="C5279">
        <v>2613915</v>
      </c>
      <c r="D5279" t="s">
        <v>5959</v>
      </c>
      <c r="E5279" s="220">
        <v>44475.438194444447</v>
      </c>
      <c r="F5279" t="s">
        <v>75</v>
      </c>
      <c r="G5279" t="s">
        <v>4414</v>
      </c>
      <c r="H5279" t="s">
        <v>5070</v>
      </c>
      <c r="I5279" t="s">
        <v>4829</v>
      </c>
      <c r="J5279" t="s">
        <v>4846</v>
      </c>
      <c r="K5279" t="s">
        <v>95</v>
      </c>
      <c r="L5279" s="220">
        <v>44910.508333333331</v>
      </c>
    </row>
    <row r="5280" spans="1:12" x14ac:dyDescent="0.25">
      <c r="A5280">
        <v>4</v>
      </c>
      <c r="B5280" t="s">
        <v>4115</v>
      </c>
      <c r="C5280">
        <v>2617515</v>
      </c>
      <c r="D5280" t="s">
        <v>5679</v>
      </c>
      <c r="E5280" s="220">
        <v>44487.417361111111</v>
      </c>
      <c r="F5280" t="s">
        <v>75</v>
      </c>
      <c r="G5280" t="s">
        <v>3825</v>
      </c>
      <c r="H5280" t="s">
        <v>3940</v>
      </c>
      <c r="I5280" t="s">
        <v>3870</v>
      </c>
      <c r="J5280" t="s">
        <v>4355</v>
      </c>
      <c r="K5280" t="s">
        <v>95</v>
      </c>
      <c r="L5280" s="220">
        <v>44677.375243055554</v>
      </c>
    </row>
    <row r="5281" spans="1:12" x14ac:dyDescent="0.25">
      <c r="A5281">
        <v>5</v>
      </c>
      <c r="B5281" t="s">
        <v>6907</v>
      </c>
      <c r="C5281">
        <v>2628617</v>
      </c>
      <c r="D5281" t="s">
        <v>4866</v>
      </c>
      <c r="E5281" s="220">
        <v>44498.566666666666</v>
      </c>
      <c r="F5281" t="s">
        <v>75</v>
      </c>
      <c r="G5281" t="s">
        <v>4414</v>
      </c>
      <c r="H5281" t="s">
        <v>123</v>
      </c>
      <c r="I5281" t="s">
        <v>4867</v>
      </c>
      <c r="J5281" t="s">
        <v>4846</v>
      </c>
      <c r="K5281" t="s">
        <v>95</v>
      </c>
      <c r="L5281" s="220">
        <v>44564.397013888891</v>
      </c>
    </row>
    <row r="5282" spans="1:12" x14ac:dyDescent="0.25">
      <c r="A5282">
        <v>5</v>
      </c>
      <c r="B5282" t="s">
        <v>5983</v>
      </c>
      <c r="C5282">
        <v>2628619</v>
      </c>
      <c r="D5282" t="s">
        <v>4861</v>
      </c>
      <c r="E5282" s="220">
        <v>44498.581944444442</v>
      </c>
      <c r="F5282" t="s">
        <v>75</v>
      </c>
      <c r="G5282" t="s">
        <v>4414</v>
      </c>
      <c r="H5282" t="s">
        <v>141</v>
      </c>
      <c r="I5282" t="s">
        <v>5167</v>
      </c>
      <c r="J5282" t="s">
        <v>4846</v>
      </c>
      <c r="K5282" t="s">
        <v>95</v>
      </c>
      <c r="L5282" s="220">
        <v>44564.397418981483</v>
      </c>
    </row>
    <row r="5283" spans="1:12" x14ac:dyDescent="0.25">
      <c r="A5283">
        <v>2</v>
      </c>
      <c r="B5283" t="s">
        <v>6548</v>
      </c>
      <c r="C5283">
        <v>2628625</v>
      </c>
      <c r="D5283" t="s">
        <v>4413</v>
      </c>
      <c r="E5283" s="220">
        <v>44498.593055555553</v>
      </c>
      <c r="F5283" t="s">
        <v>75</v>
      </c>
      <c r="G5283" t="s">
        <v>4414</v>
      </c>
      <c r="H5283" t="s">
        <v>169</v>
      </c>
      <c r="I5283" t="s">
        <v>5167</v>
      </c>
      <c r="J5283" t="s">
        <v>4846</v>
      </c>
      <c r="K5283" t="s">
        <v>95</v>
      </c>
      <c r="L5283" s="220">
        <v>44564.397800925923</v>
      </c>
    </row>
    <row r="5284" spans="1:12" x14ac:dyDescent="0.25">
      <c r="A5284">
        <v>2</v>
      </c>
      <c r="B5284" t="s">
        <v>3992</v>
      </c>
      <c r="C5284">
        <v>2643930</v>
      </c>
      <c r="D5284" t="s">
        <v>4887</v>
      </c>
      <c r="E5284" s="220">
        <v>44508.663888888892</v>
      </c>
      <c r="F5284" t="s">
        <v>75</v>
      </c>
      <c r="G5284" t="s">
        <v>3825</v>
      </c>
      <c r="H5284" t="s">
        <v>3940</v>
      </c>
      <c r="I5284" t="s">
        <v>3882</v>
      </c>
      <c r="J5284" t="s">
        <v>6908</v>
      </c>
      <c r="K5284" t="s">
        <v>95</v>
      </c>
      <c r="L5284" s="220">
        <v>44509.506944444445</v>
      </c>
    </row>
    <row r="5285" spans="1:12" x14ac:dyDescent="0.25">
      <c r="A5285">
        <v>2</v>
      </c>
      <c r="B5285" t="s">
        <v>4918</v>
      </c>
      <c r="C5285">
        <v>2645566</v>
      </c>
      <c r="D5285" t="s">
        <v>4910</v>
      </c>
      <c r="E5285" s="220">
        <v>44516.445138888892</v>
      </c>
      <c r="F5285" t="s">
        <v>75</v>
      </c>
      <c r="G5285" t="s">
        <v>4414</v>
      </c>
      <c r="H5285" t="s">
        <v>278</v>
      </c>
      <c r="I5285" t="s">
        <v>4867</v>
      </c>
      <c r="J5285" t="s">
        <v>4846</v>
      </c>
      <c r="K5285" t="s">
        <v>95</v>
      </c>
      <c r="L5285" s="220">
        <v>44623.643125000002</v>
      </c>
    </row>
    <row r="5286" spans="1:12" x14ac:dyDescent="0.25">
      <c r="A5286">
        <v>4</v>
      </c>
      <c r="B5286" t="s">
        <v>4017</v>
      </c>
      <c r="C5286">
        <v>2646999</v>
      </c>
      <c r="D5286" t="s">
        <v>6123</v>
      </c>
      <c r="E5286" s="220">
        <v>44518.420138888891</v>
      </c>
      <c r="F5286" t="s">
        <v>75</v>
      </c>
      <c r="G5286" t="s">
        <v>3825</v>
      </c>
      <c r="H5286" t="s">
        <v>3826</v>
      </c>
      <c r="I5286" t="s">
        <v>3857</v>
      </c>
      <c r="J5286" t="s">
        <v>4957</v>
      </c>
      <c r="K5286" t="s">
        <v>95</v>
      </c>
      <c r="L5286" s="220">
        <v>44547.65902777778</v>
      </c>
    </row>
    <row r="5287" spans="1:12" x14ac:dyDescent="0.25">
      <c r="A5287">
        <v>9</v>
      </c>
      <c r="B5287" t="s">
        <v>3834</v>
      </c>
      <c r="C5287">
        <v>2650301</v>
      </c>
      <c r="D5287" t="s">
        <v>4682</v>
      </c>
      <c r="E5287" s="220">
        <v>44523.642395833333</v>
      </c>
      <c r="F5287" t="s">
        <v>75</v>
      </c>
      <c r="G5287" t="s">
        <v>3825</v>
      </c>
      <c r="H5287" t="s">
        <v>4162</v>
      </c>
      <c r="I5287" t="s">
        <v>6378</v>
      </c>
      <c r="J5287" t="s">
        <v>4596</v>
      </c>
      <c r="K5287" t="s">
        <v>95</v>
      </c>
      <c r="L5287" s="220">
        <v>44571.489212962966</v>
      </c>
    </row>
    <row r="5288" spans="1:12" x14ac:dyDescent="0.25">
      <c r="A5288">
        <v>9</v>
      </c>
      <c r="B5288" t="s">
        <v>3902</v>
      </c>
      <c r="C5288">
        <v>2650302</v>
      </c>
      <c r="D5288" t="s">
        <v>4682</v>
      </c>
      <c r="E5288" s="220">
        <v>44523.642395833333</v>
      </c>
      <c r="F5288" t="s">
        <v>75</v>
      </c>
      <c r="G5288" t="s">
        <v>3825</v>
      </c>
      <c r="H5288" t="s">
        <v>4162</v>
      </c>
      <c r="I5288" t="s">
        <v>6378</v>
      </c>
      <c r="J5288" t="s">
        <v>4596</v>
      </c>
      <c r="K5288" t="s">
        <v>95</v>
      </c>
      <c r="L5288" s="220">
        <v>44571.496828703705</v>
      </c>
    </row>
    <row r="5289" spans="1:12" x14ac:dyDescent="0.25">
      <c r="A5289">
        <v>9</v>
      </c>
      <c r="B5289" t="s">
        <v>4787</v>
      </c>
      <c r="C5289">
        <v>2650303</v>
      </c>
      <c r="D5289" t="s">
        <v>4682</v>
      </c>
      <c r="E5289" s="220">
        <v>44523.642395833333</v>
      </c>
      <c r="F5289" t="s">
        <v>75</v>
      </c>
      <c r="G5289" t="s">
        <v>3825</v>
      </c>
      <c r="H5289" t="s">
        <v>4162</v>
      </c>
      <c r="I5289" t="s">
        <v>6378</v>
      </c>
      <c r="J5289" t="s">
        <v>4596</v>
      </c>
      <c r="K5289" t="s">
        <v>95</v>
      </c>
      <c r="L5289" s="220">
        <v>44571.478645833333</v>
      </c>
    </row>
    <row r="5290" spans="1:12" x14ac:dyDescent="0.25">
      <c r="A5290">
        <v>9</v>
      </c>
      <c r="B5290" t="s">
        <v>3898</v>
      </c>
      <c r="C5290">
        <v>2650304</v>
      </c>
      <c r="D5290" t="s">
        <v>4682</v>
      </c>
      <c r="E5290" s="220">
        <v>44523.642407407409</v>
      </c>
      <c r="F5290" t="s">
        <v>75</v>
      </c>
      <c r="G5290" t="s">
        <v>3825</v>
      </c>
      <c r="H5290" t="s">
        <v>4162</v>
      </c>
      <c r="I5290" t="s">
        <v>6378</v>
      </c>
      <c r="J5290" t="s">
        <v>4596</v>
      </c>
      <c r="K5290" t="s">
        <v>95</v>
      </c>
      <c r="L5290" s="220">
        <v>45555.450891203705</v>
      </c>
    </row>
    <row r="5291" spans="1:12" x14ac:dyDescent="0.25">
      <c r="A5291">
        <v>9</v>
      </c>
      <c r="B5291" t="s">
        <v>4987</v>
      </c>
      <c r="C5291">
        <v>2650305</v>
      </c>
      <c r="D5291" t="s">
        <v>4682</v>
      </c>
      <c r="E5291" s="220">
        <v>44523.642407407409</v>
      </c>
      <c r="F5291" t="s">
        <v>75</v>
      </c>
      <c r="G5291" t="s">
        <v>3825</v>
      </c>
      <c r="H5291" t="s">
        <v>4162</v>
      </c>
      <c r="I5291" t="s">
        <v>4981</v>
      </c>
      <c r="J5291" t="s">
        <v>4596</v>
      </c>
      <c r="K5291" t="s">
        <v>95</v>
      </c>
      <c r="L5291" s="220">
        <v>45457.410370370373</v>
      </c>
    </row>
    <row r="5292" spans="1:12" x14ac:dyDescent="0.25">
      <c r="A5292">
        <v>9</v>
      </c>
      <c r="B5292" t="s">
        <v>4986</v>
      </c>
      <c r="C5292">
        <v>2650306</v>
      </c>
      <c r="D5292" t="s">
        <v>4682</v>
      </c>
      <c r="E5292" s="220">
        <v>44523.642407407409</v>
      </c>
      <c r="F5292" t="s">
        <v>75</v>
      </c>
      <c r="G5292" t="s">
        <v>3825</v>
      </c>
      <c r="H5292" t="s">
        <v>4162</v>
      </c>
      <c r="I5292" t="s">
        <v>4981</v>
      </c>
      <c r="J5292" t="s">
        <v>4596</v>
      </c>
      <c r="K5292" t="s">
        <v>95</v>
      </c>
      <c r="L5292" s="220">
        <v>45457.410358796296</v>
      </c>
    </row>
    <row r="5293" spans="1:12" x14ac:dyDescent="0.25">
      <c r="A5293">
        <v>9</v>
      </c>
      <c r="B5293" t="s">
        <v>4992</v>
      </c>
      <c r="C5293">
        <v>2650307</v>
      </c>
      <c r="D5293" t="s">
        <v>4682</v>
      </c>
      <c r="E5293" s="220">
        <v>44523.642407407409</v>
      </c>
      <c r="F5293" t="s">
        <v>75</v>
      </c>
      <c r="G5293" t="s">
        <v>3825</v>
      </c>
      <c r="H5293" t="s">
        <v>4162</v>
      </c>
      <c r="I5293" t="s">
        <v>4981</v>
      </c>
      <c r="J5293" t="s">
        <v>4596</v>
      </c>
      <c r="K5293" t="s">
        <v>95</v>
      </c>
      <c r="L5293" s="220">
        <v>45457.41034722222</v>
      </c>
    </row>
    <row r="5294" spans="1:12" x14ac:dyDescent="0.25">
      <c r="A5294">
        <v>9</v>
      </c>
      <c r="B5294" t="s">
        <v>4988</v>
      </c>
      <c r="C5294">
        <v>2650308</v>
      </c>
      <c r="D5294" t="s">
        <v>4682</v>
      </c>
      <c r="E5294" s="220">
        <v>44523.642407407409</v>
      </c>
      <c r="F5294" t="s">
        <v>75</v>
      </c>
      <c r="G5294" t="s">
        <v>3825</v>
      </c>
      <c r="H5294" t="s">
        <v>4162</v>
      </c>
      <c r="I5294" t="s">
        <v>4981</v>
      </c>
      <c r="J5294" t="s">
        <v>4596</v>
      </c>
      <c r="K5294" t="s">
        <v>95</v>
      </c>
      <c r="L5294" s="220">
        <v>45457.41033564815</v>
      </c>
    </row>
    <row r="5295" spans="1:12" x14ac:dyDescent="0.25">
      <c r="A5295">
        <v>9</v>
      </c>
      <c r="B5295" t="s">
        <v>4990</v>
      </c>
      <c r="C5295">
        <v>2650309</v>
      </c>
      <c r="D5295" t="s">
        <v>4682</v>
      </c>
      <c r="E5295" s="220">
        <v>44523.642418981479</v>
      </c>
      <c r="F5295" t="s">
        <v>75</v>
      </c>
      <c r="G5295" t="s">
        <v>3825</v>
      </c>
      <c r="H5295" t="s">
        <v>4162</v>
      </c>
      <c r="I5295" t="s">
        <v>4981</v>
      </c>
      <c r="J5295" t="s">
        <v>4596</v>
      </c>
      <c r="K5295" t="s">
        <v>95</v>
      </c>
      <c r="L5295" s="220">
        <v>45457.410324074073</v>
      </c>
    </row>
    <row r="5296" spans="1:12" x14ac:dyDescent="0.25">
      <c r="A5296">
        <v>9</v>
      </c>
      <c r="B5296" t="s">
        <v>4989</v>
      </c>
      <c r="C5296">
        <v>2650310</v>
      </c>
      <c r="D5296" t="s">
        <v>4682</v>
      </c>
      <c r="E5296" s="220">
        <v>44523.642418981479</v>
      </c>
      <c r="F5296" t="s">
        <v>75</v>
      </c>
      <c r="G5296" t="s">
        <v>3825</v>
      </c>
      <c r="H5296" t="s">
        <v>4162</v>
      </c>
      <c r="I5296" t="s">
        <v>4981</v>
      </c>
      <c r="J5296" t="s">
        <v>4596</v>
      </c>
      <c r="K5296" t="s">
        <v>95</v>
      </c>
      <c r="L5296" s="220">
        <v>45457.410312499997</v>
      </c>
    </row>
    <row r="5297" spans="1:12" x14ac:dyDescent="0.25">
      <c r="A5297">
        <v>9</v>
      </c>
      <c r="B5297" t="s">
        <v>4993</v>
      </c>
      <c r="C5297">
        <v>2650311</v>
      </c>
      <c r="D5297" t="s">
        <v>4682</v>
      </c>
      <c r="E5297" s="220">
        <v>44523.642418981479</v>
      </c>
      <c r="F5297" t="s">
        <v>75</v>
      </c>
      <c r="G5297" t="s">
        <v>3825</v>
      </c>
      <c r="H5297" t="s">
        <v>4162</v>
      </c>
      <c r="I5297" t="s">
        <v>4981</v>
      </c>
      <c r="J5297" t="s">
        <v>4596</v>
      </c>
      <c r="K5297" t="s">
        <v>95</v>
      </c>
      <c r="L5297" s="220">
        <v>45457.410300925927</v>
      </c>
    </row>
    <row r="5298" spans="1:12" x14ac:dyDescent="0.25">
      <c r="A5298">
        <v>5</v>
      </c>
      <c r="B5298" t="s">
        <v>3855</v>
      </c>
      <c r="C5298">
        <v>2650276</v>
      </c>
      <c r="D5298" t="s">
        <v>6909</v>
      </c>
      <c r="E5298" s="220">
        <v>44523.630555555559</v>
      </c>
      <c r="F5298" t="s">
        <v>75</v>
      </c>
      <c r="G5298" t="s">
        <v>3825</v>
      </c>
      <c r="H5298" t="s">
        <v>3836</v>
      </c>
      <c r="I5298" t="s">
        <v>3870</v>
      </c>
      <c r="J5298" t="s">
        <v>4145</v>
      </c>
      <c r="K5298" t="s">
        <v>95</v>
      </c>
      <c r="L5298" s="220">
        <v>44802.429861111108</v>
      </c>
    </row>
    <row r="5299" spans="1:12" x14ac:dyDescent="0.25">
      <c r="A5299">
        <v>9</v>
      </c>
      <c r="B5299" t="s">
        <v>4699</v>
      </c>
      <c r="C5299">
        <v>2650278</v>
      </c>
      <c r="D5299" t="s">
        <v>4682</v>
      </c>
      <c r="E5299" s="220">
        <v>44523.64234953704</v>
      </c>
      <c r="F5299" t="s">
        <v>75</v>
      </c>
      <c r="G5299" t="s">
        <v>3825</v>
      </c>
      <c r="H5299" t="s">
        <v>4162</v>
      </c>
      <c r="I5299" t="s">
        <v>6381</v>
      </c>
      <c r="J5299" t="s">
        <v>4596</v>
      </c>
      <c r="K5299" t="s">
        <v>95</v>
      </c>
      <c r="L5299" s="220">
        <v>45322.378425925926</v>
      </c>
    </row>
    <row r="5300" spans="1:12" x14ac:dyDescent="0.25">
      <c r="A5300">
        <v>5</v>
      </c>
      <c r="B5300" t="s">
        <v>6910</v>
      </c>
      <c r="C5300">
        <v>2680694</v>
      </c>
      <c r="D5300" t="s">
        <v>4871</v>
      </c>
      <c r="E5300" s="220">
        <v>44550.647222222222</v>
      </c>
      <c r="F5300" t="s">
        <v>91</v>
      </c>
      <c r="G5300" t="s">
        <v>4414</v>
      </c>
      <c r="H5300" t="s">
        <v>81</v>
      </c>
      <c r="I5300" t="s">
        <v>4829</v>
      </c>
      <c r="J5300" t="s">
        <v>4846</v>
      </c>
      <c r="K5300" t="s">
        <v>95</v>
      </c>
      <c r="L5300" s="220">
        <v>44599.628692129627</v>
      </c>
    </row>
    <row r="5301" spans="1:12" x14ac:dyDescent="0.25">
      <c r="A5301">
        <v>1</v>
      </c>
      <c r="B5301" t="s">
        <v>6023</v>
      </c>
      <c r="C5301">
        <v>2689624</v>
      </c>
      <c r="D5301" t="s">
        <v>6911</v>
      </c>
      <c r="E5301" s="220">
        <v>44561.424305555556</v>
      </c>
      <c r="F5301" t="s">
        <v>75</v>
      </c>
      <c r="G5301" t="s">
        <v>3825</v>
      </c>
      <c r="H5301" t="s">
        <v>3881</v>
      </c>
      <c r="I5301" t="s">
        <v>4582</v>
      </c>
      <c r="J5301" t="s">
        <v>4794</v>
      </c>
      <c r="K5301" t="s">
        <v>95</v>
      </c>
      <c r="L5301" s="220">
        <v>44614.568124999998</v>
      </c>
    </row>
    <row r="5302" spans="1:12" x14ac:dyDescent="0.25">
      <c r="A5302">
        <v>2</v>
      </c>
      <c r="B5302" t="s">
        <v>3877</v>
      </c>
      <c r="C5302">
        <v>2691458</v>
      </c>
      <c r="D5302" t="s">
        <v>3939</v>
      </c>
      <c r="E5302" s="220">
        <v>44565.372916666667</v>
      </c>
      <c r="F5302" t="s">
        <v>75</v>
      </c>
      <c r="G5302" t="s">
        <v>3825</v>
      </c>
      <c r="H5302" t="s">
        <v>3940</v>
      </c>
      <c r="I5302" t="s">
        <v>3844</v>
      </c>
      <c r="J5302" t="s">
        <v>6912</v>
      </c>
      <c r="K5302" t="s">
        <v>95</v>
      </c>
      <c r="L5302" s="220">
        <v>45239.321388888886</v>
      </c>
    </row>
    <row r="5303" spans="1:12" x14ac:dyDescent="0.25">
      <c r="A5303">
        <v>1</v>
      </c>
      <c r="B5303" t="s">
        <v>4806</v>
      </c>
      <c r="C5303">
        <v>2717577</v>
      </c>
      <c r="D5303" t="s">
        <v>3912</v>
      </c>
      <c r="E5303" s="220">
        <v>44572.70416666667</v>
      </c>
      <c r="F5303" t="s">
        <v>75</v>
      </c>
      <c r="G5303" t="s">
        <v>3825</v>
      </c>
      <c r="H5303" t="s">
        <v>3831</v>
      </c>
      <c r="I5303" t="s">
        <v>3832</v>
      </c>
      <c r="J5303" t="s">
        <v>4199</v>
      </c>
      <c r="K5303" t="s">
        <v>95</v>
      </c>
      <c r="L5303" s="220">
        <v>44574.456493055557</v>
      </c>
    </row>
    <row r="5304" spans="1:12" x14ac:dyDescent="0.25">
      <c r="A5304">
        <v>4</v>
      </c>
      <c r="B5304" t="s">
        <v>4958</v>
      </c>
      <c r="C5304">
        <v>2804570</v>
      </c>
      <c r="D5304" t="s">
        <v>3956</v>
      </c>
      <c r="E5304" s="220">
        <v>44614.311111111114</v>
      </c>
      <c r="F5304" t="s">
        <v>75</v>
      </c>
      <c r="G5304" t="s">
        <v>3825</v>
      </c>
      <c r="H5304" t="s">
        <v>3957</v>
      </c>
      <c r="I5304" t="s">
        <v>3870</v>
      </c>
      <c r="J5304" t="s">
        <v>4863</v>
      </c>
      <c r="K5304" t="s">
        <v>95</v>
      </c>
      <c r="L5304" s="220">
        <v>44802.43074074074</v>
      </c>
    </row>
    <row r="5305" spans="1:12" x14ac:dyDescent="0.25">
      <c r="A5305">
        <v>5</v>
      </c>
      <c r="B5305" t="s">
        <v>3846</v>
      </c>
      <c r="C5305">
        <v>2802251</v>
      </c>
      <c r="D5305" t="s">
        <v>3956</v>
      </c>
      <c r="E5305" s="220">
        <v>44603.415972222225</v>
      </c>
      <c r="F5305" t="s">
        <v>75</v>
      </c>
      <c r="G5305" t="s">
        <v>3825</v>
      </c>
      <c r="H5305" t="s">
        <v>3957</v>
      </c>
      <c r="I5305" t="s">
        <v>3870</v>
      </c>
      <c r="J5305" t="s">
        <v>4922</v>
      </c>
      <c r="K5305" t="s">
        <v>95</v>
      </c>
      <c r="L5305" s="220">
        <v>44722.370428240742</v>
      </c>
    </row>
    <row r="5306" spans="1:12" x14ac:dyDescent="0.25">
      <c r="A5306">
        <v>2</v>
      </c>
      <c r="B5306" t="s">
        <v>3938</v>
      </c>
      <c r="C5306">
        <v>2736549</v>
      </c>
      <c r="D5306" t="s">
        <v>4824</v>
      </c>
      <c r="E5306" s="220">
        <v>44585.415972222225</v>
      </c>
      <c r="F5306" t="s">
        <v>75</v>
      </c>
      <c r="G5306" t="s">
        <v>3825</v>
      </c>
      <c r="H5306" t="s">
        <v>3940</v>
      </c>
      <c r="I5306" t="s">
        <v>4000</v>
      </c>
      <c r="J5306" t="s">
        <v>4191</v>
      </c>
      <c r="K5306" t="s">
        <v>95</v>
      </c>
      <c r="L5306" s="220">
        <v>44803.399780092594</v>
      </c>
    </row>
    <row r="5307" spans="1:12" x14ac:dyDescent="0.25">
      <c r="A5307">
        <v>3.1</v>
      </c>
      <c r="B5307" t="s">
        <v>6913</v>
      </c>
      <c r="C5307">
        <v>2737328</v>
      </c>
      <c r="D5307" t="s">
        <v>5970</v>
      </c>
      <c r="E5307" s="220">
        <v>44586.591666666667</v>
      </c>
      <c r="F5307" t="s">
        <v>91</v>
      </c>
      <c r="G5307" t="s">
        <v>4414</v>
      </c>
      <c r="H5307" t="s">
        <v>6914</v>
      </c>
      <c r="I5307" t="s">
        <v>6915</v>
      </c>
      <c r="J5307" t="s">
        <v>6916</v>
      </c>
      <c r="K5307" t="s">
        <v>95</v>
      </c>
      <c r="L5307" s="220">
        <v>45245.645069444443</v>
      </c>
    </row>
    <row r="5308" spans="1:12" x14ac:dyDescent="0.25">
      <c r="A5308">
        <v>4</v>
      </c>
      <c r="B5308" t="s">
        <v>4718</v>
      </c>
      <c r="C5308">
        <v>2796637</v>
      </c>
      <c r="D5308" t="s">
        <v>6917</v>
      </c>
      <c r="E5308" s="220">
        <v>44600.412499999999</v>
      </c>
      <c r="F5308" t="s">
        <v>75</v>
      </c>
      <c r="G5308" t="s">
        <v>3825</v>
      </c>
      <c r="H5308" t="s">
        <v>3826</v>
      </c>
      <c r="I5308" t="s">
        <v>3870</v>
      </c>
      <c r="J5308" t="s">
        <v>4922</v>
      </c>
      <c r="K5308" t="s">
        <v>95</v>
      </c>
      <c r="L5308" s="220">
        <v>44764.334687499999</v>
      </c>
    </row>
    <row r="5309" spans="1:12" x14ac:dyDescent="0.25">
      <c r="A5309">
        <v>2</v>
      </c>
      <c r="B5309" t="s">
        <v>4807</v>
      </c>
      <c r="C5309">
        <v>2811850</v>
      </c>
      <c r="D5309" t="s">
        <v>3824</v>
      </c>
      <c r="E5309" s="220">
        <v>44623.694444444445</v>
      </c>
      <c r="F5309" t="s">
        <v>91</v>
      </c>
      <c r="G5309" t="s">
        <v>3825</v>
      </c>
      <c r="H5309" t="s">
        <v>3826</v>
      </c>
      <c r="I5309" t="s">
        <v>3853</v>
      </c>
      <c r="J5309" t="s">
        <v>6918</v>
      </c>
      <c r="K5309" t="s">
        <v>95</v>
      </c>
      <c r="L5309" s="220">
        <v>45015.35869212963</v>
      </c>
    </row>
    <row r="5310" spans="1:12" x14ac:dyDescent="0.25">
      <c r="A5310">
        <v>1</v>
      </c>
      <c r="B5310" t="s">
        <v>4730</v>
      </c>
      <c r="C5310">
        <v>2811852</v>
      </c>
      <c r="D5310" t="s">
        <v>3843</v>
      </c>
      <c r="E5310" s="220">
        <v>44623.592361111114</v>
      </c>
      <c r="F5310" t="s">
        <v>75</v>
      </c>
      <c r="G5310" t="s">
        <v>3825</v>
      </c>
      <c r="H5310" t="s">
        <v>3836</v>
      </c>
      <c r="I5310" t="s">
        <v>4260</v>
      </c>
      <c r="J5310" t="s">
        <v>5716</v>
      </c>
      <c r="K5310" t="s">
        <v>95</v>
      </c>
      <c r="L5310" s="220">
        <v>44661.65121527778</v>
      </c>
    </row>
    <row r="5311" spans="1:12" x14ac:dyDescent="0.25">
      <c r="A5311">
        <v>1</v>
      </c>
      <c r="B5311" t="s">
        <v>4931</v>
      </c>
      <c r="C5311">
        <v>2813237</v>
      </c>
      <c r="D5311" t="s">
        <v>6919</v>
      </c>
      <c r="E5311" s="220">
        <v>44627.541666666664</v>
      </c>
      <c r="F5311" t="s">
        <v>75</v>
      </c>
      <c r="G5311" t="s">
        <v>3825</v>
      </c>
      <c r="H5311" t="s">
        <v>3826</v>
      </c>
      <c r="I5311" t="s">
        <v>3870</v>
      </c>
      <c r="J5311" t="s">
        <v>4863</v>
      </c>
      <c r="K5311" t="s">
        <v>95</v>
      </c>
      <c r="L5311" s="220">
        <v>44638.296203703707</v>
      </c>
    </row>
    <row r="5312" spans="1:12" x14ac:dyDescent="0.25">
      <c r="A5312">
        <v>5</v>
      </c>
      <c r="B5312" t="s">
        <v>6920</v>
      </c>
      <c r="C5312">
        <v>2909944</v>
      </c>
      <c r="D5312" t="s">
        <v>4871</v>
      </c>
      <c r="E5312" s="220">
        <v>44658.42083333333</v>
      </c>
      <c r="F5312" t="s">
        <v>75</v>
      </c>
      <c r="G5312" t="s">
        <v>4414</v>
      </c>
      <c r="H5312" t="s">
        <v>81</v>
      </c>
      <c r="I5312" t="s">
        <v>4652</v>
      </c>
      <c r="J5312" t="s">
        <v>4846</v>
      </c>
      <c r="K5312" t="s">
        <v>95</v>
      </c>
      <c r="L5312" s="220">
        <v>44666.354733796295</v>
      </c>
    </row>
    <row r="5313" spans="1:12" x14ac:dyDescent="0.25">
      <c r="A5313">
        <v>5</v>
      </c>
      <c r="B5313" t="s">
        <v>6458</v>
      </c>
      <c r="C5313">
        <v>2919842</v>
      </c>
      <c r="D5313" t="s">
        <v>4866</v>
      </c>
      <c r="E5313" s="220">
        <v>44663.584722222222</v>
      </c>
      <c r="F5313" t="s">
        <v>91</v>
      </c>
      <c r="G5313" t="s">
        <v>4414</v>
      </c>
      <c r="H5313" t="s">
        <v>123</v>
      </c>
      <c r="I5313" t="s">
        <v>4867</v>
      </c>
      <c r="J5313" t="s">
        <v>4846</v>
      </c>
      <c r="K5313" t="s">
        <v>95</v>
      </c>
      <c r="L5313" s="220">
        <v>45110.606157407405</v>
      </c>
    </row>
    <row r="5314" spans="1:12" x14ac:dyDescent="0.25">
      <c r="A5314">
        <v>5</v>
      </c>
      <c r="B5314" t="s">
        <v>4207</v>
      </c>
      <c r="C5314">
        <v>2919860</v>
      </c>
      <c r="D5314" t="s">
        <v>6921</v>
      </c>
      <c r="E5314" s="220">
        <v>44663.602777777778</v>
      </c>
      <c r="F5314" t="s">
        <v>75</v>
      </c>
      <c r="G5314" t="s">
        <v>3825</v>
      </c>
      <c r="H5314" t="s">
        <v>3826</v>
      </c>
      <c r="I5314" t="s">
        <v>3870</v>
      </c>
      <c r="J5314" t="s">
        <v>4863</v>
      </c>
      <c r="K5314" t="s">
        <v>95</v>
      </c>
      <c r="L5314" s="220">
        <v>44736.301608796297</v>
      </c>
    </row>
    <row r="5315" spans="1:12" x14ac:dyDescent="0.25">
      <c r="A5315">
        <v>5</v>
      </c>
      <c r="B5315" t="s">
        <v>4207</v>
      </c>
      <c r="C5315">
        <v>2919865</v>
      </c>
      <c r="D5315" t="s">
        <v>6922</v>
      </c>
      <c r="E5315" s="220">
        <v>44663.607638888891</v>
      </c>
      <c r="F5315" t="s">
        <v>75</v>
      </c>
      <c r="G5315" t="s">
        <v>3825</v>
      </c>
      <c r="H5315" t="s">
        <v>3826</v>
      </c>
      <c r="I5315" t="s">
        <v>3870</v>
      </c>
      <c r="J5315" t="s">
        <v>4863</v>
      </c>
      <c r="K5315" t="s">
        <v>95</v>
      </c>
      <c r="L5315" s="220">
        <v>44736.302060185182</v>
      </c>
    </row>
    <row r="5316" spans="1:12" x14ac:dyDescent="0.25">
      <c r="A5316">
        <v>5</v>
      </c>
      <c r="B5316" t="s">
        <v>3899</v>
      </c>
      <c r="C5316">
        <v>2920554</v>
      </c>
      <c r="D5316" t="s">
        <v>6923</v>
      </c>
      <c r="E5316" s="220">
        <v>44666.442361111112</v>
      </c>
      <c r="F5316" t="s">
        <v>75</v>
      </c>
      <c r="G5316" t="s">
        <v>3825</v>
      </c>
      <c r="H5316" t="s">
        <v>3836</v>
      </c>
      <c r="I5316" t="s">
        <v>4409</v>
      </c>
      <c r="J5316" t="s">
        <v>5716</v>
      </c>
      <c r="K5316" t="s">
        <v>95</v>
      </c>
      <c r="L5316" s="220">
        <v>45433.542824074073</v>
      </c>
    </row>
    <row r="5317" spans="1:12" x14ac:dyDescent="0.25">
      <c r="A5317">
        <v>4</v>
      </c>
      <c r="B5317" t="s">
        <v>5510</v>
      </c>
      <c r="C5317">
        <v>2920597</v>
      </c>
      <c r="D5317" t="s">
        <v>5192</v>
      </c>
      <c r="E5317" s="220">
        <v>44666.611805555556</v>
      </c>
      <c r="F5317" t="s">
        <v>75</v>
      </c>
      <c r="G5317" t="s">
        <v>3825</v>
      </c>
      <c r="H5317" t="s">
        <v>3826</v>
      </c>
      <c r="I5317" t="s">
        <v>3870</v>
      </c>
      <c r="J5317" t="s">
        <v>3960</v>
      </c>
      <c r="K5317" t="s">
        <v>95</v>
      </c>
      <c r="L5317" s="220">
        <v>44764.339745370373</v>
      </c>
    </row>
    <row r="5318" spans="1:12" x14ac:dyDescent="0.25">
      <c r="A5318">
        <v>1</v>
      </c>
      <c r="B5318" t="s">
        <v>4787</v>
      </c>
      <c r="C5318">
        <v>2920491</v>
      </c>
      <c r="D5318" t="s">
        <v>6924</v>
      </c>
      <c r="E5318" s="220">
        <v>44666.331944444442</v>
      </c>
      <c r="F5318" t="s">
        <v>75</v>
      </c>
      <c r="G5318" t="s">
        <v>3825</v>
      </c>
      <c r="H5318" t="s">
        <v>3826</v>
      </c>
      <c r="I5318" t="s">
        <v>4409</v>
      </c>
      <c r="J5318" t="s">
        <v>6566</v>
      </c>
      <c r="K5318" t="s">
        <v>95</v>
      </c>
      <c r="L5318" s="220">
        <v>44756.697118055556</v>
      </c>
    </row>
    <row r="5319" spans="1:12" x14ac:dyDescent="0.25">
      <c r="A5319">
        <v>4</v>
      </c>
      <c r="B5319" t="s">
        <v>6925</v>
      </c>
      <c r="C5319">
        <v>2920586</v>
      </c>
      <c r="D5319" t="s">
        <v>6926</v>
      </c>
      <c r="E5319" s="220">
        <v>44666.402083333334</v>
      </c>
      <c r="F5319" t="s">
        <v>75</v>
      </c>
      <c r="G5319" t="s">
        <v>3825</v>
      </c>
      <c r="H5319" t="s">
        <v>3826</v>
      </c>
      <c r="I5319" t="s">
        <v>3870</v>
      </c>
      <c r="J5319" t="s">
        <v>4863</v>
      </c>
      <c r="K5319" t="s">
        <v>95</v>
      </c>
      <c r="L5319" s="220">
        <v>44956.459120370368</v>
      </c>
    </row>
    <row r="5320" spans="1:12" x14ac:dyDescent="0.25">
      <c r="A5320">
        <v>4</v>
      </c>
      <c r="B5320" t="s">
        <v>4622</v>
      </c>
      <c r="C5320">
        <v>2920587</v>
      </c>
      <c r="D5320" t="s">
        <v>6927</v>
      </c>
      <c r="E5320" s="220">
        <v>44666.40347222222</v>
      </c>
      <c r="F5320" t="s">
        <v>91</v>
      </c>
      <c r="G5320" t="s">
        <v>3825</v>
      </c>
      <c r="H5320" t="s">
        <v>3826</v>
      </c>
      <c r="I5320" t="s">
        <v>3870</v>
      </c>
      <c r="J5320" t="s">
        <v>4863</v>
      </c>
      <c r="K5320" t="s">
        <v>95</v>
      </c>
      <c r="L5320" s="220">
        <v>44747.363125000003</v>
      </c>
    </row>
    <row r="5321" spans="1:12" x14ac:dyDescent="0.25">
      <c r="A5321">
        <v>4</v>
      </c>
      <c r="B5321" t="s">
        <v>4690</v>
      </c>
      <c r="C5321">
        <v>2920588</v>
      </c>
      <c r="D5321" t="s">
        <v>6928</v>
      </c>
      <c r="E5321" s="220">
        <v>44666.40902777778</v>
      </c>
      <c r="F5321" t="s">
        <v>75</v>
      </c>
      <c r="G5321" t="s">
        <v>3825</v>
      </c>
      <c r="H5321" t="s">
        <v>3826</v>
      </c>
      <c r="I5321" t="s">
        <v>3870</v>
      </c>
      <c r="J5321" t="s">
        <v>4863</v>
      </c>
      <c r="K5321" t="s">
        <v>95</v>
      </c>
      <c r="L5321" s="220">
        <v>44956.459444444445</v>
      </c>
    </row>
    <row r="5322" spans="1:12" x14ac:dyDescent="0.25">
      <c r="A5322">
        <v>2</v>
      </c>
      <c r="B5322" t="s">
        <v>4722</v>
      </c>
      <c r="C5322">
        <v>2922049</v>
      </c>
      <c r="D5322" t="s">
        <v>3872</v>
      </c>
      <c r="E5322" s="220">
        <v>44672.668055555558</v>
      </c>
      <c r="F5322" t="s">
        <v>75</v>
      </c>
      <c r="G5322" t="s">
        <v>3825</v>
      </c>
      <c r="H5322" t="s">
        <v>3848</v>
      </c>
      <c r="I5322" t="s">
        <v>4241</v>
      </c>
      <c r="J5322" t="s">
        <v>5071</v>
      </c>
      <c r="K5322" t="s">
        <v>95</v>
      </c>
      <c r="L5322" s="220">
        <v>44804.697592592594</v>
      </c>
    </row>
    <row r="5323" spans="1:12" x14ac:dyDescent="0.25">
      <c r="A5323">
        <v>2</v>
      </c>
      <c r="B5323" t="s">
        <v>6929</v>
      </c>
      <c r="C5323">
        <v>2923282</v>
      </c>
      <c r="D5323" t="s">
        <v>4413</v>
      </c>
      <c r="E5323" s="220">
        <v>44676.6875</v>
      </c>
      <c r="F5323" t="s">
        <v>75</v>
      </c>
      <c r="G5323" t="s">
        <v>4414</v>
      </c>
      <c r="H5323" t="s">
        <v>169</v>
      </c>
      <c r="I5323" t="s">
        <v>4652</v>
      </c>
      <c r="J5323" t="s">
        <v>4846</v>
      </c>
      <c r="K5323" t="s">
        <v>95</v>
      </c>
      <c r="L5323" s="220">
        <v>44699.581469907411</v>
      </c>
    </row>
    <row r="5324" spans="1:12" x14ac:dyDescent="0.25">
      <c r="A5324">
        <v>2</v>
      </c>
      <c r="B5324" t="s">
        <v>4177</v>
      </c>
      <c r="C5324">
        <v>2923260</v>
      </c>
      <c r="D5324" t="s">
        <v>6930</v>
      </c>
      <c r="E5324" s="220">
        <v>44676.643055555556</v>
      </c>
      <c r="F5324" t="s">
        <v>75</v>
      </c>
      <c r="G5324" t="s">
        <v>3825</v>
      </c>
      <c r="H5324" t="s">
        <v>3836</v>
      </c>
      <c r="I5324" t="s">
        <v>3870</v>
      </c>
      <c r="J5324" t="s">
        <v>4902</v>
      </c>
      <c r="K5324" t="s">
        <v>95</v>
      </c>
      <c r="L5324" s="220">
        <v>44855.526284722226</v>
      </c>
    </row>
    <row r="5325" spans="1:12" x14ac:dyDescent="0.25">
      <c r="A5325">
        <v>5</v>
      </c>
      <c r="B5325" t="s">
        <v>4177</v>
      </c>
      <c r="C5325">
        <v>2923259</v>
      </c>
      <c r="D5325" t="s">
        <v>6411</v>
      </c>
      <c r="E5325" s="220">
        <v>44676.455555555556</v>
      </c>
      <c r="F5325" t="s">
        <v>75</v>
      </c>
      <c r="G5325" t="s">
        <v>3825</v>
      </c>
      <c r="H5325" t="s">
        <v>3957</v>
      </c>
      <c r="I5325" t="s">
        <v>3870</v>
      </c>
      <c r="J5325" t="s">
        <v>4902</v>
      </c>
      <c r="K5325" t="s">
        <v>95</v>
      </c>
      <c r="L5325" s="220">
        <v>44722.379780092589</v>
      </c>
    </row>
    <row r="5326" spans="1:12" x14ac:dyDescent="0.25">
      <c r="A5326">
        <v>5</v>
      </c>
      <c r="B5326" t="s">
        <v>4314</v>
      </c>
      <c r="C5326">
        <v>2924753</v>
      </c>
      <c r="D5326" t="s">
        <v>4871</v>
      </c>
      <c r="E5326" s="220">
        <v>44679.470138888886</v>
      </c>
      <c r="F5326" t="s">
        <v>75</v>
      </c>
      <c r="G5326" t="s">
        <v>4414</v>
      </c>
      <c r="H5326" t="s">
        <v>81</v>
      </c>
      <c r="I5326" t="s">
        <v>4961</v>
      </c>
      <c r="J5326" t="s">
        <v>4846</v>
      </c>
      <c r="K5326" t="s">
        <v>95</v>
      </c>
      <c r="L5326" s="220">
        <v>44805.5</v>
      </c>
    </row>
    <row r="5327" spans="1:12" x14ac:dyDescent="0.25">
      <c r="A5327">
        <v>2</v>
      </c>
      <c r="B5327" t="s">
        <v>6931</v>
      </c>
      <c r="C5327">
        <v>2928071</v>
      </c>
      <c r="D5327" t="s">
        <v>4075</v>
      </c>
      <c r="E5327" s="220">
        <v>44686.44027777778</v>
      </c>
      <c r="F5327" t="s">
        <v>75</v>
      </c>
      <c r="G5327" t="s">
        <v>3825</v>
      </c>
      <c r="H5327" t="s">
        <v>205</v>
      </c>
      <c r="I5327" t="s">
        <v>4652</v>
      </c>
      <c r="J5327" t="s">
        <v>4846</v>
      </c>
      <c r="K5327" t="s">
        <v>95</v>
      </c>
      <c r="L5327" s="220">
        <v>44699.361064814817</v>
      </c>
    </row>
    <row r="5328" spans="1:12" x14ac:dyDescent="0.25">
      <c r="A5328">
        <v>2</v>
      </c>
      <c r="B5328" t="s">
        <v>5009</v>
      </c>
      <c r="C5328">
        <v>2928072</v>
      </c>
      <c r="D5328" t="s">
        <v>4075</v>
      </c>
      <c r="E5328" s="220">
        <v>44686.441666666666</v>
      </c>
      <c r="F5328" t="s">
        <v>75</v>
      </c>
      <c r="G5328" t="s">
        <v>3825</v>
      </c>
      <c r="H5328" t="s">
        <v>205</v>
      </c>
      <c r="I5328" t="s">
        <v>4652</v>
      </c>
      <c r="J5328" t="s">
        <v>4846</v>
      </c>
      <c r="K5328" t="s">
        <v>95</v>
      </c>
      <c r="L5328" s="220">
        <v>44736.356770833336</v>
      </c>
    </row>
    <row r="5329" spans="1:12" x14ac:dyDescent="0.25">
      <c r="A5329">
        <v>5</v>
      </c>
      <c r="B5329" t="s">
        <v>3875</v>
      </c>
      <c r="C5329">
        <v>2928054</v>
      </c>
      <c r="D5329" t="s">
        <v>4183</v>
      </c>
      <c r="E5329" s="220">
        <v>44686.404861111114</v>
      </c>
      <c r="F5329" t="s">
        <v>75</v>
      </c>
      <c r="G5329" t="s">
        <v>3825</v>
      </c>
      <c r="H5329" t="s">
        <v>3826</v>
      </c>
      <c r="I5329" t="s">
        <v>4000</v>
      </c>
      <c r="J5329" t="s">
        <v>4191</v>
      </c>
      <c r="K5329" t="s">
        <v>95</v>
      </c>
      <c r="L5329" s="220">
        <v>44977.541666666664</v>
      </c>
    </row>
    <row r="5330" spans="1:12" x14ac:dyDescent="0.25">
      <c r="A5330">
        <v>5</v>
      </c>
      <c r="B5330" t="s">
        <v>6932</v>
      </c>
      <c r="C5330">
        <v>2930896</v>
      </c>
      <c r="D5330" t="s">
        <v>4871</v>
      </c>
      <c r="E5330" s="220">
        <v>44693.54583333333</v>
      </c>
      <c r="F5330" t="s">
        <v>75</v>
      </c>
      <c r="G5330" t="s">
        <v>4414</v>
      </c>
      <c r="H5330" t="s">
        <v>81</v>
      </c>
      <c r="I5330" t="s">
        <v>4872</v>
      </c>
      <c r="J5330" t="s">
        <v>4846</v>
      </c>
      <c r="K5330" t="s">
        <v>95</v>
      </c>
      <c r="L5330" s="220">
        <v>44980.42496527778</v>
      </c>
    </row>
    <row r="5331" spans="1:12" x14ac:dyDescent="0.25">
      <c r="A5331">
        <v>5</v>
      </c>
      <c r="B5331" t="s">
        <v>4343</v>
      </c>
      <c r="C5331">
        <v>2930916</v>
      </c>
      <c r="D5331" t="s">
        <v>4871</v>
      </c>
      <c r="E5331" s="220">
        <v>44693.634722222225</v>
      </c>
      <c r="F5331" t="s">
        <v>75</v>
      </c>
      <c r="G5331" t="s">
        <v>4414</v>
      </c>
      <c r="H5331" t="s">
        <v>81</v>
      </c>
      <c r="I5331" t="s">
        <v>4854</v>
      </c>
      <c r="J5331" t="s">
        <v>4846</v>
      </c>
      <c r="K5331" t="s">
        <v>95</v>
      </c>
      <c r="L5331" s="220">
        <v>44796.429861111108</v>
      </c>
    </row>
    <row r="5332" spans="1:12" x14ac:dyDescent="0.25">
      <c r="A5332">
        <v>5</v>
      </c>
      <c r="B5332" t="s">
        <v>4359</v>
      </c>
      <c r="C5332">
        <v>2930918</v>
      </c>
      <c r="D5332" t="s">
        <v>4871</v>
      </c>
      <c r="E5332" s="220">
        <v>44693.636805555558</v>
      </c>
      <c r="F5332" t="s">
        <v>75</v>
      </c>
      <c r="G5332" t="s">
        <v>4414</v>
      </c>
      <c r="H5332" t="s">
        <v>81</v>
      </c>
      <c r="I5332" t="s">
        <v>4854</v>
      </c>
      <c r="J5332" t="s">
        <v>4846</v>
      </c>
      <c r="K5332" t="s">
        <v>95</v>
      </c>
      <c r="L5332" s="220">
        <v>44796.430462962962</v>
      </c>
    </row>
    <row r="5333" spans="1:12" x14ac:dyDescent="0.25">
      <c r="A5333">
        <v>1</v>
      </c>
      <c r="B5333" t="s">
        <v>6634</v>
      </c>
      <c r="C5333">
        <v>2931626</v>
      </c>
      <c r="D5333" t="s">
        <v>3843</v>
      </c>
      <c r="E5333" s="220">
        <v>44697.612500000003</v>
      </c>
      <c r="F5333" t="s">
        <v>75</v>
      </c>
      <c r="G5333" t="s">
        <v>3825</v>
      </c>
      <c r="H5333" t="s">
        <v>3836</v>
      </c>
      <c r="I5333" t="s">
        <v>3861</v>
      </c>
      <c r="J5333" t="s">
        <v>4117</v>
      </c>
      <c r="K5333" t="s">
        <v>95</v>
      </c>
      <c r="L5333" s="220">
        <v>44729.43277777778</v>
      </c>
    </row>
    <row r="5334" spans="1:12" x14ac:dyDescent="0.25">
      <c r="A5334">
        <v>1</v>
      </c>
      <c r="B5334" t="s">
        <v>4318</v>
      </c>
      <c r="C5334">
        <v>2937486</v>
      </c>
      <c r="D5334" t="s">
        <v>3843</v>
      </c>
      <c r="E5334" s="220">
        <v>44704.634722222225</v>
      </c>
      <c r="F5334" t="s">
        <v>75</v>
      </c>
      <c r="G5334" t="s">
        <v>3825</v>
      </c>
      <c r="H5334" t="s">
        <v>3836</v>
      </c>
      <c r="I5334" t="s">
        <v>4260</v>
      </c>
      <c r="J5334" t="s">
        <v>4364</v>
      </c>
      <c r="K5334" t="s">
        <v>95</v>
      </c>
      <c r="L5334" s="220">
        <v>44932.446157407408</v>
      </c>
    </row>
    <row r="5335" spans="1:12" x14ac:dyDescent="0.25">
      <c r="A5335">
        <v>5</v>
      </c>
      <c r="B5335" t="s">
        <v>3904</v>
      </c>
      <c r="C5335">
        <v>2940497</v>
      </c>
      <c r="D5335" t="s">
        <v>4871</v>
      </c>
      <c r="E5335" s="220">
        <v>44713.618750000001</v>
      </c>
      <c r="F5335" t="s">
        <v>75</v>
      </c>
      <c r="G5335" t="s">
        <v>4414</v>
      </c>
      <c r="H5335" t="s">
        <v>81</v>
      </c>
      <c r="I5335" t="s">
        <v>4854</v>
      </c>
      <c r="J5335" t="s">
        <v>4846</v>
      </c>
      <c r="K5335" t="s">
        <v>95</v>
      </c>
      <c r="L5335" s="220">
        <v>44799.54892361111</v>
      </c>
    </row>
    <row r="5336" spans="1:12" x14ac:dyDescent="0.25">
      <c r="A5336">
        <v>1</v>
      </c>
      <c r="B5336" t="s">
        <v>4608</v>
      </c>
      <c r="C5336">
        <v>2943935</v>
      </c>
      <c r="D5336" t="s">
        <v>4075</v>
      </c>
      <c r="E5336" s="220">
        <v>44722.557638888888</v>
      </c>
      <c r="F5336" t="s">
        <v>75</v>
      </c>
      <c r="G5336" t="s">
        <v>3825</v>
      </c>
      <c r="H5336" t="s">
        <v>205</v>
      </c>
      <c r="I5336" t="s">
        <v>4854</v>
      </c>
      <c r="J5336" t="s">
        <v>4846</v>
      </c>
      <c r="K5336" t="s">
        <v>95</v>
      </c>
      <c r="L5336" s="220">
        <v>44749.536493055559</v>
      </c>
    </row>
    <row r="5337" spans="1:12" x14ac:dyDescent="0.25">
      <c r="A5337">
        <v>1</v>
      </c>
      <c r="B5337" t="s">
        <v>4609</v>
      </c>
      <c r="C5337">
        <v>2943936</v>
      </c>
      <c r="D5337" t="s">
        <v>4075</v>
      </c>
      <c r="E5337" s="220">
        <v>44722.559027777781</v>
      </c>
      <c r="F5337" t="s">
        <v>75</v>
      </c>
      <c r="G5337" t="s">
        <v>3825</v>
      </c>
      <c r="H5337" t="s">
        <v>205</v>
      </c>
      <c r="I5337" t="s">
        <v>4854</v>
      </c>
      <c r="J5337" t="s">
        <v>4846</v>
      </c>
      <c r="K5337" t="s">
        <v>95</v>
      </c>
      <c r="L5337" s="220">
        <v>44749.536712962959</v>
      </c>
    </row>
    <row r="5338" spans="1:12" x14ac:dyDescent="0.25">
      <c r="A5338">
        <v>2</v>
      </c>
      <c r="B5338" t="s">
        <v>6256</v>
      </c>
      <c r="C5338">
        <v>2943884</v>
      </c>
      <c r="D5338" t="s">
        <v>6933</v>
      </c>
      <c r="E5338" s="220">
        <v>44722.461111111108</v>
      </c>
      <c r="F5338" t="s">
        <v>75</v>
      </c>
      <c r="G5338" t="s">
        <v>3825</v>
      </c>
      <c r="H5338" t="s">
        <v>6934</v>
      </c>
      <c r="I5338" t="s">
        <v>4005</v>
      </c>
      <c r="J5338" t="s">
        <v>6935</v>
      </c>
      <c r="K5338" t="s">
        <v>95</v>
      </c>
      <c r="L5338" s="220">
        <v>44727.6562962963</v>
      </c>
    </row>
    <row r="5339" spans="1:12" x14ac:dyDescent="0.25">
      <c r="A5339">
        <v>1</v>
      </c>
      <c r="B5339" t="s">
        <v>4604</v>
      </c>
      <c r="C5339">
        <v>2943934</v>
      </c>
      <c r="D5339" t="s">
        <v>4075</v>
      </c>
      <c r="E5339" s="220">
        <v>44722.552777777775</v>
      </c>
      <c r="F5339" t="s">
        <v>75</v>
      </c>
      <c r="G5339" t="s">
        <v>3825</v>
      </c>
      <c r="H5339" t="s">
        <v>205</v>
      </c>
      <c r="I5339" t="s">
        <v>4854</v>
      </c>
      <c r="J5339" t="s">
        <v>4846</v>
      </c>
      <c r="K5339" t="s">
        <v>95</v>
      </c>
      <c r="L5339" s="220">
        <v>45125.608576388891</v>
      </c>
    </row>
    <row r="5340" spans="1:12" x14ac:dyDescent="0.25">
      <c r="A5340">
        <v>5</v>
      </c>
      <c r="B5340" t="s">
        <v>4807</v>
      </c>
      <c r="C5340">
        <v>2946065</v>
      </c>
      <c r="D5340" t="s">
        <v>4075</v>
      </c>
      <c r="E5340" s="220">
        <v>44728.482615740744</v>
      </c>
      <c r="F5340" t="s">
        <v>75</v>
      </c>
      <c r="G5340" t="s">
        <v>3825</v>
      </c>
      <c r="H5340" t="s">
        <v>205</v>
      </c>
      <c r="I5340" t="s">
        <v>4854</v>
      </c>
      <c r="J5340" t="s">
        <v>4846</v>
      </c>
      <c r="K5340" t="s">
        <v>95</v>
      </c>
      <c r="L5340" s="220">
        <v>45125.607106481482</v>
      </c>
    </row>
    <row r="5341" spans="1:12" x14ac:dyDescent="0.25">
      <c r="A5341">
        <v>5</v>
      </c>
      <c r="B5341" t="s">
        <v>3834</v>
      </c>
      <c r="C5341">
        <v>2946066</v>
      </c>
      <c r="D5341" t="s">
        <v>4075</v>
      </c>
      <c r="E5341" s="220">
        <v>44728.482615740744</v>
      </c>
      <c r="F5341" t="s">
        <v>75</v>
      </c>
      <c r="G5341" t="s">
        <v>3825</v>
      </c>
      <c r="H5341" t="s">
        <v>205</v>
      </c>
      <c r="I5341" t="s">
        <v>4854</v>
      </c>
      <c r="J5341" t="s">
        <v>4846</v>
      </c>
      <c r="K5341" t="s">
        <v>95</v>
      </c>
      <c r="L5341" s="220">
        <v>45125.606851851851</v>
      </c>
    </row>
    <row r="5342" spans="1:12" x14ac:dyDescent="0.25">
      <c r="A5342">
        <v>5</v>
      </c>
      <c r="B5342" t="s">
        <v>5012</v>
      </c>
      <c r="C5342">
        <v>2946067</v>
      </c>
      <c r="D5342" t="s">
        <v>4075</v>
      </c>
      <c r="E5342" s="220">
        <v>44728.482615740744</v>
      </c>
      <c r="F5342" t="s">
        <v>75</v>
      </c>
      <c r="G5342" t="s">
        <v>3825</v>
      </c>
      <c r="H5342" t="s">
        <v>205</v>
      </c>
      <c r="I5342" t="s">
        <v>4854</v>
      </c>
      <c r="J5342" t="s">
        <v>4846</v>
      </c>
      <c r="K5342" t="s">
        <v>95</v>
      </c>
      <c r="L5342" s="220">
        <v>45125.606319444443</v>
      </c>
    </row>
    <row r="5343" spans="1:12" x14ac:dyDescent="0.25">
      <c r="A5343">
        <v>4</v>
      </c>
      <c r="B5343" t="s">
        <v>4580</v>
      </c>
      <c r="C5343">
        <v>3121554</v>
      </c>
      <c r="D5343" t="s">
        <v>4855</v>
      </c>
      <c r="E5343" s="220">
        <v>45049.563194444447</v>
      </c>
      <c r="F5343" t="s">
        <v>75</v>
      </c>
      <c r="G5343" t="s">
        <v>3825</v>
      </c>
      <c r="H5343" t="s">
        <v>3940</v>
      </c>
      <c r="I5343" t="s">
        <v>3870</v>
      </c>
      <c r="J5343" t="s">
        <v>4863</v>
      </c>
      <c r="K5343" t="s">
        <v>95</v>
      </c>
      <c r="L5343" s="220">
        <v>45244.46</v>
      </c>
    </row>
    <row r="5344" spans="1:12" x14ac:dyDescent="0.25">
      <c r="A5344">
        <v>1</v>
      </c>
      <c r="B5344" t="s">
        <v>4207</v>
      </c>
      <c r="C5344">
        <v>2962044</v>
      </c>
      <c r="D5344" t="s">
        <v>6936</v>
      </c>
      <c r="E5344" s="220">
        <v>44761.429861111108</v>
      </c>
      <c r="F5344" t="s">
        <v>75</v>
      </c>
      <c r="G5344" t="s">
        <v>3825</v>
      </c>
      <c r="H5344" t="s">
        <v>3836</v>
      </c>
      <c r="I5344" t="s">
        <v>4854</v>
      </c>
      <c r="J5344" t="s">
        <v>4374</v>
      </c>
      <c r="K5344" t="s">
        <v>95</v>
      </c>
      <c r="L5344" s="220">
        <v>45125.65724537037</v>
      </c>
    </row>
    <row r="5345" spans="1:12" x14ac:dyDescent="0.25">
      <c r="A5345">
        <v>5</v>
      </c>
      <c r="B5345" t="s">
        <v>5123</v>
      </c>
      <c r="C5345">
        <v>2971143</v>
      </c>
      <c r="D5345" t="s">
        <v>4871</v>
      </c>
      <c r="E5345" s="220">
        <v>44775.580358796295</v>
      </c>
      <c r="F5345" t="s">
        <v>75</v>
      </c>
      <c r="G5345" t="s">
        <v>4414</v>
      </c>
      <c r="H5345" t="s">
        <v>81</v>
      </c>
      <c r="I5345" t="s">
        <v>4872</v>
      </c>
      <c r="J5345" t="s">
        <v>4846</v>
      </c>
      <c r="K5345" t="s">
        <v>95</v>
      </c>
      <c r="L5345" s="220">
        <v>45090.456944444442</v>
      </c>
    </row>
    <row r="5346" spans="1:12" x14ac:dyDescent="0.25">
      <c r="A5346">
        <v>5</v>
      </c>
      <c r="B5346" t="s">
        <v>6937</v>
      </c>
      <c r="C5346">
        <v>2971148</v>
      </c>
      <c r="D5346" t="s">
        <v>4871</v>
      </c>
      <c r="E5346" s="220">
        <v>44775.580381944441</v>
      </c>
      <c r="F5346" t="s">
        <v>91</v>
      </c>
      <c r="G5346" t="s">
        <v>4414</v>
      </c>
      <c r="H5346" t="s">
        <v>81</v>
      </c>
      <c r="I5346" t="s">
        <v>4872</v>
      </c>
      <c r="J5346" t="s">
        <v>4846</v>
      </c>
      <c r="K5346" t="s">
        <v>95</v>
      </c>
      <c r="L5346" s="220">
        <v>44953.584988425922</v>
      </c>
    </row>
    <row r="5347" spans="1:12" x14ac:dyDescent="0.25">
      <c r="A5347">
        <v>5</v>
      </c>
      <c r="B5347" t="s">
        <v>5978</v>
      </c>
      <c r="C5347">
        <v>2971149</v>
      </c>
      <c r="D5347" t="s">
        <v>4871</v>
      </c>
      <c r="E5347" s="220">
        <v>44775.580381944441</v>
      </c>
      <c r="F5347" t="s">
        <v>75</v>
      </c>
      <c r="G5347" t="s">
        <v>4414</v>
      </c>
      <c r="H5347" t="s">
        <v>81</v>
      </c>
      <c r="I5347" t="s">
        <v>4872</v>
      </c>
      <c r="J5347" t="s">
        <v>4846</v>
      </c>
      <c r="K5347" t="s">
        <v>95</v>
      </c>
      <c r="L5347" s="220">
        <v>44953.58520833333</v>
      </c>
    </row>
    <row r="5348" spans="1:12" x14ac:dyDescent="0.25">
      <c r="A5348">
        <v>5</v>
      </c>
      <c r="B5348" t="s">
        <v>6938</v>
      </c>
      <c r="C5348">
        <v>2971150</v>
      </c>
      <c r="D5348" t="s">
        <v>4871</v>
      </c>
      <c r="E5348" s="220">
        <v>44775.580381944441</v>
      </c>
      <c r="F5348" t="s">
        <v>75</v>
      </c>
      <c r="G5348" t="s">
        <v>4414</v>
      </c>
      <c r="H5348" t="s">
        <v>81</v>
      </c>
      <c r="I5348" t="s">
        <v>4872</v>
      </c>
      <c r="J5348" t="s">
        <v>4846</v>
      </c>
      <c r="K5348" t="s">
        <v>95</v>
      </c>
      <c r="L5348" s="220">
        <v>44967.464189814818</v>
      </c>
    </row>
    <row r="5349" spans="1:12" x14ac:dyDescent="0.25">
      <c r="A5349">
        <v>5</v>
      </c>
      <c r="B5349" t="s">
        <v>5006</v>
      </c>
      <c r="C5349">
        <v>2971144</v>
      </c>
      <c r="D5349" t="s">
        <v>4871</v>
      </c>
      <c r="E5349" s="220">
        <v>44775.580358796295</v>
      </c>
      <c r="F5349" t="s">
        <v>75</v>
      </c>
      <c r="G5349" t="s">
        <v>4414</v>
      </c>
      <c r="H5349" t="s">
        <v>81</v>
      </c>
      <c r="I5349" t="s">
        <v>4872</v>
      </c>
      <c r="J5349" t="s">
        <v>4846</v>
      </c>
      <c r="K5349" t="s">
        <v>95</v>
      </c>
      <c r="L5349" s="220">
        <v>44978.607685185183</v>
      </c>
    </row>
    <row r="5350" spans="1:12" x14ac:dyDescent="0.25">
      <c r="A5350">
        <v>5</v>
      </c>
      <c r="B5350" t="s">
        <v>6527</v>
      </c>
      <c r="C5350">
        <v>2971147</v>
      </c>
      <c r="D5350" t="s">
        <v>4871</v>
      </c>
      <c r="E5350" s="220">
        <v>44775.580370370371</v>
      </c>
      <c r="F5350" t="s">
        <v>75</v>
      </c>
      <c r="G5350" t="s">
        <v>4414</v>
      </c>
      <c r="H5350" t="s">
        <v>81</v>
      </c>
      <c r="I5350" t="s">
        <v>4872</v>
      </c>
      <c r="J5350" t="s">
        <v>4846</v>
      </c>
      <c r="K5350" t="s">
        <v>95</v>
      </c>
      <c r="L5350" s="220">
        <v>44967.463622685187</v>
      </c>
    </row>
    <row r="5351" spans="1:12" x14ac:dyDescent="0.25">
      <c r="A5351">
        <v>5</v>
      </c>
      <c r="B5351" t="s">
        <v>6939</v>
      </c>
      <c r="C5351">
        <v>2971151</v>
      </c>
      <c r="D5351" t="s">
        <v>4871</v>
      </c>
      <c r="E5351" s="220">
        <v>44775.580381944441</v>
      </c>
      <c r="F5351" t="s">
        <v>75</v>
      </c>
      <c r="G5351" t="s">
        <v>4414</v>
      </c>
      <c r="H5351" t="s">
        <v>81</v>
      </c>
      <c r="I5351" t="s">
        <v>4872</v>
      </c>
      <c r="J5351" t="s">
        <v>4846</v>
      </c>
      <c r="K5351" t="s">
        <v>95</v>
      </c>
      <c r="L5351" s="220">
        <v>44980.423506944448</v>
      </c>
    </row>
    <row r="5352" spans="1:12" x14ac:dyDescent="0.25">
      <c r="A5352">
        <v>5</v>
      </c>
      <c r="B5352" t="s">
        <v>6486</v>
      </c>
      <c r="C5352">
        <v>2972540</v>
      </c>
      <c r="D5352" t="s">
        <v>4871</v>
      </c>
      <c r="E5352" s="220">
        <v>44777.701388888891</v>
      </c>
      <c r="F5352" t="s">
        <v>91</v>
      </c>
      <c r="G5352" t="s">
        <v>4414</v>
      </c>
      <c r="H5352" t="s">
        <v>81</v>
      </c>
      <c r="I5352" t="s">
        <v>4872</v>
      </c>
      <c r="J5352" t="s">
        <v>4846</v>
      </c>
      <c r="K5352" t="s">
        <v>95</v>
      </c>
      <c r="L5352" s="220">
        <v>44903.572789351849</v>
      </c>
    </row>
    <row r="5353" spans="1:12" x14ac:dyDescent="0.25">
      <c r="A5353">
        <v>1</v>
      </c>
      <c r="B5353" t="s">
        <v>4623</v>
      </c>
      <c r="C5353">
        <v>2801916</v>
      </c>
      <c r="D5353" t="s">
        <v>5779</v>
      </c>
      <c r="E5353" s="220">
        <v>44602.64166666667</v>
      </c>
      <c r="F5353" t="s">
        <v>75</v>
      </c>
      <c r="G5353" t="s">
        <v>4414</v>
      </c>
      <c r="H5353" t="s">
        <v>5070</v>
      </c>
      <c r="I5353" t="s">
        <v>3861</v>
      </c>
      <c r="J5353" t="s">
        <v>5139</v>
      </c>
      <c r="K5353" t="s">
        <v>95</v>
      </c>
      <c r="L5353" s="220">
        <v>44741.334236111114</v>
      </c>
    </row>
    <row r="5354" spans="1:12" x14ac:dyDescent="0.25">
      <c r="A5354">
        <v>4</v>
      </c>
      <c r="B5354" t="s">
        <v>4567</v>
      </c>
      <c r="C5354">
        <v>2802953</v>
      </c>
      <c r="D5354" t="s">
        <v>3956</v>
      </c>
      <c r="E5354" s="220">
        <v>44607.477083333331</v>
      </c>
      <c r="F5354" t="s">
        <v>75</v>
      </c>
      <c r="G5354" t="s">
        <v>3825</v>
      </c>
      <c r="H5354" t="s">
        <v>3957</v>
      </c>
      <c r="I5354" t="s">
        <v>3870</v>
      </c>
      <c r="J5354" t="s">
        <v>4902</v>
      </c>
      <c r="K5354" t="s">
        <v>95</v>
      </c>
      <c r="L5354" s="220">
        <v>44820.403611111113</v>
      </c>
    </row>
    <row r="5355" spans="1:12" x14ac:dyDescent="0.25">
      <c r="A5355">
        <v>4</v>
      </c>
      <c r="B5355" t="s">
        <v>4787</v>
      </c>
      <c r="C5355">
        <v>3066187</v>
      </c>
      <c r="D5355" t="s">
        <v>6940</v>
      </c>
      <c r="E5355" s="220">
        <v>44935.45208333333</v>
      </c>
      <c r="F5355" t="s">
        <v>75</v>
      </c>
      <c r="G5355" t="s">
        <v>3825</v>
      </c>
      <c r="H5355" t="s">
        <v>3940</v>
      </c>
      <c r="I5355" t="s">
        <v>3870</v>
      </c>
      <c r="J5355" t="s">
        <v>4902</v>
      </c>
      <c r="K5355" t="s">
        <v>95</v>
      </c>
      <c r="L5355" s="220">
        <v>44956.489178240743</v>
      </c>
    </row>
    <row r="5356" spans="1:12" x14ac:dyDescent="0.25">
      <c r="A5356">
        <v>4</v>
      </c>
      <c r="B5356" t="s">
        <v>4958</v>
      </c>
      <c r="C5356">
        <v>2802930</v>
      </c>
      <c r="D5356" t="s">
        <v>6941</v>
      </c>
      <c r="E5356" s="220">
        <v>44607.484722222223</v>
      </c>
      <c r="F5356" t="s">
        <v>75</v>
      </c>
      <c r="G5356" t="s">
        <v>3825</v>
      </c>
      <c r="H5356" t="s">
        <v>3836</v>
      </c>
      <c r="I5356" t="s">
        <v>3870</v>
      </c>
      <c r="J5356" t="s">
        <v>4922</v>
      </c>
      <c r="K5356" t="s">
        <v>95</v>
      </c>
      <c r="L5356" s="220">
        <v>44614.313379629632</v>
      </c>
    </row>
    <row r="5357" spans="1:12" x14ac:dyDescent="0.25">
      <c r="A5357">
        <v>4</v>
      </c>
      <c r="B5357" t="s">
        <v>4347</v>
      </c>
      <c r="C5357">
        <v>2802772</v>
      </c>
      <c r="D5357" t="s">
        <v>6942</v>
      </c>
      <c r="E5357" s="220">
        <v>44607.305555555555</v>
      </c>
      <c r="F5357" t="s">
        <v>75</v>
      </c>
      <c r="G5357" t="s">
        <v>3825</v>
      </c>
      <c r="H5357" t="s">
        <v>3836</v>
      </c>
      <c r="I5357" t="s">
        <v>3870</v>
      </c>
      <c r="J5357" t="s">
        <v>4832</v>
      </c>
      <c r="K5357" t="s">
        <v>95</v>
      </c>
      <c r="L5357" s="220">
        <v>44661.729178240741</v>
      </c>
    </row>
    <row r="5358" spans="1:12" x14ac:dyDescent="0.25">
      <c r="A5358">
        <v>1</v>
      </c>
      <c r="B5358" t="s">
        <v>5493</v>
      </c>
      <c r="C5358">
        <v>2802282</v>
      </c>
      <c r="D5358" t="s">
        <v>3824</v>
      </c>
      <c r="E5358" s="220">
        <v>44603.584027777775</v>
      </c>
      <c r="F5358" t="s">
        <v>75</v>
      </c>
      <c r="G5358" t="s">
        <v>3825</v>
      </c>
      <c r="H5358" t="s">
        <v>3826</v>
      </c>
      <c r="I5358" t="s">
        <v>3844</v>
      </c>
      <c r="J5358" t="s">
        <v>3921</v>
      </c>
      <c r="K5358" t="s">
        <v>95</v>
      </c>
      <c r="L5358" s="220">
        <v>44608.618506944447</v>
      </c>
    </row>
    <row r="5359" spans="1:12" x14ac:dyDescent="0.25">
      <c r="A5359">
        <v>4</v>
      </c>
      <c r="B5359" t="s">
        <v>3915</v>
      </c>
      <c r="C5359">
        <v>2803541</v>
      </c>
      <c r="D5359" t="s">
        <v>3956</v>
      </c>
      <c r="E5359" s="220">
        <v>44609.515277777777</v>
      </c>
      <c r="F5359" t="s">
        <v>75</v>
      </c>
      <c r="G5359" t="s">
        <v>3825</v>
      </c>
      <c r="H5359" t="s">
        <v>3957</v>
      </c>
      <c r="I5359" t="s">
        <v>3870</v>
      </c>
      <c r="J5359" t="s">
        <v>4902</v>
      </c>
      <c r="K5359" t="s">
        <v>95</v>
      </c>
      <c r="L5359" s="220">
        <v>44818.40084490741</v>
      </c>
    </row>
    <row r="5360" spans="1:12" x14ac:dyDescent="0.25">
      <c r="A5360">
        <v>4</v>
      </c>
      <c r="B5360" t="s">
        <v>4955</v>
      </c>
      <c r="C5360">
        <v>2727267</v>
      </c>
      <c r="D5360" t="s">
        <v>6943</v>
      </c>
      <c r="E5360" s="220">
        <v>44579.623611111114</v>
      </c>
      <c r="F5360" t="s">
        <v>75</v>
      </c>
      <c r="G5360" t="s">
        <v>3825</v>
      </c>
      <c r="H5360" t="s">
        <v>3826</v>
      </c>
      <c r="I5360" t="s">
        <v>3870</v>
      </c>
      <c r="J5360" t="s">
        <v>3960</v>
      </c>
      <c r="K5360" t="s">
        <v>95</v>
      </c>
      <c r="L5360" s="220">
        <v>44747.355312500003</v>
      </c>
    </row>
    <row r="5361" spans="1:12" x14ac:dyDescent="0.25">
      <c r="A5361">
        <v>5</v>
      </c>
      <c r="B5361" t="s">
        <v>3911</v>
      </c>
      <c r="C5361">
        <v>2753889</v>
      </c>
      <c r="D5361" t="s">
        <v>6944</v>
      </c>
      <c r="E5361" s="220">
        <v>44593.461111111108</v>
      </c>
      <c r="F5361" t="s">
        <v>75</v>
      </c>
      <c r="G5361" t="s">
        <v>3825</v>
      </c>
      <c r="H5361" t="s">
        <v>3826</v>
      </c>
      <c r="I5361" t="s">
        <v>3870</v>
      </c>
      <c r="J5361" t="s">
        <v>4902</v>
      </c>
      <c r="K5361" t="s">
        <v>95</v>
      </c>
      <c r="L5361" s="220">
        <v>44595.441574074073</v>
      </c>
    </row>
    <row r="5362" spans="1:12" x14ac:dyDescent="0.25">
      <c r="A5362">
        <v>4.0999999999999996</v>
      </c>
      <c r="B5362" t="s">
        <v>3896</v>
      </c>
      <c r="C5362">
        <v>2789043</v>
      </c>
      <c r="D5362" t="s">
        <v>4798</v>
      </c>
      <c r="E5362" s="220">
        <v>44594.633333333331</v>
      </c>
      <c r="F5362" t="s">
        <v>75</v>
      </c>
      <c r="G5362" t="s">
        <v>3825</v>
      </c>
      <c r="H5362" t="s">
        <v>95</v>
      </c>
      <c r="I5362" t="s">
        <v>3827</v>
      </c>
      <c r="J5362" t="s">
        <v>5772</v>
      </c>
      <c r="K5362" t="s">
        <v>95</v>
      </c>
      <c r="L5362" s="220">
        <v>45386.359780092593</v>
      </c>
    </row>
    <row r="5363" spans="1:12" x14ac:dyDescent="0.25">
      <c r="A5363">
        <v>4.0999999999999996</v>
      </c>
      <c r="B5363" t="s">
        <v>3898</v>
      </c>
      <c r="C5363">
        <v>2789044</v>
      </c>
      <c r="D5363" t="s">
        <v>4798</v>
      </c>
      <c r="E5363" s="220">
        <v>44594.633333333331</v>
      </c>
      <c r="F5363" t="s">
        <v>75</v>
      </c>
      <c r="G5363" t="s">
        <v>3825</v>
      </c>
      <c r="H5363" t="s">
        <v>95</v>
      </c>
      <c r="I5363" t="s">
        <v>3827</v>
      </c>
      <c r="J5363" t="s">
        <v>5772</v>
      </c>
      <c r="K5363" t="s">
        <v>95</v>
      </c>
      <c r="L5363" s="220">
        <v>45386.359780092593</v>
      </c>
    </row>
    <row r="5364" spans="1:12" x14ac:dyDescent="0.25">
      <c r="A5364">
        <v>4.0999999999999996</v>
      </c>
      <c r="B5364" t="s">
        <v>4807</v>
      </c>
      <c r="C5364">
        <v>2789045</v>
      </c>
      <c r="D5364" t="s">
        <v>4798</v>
      </c>
      <c r="E5364" s="220">
        <v>44594.633333333331</v>
      </c>
      <c r="F5364" t="s">
        <v>75</v>
      </c>
      <c r="G5364" t="s">
        <v>3825</v>
      </c>
      <c r="H5364" t="s">
        <v>95</v>
      </c>
      <c r="I5364" t="s">
        <v>3827</v>
      </c>
      <c r="J5364" t="s">
        <v>5772</v>
      </c>
      <c r="K5364" t="s">
        <v>95</v>
      </c>
      <c r="L5364" s="220">
        <v>45386.359780092593</v>
      </c>
    </row>
    <row r="5365" spans="1:12" x14ac:dyDescent="0.25">
      <c r="A5365">
        <v>4.0999999999999996</v>
      </c>
      <c r="B5365" t="s">
        <v>3942</v>
      </c>
      <c r="C5365">
        <v>2789090</v>
      </c>
      <c r="D5365" t="s">
        <v>4798</v>
      </c>
      <c r="E5365" s="220">
        <v>44594.633333333331</v>
      </c>
      <c r="F5365" t="s">
        <v>75</v>
      </c>
      <c r="G5365" t="s">
        <v>3825</v>
      </c>
      <c r="H5365" t="s">
        <v>95</v>
      </c>
      <c r="I5365" t="s">
        <v>3827</v>
      </c>
      <c r="J5365" t="s">
        <v>5772</v>
      </c>
      <c r="K5365" t="s">
        <v>95</v>
      </c>
      <c r="L5365" s="220">
        <v>45386.359780092593</v>
      </c>
    </row>
    <row r="5366" spans="1:12" x14ac:dyDescent="0.25">
      <c r="A5366">
        <v>4.0999999999999996</v>
      </c>
      <c r="B5366" t="s">
        <v>4399</v>
      </c>
      <c r="C5366">
        <v>2789091</v>
      </c>
      <c r="D5366" t="s">
        <v>4798</v>
      </c>
      <c r="E5366" s="220">
        <v>44594.633333333331</v>
      </c>
      <c r="F5366" t="s">
        <v>75</v>
      </c>
      <c r="G5366" t="s">
        <v>3825</v>
      </c>
      <c r="H5366" t="s">
        <v>95</v>
      </c>
      <c r="I5366" t="s">
        <v>3827</v>
      </c>
      <c r="J5366" t="s">
        <v>5772</v>
      </c>
      <c r="K5366" t="s">
        <v>95</v>
      </c>
      <c r="L5366" s="220">
        <v>45386.359780092593</v>
      </c>
    </row>
    <row r="5367" spans="1:12" x14ac:dyDescent="0.25">
      <c r="A5367">
        <v>4.0999999999999996</v>
      </c>
      <c r="B5367" t="s">
        <v>4818</v>
      </c>
      <c r="C5367">
        <v>2789092</v>
      </c>
      <c r="D5367" t="s">
        <v>4798</v>
      </c>
      <c r="E5367" s="220">
        <v>44594.633333333331</v>
      </c>
      <c r="F5367" t="s">
        <v>75</v>
      </c>
      <c r="G5367" t="s">
        <v>3825</v>
      </c>
      <c r="H5367" t="s">
        <v>95</v>
      </c>
      <c r="I5367" t="s">
        <v>3827</v>
      </c>
      <c r="J5367" t="s">
        <v>5772</v>
      </c>
      <c r="K5367" t="s">
        <v>95</v>
      </c>
      <c r="L5367" s="220">
        <v>45386.359780092593</v>
      </c>
    </row>
    <row r="5368" spans="1:12" x14ac:dyDescent="0.25">
      <c r="A5368">
        <v>4.0999999999999996</v>
      </c>
      <c r="B5368" t="s">
        <v>3918</v>
      </c>
      <c r="C5368">
        <v>2789093</v>
      </c>
      <c r="D5368" t="s">
        <v>4798</v>
      </c>
      <c r="E5368" s="220">
        <v>44594.633333333331</v>
      </c>
      <c r="F5368" t="s">
        <v>75</v>
      </c>
      <c r="G5368" t="s">
        <v>3825</v>
      </c>
      <c r="H5368" t="s">
        <v>95</v>
      </c>
      <c r="I5368" t="s">
        <v>3827</v>
      </c>
      <c r="J5368" t="s">
        <v>5772</v>
      </c>
      <c r="K5368" t="s">
        <v>95</v>
      </c>
      <c r="L5368" s="220">
        <v>45386.359780092593</v>
      </c>
    </row>
    <row r="5369" spans="1:12" x14ac:dyDescent="0.25">
      <c r="A5369">
        <v>4.0999999999999996</v>
      </c>
      <c r="B5369" t="s">
        <v>4323</v>
      </c>
      <c r="C5369">
        <v>2789094</v>
      </c>
      <c r="D5369" t="s">
        <v>4798</v>
      </c>
      <c r="E5369" s="220">
        <v>44594.633333333331</v>
      </c>
      <c r="F5369" t="s">
        <v>75</v>
      </c>
      <c r="G5369" t="s">
        <v>3825</v>
      </c>
      <c r="H5369" t="s">
        <v>95</v>
      </c>
      <c r="I5369" t="s">
        <v>3827</v>
      </c>
      <c r="J5369" t="s">
        <v>5772</v>
      </c>
      <c r="K5369" t="s">
        <v>95</v>
      </c>
      <c r="L5369" s="220">
        <v>45386.359780092593</v>
      </c>
    </row>
    <row r="5370" spans="1:12" x14ac:dyDescent="0.25">
      <c r="A5370">
        <v>4.0999999999999996</v>
      </c>
      <c r="B5370" t="s">
        <v>4021</v>
      </c>
      <c r="C5370">
        <v>2789095</v>
      </c>
      <c r="D5370" t="s">
        <v>4798</v>
      </c>
      <c r="E5370" s="220">
        <v>44594.633333333331</v>
      </c>
      <c r="F5370" t="s">
        <v>75</v>
      </c>
      <c r="G5370" t="s">
        <v>3825</v>
      </c>
      <c r="H5370" t="s">
        <v>95</v>
      </c>
      <c r="I5370" t="s">
        <v>3827</v>
      </c>
      <c r="J5370" t="s">
        <v>5772</v>
      </c>
      <c r="K5370" t="s">
        <v>95</v>
      </c>
      <c r="L5370" s="220">
        <v>45386.359780092593</v>
      </c>
    </row>
    <row r="5371" spans="1:12" x14ac:dyDescent="0.25">
      <c r="A5371">
        <v>4.0999999999999996</v>
      </c>
      <c r="B5371" t="s">
        <v>4584</v>
      </c>
      <c r="C5371">
        <v>2789096</v>
      </c>
      <c r="D5371" t="s">
        <v>4798</v>
      </c>
      <c r="E5371" s="220">
        <v>44594.633333333331</v>
      </c>
      <c r="F5371" t="s">
        <v>75</v>
      </c>
      <c r="G5371" t="s">
        <v>3825</v>
      </c>
      <c r="H5371" t="s">
        <v>95</v>
      </c>
      <c r="I5371" t="s">
        <v>3827</v>
      </c>
      <c r="J5371" t="s">
        <v>5772</v>
      </c>
      <c r="K5371" t="s">
        <v>95</v>
      </c>
      <c r="L5371" s="220">
        <v>45386.359780092593</v>
      </c>
    </row>
    <row r="5372" spans="1:12" x14ac:dyDescent="0.25">
      <c r="A5372">
        <v>2</v>
      </c>
      <c r="B5372" t="s">
        <v>4321</v>
      </c>
      <c r="C5372">
        <v>2800160</v>
      </c>
      <c r="D5372" t="s">
        <v>4413</v>
      </c>
      <c r="E5372" s="220">
        <v>44600.668749999997</v>
      </c>
      <c r="F5372" t="s">
        <v>75</v>
      </c>
      <c r="G5372" t="s">
        <v>4414</v>
      </c>
      <c r="H5372" t="s">
        <v>169</v>
      </c>
      <c r="I5372" t="s">
        <v>4409</v>
      </c>
      <c r="J5372" t="s">
        <v>4846</v>
      </c>
      <c r="K5372" t="s">
        <v>95</v>
      </c>
      <c r="L5372" s="220">
        <v>44804.698391203703</v>
      </c>
    </row>
    <row r="5373" spans="1:12" x14ac:dyDescent="0.25">
      <c r="A5373">
        <v>9</v>
      </c>
      <c r="B5373" t="s">
        <v>4584</v>
      </c>
      <c r="C5373">
        <v>2810575</v>
      </c>
      <c r="D5373" t="s">
        <v>6945</v>
      </c>
      <c r="E5373" s="220">
        <v>44621.772222222222</v>
      </c>
      <c r="F5373" t="s">
        <v>126</v>
      </c>
      <c r="G5373" t="s">
        <v>3825</v>
      </c>
      <c r="H5373" t="s">
        <v>3836</v>
      </c>
      <c r="I5373" t="s">
        <v>4409</v>
      </c>
      <c r="J5373" t="s">
        <v>4759</v>
      </c>
      <c r="K5373" t="s">
        <v>95</v>
      </c>
      <c r="L5373" s="220">
        <v>45393.544444444444</v>
      </c>
    </row>
    <row r="5374" spans="1:12" x14ac:dyDescent="0.25">
      <c r="A5374">
        <v>1</v>
      </c>
      <c r="B5374" t="s">
        <v>6946</v>
      </c>
      <c r="C5374">
        <v>2813048</v>
      </c>
      <c r="D5374" t="s">
        <v>4413</v>
      </c>
      <c r="E5374" s="220">
        <v>44627.450694444444</v>
      </c>
      <c r="F5374" t="s">
        <v>91</v>
      </c>
      <c r="G5374" t="s">
        <v>4414</v>
      </c>
      <c r="H5374" t="s">
        <v>169</v>
      </c>
      <c r="I5374" t="s">
        <v>4951</v>
      </c>
      <c r="J5374" t="s">
        <v>4846</v>
      </c>
      <c r="K5374" t="s">
        <v>95</v>
      </c>
      <c r="L5374" s="220">
        <v>44659.478981481479</v>
      </c>
    </row>
    <row r="5375" spans="1:12" x14ac:dyDescent="0.25">
      <c r="A5375">
        <v>4.2</v>
      </c>
      <c r="B5375" t="s">
        <v>3918</v>
      </c>
      <c r="C5375">
        <v>2891858</v>
      </c>
      <c r="D5375" t="s">
        <v>4086</v>
      </c>
      <c r="E5375" s="220">
        <v>44645.623611111114</v>
      </c>
      <c r="F5375" t="s">
        <v>75</v>
      </c>
      <c r="G5375" t="s">
        <v>3825</v>
      </c>
      <c r="H5375" t="s">
        <v>3826</v>
      </c>
      <c r="I5375" t="s">
        <v>4312</v>
      </c>
      <c r="J5375" t="s">
        <v>4328</v>
      </c>
      <c r="K5375" t="s">
        <v>95</v>
      </c>
      <c r="L5375" s="220">
        <v>44762.281956018516</v>
      </c>
    </row>
    <row r="5376" spans="1:12" x14ac:dyDescent="0.25">
      <c r="A5376">
        <v>4</v>
      </c>
      <c r="B5376" t="s">
        <v>4372</v>
      </c>
      <c r="C5376">
        <v>2892532</v>
      </c>
      <c r="D5376" t="s">
        <v>6947</v>
      </c>
      <c r="E5376" s="220">
        <v>44648.509722222225</v>
      </c>
      <c r="F5376" t="s">
        <v>75</v>
      </c>
      <c r="G5376" t="s">
        <v>3825</v>
      </c>
      <c r="H5376" t="s">
        <v>3826</v>
      </c>
      <c r="I5376" t="s">
        <v>3870</v>
      </c>
      <c r="J5376" t="s">
        <v>4863</v>
      </c>
      <c r="K5376" t="s">
        <v>95</v>
      </c>
      <c r="L5376" s="220">
        <v>44661.744537037041</v>
      </c>
    </row>
    <row r="5377" spans="1:12" x14ac:dyDescent="0.25">
      <c r="A5377">
        <v>5</v>
      </c>
      <c r="B5377" t="s">
        <v>6920</v>
      </c>
      <c r="C5377">
        <v>2909943</v>
      </c>
      <c r="D5377" t="s">
        <v>4871</v>
      </c>
      <c r="E5377" s="220">
        <v>44658.418749999997</v>
      </c>
      <c r="F5377" t="s">
        <v>75</v>
      </c>
      <c r="G5377" t="s">
        <v>4414</v>
      </c>
      <c r="H5377" t="s">
        <v>81</v>
      </c>
      <c r="I5377" t="s">
        <v>4652</v>
      </c>
      <c r="J5377" t="s">
        <v>4846</v>
      </c>
      <c r="K5377" t="s">
        <v>95</v>
      </c>
      <c r="L5377" s="220">
        <v>44690.408333333333</v>
      </c>
    </row>
    <row r="5378" spans="1:12" x14ac:dyDescent="0.25">
      <c r="A5378">
        <v>5</v>
      </c>
      <c r="B5378" t="s">
        <v>3846</v>
      </c>
      <c r="C5378">
        <v>2919881</v>
      </c>
      <c r="D5378" t="s">
        <v>6948</v>
      </c>
      <c r="E5378" s="220">
        <v>44663.665972222225</v>
      </c>
      <c r="F5378" t="s">
        <v>91</v>
      </c>
      <c r="G5378" t="s">
        <v>4414</v>
      </c>
      <c r="H5378" t="s">
        <v>81</v>
      </c>
      <c r="I5378" t="s">
        <v>4652</v>
      </c>
      <c r="J5378" t="s">
        <v>4846</v>
      </c>
      <c r="K5378" t="s">
        <v>95</v>
      </c>
      <c r="L5378" s="220">
        <v>44823.421122685184</v>
      </c>
    </row>
    <row r="5379" spans="1:12" x14ac:dyDescent="0.25">
      <c r="A5379">
        <v>4.2</v>
      </c>
      <c r="B5379" t="s">
        <v>3964</v>
      </c>
      <c r="C5379">
        <v>2920530</v>
      </c>
      <c r="D5379" t="s">
        <v>3856</v>
      </c>
      <c r="E5379" s="220">
        <v>44666.380555555559</v>
      </c>
      <c r="F5379" t="s">
        <v>75</v>
      </c>
      <c r="G5379" t="s">
        <v>3825</v>
      </c>
      <c r="H5379" t="s">
        <v>3831</v>
      </c>
      <c r="I5379" t="s">
        <v>4312</v>
      </c>
      <c r="J5379" t="s">
        <v>4328</v>
      </c>
      <c r="K5379" t="s">
        <v>2526</v>
      </c>
      <c r="L5379" s="220">
        <v>44670.319293981483</v>
      </c>
    </row>
    <row r="5380" spans="1:12" x14ac:dyDescent="0.25">
      <c r="A5380">
        <v>1</v>
      </c>
      <c r="B5380" t="s">
        <v>4052</v>
      </c>
      <c r="C5380">
        <v>2927118</v>
      </c>
      <c r="D5380" t="s">
        <v>3843</v>
      </c>
      <c r="E5380" s="220">
        <v>44683.76666666667</v>
      </c>
      <c r="F5380" t="s">
        <v>75</v>
      </c>
      <c r="G5380" t="s">
        <v>3825</v>
      </c>
      <c r="H5380" t="s">
        <v>3836</v>
      </c>
      <c r="I5380" t="s">
        <v>3878</v>
      </c>
      <c r="J5380" t="s">
        <v>4869</v>
      </c>
      <c r="K5380" t="s">
        <v>95</v>
      </c>
      <c r="L5380" s="220">
        <v>45005.510416666664</v>
      </c>
    </row>
    <row r="5381" spans="1:12" x14ac:dyDescent="0.25">
      <c r="A5381">
        <v>5</v>
      </c>
      <c r="B5381" t="s">
        <v>4329</v>
      </c>
      <c r="C5381">
        <v>2924754</v>
      </c>
      <c r="D5381" t="s">
        <v>4871</v>
      </c>
      <c r="E5381" s="220">
        <v>44679.47152777778</v>
      </c>
      <c r="F5381" t="s">
        <v>91</v>
      </c>
      <c r="G5381" t="s">
        <v>4414</v>
      </c>
      <c r="H5381" t="s">
        <v>81</v>
      </c>
      <c r="I5381" t="s">
        <v>4961</v>
      </c>
      <c r="J5381" t="s">
        <v>4846</v>
      </c>
      <c r="K5381" t="s">
        <v>95</v>
      </c>
      <c r="L5381" s="220">
        <v>45021.578958333332</v>
      </c>
    </row>
    <row r="5382" spans="1:12" x14ac:dyDescent="0.25">
      <c r="A5382">
        <v>1</v>
      </c>
      <c r="B5382" t="s">
        <v>4083</v>
      </c>
      <c r="C5382">
        <v>3017574</v>
      </c>
      <c r="D5382" t="s">
        <v>6949</v>
      </c>
      <c r="E5382" s="220">
        <v>44818.622916666667</v>
      </c>
      <c r="F5382" t="s">
        <v>126</v>
      </c>
      <c r="G5382" t="s">
        <v>3825</v>
      </c>
      <c r="H5382" t="s">
        <v>205</v>
      </c>
      <c r="I5382" t="s">
        <v>4951</v>
      </c>
      <c r="J5382" t="s">
        <v>4630</v>
      </c>
      <c r="K5382" t="s">
        <v>95</v>
      </c>
      <c r="L5382" s="220"/>
    </row>
    <row r="5383" spans="1:12" x14ac:dyDescent="0.25">
      <c r="A5383">
        <v>2</v>
      </c>
      <c r="B5383" t="s">
        <v>4251</v>
      </c>
      <c r="C5383">
        <v>2925580</v>
      </c>
      <c r="D5383" t="s">
        <v>4413</v>
      </c>
      <c r="E5383" s="220">
        <v>44679.910416666666</v>
      </c>
      <c r="F5383" t="s">
        <v>75</v>
      </c>
      <c r="G5383" t="s">
        <v>4414</v>
      </c>
      <c r="H5383" t="s">
        <v>169</v>
      </c>
      <c r="I5383" t="s">
        <v>3853</v>
      </c>
      <c r="J5383" t="s">
        <v>6950</v>
      </c>
      <c r="K5383" t="s">
        <v>95</v>
      </c>
      <c r="L5383" s="220">
        <v>45184.631122685183</v>
      </c>
    </row>
    <row r="5384" spans="1:12" x14ac:dyDescent="0.25">
      <c r="A5384">
        <v>2</v>
      </c>
      <c r="B5384" t="s">
        <v>4018</v>
      </c>
      <c r="C5384">
        <v>2928233</v>
      </c>
      <c r="D5384" t="s">
        <v>3939</v>
      </c>
      <c r="E5384" s="220">
        <v>44686.654166666667</v>
      </c>
      <c r="F5384" t="s">
        <v>75</v>
      </c>
      <c r="G5384" t="s">
        <v>3825</v>
      </c>
      <c r="H5384" t="s">
        <v>3940</v>
      </c>
      <c r="I5384" t="s">
        <v>4000</v>
      </c>
      <c r="J5384" t="s">
        <v>5054</v>
      </c>
      <c r="K5384" t="s">
        <v>95</v>
      </c>
      <c r="L5384" s="220">
        <v>44791.654861111114</v>
      </c>
    </row>
    <row r="5385" spans="1:12" x14ac:dyDescent="0.25">
      <c r="A5385">
        <v>3.1</v>
      </c>
      <c r="B5385" t="s">
        <v>4602</v>
      </c>
      <c r="C5385">
        <v>3262525</v>
      </c>
      <c r="D5385" t="s">
        <v>5786</v>
      </c>
      <c r="E5385" s="220">
        <v>45321.615277777775</v>
      </c>
      <c r="F5385" t="s">
        <v>75</v>
      </c>
      <c r="G5385" t="s">
        <v>4414</v>
      </c>
      <c r="H5385" t="s">
        <v>5070</v>
      </c>
      <c r="I5385" t="s">
        <v>4582</v>
      </c>
      <c r="J5385" t="s">
        <v>5311</v>
      </c>
      <c r="K5385" t="s">
        <v>95</v>
      </c>
      <c r="L5385" s="220">
        <v>45500.569953703707</v>
      </c>
    </row>
    <row r="5386" spans="1:12" x14ac:dyDescent="0.25">
      <c r="A5386">
        <v>3</v>
      </c>
      <c r="B5386" t="s">
        <v>6951</v>
      </c>
      <c r="C5386">
        <v>2947969</v>
      </c>
      <c r="D5386" t="s">
        <v>4871</v>
      </c>
      <c r="E5386" s="220">
        <v>44733.4375</v>
      </c>
      <c r="F5386" t="s">
        <v>75</v>
      </c>
      <c r="G5386" t="s">
        <v>4414</v>
      </c>
      <c r="H5386" t="s">
        <v>81</v>
      </c>
      <c r="I5386" t="s">
        <v>4872</v>
      </c>
      <c r="J5386" t="s">
        <v>4846</v>
      </c>
      <c r="K5386" t="s">
        <v>95</v>
      </c>
      <c r="L5386" s="220">
        <v>45090.458333333336</v>
      </c>
    </row>
    <row r="5387" spans="1:12" x14ac:dyDescent="0.25">
      <c r="A5387">
        <v>5</v>
      </c>
      <c r="B5387" t="s">
        <v>6952</v>
      </c>
      <c r="C5387">
        <v>2935237</v>
      </c>
      <c r="D5387" t="s">
        <v>4948</v>
      </c>
      <c r="E5387" s="220">
        <v>44698.711805555555</v>
      </c>
      <c r="F5387" t="s">
        <v>75</v>
      </c>
      <c r="G5387" t="s">
        <v>4414</v>
      </c>
      <c r="H5387" t="s">
        <v>174</v>
      </c>
      <c r="I5387" t="s">
        <v>4652</v>
      </c>
      <c r="J5387" t="s">
        <v>4846</v>
      </c>
      <c r="K5387" t="s">
        <v>95</v>
      </c>
      <c r="L5387" s="220">
        <v>44699.630636574075</v>
      </c>
    </row>
    <row r="5388" spans="1:12" x14ac:dyDescent="0.25">
      <c r="A5388">
        <v>2</v>
      </c>
      <c r="B5388" t="s">
        <v>6953</v>
      </c>
      <c r="C5388">
        <v>2939810</v>
      </c>
      <c r="D5388" t="s">
        <v>4910</v>
      </c>
      <c r="E5388" s="220">
        <v>44712.680555555555</v>
      </c>
      <c r="F5388" t="s">
        <v>91</v>
      </c>
      <c r="G5388" t="s">
        <v>4414</v>
      </c>
      <c r="H5388" t="s">
        <v>278</v>
      </c>
      <c r="I5388" t="s">
        <v>4949</v>
      </c>
      <c r="J5388" t="s">
        <v>4846</v>
      </c>
      <c r="K5388" t="s">
        <v>95</v>
      </c>
      <c r="L5388" s="220">
        <v>44796.736111111109</v>
      </c>
    </row>
    <row r="5389" spans="1:12" x14ac:dyDescent="0.25">
      <c r="A5389">
        <v>2</v>
      </c>
      <c r="B5389" t="s">
        <v>5816</v>
      </c>
      <c r="C5389">
        <v>2939674</v>
      </c>
      <c r="D5389" t="s">
        <v>4149</v>
      </c>
      <c r="E5389" s="220">
        <v>44712.413194444445</v>
      </c>
      <c r="F5389" t="s">
        <v>75</v>
      </c>
      <c r="G5389" t="s">
        <v>3825</v>
      </c>
      <c r="H5389" t="s">
        <v>4277</v>
      </c>
      <c r="I5389" t="s">
        <v>4652</v>
      </c>
      <c r="J5389" t="s">
        <v>4846</v>
      </c>
      <c r="K5389" t="s">
        <v>95</v>
      </c>
      <c r="L5389" s="220">
        <v>44712.582824074074</v>
      </c>
    </row>
    <row r="5390" spans="1:12" x14ac:dyDescent="0.25">
      <c r="A5390">
        <v>5</v>
      </c>
      <c r="B5390" t="s">
        <v>3834</v>
      </c>
      <c r="C5390">
        <v>2943206</v>
      </c>
      <c r="D5390" t="s">
        <v>4871</v>
      </c>
      <c r="E5390" s="220">
        <v>44720.425694444442</v>
      </c>
      <c r="F5390" t="s">
        <v>91</v>
      </c>
      <c r="G5390" t="s">
        <v>4414</v>
      </c>
      <c r="H5390" t="s">
        <v>81</v>
      </c>
      <c r="I5390" t="s">
        <v>4851</v>
      </c>
      <c r="J5390" t="s">
        <v>4846</v>
      </c>
      <c r="K5390" t="s">
        <v>95</v>
      </c>
      <c r="L5390" s="220">
        <v>44825.450590277775</v>
      </c>
    </row>
    <row r="5391" spans="1:12" x14ac:dyDescent="0.25">
      <c r="A5391">
        <v>5</v>
      </c>
      <c r="B5391" t="s">
        <v>6954</v>
      </c>
      <c r="C5391">
        <v>2943207</v>
      </c>
      <c r="D5391" t="s">
        <v>4871</v>
      </c>
      <c r="E5391" s="220">
        <v>44720.428472222222</v>
      </c>
      <c r="F5391" t="s">
        <v>91</v>
      </c>
      <c r="G5391" t="s">
        <v>4414</v>
      </c>
      <c r="H5391" t="s">
        <v>81</v>
      </c>
      <c r="I5391" t="s">
        <v>4851</v>
      </c>
      <c r="J5391" t="s">
        <v>4846</v>
      </c>
      <c r="K5391" t="s">
        <v>95</v>
      </c>
      <c r="L5391" s="220">
        <v>44825.461574074077</v>
      </c>
    </row>
    <row r="5392" spans="1:12" x14ac:dyDescent="0.25">
      <c r="A5392">
        <v>5</v>
      </c>
      <c r="B5392" t="s">
        <v>6955</v>
      </c>
      <c r="C5392">
        <v>2943943</v>
      </c>
      <c r="D5392" t="s">
        <v>4871</v>
      </c>
      <c r="E5392" s="220">
        <v>44722.602777777778</v>
      </c>
      <c r="F5392" t="s">
        <v>91</v>
      </c>
      <c r="G5392" t="s">
        <v>4414</v>
      </c>
      <c r="H5392" t="s">
        <v>81</v>
      </c>
      <c r="I5392" t="s">
        <v>4851</v>
      </c>
      <c r="J5392" t="s">
        <v>4846</v>
      </c>
      <c r="K5392" t="s">
        <v>95</v>
      </c>
      <c r="L5392" s="220">
        <v>45012.490104166667</v>
      </c>
    </row>
    <row r="5393" spans="1:12" x14ac:dyDescent="0.25">
      <c r="A5393">
        <v>5</v>
      </c>
      <c r="B5393" t="s">
        <v>4207</v>
      </c>
      <c r="C5393">
        <v>2946058</v>
      </c>
      <c r="D5393" t="s">
        <v>4075</v>
      </c>
      <c r="E5393" s="220">
        <v>44728.482592592591</v>
      </c>
      <c r="F5393" t="s">
        <v>75</v>
      </c>
      <c r="G5393" t="s">
        <v>3825</v>
      </c>
      <c r="H5393" t="s">
        <v>205</v>
      </c>
      <c r="I5393" t="s">
        <v>4854</v>
      </c>
      <c r="J5393" t="s">
        <v>4846</v>
      </c>
      <c r="K5393" t="s">
        <v>95</v>
      </c>
      <c r="L5393" s="220">
        <v>45125.60832175926</v>
      </c>
    </row>
    <row r="5394" spans="1:12" x14ac:dyDescent="0.25">
      <c r="A5394">
        <v>5</v>
      </c>
      <c r="B5394" t="s">
        <v>4329</v>
      </c>
      <c r="C5394">
        <v>2946059</v>
      </c>
      <c r="D5394" t="s">
        <v>4075</v>
      </c>
      <c r="E5394" s="220">
        <v>44728.482604166667</v>
      </c>
      <c r="F5394" t="s">
        <v>75</v>
      </c>
      <c r="G5394" t="s">
        <v>3825</v>
      </c>
      <c r="H5394" t="s">
        <v>205</v>
      </c>
      <c r="I5394" t="s">
        <v>4854</v>
      </c>
      <c r="J5394" t="s">
        <v>4846</v>
      </c>
      <c r="K5394" t="s">
        <v>95</v>
      </c>
      <c r="L5394" s="220">
        <v>45125.607928240737</v>
      </c>
    </row>
    <row r="5395" spans="1:12" x14ac:dyDescent="0.25">
      <c r="A5395">
        <v>5</v>
      </c>
      <c r="B5395" t="s">
        <v>4359</v>
      </c>
      <c r="C5395">
        <v>2946060</v>
      </c>
      <c r="D5395" t="s">
        <v>4075</v>
      </c>
      <c r="E5395" s="220">
        <v>44728.482604166667</v>
      </c>
      <c r="F5395" t="s">
        <v>75</v>
      </c>
      <c r="G5395" t="s">
        <v>3825</v>
      </c>
      <c r="H5395" t="s">
        <v>205</v>
      </c>
      <c r="I5395" t="s">
        <v>4854</v>
      </c>
      <c r="J5395" t="s">
        <v>4846</v>
      </c>
      <c r="K5395" t="s">
        <v>95</v>
      </c>
      <c r="L5395" s="220">
        <v>44837.559803240743</v>
      </c>
    </row>
    <row r="5396" spans="1:12" x14ac:dyDescent="0.25">
      <c r="A5396">
        <v>5</v>
      </c>
      <c r="B5396" t="s">
        <v>3897</v>
      </c>
      <c r="C5396">
        <v>2946061</v>
      </c>
      <c r="D5396" t="s">
        <v>4075</v>
      </c>
      <c r="E5396" s="220">
        <v>44728.482604166667</v>
      </c>
      <c r="F5396" t="s">
        <v>75</v>
      </c>
      <c r="G5396" t="s">
        <v>3825</v>
      </c>
      <c r="H5396" t="s">
        <v>205</v>
      </c>
      <c r="I5396" t="s">
        <v>4854</v>
      </c>
      <c r="J5396" t="s">
        <v>4846</v>
      </c>
      <c r="K5396" t="s">
        <v>95</v>
      </c>
      <c r="L5396" s="220">
        <v>44837.559421296297</v>
      </c>
    </row>
    <row r="5397" spans="1:12" x14ac:dyDescent="0.25">
      <c r="A5397">
        <v>5</v>
      </c>
      <c r="B5397" t="s">
        <v>4362</v>
      </c>
      <c r="C5397">
        <v>2946062</v>
      </c>
      <c r="D5397" t="s">
        <v>4075</v>
      </c>
      <c r="E5397" s="220">
        <v>44728.482604166667</v>
      </c>
      <c r="F5397" t="s">
        <v>75</v>
      </c>
      <c r="G5397" t="s">
        <v>3825</v>
      </c>
      <c r="H5397" t="s">
        <v>205</v>
      </c>
      <c r="I5397" t="s">
        <v>4854</v>
      </c>
      <c r="J5397" t="s">
        <v>4846</v>
      </c>
      <c r="K5397" t="s">
        <v>95</v>
      </c>
      <c r="L5397" s="220">
        <v>45125.607662037037</v>
      </c>
    </row>
    <row r="5398" spans="1:12" x14ac:dyDescent="0.25">
      <c r="A5398">
        <v>5</v>
      </c>
      <c r="B5398" t="s">
        <v>4060</v>
      </c>
      <c r="C5398">
        <v>2946063</v>
      </c>
      <c r="D5398" t="s">
        <v>4075</v>
      </c>
      <c r="E5398" s="220">
        <v>44728.482604166667</v>
      </c>
      <c r="F5398" t="s">
        <v>75</v>
      </c>
      <c r="G5398" t="s">
        <v>3825</v>
      </c>
      <c r="H5398" t="s">
        <v>205</v>
      </c>
      <c r="I5398" t="s">
        <v>4854</v>
      </c>
      <c r="J5398" t="s">
        <v>4846</v>
      </c>
      <c r="K5398" t="s">
        <v>95</v>
      </c>
      <c r="L5398" s="220">
        <v>45125.607407407406</v>
      </c>
    </row>
    <row r="5399" spans="1:12" x14ac:dyDescent="0.25">
      <c r="A5399">
        <v>5</v>
      </c>
      <c r="B5399" t="s">
        <v>4251</v>
      </c>
      <c r="C5399">
        <v>2946064</v>
      </c>
      <c r="D5399" t="s">
        <v>4075</v>
      </c>
      <c r="E5399" s="220">
        <v>44728.482615740744</v>
      </c>
      <c r="F5399" t="s">
        <v>75</v>
      </c>
      <c r="G5399" t="s">
        <v>3825</v>
      </c>
      <c r="H5399" t="s">
        <v>205</v>
      </c>
      <c r="I5399" t="s">
        <v>4854</v>
      </c>
      <c r="J5399" t="s">
        <v>4846</v>
      </c>
      <c r="K5399" t="s">
        <v>95</v>
      </c>
      <c r="L5399" s="220">
        <v>44837.558854166666</v>
      </c>
    </row>
    <row r="5400" spans="1:12" x14ac:dyDescent="0.25">
      <c r="A5400">
        <v>2</v>
      </c>
      <c r="B5400" t="s">
        <v>6956</v>
      </c>
      <c r="C5400">
        <v>2951115</v>
      </c>
      <c r="D5400" t="s">
        <v>4413</v>
      </c>
      <c r="E5400" s="220">
        <v>44741.651388888888</v>
      </c>
      <c r="F5400" t="s">
        <v>75</v>
      </c>
      <c r="G5400" t="s">
        <v>4414</v>
      </c>
      <c r="H5400" t="s">
        <v>169</v>
      </c>
      <c r="I5400" t="s">
        <v>4652</v>
      </c>
      <c r="J5400" t="s">
        <v>4846</v>
      </c>
      <c r="K5400" t="s">
        <v>95</v>
      </c>
      <c r="L5400" s="220">
        <v>44781.483564814815</v>
      </c>
    </row>
    <row r="5401" spans="1:12" x14ac:dyDescent="0.25">
      <c r="A5401">
        <v>2</v>
      </c>
      <c r="B5401" t="s">
        <v>6412</v>
      </c>
      <c r="C5401">
        <v>2950582</v>
      </c>
      <c r="D5401" t="s">
        <v>3851</v>
      </c>
      <c r="E5401" s="220">
        <v>44740.509722222225</v>
      </c>
      <c r="F5401" t="s">
        <v>75</v>
      </c>
      <c r="G5401" t="s">
        <v>3825</v>
      </c>
      <c r="H5401" t="s">
        <v>3852</v>
      </c>
      <c r="I5401" t="s">
        <v>4409</v>
      </c>
      <c r="J5401" t="s">
        <v>4846</v>
      </c>
      <c r="K5401" t="s">
        <v>95</v>
      </c>
      <c r="L5401" s="220">
        <v>44782.622754629629</v>
      </c>
    </row>
    <row r="5402" spans="1:12" x14ac:dyDescent="0.25">
      <c r="A5402">
        <v>2</v>
      </c>
      <c r="B5402" t="s">
        <v>4212</v>
      </c>
      <c r="C5402">
        <v>2951361</v>
      </c>
      <c r="D5402" t="s">
        <v>3939</v>
      </c>
      <c r="E5402" s="220">
        <v>44742.463194444441</v>
      </c>
      <c r="F5402" t="s">
        <v>75</v>
      </c>
      <c r="G5402" t="s">
        <v>3825</v>
      </c>
      <c r="H5402" t="s">
        <v>3940</v>
      </c>
      <c r="I5402" t="s">
        <v>4000</v>
      </c>
      <c r="J5402" t="s">
        <v>4191</v>
      </c>
      <c r="K5402" t="s">
        <v>95</v>
      </c>
      <c r="L5402" s="220">
        <v>44873.522511574076</v>
      </c>
    </row>
    <row r="5403" spans="1:12" x14ac:dyDescent="0.25">
      <c r="A5403">
        <v>1</v>
      </c>
      <c r="B5403" t="s">
        <v>6694</v>
      </c>
      <c r="C5403">
        <v>2965700</v>
      </c>
      <c r="D5403" t="s">
        <v>6957</v>
      </c>
      <c r="E5403" s="220">
        <v>44766.495833333334</v>
      </c>
      <c r="F5403" t="s">
        <v>75</v>
      </c>
      <c r="G5403" t="s">
        <v>3825</v>
      </c>
      <c r="H5403" t="s">
        <v>5354</v>
      </c>
      <c r="I5403" t="s">
        <v>4011</v>
      </c>
      <c r="J5403" t="s">
        <v>6879</v>
      </c>
      <c r="K5403" t="s">
        <v>95</v>
      </c>
      <c r="L5403" s="220">
        <v>44770.47792824074</v>
      </c>
    </row>
    <row r="5404" spans="1:12" x14ac:dyDescent="0.25">
      <c r="A5404">
        <v>5</v>
      </c>
      <c r="B5404" t="s">
        <v>4807</v>
      </c>
      <c r="C5404">
        <v>2970475</v>
      </c>
      <c r="D5404" t="s">
        <v>3843</v>
      </c>
      <c r="E5404" s="220">
        <v>44774.544444444444</v>
      </c>
      <c r="F5404" t="s">
        <v>75</v>
      </c>
      <c r="G5404" t="s">
        <v>3825</v>
      </c>
      <c r="H5404" t="s">
        <v>3836</v>
      </c>
      <c r="I5404" t="s">
        <v>4409</v>
      </c>
      <c r="J5404" t="s">
        <v>6443</v>
      </c>
      <c r="K5404" t="s">
        <v>95</v>
      </c>
      <c r="L5404" s="220">
        <v>45222.954618055555</v>
      </c>
    </row>
    <row r="5405" spans="1:12" x14ac:dyDescent="0.25">
      <c r="A5405">
        <v>5</v>
      </c>
      <c r="B5405" t="s">
        <v>6958</v>
      </c>
      <c r="C5405">
        <v>2973165</v>
      </c>
      <c r="D5405" t="s">
        <v>4861</v>
      </c>
      <c r="E5405" s="220">
        <v>44778.67083333333</v>
      </c>
      <c r="F5405" t="s">
        <v>91</v>
      </c>
      <c r="G5405" t="s">
        <v>4414</v>
      </c>
      <c r="H5405" t="s">
        <v>141</v>
      </c>
      <c r="I5405" t="s">
        <v>4872</v>
      </c>
      <c r="J5405" t="s">
        <v>4846</v>
      </c>
      <c r="K5405" t="s">
        <v>95</v>
      </c>
      <c r="L5405" s="220">
        <v>44959.399606481478</v>
      </c>
    </row>
    <row r="5406" spans="1:12" x14ac:dyDescent="0.25">
      <c r="A5406">
        <v>5</v>
      </c>
      <c r="B5406" t="s">
        <v>4043</v>
      </c>
      <c r="C5406">
        <v>2988827</v>
      </c>
      <c r="D5406" t="s">
        <v>4871</v>
      </c>
      <c r="E5406" s="220">
        <v>44785.402604166666</v>
      </c>
      <c r="F5406" t="s">
        <v>91</v>
      </c>
      <c r="G5406" t="s">
        <v>4414</v>
      </c>
      <c r="H5406" t="s">
        <v>81</v>
      </c>
      <c r="I5406" t="s">
        <v>4961</v>
      </c>
      <c r="J5406" t="s">
        <v>4846</v>
      </c>
      <c r="K5406" t="s">
        <v>95</v>
      </c>
      <c r="L5406" s="220">
        <v>44963.450381944444</v>
      </c>
    </row>
    <row r="5407" spans="1:12" x14ac:dyDescent="0.25">
      <c r="A5407">
        <v>5</v>
      </c>
      <c r="B5407" t="s">
        <v>4076</v>
      </c>
      <c r="C5407">
        <v>2988828</v>
      </c>
      <c r="D5407" t="s">
        <v>4871</v>
      </c>
      <c r="E5407" s="220">
        <v>44785.402615740742</v>
      </c>
      <c r="F5407" t="s">
        <v>91</v>
      </c>
      <c r="G5407" t="s">
        <v>4414</v>
      </c>
      <c r="H5407" t="s">
        <v>81</v>
      </c>
      <c r="I5407" t="s">
        <v>4961</v>
      </c>
      <c r="J5407" t="s">
        <v>4846</v>
      </c>
      <c r="K5407" t="s">
        <v>95</v>
      </c>
      <c r="L5407" s="220">
        <v>44963.456157407411</v>
      </c>
    </row>
    <row r="5408" spans="1:12" x14ac:dyDescent="0.25">
      <c r="A5408">
        <v>5</v>
      </c>
      <c r="B5408" t="s">
        <v>3891</v>
      </c>
      <c r="C5408">
        <v>2988829</v>
      </c>
      <c r="D5408" t="s">
        <v>6959</v>
      </c>
      <c r="E5408" s="220">
        <v>44785.402615740742</v>
      </c>
      <c r="F5408" t="s">
        <v>75</v>
      </c>
      <c r="G5408" t="s">
        <v>4414</v>
      </c>
      <c r="H5408" t="s">
        <v>81</v>
      </c>
      <c r="I5408" t="s">
        <v>4961</v>
      </c>
      <c r="J5408" t="s">
        <v>4846</v>
      </c>
      <c r="K5408" t="s">
        <v>95</v>
      </c>
      <c r="L5408" s="220">
        <v>45117.552777777775</v>
      </c>
    </row>
    <row r="5409" spans="1:12" x14ac:dyDescent="0.25">
      <c r="A5409">
        <v>5</v>
      </c>
      <c r="B5409" t="s">
        <v>4347</v>
      </c>
      <c r="C5409">
        <v>2988831</v>
      </c>
      <c r="D5409" t="s">
        <v>4871</v>
      </c>
      <c r="E5409" s="220">
        <v>44785.402627314812</v>
      </c>
      <c r="F5409" t="s">
        <v>75</v>
      </c>
      <c r="G5409" t="s">
        <v>4414</v>
      </c>
      <c r="H5409" t="s">
        <v>81</v>
      </c>
      <c r="I5409" t="s">
        <v>4961</v>
      </c>
      <c r="J5409" t="s">
        <v>4846</v>
      </c>
      <c r="K5409" t="s">
        <v>95</v>
      </c>
      <c r="L5409" s="220">
        <v>44963.448206018518</v>
      </c>
    </row>
    <row r="5410" spans="1:12" x14ac:dyDescent="0.25">
      <c r="A5410">
        <v>5</v>
      </c>
      <c r="B5410" t="s">
        <v>4329</v>
      </c>
      <c r="C5410">
        <v>2988832</v>
      </c>
      <c r="D5410" t="s">
        <v>4871</v>
      </c>
      <c r="E5410" s="220">
        <v>44785.402627314812</v>
      </c>
      <c r="F5410" t="s">
        <v>91</v>
      </c>
      <c r="G5410" t="s">
        <v>4414</v>
      </c>
      <c r="H5410" t="s">
        <v>81</v>
      </c>
      <c r="I5410" t="s">
        <v>4961</v>
      </c>
      <c r="J5410" t="s">
        <v>4846</v>
      </c>
      <c r="K5410" t="s">
        <v>95</v>
      </c>
      <c r="L5410" s="220">
        <v>44963.450057870374</v>
      </c>
    </row>
    <row r="5411" spans="1:12" x14ac:dyDescent="0.25">
      <c r="A5411">
        <v>4</v>
      </c>
      <c r="B5411" t="s">
        <v>5273</v>
      </c>
      <c r="C5411">
        <v>2988700</v>
      </c>
      <c r="D5411" t="s">
        <v>6960</v>
      </c>
      <c r="E5411" s="220">
        <v>44784.62222222222</v>
      </c>
      <c r="F5411" t="s">
        <v>75</v>
      </c>
      <c r="G5411" t="s">
        <v>3825</v>
      </c>
      <c r="H5411" t="s">
        <v>3836</v>
      </c>
      <c r="I5411" t="s">
        <v>3870</v>
      </c>
      <c r="J5411" t="s">
        <v>4922</v>
      </c>
      <c r="K5411" t="s">
        <v>95</v>
      </c>
      <c r="L5411" s="220">
        <v>44914.347662037035</v>
      </c>
    </row>
    <row r="5412" spans="1:12" x14ac:dyDescent="0.25">
      <c r="A5412">
        <v>5</v>
      </c>
      <c r="B5412" t="s">
        <v>4898</v>
      </c>
      <c r="C5412">
        <v>2988841</v>
      </c>
      <c r="D5412" t="s">
        <v>4871</v>
      </c>
      <c r="E5412" s="220">
        <v>44785.402662037035</v>
      </c>
      <c r="F5412" t="s">
        <v>91</v>
      </c>
      <c r="G5412" t="s">
        <v>4414</v>
      </c>
      <c r="H5412" t="s">
        <v>81</v>
      </c>
      <c r="I5412" t="s">
        <v>4961</v>
      </c>
      <c r="J5412" t="s">
        <v>4846</v>
      </c>
      <c r="K5412" t="s">
        <v>95</v>
      </c>
      <c r="L5412" s="220">
        <v>44963.458668981482</v>
      </c>
    </row>
    <row r="5413" spans="1:12" x14ac:dyDescent="0.25">
      <c r="A5413">
        <v>5</v>
      </c>
      <c r="B5413" t="s">
        <v>6384</v>
      </c>
      <c r="C5413">
        <v>2992349</v>
      </c>
      <c r="D5413" t="s">
        <v>4948</v>
      </c>
      <c r="E5413" s="220">
        <v>44791.62777777778</v>
      </c>
      <c r="F5413" t="s">
        <v>75</v>
      </c>
      <c r="G5413" t="s">
        <v>4414</v>
      </c>
      <c r="H5413" t="s">
        <v>174</v>
      </c>
      <c r="I5413" t="s">
        <v>4409</v>
      </c>
      <c r="J5413" t="s">
        <v>4846</v>
      </c>
      <c r="K5413" t="s">
        <v>95</v>
      </c>
      <c r="L5413" s="220">
        <v>44832.593657407408</v>
      </c>
    </row>
    <row r="5414" spans="1:12" x14ac:dyDescent="0.25">
      <c r="A5414">
        <v>1</v>
      </c>
      <c r="B5414" t="s">
        <v>3918</v>
      </c>
      <c r="C5414">
        <v>3121775</v>
      </c>
      <c r="D5414" t="s">
        <v>3843</v>
      </c>
      <c r="E5414" s="220">
        <v>45050.367361111108</v>
      </c>
      <c r="F5414" t="s">
        <v>75</v>
      </c>
      <c r="G5414" t="s">
        <v>3825</v>
      </c>
      <c r="H5414" t="s">
        <v>3836</v>
      </c>
      <c r="I5414" t="s">
        <v>3878</v>
      </c>
      <c r="J5414" t="s">
        <v>6528</v>
      </c>
      <c r="K5414" t="s">
        <v>95</v>
      </c>
      <c r="L5414" s="220">
        <v>45055.409467592595</v>
      </c>
    </row>
    <row r="5415" spans="1:12" x14ac:dyDescent="0.25">
      <c r="A5415">
        <v>2</v>
      </c>
      <c r="B5415" t="s">
        <v>4347</v>
      </c>
      <c r="C5415">
        <v>3121848</v>
      </c>
      <c r="D5415" t="s">
        <v>4871</v>
      </c>
      <c r="E5415" s="220">
        <v>45050.402083333334</v>
      </c>
      <c r="F5415" t="s">
        <v>75</v>
      </c>
      <c r="G5415" t="s">
        <v>4414</v>
      </c>
      <c r="H5415" t="s">
        <v>81</v>
      </c>
      <c r="I5415" t="s">
        <v>4854</v>
      </c>
      <c r="J5415" t="s">
        <v>4415</v>
      </c>
      <c r="K5415" t="s">
        <v>95</v>
      </c>
      <c r="L5415" s="220">
        <v>45091.387916666667</v>
      </c>
    </row>
    <row r="5416" spans="1:12" x14ac:dyDescent="0.25">
      <c r="A5416">
        <v>2</v>
      </c>
      <c r="B5416" t="s">
        <v>6961</v>
      </c>
      <c r="C5416">
        <v>3028842</v>
      </c>
      <c r="D5416" t="s">
        <v>4948</v>
      </c>
      <c r="E5416" s="220">
        <v>44837.421527777777</v>
      </c>
      <c r="F5416" t="s">
        <v>75</v>
      </c>
      <c r="G5416" t="s">
        <v>4414</v>
      </c>
      <c r="H5416" t="s">
        <v>174</v>
      </c>
      <c r="I5416" t="s">
        <v>4851</v>
      </c>
      <c r="J5416" t="s">
        <v>4846</v>
      </c>
      <c r="K5416" t="s">
        <v>95</v>
      </c>
      <c r="L5416" s="220">
        <v>44847.431956018518</v>
      </c>
    </row>
    <row r="5417" spans="1:12" x14ac:dyDescent="0.25">
      <c r="A5417">
        <v>5</v>
      </c>
      <c r="B5417" t="s">
        <v>5087</v>
      </c>
      <c r="C5417">
        <v>3032258</v>
      </c>
      <c r="D5417" t="s">
        <v>4871</v>
      </c>
      <c r="E5417" s="220">
        <v>44844.546527777777</v>
      </c>
      <c r="F5417" t="s">
        <v>75</v>
      </c>
      <c r="G5417" t="s">
        <v>4414</v>
      </c>
      <c r="H5417" t="s">
        <v>81</v>
      </c>
      <c r="I5417" t="s">
        <v>4652</v>
      </c>
      <c r="J5417" t="s">
        <v>5076</v>
      </c>
      <c r="K5417" t="s">
        <v>95</v>
      </c>
      <c r="L5417" s="220">
        <v>44876.390706018516</v>
      </c>
    </row>
    <row r="5418" spans="1:12" x14ac:dyDescent="0.25">
      <c r="A5418">
        <v>4</v>
      </c>
      <c r="B5418" t="s">
        <v>4806</v>
      </c>
      <c r="C5418">
        <v>3034434</v>
      </c>
      <c r="D5418" t="s">
        <v>6962</v>
      </c>
      <c r="E5418" s="220">
        <v>44847.5</v>
      </c>
      <c r="F5418" t="s">
        <v>75</v>
      </c>
      <c r="G5418" t="s">
        <v>3825</v>
      </c>
      <c r="H5418" t="s">
        <v>3940</v>
      </c>
      <c r="I5418" t="s">
        <v>3870</v>
      </c>
      <c r="J5418" t="s">
        <v>4145</v>
      </c>
      <c r="K5418" t="s">
        <v>95</v>
      </c>
      <c r="L5418" s="220">
        <v>45012.420011574075</v>
      </c>
    </row>
    <row r="5419" spans="1:12" x14ac:dyDescent="0.25">
      <c r="A5419">
        <v>4</v>
      </c>
      <c r="B5419" t="s">
        <v>3938</v>
      </c>
      <c r="C5419">
        <v>3036490</v>
      </c>
      <c r="D5419" t="s">
        <v>6499</v>
      </c>
      <c r="E5419" s="220">
        <v>44853.672222222223</v>
      </c>
      <c r="F5419" t="s">
        <v>75</v>
      </c>
      <c r="G5419" t="s">
        <v>3825</v>
      </c>
      <c r="H5419" t="s">
        <v>3940</v>
      </c>
      <c r="I5419" t="s">
        <v>3870</v>
      </c>
      <c r="J5419" t="s">
        <v>3960</v>
      </c>
      <c r="K5419" t="s">
        <v>95</v>
      </c>
      <c r="L5419" s="220">
        <v>44904.451689814814</v>
      </c>
    </row>
    <row r="5420" spans="1:12" x14ac:dyDescent="0.25">
      <c r="A5420">
        <v>5</v>
      </c>
      <c r="B5420" t="s">
        <v>4218</v>
      </c>
      <c r="C5420">
        <v>3036491</v>
      </c>
      <c r="D5420" t="s">
        <v>6963</v>
      </c>
      <c r="E5420" s="220">
        <v>44853.673611111109</v>
      </c>
      <c r="F5420" t="s">
        <v>75</v>
      </c>
      <c r="G5420" t="s">
        <v>3825</v>
      </c>
      <c r="H5420" t="s">
        <v>3826</v>
      </c>
      <c r="I5420" t="s">
        <v>3870</v>
      </c>
      <c r="J5420" t="s">
        <v>3960</v>
      </c>
      <c r="K5420" t="s">
        <v>95</v>
      </c>
      <c r="L5420" s="220">
        <v>45012.45208333333</v>
      </c>
    </row>
    <row r="5421" spans="1:12" x14ac:dyDescent="0.25">
      <c r="A5421">
        <v>1</v>
      </c>
      <c r="B5421" t="s">
        <v>4813</v>
      </c>
      <c r="C5421">
        <v>3037100</v>
      </c>
      <c r="D5421" t="s">
        <v>3872</v>
      </c>
      <c r="E5421" s="220">
        <v>44851.337500000001</v>
      </c>
      <c r="F5421" t="s">
        <v>91</v>
      </c>
      <c r="G5421" t="s">
        <v>3825</v>
      </c>
      <c r="H5421" t="s">
        <v>3848</v>
      </c>
      <c r="I5421" t="s">
        <v>3844</v>
      </c>
      <c r="J5421" t="s">
        <v>3937</v>
      </c>
      <c r="K5421" t="s">
        <v>95</v>
      </c>
      <c r="L5421" s="220">
        <v>45246.563402777778</v>
      </c>
    </row>
    <row r="5422" spans="1:12" x14ac:dyDescent="0.25">
      <c r="A5422">
        <v>1</v>
      </c>
      <c r="B5422" t="s">
        <v>4284</v>
      </c>
      <c r="C5422">
        <v>3037101</v>
      </c>
      <c r="D5422" t="s">
        <v>3872</v>
      </c>
      <c r="E5422" s="220">
        <v>44851.296527777777</v>
      </c>
      <c r="F5422" t="s">
        <v>75</v>
      </c>
      <c r="G5422" t="s">
        <v>3825</v>
      </c>
      <c r="H5422" t="s">
        <v>3848</v>
      </c>
      <c r="I5422" t="s">
        <v>3844</v>
      </c>
      <c r="J5422" t="s">
        <v>3937</v>
      </c>
      <c r="K5422" t="s">
        <v>95</v>
      </c>
      <c r="L5422" s="220">
        <v>45027.45722222222</v>
      </c>
    </row>
    <row r="5423" spans="1:12" x14ac:dyDescent="0.25">
      <c r="A5423">
        <v>1</v>
      </c>
      <c r="B5423" t="s">
        <v>5991</v>
      </c>
      <c r="C5423">
        <v>3037102</v>
      </c>
      <c r="D5423" t="s">
        <v>3872</v>
      </c>
      <c r="E5423" s="220">
        <v>44851.339583333334</v>
      </c>
      <c r="F5423" t="s">
        <v>91</v>
      </c>
      <c r="G5423" t="s">
        <v>3825</v>
      </c>
      <c r="H5423" t="s">
        <v>3848</v>
      </c>
      <c r="I5423" t="s">
        <v>3844</v>
      </c>
      <c r="J5423" t="s">
        <v>3937</v>
      </c>
      <c r="K5423" t="s">
        <v>95</v>
      </c>
      <c r="L5423" s="220">
        <v>45246.566736111112</v>
      </c>
    </row>
    <row r="5424" spans="1:12" x14ac:dyDescent="0.25">
      <c r="A5424">
        <v>1</v>
      </c>
      <c r="B5424" t="s">
        <v>3915</v>
      </c>
      <c r="C5424">
        <v>3037103</v>
      </c>
      <c r="D5424" t="s">
        <v>3872</v>
      </c>
      <c r="E5424" s="220">
        <v>44851.340277777781</v>
      </c>
      <c r="F5424" t="s">
        <v>75</v>
      </c>
      <c r="G5424" t="s">
        <v>3825</v>
      </c>
      <c r="H5424" t="s">
        <v>3848</v>
      </c>
      <c r="I5424" t="s">
        <v>3844</v>
      </c>
      <c r="J5424" t="s">
        <v>3937</v>
      </c>
      <c r="K5424" t="s">
        <v>95</v>
      </c>
      <c r="L5424" s="220">
        <v>45226.310694444444</v>
      </c>
    </row>
    <row r="5425" spans="1:12" x14ac:dyDescent="0.25">
      <c r="A5425">
        <v>1</v>
      </c>
      <c r="B5425" t="s">
        <v>4236</v>
      </c>
      <c r="C5425">
        <v>3037104</v>
      </c>
      <c r="D5425" t="s">
        <v>3872</v>
      </c>
      <c r="E5425" s="220">
        <v>44851.340277777781</v>
      </c>
      <c r="F5425" t="s">
        <v>75</v>
      </c>
      <c r="G5425" t="s">
        <v>3825</v>
      </c>
      <c r="H5425" t="s">
        <v>3848</v>
      </c>
      <c r="I5425" t="s">
        <v>3844</v>
      </c>
      <c r="J5425" t="s">
        <v>3937</v>
      </c>
      <c r="K5425" t="s">
        <v>95</v>
      </c>
      <c r="L5425" s="220">
        <v>45246.565682870372</v>
      </c>
    </row>
    <row r="5426" spans="1:12" x14ac:dyDescent="0.25">
      <c r="A5426">
        <v>1</v>
      </c>
      <c r="B5426" t="s">
        <v>4045</v>
      </c>
      <c r="C5426">
        <v>3037105</v>
      </c>
      <c r="D5426" t="s">
        <v>3872</v>
      </c>
      <c r="E5426" s="220">
        <v>44851.34097222222</v>
      </c>
      <c r="F5426" t="s">
        <v>91</v>
      </c>
      <c r="G5426" t="s">
        <v>3825</v>
      </c>
      <c r="H5426" t="s">
        <v>3848</v>
      </c>
      <c r="I5426" t="s">
        <v>3844</v>
      </c>
      <c r="J5426" t="s">
        <v>3937</v>
      </c>
      <c r="K5426" t="s">
        <v>95</v>
      </c>
      <c r="L5426" s="220">
        <v>45246.564166666663</v>
      </c>
    </row>
    <row r="5427" spans="1:12" x14ac:dyDescent="0.25">
      <c r="A5427">
        <v>1</v>
      </c>
      <c r="B5427" t="s">
        <v>4811</v>
      </c>
      <c r="C5427">
        <v>3037106</v>
      </c>
      <c r="D5427" t="s">
        <v>3872</v>
      </c>
      <c r="E5427" s="220">
        <v>44851.341666666667</v>
      </c>
      <c r="F5427" t="s">
        <v>91</v>
      </c>
      <c r="G5427" t="s">
        <v>3825</v>
      </c>
      <c r="H5427" t="s">
        <v>3848</v>
      </c>
      <c r="I5427" t="s">
        <v>3844</v>
      </c>
      <c r="J5427" t="s">
        <v>3937</v>
      </c>
      <c r="K5427" t="s">
        <v>95</v>
      </c>
      <c r="L5427" s="220">
        <v>45246.563807870371</v>
      </c>
    </row>
    <row r="5428" spans="1:12" x14ac:dyDescent="0.25">
      <c r="A5428">
        <v>1</v>
      </c>
      <c r="B5428" t="s">
        <v>3855</v>
      </c>
      <c r="C5428">
        <v>3037107</v>
      </c>
      <c r="D5428" t="s">
        <v>3872</v>
      </c>
      <c r="E5428" s="220">
        <v>44851.342361111114</v>
      </c>
      <c r="F5428" t="s">
        <v>91</v>
      </c>
      <c r="G5428" t="s">
        <v>3825</v>
      </c>
      <c r="H5428" t="s">
        <v>3848</v>
      </c>
      <c r="I5428" t="s">
        <v>3844</v>
      </c>
      <c r="J5428" t="s">
        <v>3937</v>
      </c>
      <c r="K5428" t="s">
        <v>95</v>
      </c>
      <c r="L5428" s="220">
        <v>45246.563576388886</v>
      </c>
    </row>
    <row r="5429" spans="1:12" x14ac:dyDescent="0.25">
      <c r="A5429">
        <v>2</v>
      </c>
      <c r="B5429" t="s">
        <v>4383</v>
      </c>
      <c r="C5429">
        <v>3094978</v>
      </c>
      <c r="D5429" t="s">
        <v>4413</v>
      </c>
      <c r="E5429" s="220">
        <v>44993.745138888888</v>
      </c>
      <c r="F5429" t="s">
        <v>75</v>
      </c>
      <c r="G5429" t="s">
        <v>4414</v>
      </c>
      <c r="H5429" t="s">
        <v>169</v>
      </c>
      <c r="I5429" t="s">
        <v>4687</v>
      </c>
      <c r="J5429" t="s">
        <v>5050</v>
      </c>
      <c r="K5429" t="s">
        <v>95</v>
      </c>
      <c r="L5429" s="220">
        <v>45012.491620370369</v>
      </c>
    </row>
    <row r="5430" spans="1:12" x14ac:dyDescent="0.25">
      <c r="A5430">
        <v>5</v>
      </c>
      <c r="B5430" t="s">
        <v>4600</v>
      </c>
      <c r="C5430">
        <v>3045780</v>
      </c>
      <c r="D5430" t="s">
        <v>4871</v>
      </c>
      <c r="E5430" s="220">
        <v>44880.493750000001</v>
      </c>
      <c r="F5430" t="s">
        <v>75</v>
      </c>
      <c r="G5430" t="s">
        <v>4414</v>
      </c>
      <c r="H5430" t="s">
        <v>81</v>
      </c>
      <c r="I5430" t="s">
        <v>4854</v>
      </c>
      <c r="J5430" t="s">
        <v>4846</v>
      </c>
      <c r="K5430" t="s">
        <v>95</v>
      </c>
      <c r="L5430" s="220">
        <v>45015.654826388891</v>
      </c>
    </row>
    <row r="5431" spans="1:12" x14ac:dyDescent="0.25">
      <c r="A5431">
        <v>9</v>
      </c>
      <c r="B5431" t="s">
        <v>4193</v>
      </c>
      <c r="C5431">
        <v>3045988</v>
      </c>
      <c r="D5431" t="s">
        <v>4682</v>
      </c>
      <c r="E5431" s="220">
        <v>44880.772916666669</v>
      </c>
      <c r="F5431" t="s">
        <v>75</v>
      </c>
      <c r="G5431" t="s">
        <v>3825</v>
      </c>
      <c r="H5431" t="s">
        <v>5056</v>
      </c>
      <c r="I5431" t="s">
        <v>3827</v>
      </c>
      <c r="J5431" t="s">
        <v>4838</v>
      </c>
      <c r="K5431" t="s">
        <v>95</v>
      </c>
      <c r="L5431" s="220">
        <v>44894.515486111108</v>
      </c>
    </row>
    <row r="5432" spans="1:12" x14ac:dyDescent="0.25">
      <c r="A5432">
        <v>9</v>
      </c>
      <c r="B5432" t="s">
        <v>4370</v>
      </c>
      <c r="C5432">
        <v>3045990</v>
      </c>
      <c r="D5432" t="s">
        <v>4682</v>
      </c>
      <c r="E5432" s="220">
        <v>44880.777777777781</v>
      </c>
      <c r="F5432" t="s">
        <v>75</v>
      </c>
      <c r="G5432" t="s">
        <v>3825</v>
      </c>
      <c r="H5432" t="s">
        <v>4162</v>
      </c>
      <c r="I5432" t="s">
        <v>3827</v>
      </c>
      <c r="J5432" t="s">
        <v>4838</v>
      </c>
      <c r="K5432" t="s">
        <v>95</v>
      </c>
      <c r="L5432" s="220">
        <v>44895.363923611112</v>
      </c>
    </row>
    <row r="5433" spans="1:12" x14ac:dyDescent="0.25">
      <c r="A5433">
        <v>9</v>
      </c>
      <c r="B5433" t="s">
        <v>4040</v>
      </c>
      <c r="C5433">
        <v>3045991</v>
      </c>
      <c r="D5433" t="s">
        <v>4682</v>
      </c>
      <c r="E5433" s="220">
        <v>44880.77847222222</v>
      </c>
      <c r="F5433" t="s">
        <v>75</v>
      </c>
      <c r="G5433" t="s">
        <v>3825</v>
      </c>
      <c r="H5433" t="s">
        <v>4162</v>
      </c>
      <c r="I5433" t="s">
        <v>3827</v>
      </c>
      <c r="J5433" t="s">
        <v>4838</v>
      </c>
      <c r="K5433" t="s">
        <v>95</v>
      </c>
      <c r="L5433" s="220">
        <v>45005.518564814818</v>
      </c>
    </row>
    <row r="5434" spans="1:12" x14ac:dyDescent="0.25">
      <c r="A5434">
        <v>9</v>
      </c>
      <c r="B5434" t="s">
        <v>3900</v>
      </c>
      <c r="C5434">
        <v>3049132</v>
      </c>
      <c r="D5434" t="s">
        <v>4682</v>
      </c>
      <c r="E5434" s="220">
        <v>44887.459027777775</v>
      </c>
      <c r="F5434" t="s">
        <v>75</v>
      </c>
      <c r="G5434" t="s">
        <v>3825</v>
      </c>
      <c r="H5434" t="s">
        <v>4162</v>
      </c>
      <c r="I5434" t="s">
        <v>3827</v>
      </c>
      <c r="J5434" t="s">
        <v>5079</v>
      </c>
      <c r="K5434" t="s">
        <v>95</v>
      </c>
      <c r="L5434" s="220">
        <v>44960.471087962964</v>
      </c>
    </row>
    <row r="5435" spans="1:12" x14ac:dyDescent="0.25">
      <c r="A5435">
        <v>2</v>
      </c>
      <c r="B5435" t="s">
        <v>5861</v>
      </c>
      <c r="C5435">
        <v>3051969</v>
      </c>
      <c r="D5435" t="s">
        <v>4910</v>
      </c>
      <c r="E5435" s="220">
        <v>44895.626388888886</v>
      </c>
      <c r="F5435" t="s">
        <v>91</v>
      </c>
      <c r="G5435" t="s">
        <v>4414</v>
      </c>
      <c r="H5435" t="s">
        <v>278</v>
      </c>
      <c r="I5435" t="s">
        <v>4635</v>
      </c>
      <c r="J5435" t="s">
        <v>4846</v>
      </c>
      <c r="K5435" t="s">
        <v>95</v>
      </c>
      <c r="L5435" s="220">
        <v>44953.664814814816</v>
      </c>
    </row>
    <row r="5436" spans="1:12" x14ac:dyDescent="0.25">
      <c r="A5436">
        <v>9</v>
      </c>
      <c r="B5436" t="s">
        <v>4064</v>
      </c>
      <c r="C5436">
        <v>3053729</v>
      </c>
      <c r="D5436" t="s">
        <v>4682</v>
      </c>
      <c r="E5436" s="220">
        <v>44900.380555555559</v>
      </c>
      <c r="F5436" t="s">
        <v>75</v>
      </c>
      <c r="G5436" t="s">
        <v>3825</v>
      </c>
      <c r="H5436" t="s">
        <v>4162</v>
      </c>
      <c r="I5436" t="s">
        <v>3827</v>
      </c>
      <c r="J5436" t="s">
        <v>5081</v>
      </c>
      <c r="K5436" t="s">
        <v>95</v>
      </c>
      <c r="L5436" s="220">
        <v>44916.32984953704</v>
      </c>
    </row>
    <row r="5437" spans="1:12" x14ac:dyDescent="0.25">
      <c r="A5437">
        <v>9</v>
      </c>
      <c r="B5437" t="s">
        <v>4580</v>
      </c>
      <c r="C5437">
        <v>3053730</v>
      </c>
      <c r="D5437" t="s">
        <v>4682</v>
      </c>
      <c r="E5437" s="220">
        <v>44900.384027777778</v>
      </c>
      <c r="F5437" t="s">
        <v>75</v>
      </c>
      <c r="G5437" t="s">
        <v>3825</v>
      </c>
      <c r="H5437" t="s">
        <v>4162</v>
      </c>
      <c r="I5437" t="s">
        <v>3827</v>
      </c>
      <c r="J5437" t="s">
        <v>5085</v>
      </c>
      <c r="K5437" t="s">
        <v>95</v>
      </c>
      <c r="L5437" s="220">
        <v>44929.454074074078</v>
      </c>
    </row>
    <row r="5438" spans="1:12" x14ac:dyDescent="0.25">
      <c r="A5438">
        <v>1</v>
      </c>
      <c r="B5438" t="s">
        <v>6964</v>
      </c>
      <c r="C5438">
        <v>3053733</v>
      </c>
      <c r="D5438" t="s">
        <v>4910</v>
      </c>
      <c r="E5438" s="220">
        <v>44900.404861111114</v>
      </c>
      <c r="F5438" t="s">
        <v>75</v>
      </c>
      <c r="G5438" t="s">
        <v>4414</v>
      </c>
      <c r="H5438" t="s">
        <v>278</v>
      </c>
      <c r="I5438" t="s">
        <v>4652</v>
      </c>
      <c r="J5438" t="s">
        <v>4846</v>
      </c>
      <c r="K5438" t="s">
        <v>95</v>
      </c>
      <c r="L5438" s="220">
        <v>44904.360891203702</v>
      </c>
    </row>
    <row r="5439" spans="1:12" x14ac:dyDescent="0.25">
      <c r="A5439">
        <v>1</v>
      </c>
      <c r="B5439" t="s">
        <v>3855</v>
      </c>
      <c r="C5439">
        <v>3053651</v>
      </c>
      <c r="D5439" t="s">
        <v>5117</v>
      </c>
      <c r="E5439" s="220">
        <v>44899.620138888888</v>
      </c>
      <c r="F5439" t="s">
        <v>75</v>
      </c>
      <c r="G5439" t="s">
        <v>3825</v>
      </c>
      <c r="H5439" t="s">
        <v>95</v>
      </c>
      <c r="I5439" t="s">
        <v>4204</v>
      </c>
      <c r="J5439" t="s">
        <v>6965</v>
      </c>
      <c r="K5439" t="s">
        <v>95</v>
      </c>
      <c r="L5439" s="220">
        <v>44925.651701388888</v>
      </c>
    </row>
    <row r="5440" spans="1:12" x14ac:dyDescent="0.25">
      <c r="A5440">
        <v>9</v>
      </c>
      <c r="B5440" t="s">
        <v>4396</v>
      </c>
      <c r="C5440">
        <v>3055149</v>
      </c>
      <c r="D5440" t="s">
        <v>4682</v>
      </c>
      <c r="E5440" s="220">
        <v>44904.385416666664</v>
      </c>
      <c r="F5440" t="s">
        <v>75</v>
      </c>
      <c r="G5440" t="s">
        <v>3825</v>
      </c>
      <c r="H5440" t="s">
        <v>4162</v>
      </c>
      <c r="I5440" t="s">
        <v>3827</v>
      </c>
      <c r="J5440" t="s">
        <v>4446</v>
      </c>
      <c r="K5440" t="s">
        <v>95</v>
      </c>
      <c r="L5440" s="220">
        <v>45082.692361111112</v>
      </c>
    </row>
    <row r="5441" spans="1:12" x14ac:dyDescent="0.25">
      <c r="A5441">
        <v>9</v>
      </c>
      <c r="B5441" t="s">
        <v>4815</v>
      </c>
      <c r="C5441">
        <v>3055150</v>
      </c>
      <c r="D5441" t="s">
        <v>4682</v>
      </c>
      <c r="E5441" s="220">
        <v>44904.386111111111</v>
      </c>
      <c r="F5441" t="s">
        <v>75</v>
      </c>
      <c r="G5441" t="s">
        <v>3825</v>
      </c>
      <c r="H5441" t="s">
        <v>4162</v>
      </c>
      <c r="I5441" t="s">
        <v>3827</v>
      </c>
      <c r="J5441" t="s">
        <v>4446</v>
      </c>
      <c r="K5441" t="s">
        <v>95</v>
      </c>
      <c r="L5441" s="220">
        <v>44949.368055555555</v>
      </c>
    </row>
    <row r="5442" spans="1:12" x14ac:dyDescent="0.25">
      <c r="A5442">
        <v>9</v>
      </c>
      <c r="B5442" t="s">
        <v>4160</v>
      </c>
      <c r="C5442">
        <v>3055182</v>
      </c>
      <c r="D5442" t="s">
        <v>4682</v>
      </c>
      <c r="E5442" s="220">
        <v>44904.508333333331</v>
      </c>
      <c r="F5442" t="s">
        <v>75</v>
      </c>
      <c r="G5442" t="s">
        <v>3825</v>
      </c>
      <c r="H5442" t="s">
        <v>4162</v>
      </c>
      <c r="I5442" t="s">
        <v>3827</v>
      </c>
      <c r="J5442" t="s">
        <v>5079</v>
      </c>
      <c r="K5442" t="s">
        <v>95</v>
      </c>
      <c r="L5442" s="220">
        <v>44916.325775462959</v>
      </c>
    </row>
    <row r="5443" spans="1:12" x14ac:dyDescent="0.25">
      <c r="A5443">
        <v>2</v>
      </c>
      <c r="B5443" t="s">
        <v>4087</v>
      </c>
      <c r="C5443">
        <v>3055190</v>
      </c>
      <c r="D5443" t="s">
        <v>4413</v>
      </c>
      <c r="E5443" s="220">
        <v>44904.541666666664</v>
      </c>
      <c r="F5443" t="s">
        <v>75</v>
      </c>
      <c r="G5443" t="s">
        <v>4414</v>
      </c>
      <c r="H5443" t="s">
        <v>169</v>
      </c>
      <c r="I5443" t="s">
        <v>3861</v>
      </c>
      <c r="J5443" t="s">
        <v>6316</v>
      </c>
      <c r="K5443" t="s">
        <v>95</v>
      </c>
      <c r="L5443" s="220">
        <v>44974.618368055555</v>
      </c>
    </row>
    <row r="5444" spans="1:12" x14ac:dyDescent="0.25">
      <c r="A5444">
        <v>9</v>
      </c>
      <c r="B5444" t="s">
        <v>4958</v>
      </c>
      <c r="C5444">
        <v>3057309</v>
      </c>
      <c r="D5444" t="s">
        <v>4682</v>
      </c>
      <c r="E5444" s="220">
        <v>44910.451388888891</v>
      </c>
      <c r="F5444" t="s">
        <v>75</v>
      </c>
      <c r="G5444" t="s">
        <v>3825</v>
      </c>
      <c r="H5444" t="s">
        <v>4162</v>
      </c>
      <c r="I5444" t="s">
        <v>3827</v>
      </c>
      <c r="J5444" t="s">
        <v>5135</v>
      </c>
      <c r="K5444" t="s">
        <v>95</v>
      </c>
      <c r="L5444" s="220">
        <v>45048.592986111114</v>
      </c>
    </row>
    <row r="5445" spans="1:12" x14ac:dyDescent="0.25">
      <c r="A5445">
        <v>9</v>
      </c>
      <c r="B5445" t="s">
        <v>3915</v>
      </c>
      <c r="C5445">
        <v>3057310</v>
      </c>
      <c r="D5445" t="s">
        <v>4682</v>
      </c>
      <c r="E5445" s="220">
        <v>44910.45416666667</v>
      </c>
      <c r="F5445" t="s">
        <v>75</v>
      </c>
      <c r="G5445" t="s">
        <v>3825</v>
      </c>
      <c r="H5445" t="s">
        <v>4162</v>
      </c>
      <c r="I5445" t="s">
        <v>3827</v>
      </c>
      <c r="J5445" t="s">
        <v>5135</v>
      </c>
      <c r="K5445" t="s">
        <v>95</v>
      </c>
      <c r="L5445" s="220">
        <v>45058.472581018519</v>
      </c>
    </row>
    <row r="5446" spans="1:12" x14ac:dyDescent="0.25">
      <c r="A5446">
        <v>5</v>
      </c>
      <c r="B5446" t="s">
        <v>4087</v>
      </c>
      <c r="C5446">
        <v>3059465</v>
      </c>
      <c r="D5446" t="s">
        <v>6966</v>
      </c>
      <c r="E5446" s="220">
        <v>44916.638194444444</v>
      </c>
      <c r="F5446" t="s">
        <v>75</v>
      </c>
      <c r="G5446" t="s">
        <v>3825</v>
      </c>
      <c r="H5446" t="s">
        <v>3940</v>
      </c>
      <c r="I5446" t="s">
        <v>3870</v>
      </c>
      <c r="J5446" t="s">
        <v>3960</v>
      </c>
      <c r="K5446" t="s">
        <v>95</v>
      </c>
      <c r="L5446" s="220">
        <v>44995.524791666663</v>
      </c>
    </row>
    <row r="5447" spans="1:12" x14ac:dyDescent="0.25">
      <c r="A5447">
        <v>4</v>
      </c>
      <c r="B5447" t="s">
        <v>4804</v>
      </c>
      <c r="C5447">
        <v>3063357</v>
      </c>
      <c r="D5447" t="s">
        <v>6967</v>
      </c>
      <c r="E5447" s="220">
        <v>44929.583333333336</v>
      </c>
      <c r="F5447" t="s">
        <v>75</v>
      </c>
      <c r="G5447" t="s">
        <v>3825</v>
      </c>
      <c r="H5447" t="s">
        <v>3826</v>
      </c>
      <c r="I5447" t="s">
        <v>3870</v>
      </c>
      <c r="J5447" t="s">
        <v>4863</v>
      </c>
      <c r="K5447" t="s">
        <v>95</v>
      </c>
      <c r="L5447" s="220">
        <v>45056.569525462961</v>
      </c>
    </row>
    <row r="5448" spans="1:12" x14ac:dyDescent="0.25">
      <c r="A5448">
        <v>2</v>
      </c>
      <c r="B5448" t="s">
        <v>6968</v>
      </c>
      <c r="C5448">
        <v>3067316</v>
      </c>
      <c r="D5448" t="s">
        <v>4413</v>
      </c>
      <c r="E5448" s="220">
        <v>44937.613194444442</v>
      </c>
      <c r="F5448" t="s">
        <v>75</v>
      </c>
      <c r="G5448" t="s">
        <v>4414</v>
      </c>
      <c r="H5448" t="s">
        <v>169</v>
      </c>
      <c r="I5448" t="s">
        <v>4872</v>
      </c>
      <c r="J5448" t="s">
        <v>4415</v>
      </c>
      <c r="K5448" t="s">
        <v>95</v>
      </c>
      <c r="L5448" s="220">
        <v>45007.441828703704</v>
      </c>
    </row>
    <row r="5449" spans="1:12" x14ac:dyDescent="0.25">
      <c r="A5449">
        <v>1</v>
      </c>
      <c r="B5449" t="s">
        <v>3871</v>
      </c>
      <c r="C5449">
        <v>3067258</v>
      </c>
      <c r="D5449" t="s">
        <v>6969</v>
      </c>
      <c r="E5449" s="220">
        <v>44937.484027777777</v>
      </c>
      <c r="F5449" t="s">
        <v>91</v>
      </c>
      <c r="G5449" t="s">
        <v>3825</v>
      </c>
      <c r="H5449" t="s">
        <v>3852</v>
      </c>
      <c r="I5449" t="s">
        <v>4949</v>
      </c>
      <c r="J5449" t="s">
        <v>5023</v>
      </c>
      <c r="K5449" t="s">
        <v>95</v>
      </c>
      <c r="L5449" s="220">
        <v>44937.573819444442</v>
      </c>
    </row>
    <row r="5450" spans="1:12" x14ac:dyDescent="0.25">
      <c r="A5450">
        <v>2</v>
      </c>
      <c r="B5450" t="s">
        <v>3929</v>
      </c>
      <c r="C5450">
        <v>3068159</v>
      </c>
      <c r="D5450" t="s">
        <v>5097</v>
      </c>
      <c r="E5450" s="220">
        <v>44939.386111111111</v>
      </c>
      <c r="F5450" t="s">
        <v>75</v>
      </c>
      <c r="G5450" t="s">
        <v>4414</v>
      </c>
      <c r="H5450" t="s">
        <v>278</v>
      </c>
      <c r="I5450" t="s">
        <v>4652</v>
      </c>
      <c r="J5450" t="s">
        <v>5098</v>
      </c>
      <c r="K5450" t="s">
        <v>95</v>
      </c>
      <c r="L5450" s="220">
        <v>44946.372708333336</v>
      </c>
    </row>
    <row r="5451" spans="1:12" x14ac:dyDescent="0.25">
      <c r="A5451">
        <v>5</v>
      </c>
      <c r="B5451" t="s">
        <v>4898</v>
      </c>
      <c r="C5451">
        <v>3068006</v>
      </c>
      <c r="D5451" t="s">
        <v>6970</v>
      </c>
      <c r="E5451" s="220">
        <v>44938.601388888892</v>
      </c>
      <c r="F5451" t="s">
        <v>75</v>
      </c>
      <c r="G5451" t="s">
        <v>3825</v>
      </c>
      <c r="H5451" t="s">
        <v>3826</v>
      </c>
      <c r="I5451" t="s">
        <v>3870</v>
      </c>
      <c r="J5451" t="s">
        <v>3960</v>
      </c>
      <c r="K5451" t="s">
        <v>95</v>
      </c>
      <c r="L5451" s="220">
        <v>45127.497395833336</v>
      </c>
    </row>
    <row r="5452" spans="1:12" x14ac:dyDescent="0.25">
      <c r="A5452">
        <v>2</v>
      </c>
      <c r="B5452" t="s">
        <v>3941</v>
      </c>
      <c r="C5452">
        <v>3068702</v>
      </c>
      <c r="D5452" t="s">
        <v>5138</v>
      </c>
      <c r="E5452" s="220">
        <v>44942.411805555559</v>
      </c>
      <c r="F5452" t="s">
        <v>75</v>
      </c>
      <c r="G5452" t="s">
        <v>3825</v>
      </c>
      <c r="H5452" t="s">
        <v>3940</v>
      </c>
      <c r="I5452" t="s">
        <v>3882</v>
      </c>
      <c r="J5452" t="s">
        <v>5139</v>
      </c>
      <c r="K5452" t="s">
        <v>95</v>
      </c>
      <c r="L5452" s="220">
        <v>44946.46502314815</v>
      </c>
    </row>
    <row r="5453" spans="1:12" x14ac:dyDescent="0.25">
      <c r="A5453">
        <v>2</v>
      </c>
      <c r="B5453" t="s">
        <v>4451</v>
      </c>
      <c r="C5453">
        <v>3068703</v>
      </c>
      <c r="D5453" t="s">
        <v>5138</v>
      </c>
      <c r="E5453" s="220">
        <v>44942.411805555559</v>
      </c>
      <c r="F5453" t="s">
        <v>75</v>
      </c>
      <c r="G5453" t="s">
        <v>3825</v>
      </c>
      <c r="H5453" t="s">
        <v>3940</v>
      </c>
      <c r="I5453" t="s">
        <v>3882</v>
      </c>
      <c r="J5453" t="s">
        <v>5139</v>
      </c>
      <c r="K5453" t="s">
        <v>95</v>
      </c>
      <c r="L5453" s="220">
        <v>44946.465011574073</v>
      </c>
    </row>
    <row r="5454" spans="1:12" x14ac:dyDescent="0.25">
      <c r="A5454">
        <v>5</v>
      </c>
      <c r="B5454" t="s">
        <v>3919</v>
      </c>
      <c r="C5454">
        <v>3068807</v>
      </c>
      <c r="D5454" t="s">
        <v>4555</v>
      </c>
      <c r="E5454" s="220">
        <v>44942.581944444442</v>
      </c>
      <c r="F5454" t="s">
        <v>75</v>
      </c>
      <c r="G5454" t="s">
        <v>3825</v>
      </c>
      <c r="H5454" t="s">
        <v>3940</v>
      </c>
      <c r="I5454" t="s">
        <v>3870</v>
      </c>
      <c r="J5454" t="s">
        <v>4902</v>
      </c>
      <c r="K5454" t="s">
        <v>95</v>
      </c>
      <c r="L5454" s="220">
        <v>45036.65048611111</v>
      </c>
    </row>
    <row r="5455" spans="1:12" x14ac:dyDescent="0.25">
      <c r="A5455">
        <v>1</v>
      </c>
      <c r="B5455" t="s">
        <v>5833</v>
      </c>
      <c r="C5455">
        <v>3070364</v>
      </c>
      <c r="D5455" t="s">
        <v>4910</v>
      </c>
      <c r="E5455" s="220">
        <v>44945.742361111108</v>
      </c>
      <c r="F5455" t="s">
        <v>75</v>
      </c>
      <c r="G5455" t="s">
        <v>4414</v>
      </c>
      <c r="H5455" t="s">
        <v>278</v>
      </c>
      <c r="I5455" t="s">
        <v>5167</v>
      </c>
      <c r="J5455" t="s">
        <v>5071</v>
      </c>
      <c r="K5455" t="s">
        <v>95</v>
      </c>
      <c r="L5455" s="220">
        <v>44985.6796412037</v>
      </c>
    </row>
    <row r="5456" spans="1:12" x14ac:dyDescent="0.25">
      <c r="A5456">
        <v>5</v>
      </c>
      <c r="B5456" t="s">
        <v>6971</v>
      </c>
      <c r="C5456">
        <v>3071067</v>
      </c>
      <c r="D5456" t="s">
        <v>4871</v>
      </c>
      <c r="E5456" s="220">
        <v>44949.409722222219</v>
      </c>
      <c r="F5456" t="s">
        <v>75</v>
      </c>
      <c r="G5456" t="s">
        <v>4414</v>
      </c>
      <c r="H5456" t="s">
        <v>81</v>
      </c>
      <c r="I5456" t="s">
        <v>4652</v>
      </c>
      <c r="J5456" t="s">
        <v>4415</v>
      </c>
      <c r="K5456" t="s">
        <v>95</v>
      </c>
      <c r="L5456" s="220">
        <v>44953.39671296296</v>
      </c>
    </row>
    <row r="5457" spans="1:12" x14ac:dyDescent="0.25">
      <c r="A5457">
        <v>5</v>
      </c>
      <c r="B5457" t="s">
        <v>6972</v>
      </c>
      <c r="C5457">
        <v>3072469</v>
      </c>
      <c r="D5457" t="s">
        <v>4948</v>
      </c>
      <c r="E5457" s="220">
        <v>44952.577777777777</v>
      </c>
      <c r="F5457" t="s">
        <v>75</v>
      </c>
      <c r="G5457" t="s">
        <v>4414</v>
      </c>
      <c r="H5457" t="s">
        <v>174</v>
      </c>
      <c r="I5457" t="s">
        <v>3827</v>
      </c>
      <c r="J5457" t="s">
        <v>4846</v>
      </c>
      <c r="K5457" t="s">
        <v>95</v>
      </c>
      <c r="L5457" s="220">
        <v>45024.382835648146</v>
      </c>
    </row>
    <row r="5458" spans="1:12" x14ac:dyDescent="0.25">
      <c r="A5458">
        <v>5</v>
      </c>
      <c r="B5458" t="s">
        <v>6973</v>
      </c>
      <c r="C5458">
        <v>3072464</v>
      </c>
      <c r="D5458" t="s">
        <v>4871</v>
      </c>
      <c r="E5458" s="220">
        <v>44952.574305555558</v>
      </c>
      <c r="F5458" t="s">
        <v>75</v>
      </c>
      <c r="G5458" t="s">
        <v>4414</v>
      </c>
      <c r="H5458" t="s">
        <v>81</v>
      </c>
      <c r="I5458" t="s">
        <v>3827</v>
      </c>
      <c r="J5458" t="s">
        <v>4846</v>
      </c>
      <c r="K5458" t="s">
        <v>95</v>
      </c>
      <c r="L5458" s="220">
        <v>45272.703472222223</v>
      </c>
    </row>
    <row r="5459" spans="1:12" x14ac:dyDescent="0.25">
      <c r="A5459">
        <v>5</v>
      </c>
      <c r="B5459" t="s">
        <v>6974</v>
      </c>
      <c r="C5459">
        <v>3072471</v>
      </c>
      <c r="D5459" t="s">
        <v>4948</v>
      </c>
      <c r="E5459" s="220">
        <v>44952.578472222223</v>
      </c>
      <c r="F5459" t="s">
        <v>75</v>
      </c>
      <c r="G5459" t="s">
        <v>4414</v>
      </c>
      <c r="H5459" t="s">
        <v>174</v>
      </c>
      <c r="I5459" t="s">
        <v>3827</v>
      </c>
      <c r="J5459" t="s">
        <v>4846</v>
      </c>
      <c r="K5459" t="s">
        <v>95</v>
      </c>
      <c r="L5459" s="220">
        <v>45029.633738425924</v>
      </c>
    </row>
    <row r="5460" spans="1:12" x14ac:dyDescent="0.25">
      <c r="A5460">
        <v>2</v>
      </c>
      <c r="B5460" t="s">
        <v>6975</v>
      </c>
      <c r="C5460">
        <v>3072473</v>
      </c>
      <c r="D5460" t="s">
        <v>4948</v>
      </c>
      <c r="E5460" s="220">
        <v>44952.578472222223</v>
      </c>
      <c r="F5460" t="s">
        <v>75</v>
      </c>
      <c r="G5460" t="s">
        <v>4414</v>
      </c>
      <c r="H5460" t="s">
        <v>174</v>
      </c>
      <c r="I5460" t="s">
        <v>3827</v>
      </c>
      <c r="J5460" t="s">
        <v>4846</v>
      </c>
      <c r="K5460" t="s">
        <v>95</v>
      </c>
      <c r="L5460" s="220">
        <v>45013.54791666667</v>
      </c>
    </row>
    <row r="5461" spans="1:12" x14ac:dyDescent="0.25">
      <c r="A5461">
        <v>2</v>
      </c>
      <c r="B5461" t="s">
        <v>4045</v>
      </c>
      <c r="C5461">
        <v>3073188</v>
      </c>
      <c r="D5461" t="s">
        <v>4910</v>
      </c>
      <c r="E5461" s="220">
        <v>44953.359722222223</v>
      </c>
      <c r="F5461" t="s">
        <v>75</v>
      </c>
      <c r="G5461" t="s">
        <v>4414</v>
      </c>
      <c r="H5461" t="s">
        <v>278</v>
      </c>
      <c r="I5461" t="s">
        <v>3827</v>
      </c>
      <c r="J5461" t="s">
        <v>4446</v>
      </c>
      <c r="K5461" t="s">
        <v>95</v>
      </c>
      <c r="L5461" s="220">
        <v>44957.453275462962</v>
      </c>
    </row>
    <row r="5462" spans="1:12" x14ac:dyDescent="0.25">
      <c r="A5462">
        <v>2</v>
      </c>
      <c r="B5462" t="s">
        <v>5015</v>
      </c>
      <c r="C5462">
        <v>2981609</v>
      </c>
      <c r="D5462" t="s">
        <v>4413</v>
      </c>
      <c r="E5462" s="220">
        <v>44781.612500000003</v>
      </c>
      <c r="F5462" t="s">
        <v>75</v>
      </c>
      <c r="G5462" t="s">
        <v>4414</v>
      </c>
      <c r="H5462" t="s">
        <v>169</v>
      </c>
      <c r="I5462" t="s">
        <v>4652</v>
      </c>
      <c r="J5462" t="s">
        <v>4846</v>
      </c>
      <c r="K5462" t="s">
        <v>95</v>
      </c>
      <c r="L5462" s="220">
        <v>44795.466134259259</v>
      </c>
    </row>
    <row r="5463" spans="1:12" x14ac:dyDescent="0.25">
      <c r="A5463">
        <v>4.0999999999999996</v>
      </c>
      <c r="B5463" t="s">
        <v>3971</v>
      </c>
      <c r="C5463">
        <v>2986656</v>
      </c>
      <c r="D5463" t="s">
        <v>6976</v>
      </c>
      <c r="E5463" s="220">
        <v>44781.626388888886</v>
      </c>
      <c r="F5463" t="s">
        <v>75</v>
      </c>
      <c r="G5463" t="s">
        <v>3825</v>
      </c>
      <c r="H5463" t="s">
        <v>3836</v>
      </c>
      <c r="I5463" t="s">
        <v>3870</v>
      </c>
      <c r="J5463" t="s">
        <v>4145</v>
      </c>
      <c r="K5463" t="s">
        <v>95</v>
      </c>
      <c r="L5463" s="220">
        <v>44956.481736111113</v>
      </c>
    </row>
    <row r="5464" spans="1:12" x14ac:dyDescent="0.25">
      <c r="A5464">
        <v>5</v>
      </c>
      <c r="B5464" t="s">
        <v>6453</v>
      </c>
      <c r="C5464">
        <v>2987883</v>
      </c>
      <c r="D5464" t="s">
        <v>4871</v>
      </c>
      <c r="E5464" s="220">
        <v>44782.468055555553</v>
      </c>
      <c r="F5464" t="s">
        <v>75</v>
      </c>
      <c r="G5464" t="s">
        <v>4414</v>
      </c>
      <c r="H5464" t="s">
        <v>81</v>
      </c>
      <c r="I5464" t="s">
        <v>4652</v>
      </c>
      <c r="J5464" t="s">
        <v>4846</v>
      </c>
      <c r="K5464" t="s">
        <v>95</v>
      </c>
      <c r="L5464" s="220">
        <v>44783.336875000001</v>
      </c>
    </row>
    <row r="5465" spans="1:12" x14ac:dyDescent="0.25">
      <c r="A5465">
        <v>5</v>
      </c>
      <c r="B5465" t="s">
        <v>4323</v>
      </c>
      <c r="C5465">
        <v>2988840</v>
      </c>
      <c r="D5465" t="s">
        <v>4871</v>
      </c>
      <c r="E5465" s="220">
        <v>44785.402650462966</v>
      </c>
      <c r="F5465" t="s">
        <v>91</v>
      </c>
      <c r="G5465" t="s">
        <v>4414</v>
      </c>
      <c r="H5465" t="s">
        <v>81</v>
      </c>
      <c r="I5465" t="s">
        <v>4961</v>
      </c>
      <c r="J5465" t="s">
        <v>4846</v>
      </c>
      <c r="K5465" t="s">
        <v>95</v>
      </c>
      <c r="L5465" s="220">
        <v>44963.457615740743</v>
      </c>
    </row>
    <row r="5466" spans="1:12" x14ac:dyDescent="0.25">
      <c r="A5466">
        <v>5</v>
      </c>
      <c r="B5466" t="s">
        <v>4577</v>
      </c>
      <c r="C5466">
        <v>2988842</v>
      </c>
      <c r="D5466" t="s">
        <v>4871</v>
      </c>
      <c r="E5466" s="220">
        <v>44785.402662037035</v>
      </c>
      <c r="F5466" t="s">
        <v>91</v>
      </c>
      <c r="G5466" t="s">
        <v>4414</v>
      </c>
      <c r="H5466" t="s">
        <v>81</v>
      </c>
      <c r="I5466" t="s">
        <v>4961</v>
      </c>
      <c r="J5466" t="s">
        <v>4846</v>
      </c>
      <c r="K5466" t="s">
        <v>95</v>
      </c>
      <c r="L5466" s="220">
        <v>44963.443368055552</v>
      </c>
    </row>
    <row r="5467" spans="1:12" x14ac:dyDescent="0.25">
      <c r="A5467">
        <v>5</v>
      </c>
      <c r="B5467" t="s">
        <v>3902</v>
      </c>
      <c r="C5467">
        <v>2988833</v>
      </c>
      <c r="D5467" t="s">
        <v>4871</v>
      </c>
      <c r="E5467" s="220">
        <v>44785.402627314812</v>
      </c>
      <c r="F5467" t="s">
        <v>91</v>
      </c>
      <c r="G5467" t="s">
        <v>4414</v>
      </c>
      <c r="H5467" t="s">
        <v>81</v>
      </c>
      <c r="I5467" t="s">
        <v>4961</v>
      </c>
      <c r="J5467" t="s">
        <v>4846</v>
      </c>
      <c r="K5467" t="s">
        <v>95</v>
      </c>
      <c r="L5467" s="220">
        <v>44963.451099537036</v>
      </c>
    </row>
    <row r="5468" spans="1:12" x14ac:dyDescent="0.25">
      <c r="A5468">
        <v>5</v>
      </c>
      <c r="B5468" t="s">
        <v>4087</v>
      </c>
      <c r="C5468">
        <v>2988834</v>
      </c>
      <c r="D5468" t="s">
        <v>4871</v>
      </c>
      <c r="E5468" s="220">
        <v>44785.402638888889</v>
      </c>
      <c r="F5468" t="s">
        <v>91</v>
      </c>
      <c r="G5468" t="s">
        <v>4414</v>
      </c>
      <c r="H5468" t="s">
        <v>81</v>
      </c>
      <c r="I5468" t="s">
        <v>4961</v>
      </c>
      <c r="J5468" t="s">
        <v>4846</v>
      </c>
      <c r="K5468" t="s">
        <v>95</v>
      </c>
      <c r="L5468" s="220">
        <v>44963.451307870368</v>
      </c>
    </row>
    <row r="5469" spans="1:12" x14ac:dyDescent="0.25">
      <c r="A5469">
        <v>5</v>
      </c>
      <c r="B5469" t="s">
        <v>4361</v>
      </c>
      <c r="C5469">
        <v>2988835</v>
      </c>
      <c r="D5469" t="s">
        <v>4871</v>
      </c>
      <c r="E5469" s="220">
        <v>44785.402638888889</v>
      </c>
      <c r="F5469" t="s">
        <v>91</v>
      </c>
      <c r="G5469" t="s">
        <v>4414</v>
      </c>
      <c r="H5469" t="s">
        <v>81</v>
      </c>
      <c r="I5469" t="s">
        <v>4961</v>
      </c>
      <c r="J5469" t="s">
        <v>4846</v>
      </c>
      <c r="K5469" t="s">
        <v>95</v>
      </c>
      <c r="L5469" s="220">
        <v>45021.617708333331</v>
      </c>
    </row>
    <row r="5470" spans="1:12" x14ac:dyDescent="0.25">
      <c r="A5470">
        <v>5</v>
      </c>
      <c r="B5470" t="s">
        <v>6977</v>
      </c>
      <c r="C5470">
        <v>3009762</v>
      </c>
      <c r="D5470" t="s">
        <v>4871</v>
      </c>
      <c r="E5470" s="220">
        <v>44803.458333333336</v>
      </c>
      <c r="F5470" t="s">
        <v>75</v>
      </c>
      <c r="G5470" t="s">
        <v>4414</v>
      </c>
      <c r="H5470" t="s">
        <v>81</v>
      </c>
      <c r="I5470" t="s">
        <v>4652</v>
      </c>
      <c r="J5470" t="s">
        <v>4846</v>
      </c>
      <c r="K5470" t="s">
        <v>95</v>
      </c>
      <c r="L5470" s="220">
        <v>44803.672511574077</v>
      </c>
    </row>
    <row r="5471" spans="1:12" x14ac:dyDescent="0.25">
      <c r="A5471">
        <v>5</v>
      </c>
      <c r="B5471" t="s">
        <v>3887</v>
      </c>
      <c r="C5471">
        <v>3024216</v>
      </c>
      <c r="D5471" t="s">
        <v>4871</v>
      </c>
      <c r="E5471" s="220">
        <v>44824.62222222222</v>
      </c>
      <c r="F5471" t="s">
        <v>75</v>
      </c>
      <c r="G5471" t="s">
        <v>4414</v>
      </c>
      <c r="H5471" t="s">
        <v>81</v>
      </c>
      <c r="I5471" t="s">
        <v>4687</v>
      </c>
      <c r="J5471" t="s">
        <v>4846</v>
      </c>
      <c r="K5471" t="s">
        <v>95</v>
      </c>
      <c r="L5471" s="220">
        <v>44880.682349537034</v>
      </c>
    </row>
    <row r="5472" spans="1:12" x14ac:dyDescent="0.25">
      <c r="A5472">
        <v>4</v>
      </c>
      <c r="B5472" t="s">
        <v>4115</v>
      </c>
      <c r="C5472">
        <v>3035716</v>
      </c>
      <c r="D5472" t="s">
        <v>6978</v>
      </c>
      <c r="E5472" s="220">
        <v>44851.533333333333</v>
      </c>
      <c r="F5472" t="s">
        <v>75</v>
      </c>
      <c r="G5472" t="s">
        <v>3825</v>
      </c>
      <c r="H5472" t="s">
        <v>3940</v>
      </c>
      <c r="I5472" t="s">
        <v>3870</v>
      </c>
      <c r="J5472" t="s">
        <v>4863</v>
      </c>
      <c r="K5472" t="s">
        <v>95</v>
      </c>
      <c r="L5472" s="220">
        <v>45015.442048611112</v>
      </c>
    </row>
    <row r="5473" spans="1:12" x14ac:dyDescent="0.25">
      <c r="A5473">
        <v>2</v>
      </c>
      <c r="B5473" t="s">
        <v>4736</v>
      </c>
      <c r="C5473">
        <v>3035802</v>
      </c>
      <c r="D5473" t="s">
        <v>3939</v>
      </c>
      <c r="E5473" s="220">
        <v>44851.520833333336</v>
      </c>
      <c r="F5473" t="s">
        <v>75</v>
      </c>
      <c r="G5473" t="s">
        <v>3825</v>
      </c>
      <c r="H5473" t="s">
        <v>3940</v>
      </c>
      <c r="I5473" t="s">
        <v>4000</v>
      </c>
      <c r="J5473" t="s">
        <v>5054</v>
      </c>
      <c r="K5473" t="s">
        <v>95</v>
      </c>
      <c r="L5473" s="220">
        <v>44977.541331018518</v>
      </c>
    </row>
    <row r="5474" spans="1:12" x14ac:dyDescent="0.25">
      <c r="A5474">
        <v>5</v>
      </c>
      <c r="B5474" t="s">
        <v>5984</v>
      </c>
      <c r="C5474">
        <v>3038846</v>
      </c>
      <c r="D5474" t="s">
        <v>4871</v>
      </c>
      <c r="E5474" s="220">
        <v>44861.619444444441</v>
      </c>
      <c r="F5474" t="s">
        <v>75</v>
      </c>
      <c r="G5474" t="s">
        <v>4414</v>
      </c>
      <c r="H5474" t="s">
        <v>81</v>
      </c>
      <c r="I5474" t="s">
        <v>4872</v>
      </c>
      <c r="J5474" t="s">
        <v>4846</v>
      </c>
      <c r="K5474" t="s">
        <v>95</v>
      </c>
      <c r="L5474" s="220">
        <v>44978.606944444444</v>
      </c>
    </row>
    <row r="5475" spans="1:12" x14ac:dyDescent="0.25">
      <c r="A5475">
        <v>4</v>
      </c>
      <c r="B5475" t="s">
        <v>4688</v>
      </c>
      <c r="C5475">
        <v>3040204</v>
      </c>
      <c r="D5475" t="s">
        <v>6979</v>
      </c>
      <c r="E5475" s="220">
        <v>44865.678472222222</v>
      </c>
      <c r="F5475" t="s">
        <v>75</v>
      </c>
      <c r="G5475" t="s">
        <v>3825</v>
      </c>
      <c r="H5475" t="s">
        <v>3836</v>
      </c>
      <c r="I5475" t="s">
        <v>4241</v>
      </c>
      <c r="J5475" t="s">
        <v>5716</v>
      </c>
      <c r="K5475" t="s">
        <v>95</v>
      </c>
      <c r="L5475" s="220">
        <v>44932.445543981485</v>
      </c>
    </row>
    <row r="5476" spans="1:12" x14ac:dyDescent="0.25">
      <c r="A5476">
        <v>9</v>
      </c>
      <c r="B5476" t="s">
        <v>4314</v>
      </c>
      <c r="C5476">
        <v>3049129</v>
      </c>
      <c r="D5476" t="s">
        <v>4682</v>
      </c>
      <c r="E5476" s="220">
        <v>44887.454861111109</v>
      </c>
      <c r="F5476" t="s">
        <v>75</v>
      </c>
      <c r="G5476" t="s">
        <v>3825</v>
      </c>
      <c r="H5476" t="s">
        <v>4162</v>
      </c>
      <c r="I5476" t="s">
        <v>3827</v>
      </c>
      <c r="J5476" t="s">
        <v>5079</v>
      </c>
      <c r="K5476" t="s">
        <v>95</v>
      </c>
      <c r="L5476" s="220">
        <v>45030.683506944442</v>
      </c>
    </row>
    <row r="5477" spans="1:12" x14ac:dyDescent="0.25">
      <c r="A5477">
        <v>4</v>
      </c>
      <c r="B5477" t="s">
        <v>5709</v>
      </c>
      <c r="C5477">
        <v>3050710</v>
      </c>
      <c r="D5477" t="s">
        <v>3843</v>
      </c>
      <c r="E5477" s="220">
        <v>44893.675694444442</v>
      </c>
      <c r="F5477" t="s">
        <v>75</v>
      </c>
      <c r="G5477" t="s">
        <v>3825</v>
      </c>
      <c r="H5477" t="s">
        <v>3836</v>
      </c>
      <c r="I5477" t="s">
        <v>4260</v>
      </c>
      <c r="J5477" t="s">
        <v>5130</v>
      </c>
      <c r="K5477" t="s">
        <v>95</v>
      </c>
      <c r="L5477" s="220">
        <v>44998.489317129628</v>
      </c>
    </row>
    <row r="5478" spans="1:12" x14ac:dyDescent="0.25">
      <c r="A5478">
        <v>9</v>
      </c>
      <c r="B5478" t="s">
        <v>3971</v>
      </c>
      <c r="C5478">
        <v>3054375</v>
      </c>
      <c r="D5478" t="s">
        <v>4682</v>
      </c>
      <c r="E5478" s="220">
        <v>44902.466666666667</v>
      </c>
      <c r="F5478" t="s">
        <v>75</v>
      </c>
      <c r="G5478" t="s">
        <v>3825</v>
      </c>
      <c r="H5478" t="s">
        <v>4162</v>
      </c>
      <c r="I5478" t="s">
        <v>3827</v>
      </c>
      <c r="J5478" t="s">
        <v>5093</v>
      </c>
      <c r="K5478" t="s">
        <v>95</v>
      </c>
      <c r="L5478" s="220">
        <v>45048.393738425926</v>
      </c>
    </row>
    <row r="5479" spans="1:12" x14ac:dyDescent="0.25">
      <c r="A5479">
        <v>9</v>
      </c>
      <c r="B5479" t="s">
        <v>4347</v>
      </c>
      <c r="C5479">
        <v>3055151</v>
      </c>
      <c r="D5479" t="s">
        <v>4682</v>
      </c>
      <c r="E5479" s="220">
        <v>44904.390277777777</v>
      </c>
      <c r="F5479" t="s">
        <v>75</v>
      </c>
      <c r="G5479" t="s">
        <v>3825</v>
      </c>
      <c r="H5479" t="s">
        <v>4162</v>
      </c>
      <c r="I5479" t="s">
        <v>3827</v>
      </c>
      <c r="J5479" t="s">
        <v>5093</v>
      </c>
      <c r="K5479" t="s">
        <v>95</v>
      </c>
      <c r="L5479" s="220">
        <v>44973.677488425928</v>
      </c>
    </row>
    <row r="5480" spans="1:12" x14ac:dyDescent="0.25">
      <c r="A5480">
        <v>9</v>
      </c>
      <c r="B5480" t="s">
        <v>4329</v>
      </c>
      <c r="C5480">
        <v>3055152</v>
      </c>
      <c r="D5480" t="s">
        <v>4682</v>
      </c>
      <c r="E5480" s="220">
        <v>44904.390972222223</v>
      </c>
      <c r="F5480" t="s">
        <v>75</v>
      </c>
      <c r="G5480" t="s">
        <v>3825</v>
      </c>
      <c r="H5480" t="s">
        <v>4162</v>
      </c>
      <c r="I5480" t="s">
        <v>3827</v>
      </c>
      <c r="J5480" t="s">
        <v>5093</v>
      </c>
      <c r="K5480" t="s">
        <v>95</v>
      </c>
      <c r="L5480" s="220">
        <v>44992.370219907411</v>
      </c>
    </row>
    <row r="5481" spans="1:12" x14ac:dyDescent="0.25">
      <c r="A5481">
        <v>9</v>
      </c>
      <c r="B5481" t="s">
        <v>4359</v>
      </c>
      <c r="C5481">
        <v>3055154</v>
      </c>
      <c r="D5481" t="s">
        <v>4682</v>
      </c>
      <c r="E5481" s="220">
        <v>44904.394444444442</v>
      </c>
      <c r="F5481" t="s">
        <v>75</v>
      </c>
      <c r="G5481" t="s">
        <v>3825</v>
      </c>
      <c r="H5481" t="s">
        <v>4162</v>
      </c>
      <c r="I5481" t="s">
        <v>3827</v>
      </c>
      <c r="J5481" t="s">
        <v>5093</v>
      </c>
      <c r="K5481" t="s">
        <v>95</v>
      </c>
      <c r="L5481" s="220">
        <v>44992.62394675926</v>
      </c>
    </row>
    <row r="5482" spans="1:12" x14ac:dyDescent="0.25">
      <c r="A5482">
        <v>9</v>
      </c>
      <c r="B5482" t="s">
        <v>4365</v>
      </c>
      <c r="C5482">
        <v>3056511</v>
      </c>
      <c r="D5482" t="s">
        <v>4682</v>
      </c>
      <c r="E5482" s="220">
        <v>44908.647222222222</v>
      </c>
      <c r="F5482" t="s">
        <v>75</v>
      </c>
      <c r="G5482" t="s">
        <v>3825</v>
      </c>
      <c r="H5482" t="s">
        <v>4162</v>
      </c>
      <c r="I5482" t="s">
        <v>3827</v>
      </c>
      <c r="J5482" t="s">
        <v>5057</v>
      </c>
      <c r="K5482" t="s">
        <v>95</v>
      </c>
      <c r="L5482" s="220">
        <v>45008.384699074071</v>
      </c>
    </row>
    <row r="5483" spans="1:12" x14ac:dyDescent="0.25">
      <c r="A5483">
        <v>9</v>
      </c>
      <c r="B5483" t="s">
        <v>4898</v>
      </c>
      <c r="C5483">
        <v>3056512</v>
      </c>
      <c r="D5483" t="s">
        <v>4682</v>
      </c>
      <c r="E5483" s="220">
        <v>44908.648611111108</v>
      </c>
      <c r="F5483" t="s">
        <v>75</v>
      </c>
      <c r="G5483" t="s">
        <v>3825</v>
      </c>
      <c r="H5483" t="s">
        <v>4162</v>
      </c>
      <c r="I5483" t="s">
        <v>3827</v>
      </c>
      <c r="J5483" t="s">
        <v>5057</v>
      </c>
      <c r="K5483" t="s">
        <v>95</v>
      </c>
      <c r="L5483" s="220">
        <v>44977.644513888888</v>
      </c>
    </row>
    <row r="5484" spans="1:12" x14ac:dyDescent="0.25">
      <c r="A5484">
        <v>9</v>
      </c>
      <c r="B5484" t="s">
        <v>4567</v>
      </c>
      <c r="C5484">
        <v>3056513</v>
      </c>
      <c r="D5484" t="s">
        <v>4682</v>
      </c>
      <c r="E5484" s="220">
        <v>44908.649305555555</v>
      </c>
      <c r="F5484" t="s">
        <v>75</v>
      </c>
      <c r="G5484" t="s">
        <v>3825</v>
      </c>
      <c r="H5484" t="s">
        <v>4162</v>
      </c>
      <c r="I5484" t="s">
        <v>3827</v>
      </c>
      <c r="J5484" t="s">
        <v>5057</v>
      </c>
      <c r="K5484" t="s">
        <v>95</v>
      </c>
      <c r="L5484" s="220">
        <v>45083.574050925927</v>
      </c>
    </row>
    <row r="5485" spans="1:12" x14ac:dyDescent="0.25">
      <c r="A5485">
        <v>9</v>
      </c>
      <c r="B5485" t="s">
        <v>4650</v>
      </c>
      <c r="C5485">
        <v>3056514</v>
      </c>
      <c r="D5485" t="s">
        <v>4682</v>
      </c>
      <c r="E5485" s="220">
        <v>44908.65</v>
      </c>
      <c r="F5485" t="s">
        <v>75</v>
      </c>
      <c r="G5485" t="s">
        <v>3825</v>
      </c>
      <c r="H5485" t="s">
        <v>4162</v>
      </c>
      <c r="I5485" t="s">
        <v>3827</v>
      </c>
      <c r="J5485" t="s">
        <v>5057</v>
      </c>
      <c r="K5485" t="s">
        <v>95</v>
      </c>
      <c r="L5485" s="220">
        <v>45062.567893518521</v>
      </c>
    </row>
    <row r="5486" spans="1:12" x14ac:dyDescent="0.25">
      <c r="A5486">
        <v>9</v>
      </c>
      <c r="B5486" t="s">
        <v>4051</v>
      </c>
      <c r="C5486">
        <v>3056515</v>
      </c>
      <c r="D5486" t="s">
        <v>4682</v>
      </c>
      <c r="E5486" s="220">
        <v>44908.65</v>
      </c>
      <c r="F5486" t="s">
        <v>75</v>
      </c>
      <c r="G5486" t="s">
        <v>3825</v>
      </c>
      <c r="H5486" t="s">
        <v>4162</v>
      </c>
      <c r="I5486" t="s">
        <v>3827</v>
      </c>
      <c r="J5486" t="s">
        <v>5057</v>
      </c>
      <c r="K5486" t="s">
        <v>95</v>
      </c>
      <c r="L5486" s="220">
        <v>45083.573923611111</v>
      </c>
    </row>
    <row r="5487" spans="1:12" x14ac:dyDescent="0.25">
      <c r="A5487">
        <v>9</v>
      </c>
      <c r="B5487" t="s">
        <v>3919</v>
      </c>
      <c r="C5487">
        <v>3057333</v>
      </c>
      <c r="D5487" t="s">
        <v>4682</v>
      </c>
      <c r="E5487" s="220">
        <v>44910.461111111108</v>
      </c>
      <c r="F5487" t="s">
        <v>75</v>
      </c>
      <c r="G5487" t="s">
        <v>3825</v>
      </c>
      <c r="H5487" t="s">
        <v>4162</v>
      </c>
      <c r="I5487" t="s">
        <v>3827</v>
      </c>
      <c r="J5487" t="s">
        <v>5135</v>
      </c>
      <c r="K5487" t="s">
        <v>95</v>
      </c>
      <c r="L5487" s="220">
        <v>45000.385185185187</v>
      </c>
    </row>
    <row r="5488" spans="1:12" x14ac:dyDescent="0.25">
      <c r="A5488">
        <v>2</v>
      </c>
      <c r="B5488" t="s">
        <v>5088</v>
      </c>
      <c r="C5488">
        <v>3058275</v>
      </c>
      <c r="D5488" t="s">
        <v>4413</v>
      </c>
      <c r="E5488" s="220">
        <v>44914.493750000001</v>
      </c>
      <c r="F5488" t="s">
        <v>75</v>
      </c>
      <c r="G5488" t="s">
        <v>4414</v>
      </c>
      <c r="H5488" t="s">
        <v>169</v>
      </c>
      <c r="I5488" t="s">
        <v>4409</v>
      </c>
      <c r="J5488" t="s">
        <v>4846</v>
      </c>
      <c r="K5488" t="s">
        <v>95</v>
      </c>
      <c r="L5488" s="220">
        <v>44960.66196759259</v>
      </c>
    </row>
    <row r="5489" spans="1:12" x14ac:dyDescent="0.25">
      <c r="A5489">
        <v>9</v>
      </c>
      <c r="B5489" t="s">
        <v>3914</v>
      </c>
      <c r="C5489">
        <v>3060921</v>
      </c>
      <c r="D5489" t="s">
        <v>4682</v>
      </c>
      <c r="E5489" s="220">
        <v>44923.470833333333</v>
      </c>
      <c r="F5489" t="s">
        <v>75</v>
      </c>
      <c r="G5489" t="s">
        <v>3825</v>
      </c>
      <c r="H5489" t="s">
        <v>4162</v>
      </c>
      <c r="I5489" t="s">
        <v>3827</v>
      </c>
      <c r="J5489" t="s">
        <v>6980</v>
      </c>
      <c r="K5489" t="s">
        <v>95</v>
      </c>
      <c r="L5489" s="220">
        <v>44942.326516203706</v>
      </c>
    </row>
    <row r="5490" spans="1:12" x14ac:dyDescent="0.25">
      <c r="A5490">
        <v>9</v>
      </c>
      <c r="B5490" t="s">
        <v>4063</v>
      </c>
      <c r="C5490">
        <v>3060929</v>
      </c>
      <c r="D5490" t="s">
        <v>4682</v>
      </c>
      <c r="E5490" s="220">
        <v>44923.496527777781</v>
      </c>
      <c r="F5490" t="s">
        <v>75</v>
      </c>
      <c r="G5490" t="s">
        <v>3825</v>
      </c>
      <c r="H5490" t="s">
        <v>4162</v>
      </c>
      <c r="I5490" t="s">
        <v>3827</v>
      </c>
      <c r="J5490" t="s">
        <v>5081</v>
      </c>
      <c r="K5490" t="s">
        <v>95</v>
      </c>
      <c r="L5490" s="220">
        <v>45014.672939814816</v>
      </c>
    </row>
    <row r="5491" spans="1:12" x14ac:dyDescent="0.25">
      <c r="A5491">
        <v>9</v>
      </c>
      <c r="B5491" t="s">
        <v>6981</v>
      </c>
      <c r="C5491">
        <v>3061092</v>
      </c>
      <c r="D5491" t="s">
        <v>6982</v>
      </c>
      <c r="E5491" s="220">
        <v>44923.51458333333</v>
      </c>
      <c r="F5491" t="s">
        <v>75</v>
      </c>
      <c r="G5491" t="s">
        <v>3825</v>
      </c>
      <c r="H5491" t="s">
        <v>4162</v>
      </c>
      <c r="I5491" t="s">
        <v>6381</v>
      </c>
      <c r="J5491" t="s">
        <v>6379</v>
      </c>
      <c r="K5491" t="s">
        <v>95</v>
      </c>
      <c r="L5491" s="220">
        <v>44923.520567129628</v>
      </c>
    </row>
    <row r="5492" spans="1:12" x14ac:dyDescent="0.25">
      <c r="A5492">
        <v>9</v>
      </c>
      <c r="B5492" t="s">
        <v>6983</v>
      </c>
      <c r="C5492">
        <v>3061097</v>
      </c>
      <c r="D5492" t="s">
        <v>6982</v>
      </c>
      <c r="E5492" s="220">
        <v>44923.51458333333</v>
      </c>
      <c r="F5492" t="s">
        <v>75</v>
      </c>
      <c r="G5492" t="s">
        <v>3825</v>
      </c>
      <c r="H5492" t="s">
        <v>95</v>
      </c>
      <c r="I5492" t="s">
        <v>6381</v>
      </c>
      <c r="J5492" t="s">
        <v>6379</v>
      </c>
      <c r="K5492" t="s">
        <v>95</v>
      </c>
      <c r="L5492" s="220">
        <v>44923.520567129628</v>
      </c>
    </row>
    <row r="5493" spans="1:12" x14ac:dyDescent="0.25">
      <c r="A5493">
        <v>9</v>
      </c>
      <c r="B5493" t="s">
        <v>4787</v>
      </c>
      <c r="C5493">
        <v>3063746</v>
      </c>
      <c r="D5493" t="s">
        <v>4682</v>
      </c>
      <c r="E5493" s="220">
        <v>44930.377083333333</v>
      </c>
      <c r="F5493" t="s">
        <v>75</v>
      </c>
      <c r="G5493" t="s">
        <v>3825</v>
      </c>
      <c r="H5493" t="s">
        <v>4162</v>
      </c>
      <c r="I5493" t="s">
        <v>3827</v>
      </c>
      <c r="J5493" t="s">
        <v>4446</v>
      </c>
      <c r="K5493" t="s">
        <v>95</v>
      </c>
      <c r="L5493" s="220">
        <v>45048.576944444445</v>
      </c>
    </row>
    <row r="5494" spans="1:12" x14ac:dyDescent="0.25">
      <c r="A5494">
        <v>9</v>
      </c>
      <c r="B5494" t="s">
        <v>3942</v>
      </c>
      <c r="C5494">
        <v>3063747</v>
      </c>
      <c r="D5494" t="s">
        <v>4682</v>
      </c>
      <c r="E5494" s="220">
        <v>44930.377083333333</v>
      </c>
      <c r="F5494" t="s">
        <v>75</v>
      </c>
      <c r="G5494" t="s">
        <v>3825</v>
      </c>
      <c r="H5494" t="s">
        <v>4162</v>
      </c>
      <c r="I5494" t="s">
        <v>3827</v>
      </c>
      <c r="J5494" t="s">
        <v>4446</v>
      </c>
      <c r="K5494" t="s">
        <v>95</v>
      </c>
      <c r="L5494" s="220">
        <v>45042.660439814812</v>
      </c>
    </row>
    <row r="5495" spans="1:12" x14ac:dyDescent="0.25">
      <c r="A5495">
        <v>2</v>
      </c>
      <c r="B5495" t="s">
        <v>3893</v>
      </c>
      <c r="C5495">
        <v>3064763</v>
      </c>
      <c r="D5495" t="s">
        <v>4910</v>
      </c>
      <c r="E5495" s="220">
        <v>44931.593055555553</v>
      </c>
      <c r="F5495" t="s">
        <v>75</v>
      </c>
      <c r="G5495" t="s">
        <v>4414</v>
      </c>
      <c r="H5495" t="s">
        <v>278</v>
      </c>
      <c r="I5495" t="s">
        <v>4949</v>
      </c>
      <c r="J5495" t="s">
        <v>6984</v>
      </c>
      <c r="K5495" t="s">
        <v>95</v>
      </c>
      <c r="L5495" s="220">
        <v>44932.426631944443</v>
      </c>
    </row>
    <row r="5496" spans="1:12" x14ac:dyDescent="0.25">
      <c r="A5496">
        <v>2</v>
      </c>
      <c r="B5496" t="s">
        <v>4060</v>
      </c>
      <c r="C5496">
        <v>3064765</v>
      </c>
      <c r="D5496" t="s">
        <v>4910</v>
      </c>
      <c r="E5496" s="220">
        <v>44931.595138888886</v>
      </c>
      <c r="F5496" t="s">
        <v>75</v>
      </c>
      <c r="G5496" t="s">
        <v>4414</v>
      </c>
      <c r="H5496" t="s">
        <v>278</v>
      </c>
      <c r="I5496" t="s">
        <v>4949</v>
      </c>
      <c r="J5496" t="s">
        <v>6984</v>
      </c>
      <c r="K5496" t="s">
        <v>95</v>
      </c>
      <c r="L5496" s="220">
        <v>44932.426099537035</v>
      </c>
    </row>
    <row r="5497" spans="1:12" x14ac:dyDescent="0.25">
      <c r="A5497">
        <v>4</v>
      </c>
      <c r="B5497" t="s">
        <v>4569</v>
      </c>
      <c r="C5497">
        <v>3067393</v>
      </c>
      <c r="D5497" t="s">
        <v>6985</v>
      </c>
      <c r="E5497" s="220">
        <v>44937.630555555559</v>
      </c>
      <c r="F5497" t="s">
        <v>75</v>
      </c>
      <c r="G5497" t="s">
        <v>3825</v>
      </c>
      <c r="H5497" t="s">
        <v>3826</v>
      </c>
      <c r="I5497" t="s">
        <v>3870</v>
      </c>
      <c r="J5497" t="s">
        <v>3960</v>
      </c>
      <c r="K5497" t="s">
        <v>95</v>
      </c>
      <c r="L5497" s="220">
        <v>44956.611875000002</v>
      </c>
    </row>
    <row r="5498" spans="1:12" x14ac:dyDescent="0.25">
      <c r="A5498">
        <v>4</v>
      </c>
      <c r="B5498" t="s">
        <v>4569</v>
      </c>
      <c r="C5498">
        <v>3067394</v>
      </c>
      <c r="D5498" t="s">
        <v>6986</v>
      </c>
      <c r="E5498" s="220">
        <v>44937.631249999999</v>
      </c>
      <c r="F5498" t="s">
        <v>75</v>
      </c>
      <c r="G5498" t="s">
        <v>3825</v>
      </c>
      <c r="H5498" t="s">
        <v>3826</v>
      </c>
      <c r="I5498" t="s">
        <v>3870</v>
      </c>
      <c r="J5498" t="s">
        <v>3960</v>
      </c>
      <c r="K5498" t="s">
        <v>95</v>
      </c>
      <c r="L5498" s="220">
        <v>44956.612210648149</v>
      </c>
    </row>
    <row r="5499" spans="1:12" x14ac:dyDescent="0.25">
      <c r="A5499">
        <v>2</v>
      </c>
      <c r="B5499" t="s">
        <v>4169</v>
      </c>
      <c r="C5499">
        <v>3068108</v>
      </c>
      <c r="D5499" t="s">
        <v>5097</v>
      </c>
      <c r="E5499" s="220">
        <v>44938.81527777778</v>
      </c>
      <c r="F5499" t="s">
        <v>75</v>
      </c>
      <c r="G5499" t="s">
        <v>4414</v>
      </c>
      <c r="H5499" t="s">
        <v>278</v>
      </c>
      <c r="I5499" t="s">
        <v>4652</v>
      </c>
      <c r="J5499" t="s">
        <v>5098</v>
      </c>
      <c r="K5499" t="s">
        <v>95</v>
      </c>
      <c r="L5499" s="220">
        <v>44946.372847222221</v>
      </c>
    </row>
    <row r="5500" spans="1:12" x14ac:dyDescent="0.25">
      <c r="A5500">
        <v>2</v>
      </c>
      <c r="B5500" t="s">
        <v>4251</v>
      </c>
      <c r="C5500">
        <v>3068161</v>
      </c>
      <c r="D5500" t="s">
        <v>5136</v>
      </c>
      <c r="E5500" s="220">
        <v>44939.387499999997</v>
      </c>
      <c r="F5500" t="s">
        <v>75</v>
      </c>
      <c r="G5500" t="s">
        <v>4414</v>
      </c>
      <c r="H5500" t="s">
        <v>278</v>
      </c>
      <c r="I5500" t="s">
        <v>4652</v>
      </c>
      <c r="J5500" t="s">
        <v>5098</v>
      </c>
      <c r="K5500" t="s">
        <v>95</v>
      </c>
      <c r="L5500" s="220">
        <v>44946.372627314813</v>
      </c>
    </row>
    <row r="5501" spans="1:12" x14ac:dyDescent="0.25">
      <c r="A5501">
        <v>5</v>
      </c>
      <c r="B5501" t="s">
        <v>6987</v>
      </c>
      <c r="C5501">
        <v>3068790</v>
      </c>
      <c r="D5501" t="s">
        <v>4871</v>
      </c>
      <c r="E5501" s="220">
        <v>44942.540972222225</v>
      </c>
      <c r="F5501" t="s">
        <v>91</v>
      </c>
      <c r="G5501" t="s">
        <v>4414</v>
      </c>
      <c r="H5501" t="s">
        <v>81</v>
      </c>
      <c r="I5501" t="s">
        <v>5004</v>
      </c>
      <c r="J5501" t="s">
        <v>4415</v>
      </c>
      <c r="K5501" t="s">
        <v>95</v>
      </c>
      <c r="L5501" s="220">
        <v>44942.55400462963</v>
      </c>
    </row>
    <row r="5502" spans="1:12" x14ac:dyDescent="0.25">
      <c r="A5502">
        <v>4</v>
      </c>
      <c r="B5502" t="s">
        <v>3920</v>
      </c>
      <c r="C5502">
        <v>3068808</v>
      </c>
      <c r="D5502" t="s">
        <v>5913</v>
      </c>
      <c r="E5502" s="220">
        <v>44942.501388888886</v>
      </c>
      <c r="F5502" t="s">
        <v>75</v>
      </c>
      <c r="G5502" t="s">
        <v>3825</v>
      </c>
      <c r="H5502" t="s">
        <v>4162</v>
      </c>
      <c r="I5502" t="s">
        <v>3870</v>
      </c>
      <c r="J5502" t="s">
        <v>4863</v>
      </c>
      <c r="K5502" t="s">
        <v>95</v>
      </c>
      <c r="L5502" s="220">
        <v>45140.41196759259</v>
      </c>
    </row>
    <row r="5503" spans="1:12" x14ac:dyDescent="0.25">
      <c r="A5503">
        <v>2</v>
      </c>
      <c r="B5503" t="s">
        <v>4766</v>
      </c>
      <c r="C5503">
        <v>3070209</v>
      </c>
      <c r="D5503" t="s">
        <v>4413</v>
      </c>
      <c r="E5503" s="220">
        <v>44945.334722222222</v>
      </c>
      <c r="F5503" t="s">
        <v>75</v>
      </c>
      <c r="G5503" t="s">
        <v>4414</v>
      </c>
      <c r="H5503" t="s">
        <v>169</v>
      </c>
      <c r="I5503" t="s">
        <v>3967</v>
      </c>
      <c r="J5503" t="s">
        <v>5989</v>
      </c>
      <c r="K5503" t="s">
        <v>95</v>
      </c>
      <c r="L5503" s="220">
        <v>45546.688310185185</v>
      </c>
    </row>
    <row r="5504" spans="1:12" x14ac:dyDescent="0.25">
      <c r="A5504">
        <v>5</v>
      </c>
      <c r="B5504" t="s">
        <v>6328</v>
      </c>
      <c r="C5504">
        <v>3071551</v>
      </c>
      <c r="D5504" t="s">
        <v>6988</v>
      </c>
      <c r="E5504" s="220">
        <v>44950.561805555553</v>
      </c>
      <c r="F5504" t="s">
        <v>75</v>
      </c>
      <c r="G5504" t="s">
        <v>3825</v>
      </c>
      <c r="H5504" t="s">
        <v>3940</v>
      </c>
      <c r="I5504" t="s">
        <v>3870</v>
      </c>
      <c r="J5504" t="s">
        <v>4922</v>
      </c>
      <c r="K5504" t="s">
        <v>95</v>
      </c>
      <c r="L5504" s="220">
        <v>45124.61791666667</v>
      </c>
    </row>
    <row r="5505" spans="1:12" x14ac:dyDescent="0.25">
      <c r="A5505">
        <v>2</v>
      </c>
      <c r="B5505" t="s">
        <v>4160</v>
      </c>
      <c r="C5505">
        <v>3072407</v>
      </c>
      <c r="D5505" t="s">
        <v>4075</v>
      </c>
      <c r="E5505" s="220">
        <v>44952.431944444441</v>
      </c>
      <c r="F5505" t="s">
        <v>75</v>
      </c>
      <c r="G5505" t="s">
        <v>3825</v>
      </c>
      <c r="H5505" t="s">
        <v>205</v>
      </c>
      <c r="I5505" t="s">
        <v>3885</v>
      </c>
      <c r="J5505" t="s">
        <v>5076</v>
      </c>
      <c r="K5505" t="s">
        <v>95</v>
      </c>
      <c r="L5505" s="220">
        <v>44981.61791666667</v>
      </c>
    </row>
    <row r="5506" spans="1:12" x14ac:dyDescent="0.25">
      <c r="A5506">
        <v>1</v>
      </c>
      <c r="B5506" t="s">
        <v>5035</v>
      </c>
      <c r="C5506">
        <v>3073297</v>
      </c>
      <c r="D5506" t="s">
        <v>3851</v>
      </c>
      <c r="E5506" s="220">
        <v>44953.546527777777</v>
      </c>
      <c r="F5506" t="s">
        <v>75</v>
      </c>
      <c r="G5506" t="s">
        <v>3825</v>
      </c>
      <c r="H5506" t="s">
        <v>3852</v>
      </c>
      <c r="I5506" t="s">
        <v>4829</v>
      </c>
      <c r="J5506" t="s">
        <v>4864</v>
      </c>
      <c r="K5506" t="s">
        <v>95</v>
      </c>
      <c r="L5506" s="220">
        <v>44953.565949074073</v>
      </c>
    </row>
    <row r="5507" spans="1:12" x14ac:dyDescent="0.25">
      <c r="A5507">
        <v>1</v>
      </c>
      <c r="B5507" t="s">
        <v>4935</v>
      </c>
      <c r="C5507">
        <v>3073298</v>
      </c>
      <c r="D5507" t="s">
        <v>3851</v>
      </c>
      <c r="E5507" s="220">
        <v>44953.548611111109</v>
      </c>
      <c r="F5507" t="s">
        <v>75</v>
      </c>
      <c r="G5507" t="s">
        <v>3825</v>
      </c>
      <c r="H5507" t="s">
        <v>3852</v>
      </c>
      <c r="I5507" t="s">
        <v>4829</v>
      </c>
      <c r="J5507" t="s">
        <v>4864</v>
      </c>
      <c r="K5507" t="s">
        <v>95</v>
      </c>
      <c r="L5507" s="220">
        <v>44953.567488425928</v>
      </c>
    </row>
    <row r="5508" spans="1:12" x14ac:dyDescent="0.25">
      <c r="A5508">
        <v>1</v>
      </c>
      <c r="B5508" t="s">
        <v>6989</v>
      </c>
      <c r="C5508">
        <v>3078584</v>
      </c>
      <c r="D5508" t="s">
        <v>3851</v>
      </c>
      <c r="E5508" s="220">
        <v>44963.493750000001</v>
      </c>
      <c r="F5508" t="s">
        <v>75</v>
      </c>
      <c r="G5508" t="s">
        <v>3825</v>
      </c>
      <c r="H5508" t="s">
        <v>3852</v>
      </c>
      <c r="I5508" t="s">
        <v>4829</v>
      </c>
      <c r="J5508" t="s">
        <v>4864</v>
      </c>
      <c r="K5508" t="s">
        <v>95</v>
      </c>
      <c r="L5508" s="220">
        <v>44966.614189814813</v>
      </c>
    </row>
    <row r="5509" spans="1:12" x14ac:dyDescent="0.25">
      <c r="A5509">
        <v>1</v>
      </c>
      <c r="B5509" t="s">
        <v>6990</v>
      </c>
      <c r="C5509">
        <v>3078585</v>
      </c>
      <c r="D5509" t="s">
        <v>3851</v>
      </c>
      <c r="E5509" s="220">
        <v>44963.498611111114</v>
      </c>
      <c r="F5509" t="s">
        <v>75</v>
      </c>
      <c r="G5509" t="s">
        <v>3825</v>
      </c>
      <c r="H5509" t="s">
        <v>3852</v>
      </c>
      <c r="I5509" t="s">
        <v>4829</v>
      </c>
      <c r="J5509" t="s">
        <v>4864</v>
      </c>
      <c r="K5509" t="s">
        <v>95</v>
      </c>
      <c r="L5509" s="220">
        <v>44966.610497685186</v>
      </c>
    </row>
    <row r="5510" spans="1:12" x14ac:dyDescent="0.25">
      <c r="A5510">
        <v>2</v>
      </c>
      <c r="B5510" t="s">
        <v>4044</v>
      </c>
      <c r="C5510">
        <v>3079727</v>
      </c>
      <c r="D5510" t="s">
        <v>6991</v>
      </c>
      <c r="E5510" s="220">
        <v>44965.6875</v>
      </c>
      <c r="F5510" t="s">
        <v>75</v>
      </c>
      <c r="G5510" t="s">
        <v>3825</v>
      </c>
      <c r="H5510" t="s">
        <v>5797</v>
      </c>
      <c r="I5510" t="s">
        <v>3909</v>
      </c>
      <c r="J5510" t="s">
        <v>6992</v>
      </c>
      <c r="K5510" t="s">
        <v>95</v>
      </c>
      <c r="L5510" s="220">
        <v>45301.67491898148</v>
      </c>
    </row>
    <row r="5511" spans="1:12" x14ac:dyDescent="0.25">
      <c r="A5511">
        <v>5</v>
      </c>
      <c r="B5511" t="s">
        <v>4572</v>
      </c>
      <c r="C5511">
        <v>3081488</v>
      </c>
      <c r="D5511" t="s">
        <v>6993</v>
      </c>
      <c r="E5511" s="220">
        <v>44970.595833333333</v>
      </c>
      <c r="F5511" t="s">
        <v>75</v>
      </c>
      <c r="G5511" t="s">
        <v>3825</v>
      </c>
      <c r="H5511" t="s">
        <v>3826</v>
      </c>
      <c r="I5511" t="s">
        <v>3870</v>
      </c>
      <c r="J5511" t="s">
        <v>4832</v>
      </c>
      <c r="K5511" t="s">
        <v>95</v>
      </c>
      <c r="L5511" s="220">
        <v>44992.482766203706</v>
      </c>
    </row>
    <row r="5512" spans="1:12" x14ac:dyDescent="0.25">
      <c r="A5512">
        <v>5</v>
      </c>
      <c r="B5512" t="s">
        <v>4383</v>
      </c>
      <c r="C5512">
        <v>3085633</v>
      </c>
      <c r="D5512" t="s">
        <v>4452</v>
      </c>
      <c r="E5512" s="220">
        <v>44977.613888888889</v>
      </c>
      <c r="F5512" t="s">
        <v>75</v>
      </c>
      <c r="G5512" t="s">
        <v>3825</v>
      </c>
      <c r="H5512" t="s">
        <v>3940</v>
      </c>
      <c r="I5512" t="s">
        <v>3870</v>
      </c>
      <c r="J5512" t="s">
        <v>4902</v>
      </c>
      <c r="K5512" t="s">
        <v>95</v>
      </c>
      <c r="L5512" s="220">
        <v>45212.603252314817</v>
      </c>
    </row>
    <row r="5513" spans="1:12" x14ac:dyDescent="0.25">
      <c r="A5513">
        <v>2</v>
      </c>
      <c r="B5513" t="s">
        <v>5034</v>
      </c>
      <c r="C5513">
        <v>3085673</v>
      </c>
      <c r="D5513" t="s">
        <v>4948</v>
      </c>
      <c r="E5513" s="220">
        <v>44977.688888888886</v>
      </c>
      <c r="F5513" t="s">
        <v>75</v>
      </c>
      <c r="G5513" t="s">
        <v>4414</v>
      </c>
      <c r="H5513" t="s">
        <v>174</v>
      </c>
      <c r="I5513" t="s">
        <v>4854</v>
      </c>
      <c r="J5513" t="s">
        <v>4415</v>
      </c>
      <c r="K5513" t="s">
        <v>95</v>
      </c>
      <c r="L5513" s="220">
        <v>44999.675833333335</v>
      </c>
    </row>
    <row r="5514" spans="1:12" x14ac:dyDescent="0.25">
      <c r="A5514">
        <v>4</v>
      </c>
      <c r="B5514" t="s">
        <v>4567</v>
      </c>
      <c r="C5514">
        <v>3085952</v>
      </c>
      <c r="D5514" t="s">
        <v>5284</v>
      </c>
      <c r="E5514" s="220">
        <v>44978.636805555558</v>
      </c>
      <c r="F5514" t="s">
        <v>75</v>
      </c>
      <c r="G5514" t="s">
        <v>3825</v>
      </c>
      <c r="H5514" t="s">
        <v>3940</v>
      </c>
      <c r="I5514" t="s">
        <v>3870</v>
      </c>
      <c r="J5514" t="s">
        <v>4902</v>
      </c>
      <c r="K5514" t="s">
        <v>95</v>
      </c>
      <c r="L5514" s="220">
        <v>45156.496122685188</v>
      </c>
    </row>
    <row r="5515" spans="1:12" x14ac:dyDescent="0.25">
      <c r="A5515">
        <v>1</v>
      </c>
      <c r="B5515" t="s">
        <v>5956</v>
      </c>
      <c r="C5515">
        <v>3086720</v>
      </c>
      <c r="D5515" t="s">
        <v>4910</v>
      </c>
      <c r="E5515" s="220">
        <v>44980.536111111112</v>
      </c>
      <c r="F5515" t="s">
        <v>75</v>
      </c>
      <c r="G5515" t="s">
        <v>4414</v>
      </c>
      <c r="H5515" t="s">
        <v>278</v>
      </c>
      <c r="I5515" t="s">
        <v>4867</v>
      </c>
      <c r="J5515" t="s">
        <v>4415</v>
      </c>
      <c r="K5515" t="s">
        <v>95</v>
      </c>
      <c r="L5515" s="220">
        <v>45015.627395833333</v>
      </c>
    </row>
    <row r="5516" spans="1:12" x14ac:dyDescent="0.25">
      <c r="A5516">
        <v>3</v>
      </c>
      <c r="B5516" t="s">
        <v>6556</v>
      </c>
      <c r="C5516">
        <v>3086591</v>
      </c>
      <c r="D5516" t="s">
        <v>5883</v>
      </c>
      <c r="E5516" s="220">
        <v>44980.406944444447</v>
      </c>
      <c r="F5516" t="s">
        <v>75</v>
      </c>
      <c r="G5516" t="s">
        <v>4414</v>
      </c>
      <c r="H5516" t="s">
        <v>174</v>
      </c>
      <c r="I5516" t="s">
        <v>4013</v>
      </c>
      <c r="J5516" t="s">
        <v>6333</v>
      </c>
      <c r="K5516" t="s">
        <v>95</v>
      </c>
      <c r="L5516" s="220">
        <v>44987.369872685187</v>
      </c>
    </row>
    <row r="5517" spans="1:12" x14ac:dyDescent="0.25">
      <c r="A5517">
        <v>1</v>
      </c>
      <c r="B5517" t="s">
        <v>6994</v>
      </c>
      <c r="C5517">
        <v>3087678</v>
      </c>
      <c r="D5517" t="s">
        <v>4910</v>
      </c>
      <c r="E5517" s="220">
        <v>44984.507638888892</v>
      </c>
      <c r="F5517" t="s">
        <v>75</v>
      </c>
      <c r="G5517" t="s">
        <v>4414</v>
      </c>
      <c r="H5517" t="s">
        <v>278</v>
      </c>
      <c r="I5517" t="s">
        <v>4867</v>
      </c>
      <c r="J5517" t="s">
        <v>4846</v>
      </c>
      <c r="K5517" t="s">
        <v>95</v>
      </c>
      <c r="L5517" s="220">
        <v>45008.74181712963</v>
      </c>
    </row>
    <row r="5518" spans="1:12" x14ac:dyDescent="0.25">
      <c r="A5518">
        <v>2</v>
      </c>
      <c r="B5518" t="s">
        <v>4874</v>
      </c>
      <c r="C5518">
        <v>3088430</v>
      </c>
      <c r="D5518" t="s">
        <v>4413</v>
      </c>
      <c r="E5518" s="220">
        <v>44986.380555555559</v>
      </c>
      <c r="F5518" t="s">
        <v>75</v>
      </c>
      <c r="G5518" t="s">
        <v>4414</v>
      </c>
      <c r="H5518" t="s">
        <v>169</v>
      </c>
      <c r="I5518" t="s">
        <v>4582</v>
      </c>
      <c r="J5518" t="s">
        <v>5263</v>
      </c>
      <c r="K5518" t="s">
        <v>95</v>
      </c>
      <c r="L5518" s="220">
        <v>44991.491238425922</v>
      </c>
    </row>
    <row r="5519" spans="1:12" x14ac:dyDescent="0.25">
      <c r="A5519">
        <v>2</v>
      </c>
      <c r="B5519" t="s">
        <v>4750</v>
      </c>
      <c r="C5519">
        <v>3093038</v>
      </c>
      <c r="D5519" t="s">
        <v>3939</v>
      </c>
      <c r="E5519" s="220">
        <v>44988.650694444441</v>
      </c>
      <c r="F5519" t="s">
        <v>75</v>
      </c>
      <c r="G5519" t="s">
        <v>3825</v>
      </c>
      <c r="H5519" t="s">
        <v>3940</v>
      </c>
      <c r="I5519" t="s">
        <v>4000</v>
      </c>
      <c r="J5519" t="s">
        <v>4191</v>
      </c>
      <c r="K5519" t="s">
        <v>95</v>
      </c>
      <c r="L5519" s="220">
        <v>45155.591817129629</v>
      </c>
    </row>
    <row r="5520" spans="1:12" x14ac:dyDescent="0.25">
      <c r="A5520">
        <v>4</v>
      </c>
      <c r="B5520" t="s">
        <v>4266</v>
      </c>
      <c r="C5520">
        <v>3093000</v>
      </c>
      <c r="D5520" t="s">
        <v>4452</v>
      </c>
      <c r="E5520" s="220">
        <v>44988.564583333333</v>
      </c>
      <c r="F5520" t="s">
        <v>75</v>
      </c>
      <c r="G5520" t="s">
        <v>3825</v>
      </c>
      <c r="H5520" t="s">
        <v>3940</v>
      </c>
      <c r="I5520" t="s">
        <v>3870</v>
      </c>
      <c r="J5520" t="s">
        <v>4145</v>
      </c>
      <c r="K5520" t="s">
        <v>95</v>
      </c>
      <c r="L5520" s="220">
        <v>45127.503263888888</v>
      </c>
    </row>
    <row r="5521" spans="1:12" x14ac:dyDescent="0.25">
      <c r="A5521">
        <v>1</v>
      </c>
      <c r="B5521" t="s">
        <v>6995</v>
      </c>
      <c r="C5521">
        <v>3095366</v>
      </c>
      <c r="D5521" t="s">
        <v>6996</v>
      </c>
      <c r="E5521" s="220">
        <v>44994.567361111112</v>
      </c>
      <c r="F5521" t="s">
        <v>75</v>
      </c>
      <c r="G5521" t="s">
        <v>3825</v>
      </c>
      <c r="H5521" t="s">
        <v>3826</v>
      </c>
      <c r="I5521" t="s">
        <v>4635</v>
      </c>
      <c r="J5521" t="s">
        <v>6997</v>
      </c>
      <c r="K5521" t="s">
        <v>95</v>
      </c>
      <c r="L5521" s="220">
        <v>45000.492164351854</v>
      </c>
    </row>
    <row r="5522" spans="1:12" x14ac:dyDescent="0.25">
      <c r="A5522">
        <v>2</v>
      </c>
      <c r="B5522" t="s">
        <v>4138</v>
      </c>
      <c r="C5522">
        <v>3095270</v>
      </c>
      <c r="D5522" t="s">
        <v>4413</v>
      </c>
      <c r="E5522" s="220">
        <v>44994.54791666667</v>
      </c>
      <c r="F5522" t="s">
        <v>75</v>
      </c>
      <c r="G5522" t="s">
        <v>4414</v>
      </c>
      <c r="H5522" t="s">
        <v>169</v>
      </c>
      <c r="I5522" t="s">
        <v>4829</v>
      </c>
      <c r="J5522" t="s">
        <v>4415</v>
      </c>
      <c r="K5522" t="s">
        <v>95</v>
      </c>
      <c r="L5522" s="220">
        <v>45124.526354166665</v>
      </c>
    </row>
    <row r="5523" spans="1:12" x14ac:dyDescent="0.25">
      <c r="A5523">
        <v>1</v>
      </c>
      <c r="B5523" t="s">
        <v>6998</v>
      </c>
      <c r="C5523">
        <v>3096715</v>
      </c>
      <c r="D5523" t="s">
        <v>4910</v>
      </c>
      <c r="E5523" s="220">
        <v>44995.436111111114</v>
      </c>
      <c r="F5523" t="s">
        <v>75</v>
      </c>
      <c r="G5523" t="s">
        <v>4414</v>
      </c>
      <c r="H5523" t="s">
        <v>278</v>
      </c>
      <c r="I5523" t="s">
        <v>4652</v>
      </c>
      <c r="J5523" t="s">
        <v>4415</v>
      </c>
      <c r="K5523" t="s">
        <v>95</v>
      </c>
      <c r="L5523" s="220">
        <v>45026.448622685188</v>
      </c>
    </row>
    <row r="5524" spans="1:12" x14ac:dyDescent="0.25">
      <c r="A5524">
        <v>2</v>
      </c>
      <c r="B5524" t="s">
        <v>5225</v>
      </c>
      <c r="C5524">
        <v>3096769</v>
      </c>
      <c r="D5524" t="s">
        <v>4413</v>
      </c>
      <c r="E5524" s="220">
        <v>44995.59097222222</v>
      </c>
      <c r="F5524" t="s">
        <v>75</v>
      </c>
      <c r="G5524" t="s">
        <v>4414</v>
      </c>
      <c r="H5524" t="s">
        <v>169</v>
      </c>
      <c r="I5524" t="s">
        <v>4829</v>
      </c>
      <c r="J5524" t="s">
        <v>4864</v>
      </c>
      <c r="K5524" t="s">
        <v>95</v>
      </c>
      <c r="L5524" s="220">
        <v>45013.472118055557</v>
      </c>
    </row>
    <row r="5525" spans="1:12" x14ac:dyDescent="0.25">
      <c r="A5525">
        <v>1</v>
      </c>
      <c r="B5525" t="s">
        <v>6999</v>
      </c>
      <c r="C5525">
        <v>3096733</v>
      </c>
      <c r="D5525" t="s">
        <v>4910</v>
      </c>
      <c r="E5525" s="220">
        <v>44995.469444444447</v>
      </c>
      <c r="F5525" t="s">
        <v>75</v>
      </c>
      <c r="G5525" t="s">
        <v>4414</v>
      </c>
      <c r="H5525" t="s">
        <v>278</v>
      </c>
      <c r="I5525" t="s">
        <v>3827</v>
      </c>
      <c r="J5525" t="s">
        <v>4846</v>
      </c>
      <c r="K5525" t="s">
        <v>95</v>
      </c>
      <c r="L5525" s="220">
        <v>44998.628136574072</v>
      </c>
    </row>
    <row r="5526" spans="1:12" x14ac:dyDescent="0.25">
      <c r="A5526">
        <v>1</v>
      </c>
      <c r="B5526" t="s">
        <v>7000</v>
      </c>
      <c r="C5526">
        <v>3096734</v>
      </c>
      <c r="D5526" t="s">
        <v>4910</v>
      </c>
      <c r="E5526" s="220">
        <v>44995.473611111112</v>
      </c>
      <c r="F5526" t="s">
        <v>75</v>
      </c>
      <c r="G5526" t="s">
        <v>4414</v>
      </c>
      <c r="H5526" t="s">
        <v>278</v>
      </c>
      <c r="I5526" t="s">
        <v>3827</v>
      </c>
      <c r="J5526" t="s">
        <v>4846</v>
      </c>
      <c r="K5526" t="s">
        <v>95</v>
      </c>
      <c r="L5526" s="220">
        <v>45037.612881944442</v>
      </c>
    </row>
    <row r="5527" spans="1:12" x14ac:dyDescent="0.25">
      <c r="A5527">
        <v>1</v>
      </c>
      <c r="B5527" t="s">
        <v>7001</v>
      </c>
      <c r="C5527">
        <v>3096834</v>
      </c>
      <c r="D5527" t="s">
        <v>7002</v>
      </c>
      <c r="E5527" s="220">
        <v>44995.693055555559</v>
      </c>
      <c r="F5527" t="s">
        <v>75</v>
      </c>
      <c r="G5527" t="s">
        <v>3825</v>
      </c>
      <c r="H5527" t="s">
        <v>3836</v>
      </c>
      <c r="I5527" t="s">
        <v>4872</v>
      </c>
      <c r="J5527" t="s">
        <v>5190</v>
      </c>
      <c r="K5527" t="s">
        <v>95</v>
      </c>
      <c r="L5527" s="220">
        <v>45030.673483796294</v>
      </c>
    </row>
    <row r="5528" spans="1:12" x14ac:dyDescent="0.25">
      <c r="A5528">
        <v>4.2</v>
      </c>
      <c r="B5528" t="s">
        <v>4282</v>
      </c>
      <c r="C5528">
        <v>3097317</v>
      </c>
      <c r="D5528" t="s">
        <v>4855</v>
      </c>
      <c r="E5528" s="220">
        <v>44998.57916666667</v>
      </c>
      <c r="F5528" t="s">
        <v>75</v>
      </c>
      <c r="G5528" t="s">
        <v>3825</v>
      </c>
      <c r="H5528" t="s">
        <v>3940</v>
      </c>
      <c r="I5528" t="s">
        <v>3870</v>
      </c>
      <c r="J5528" t="s">
        <v>4145</v>
      </c>
      <c r="K5528" t="s">
        <v>95</v>
      </c>
      <c r="L5528" s="220">
        <v>45090.483263888891</v>
      </c>
    </row>
    <row r="5529" spans="1:12" x14ac:dyDescent="0.25">
      <c r="A5529">
        <v>5</v>
      </c>
      <c r="B5529" t="s">
        <v>4209</v>
      </c>
      <c r="C5529">
        <v>3100208</v>
      </c>
      <c r="D5529" t="s">
        <v>4871</v>
      </c>
      <c r="E5529" s="220">
        <v>45002.432638888888</v>
      </c>
      <c r="F5529" t="s">
        <v>75</v>
      </c>
      <c r="G5529" t="s">
        <v>4414</v>
      </c>
      <c r="H5529" t="s">
        <v>81</v>
      </c>
      <c r="I5529" t="s">
        <v>3827</v>
      </c>
      <c r="J5529" t="s">
        <v>4846</v>
      </c>
      <c r="K5529" t="s">
        <v>95</v>
      </c>
      <c r="L5529" s="220">
        <v>45225.417500000003</v>
      </c>
    </row>
    <row r="5530" spans="1:12" x14ac:dyDescent="0.25">
      <c r="A5530">
        <v>5</v>
      </c>
      <c r="B5530" t="s">
        <v>7003</v>
      </c>
      <c r="C5530">
        <v>3100979</v>
      </c>
      <c r="D5530" t="s">
        <v>4871</v>
      </c>
      <c r="E5530" s="220">
        <v>45005.419444444444</v>
      </c>
      <c r="F5530" t="s">
        <v>75</v>
      </c>
      <c r="G5530" t="s">
        <v>4414</v>
      </c>
      <c r="H5530" t="s">
        <v>81</v>
      </c>
      <c r="I5530" t="s">
        <v>4949</v>
      </c>
      <c r="J5530" t="s">
        <v>4415</v>
      </c>
      <c r="K5530" t="s">
        <v>95</v>
      </c>
      <c r="L5530" s="220">
        <v>45071.390231481484</v>
      </c>
    </row>
    <row r="5531" spans="1:12" x14ac:dyDescent="0.25">
      <c r="A5531">
        <v>2</v>
      </c>
      <c r="B5531" t="s">
        <v>6758</v>
      </c>
      <c r="C5531">
        <v>3101530</v>
      </c>
      <c r="D5531" t="s">
        <v>4413</v>
      </c>
      <c r="E5531" s="220">
        <v>45006.59097222222</v>
      </c>
      <c r="F5531" t="s">
        <v>75</v>
      </c>
      <c r="G5531" t="s">
        <v>4414</v>
      </c>
      <c r="H5531" t="s">
        <v>169</v>
      </c>
      <c r="I5531" t="s">
        <v>3844</v>
      </c>
      <c r="J5531" t="s">
        <v>5076</v>
      </c>
      <c r="K5531" t="s">
        <v>95</v>
      </c>
      <c r="L5531" s="220">
        <v>45251.309745370374</v>
      </c>
    </row>
    <row r="5532" spans="1:12" x14ac:dyDescent="0.25">
      <c r="A5532">
        <v>3</v>
      </c>
      <c r="B5532" t="s">
        <v>7004</v>
      </c>
      <c r="C5532">
        <v>3101535</v>
      </c>
      <c r="D5532" t="s">
        <v>4871</v>
      </c>
      <c r="E5532" s="220">
        <v>45006.609722222223</v>
      </c>
      <c r="F5532" t="s">
        <v>75</v>
      </c>
      <c r="G5532" t="s">
        <v>4414</v>
      </c>
      <c r="H5532" t="s">
        <v>81</v>
      </c>
      <c r="I5532" t="s">
        <v>4872</v>
      </c>
      <c r="J5532" t="s">
        <v>4415</v>
      </c>
      <c r="K5532" t="s">
        <v>95</v>
      </c>
      <c r="L5532" s="220">
        <v>45156.600173611114</v>
      </c>
    </row>
    <row r="5533" spans="1:12" x14ac:dyDescent="0.25">
      <c r="A5533">
        <v>3</v>
      </c>
      <c r="B5533" t="s">
        <v>7005</v>
      </c>
      <c r="C5533">
        <v>3101538</v>
      </c>
      <c r="D5533" t="s">
        <v>4871</v>
      </c>
      <c r="E5533" s="220">
        <v>45006.615277777775</v>
      </c>
      <c r="F5533" t="s">
        <v>75</v>
      </c>
      <c r="G5533" t="s">
        <v>4414</v>
      </c>
      <c r="H5533" t="s">
        <v>81</v>
      </c>
      <c r="I5533" t="s">
        <v>4872</v>
      </c>
      <c r="J5533" t="s">
        <v>4415</v>
      </c>
      <c r="K5533" t="s">
        <v>95</v>
      </c>
      <c r="L5533" s="220">
        <v>45082.444618055553</v>
      </c>
    </row>
    <row r="5534" spans="1:12" x14ac:dyDescent="0.25">
      <c r="A5534">
        <v>2</v>
      </c>
      <c r="B5534" t="s">
        <v>7006</v>
      </c>
      <c r="C5534">
        <v>3101539</v>
      </c>
      <c r="D5534" t="s">
        <v>4910</v>
      </c>
      <c r="E5534" s="220">
        <v>45006.62222222222</v>
      </c>
      <c r="F5534" t="s">
        <v>75</v>
      </c>
      <c r="G5534" t="s">
        <v>4414</v>
      </c>
      <c r="H5534" t="s">
        <v>278</v>
      </c>
      <c r="I5534" t="s">
        <v>4872</v>
      </c>
      <c r="J5534" t="s">
        <v>4415</v>
      </c>
      <c r="K5534" t="s">
        <v>95</v>
      </c>
      <c r="L5534" s="220">
        <v>45013.500659722224</v>
      </c>
    </row>
    <row r="5535" spans="1:12" x14ac:dyDescent="0.25">
      <c r="A5535">
        <v>1</v>
      </c>
      <c r="B5535" t="s">
        <v>7007</v>
      </c>
      <c r="C5535">
        <v>3101734</v>
      </c>
      <c r="D5535" t="s">
        <v>4910</v>
      </c>
      <c r="E5535" s="220">
        <v>45007.408333333333</v>
      </c>
      <c r="F5535" t="s">
        <v>75</v>
      </c>
      <c r="G5535" t="s">
        <v>4414</v>
      </c>
      <c r="H5535" t="s">
        <v>278</v>
      </c>
      <c r="I5535" t="s">
        <v>4652</v>
      </c>
      <c r="J5535" t="s">
        <v>4415</v>
      </c>
      <c r="K5535" t="s">
        <v>95</v>
      </c>
      <c r="L5535" s="220">
        <v>45040.38689814815</v>
      </c>
    </row>
    <row r="5536" spans="1:12" x14ac:dyDescent="0.25">
      <c r="A5536">
        <v>2</v>
      </c>
      <c r="B5536" t="s">
        <v>5802</v>
      </c>
      <c r="C5536">
        <v>3102360</v>
      </c>
      <c r="D5536" t="s">
        <v>3851</v>
      </c>
      <c r="E5536" s="220">
        <v>45009.399305555555</v>
      </c>
      <c r="F5536" t="s">
        <v>75</v>
      </c>
      <c r="G5536" t="s">
        <v>3825</v>
      </c>
      <c r="H5536" t="s">
        <v>3852</v>
      </c>
      <c r="I5536" t="s">
        <v>4829</v>
      </c>
      <c r="J5536" t="s">
        <v>4846</v>
      </c>
      <c r="K5536" t="s">
        <v>95</v>
      </c>
      <c r="L5536" s="220">
        <v>45013.560127314813</v>
      </c>
    </row>
    <row r="5537" spans="1:12" x14ac:dyDescent="0.25">
      <c r="A5537">
        <v>2</v>
      </c>
      <c r="B5537" t="s">
        <v>5180</v>
      </c>
      <c r="C5537">
        <v>3102358</v>
      </c>
      <c r="D5537" t="s">
        <v>4149</v>
      </c>
      <c r="E5537" s="220">
        <v>45009.398611111108</v>
      </c>
      <c r="F5537" t="s">
        <v>75</v>
      </c>
      <c r="G5537" t="s">
        <v>3825</v>
      </c>
      <c r="H5537" t="s">
        <v>4277</v>
      </c>
      <c r="I5537" t="s">
        <v>4829</v>
      </c>
      <c r="J5537" t="s">
        <v>4846</v>
      </c>
      <c r="K5537" t="s">
        <v>95</v>
      </c>
      <c r="L5537" s="220">
        <v>45013.410798611112</v>
      </c>
    </row>
    <row r="5538" spans="1:12" x14ac:dyDescent="0.25">
      <c r="A5538">
        <v>1</v>
      </c>
      <c r="B5538" t="s">
        <v>4370</v>
      </c>
      <c r="C5538">
        <v>3102467</v>
      </c>
      <c r="D5538" t="s">
        <v>5829</v>
      </c>
      <c r="E5538" s="220">
        <v>45009.568749999999</v>
      </c>
      <c r="F5538" t="s">
        <v>75</v>
      </c>
      <c r="G5538" t="s">
        <v>3825</v>
      </c>
      <c r="H5538" t="s">
        <v>3836</v>
      </c>
      <c r="I5538" t="s">
        <v>3832</v>
      </c>
      <c r="J5538" t="s">
        <v>7008</v>
      </c>
      <c r="K5538" t="s">
        <v>95</v>
      </c>
      <c r="L5538" s="220">
        <v>45042.66170138889</v>
      </c>
    </row>
    <row r="5539" spans="1:12" x14ac:dyDescent="0.25">
      <c r="A5539">
        <v>5</v>
      </c>
      <c r="B5539" t="s">
        <v>5375</v>
      </c>
      <c r="C5539">
        <v>3105835</v>
      </c>
      <c r="D5539" t="s">
        <v>7009</v>
      </c>
      <c r="E5539" s="220">
        <v>45015.611111111109</v>
      </c>
      <c r="F5539" t="s">
        <v>75</v>
      </c>
      <c r="G5539" t="s">
        <v>3825</v>
      </c>
      <c r="H5539" t="s">
        <v>3940</v>
      </c>
      <c r="I5539" t="s">
        <v>3870</v>
      </c>
      <c r="J5539" t="s">
        <v>3960</v>
      </c>
      <c r="K5539" t="s">
        <v>95</v>
      </c>
      <c r="L5539" s="220">
        <v>45036.650694444441</v>
      </c>
    </row>
    <row r="5540" spans="1:12" x14ac:dyDescent="0.25">
      <c r="A5540">
        <v>1</v>
      </c>
      <c r="B5540" t="s">
        <v>3893</v>
      </c>
      <c r="C5540">
        <v>3106121</v>
      </c>
      <c r="D5540" t="s">
        <v>3843</v>
      </c>
      <c r="E5540" s="220">
        <v>45016.46597222222</v>
      </c>
      <c r="F5540" t="s">
        <v>75</v>
      </c>
      <c r="G5540" t="s">
        <v>3825</v>
      </c>
      <c r="H5540" t="s">
        <v>3836</v>
      </c>
      <c r="I5540" t="s">
        <v>4013</v>
      </c>
      <c r="J5540" t="s">
        <v>7010</v>
      </c>
      <c r="K5540" t="s">
        <v>95</v>
      </c>
      <c r="L5540" s="220">
        <v>45016.568819444445</v>
      </c>
    </row>
    <row r="5541" spans="1:12" x14ac:dyDescent="0.25">
      <c r="A5541">
        <v>2</v>
      </c>
      <c r="B5541" t="s">
        <v>4321</v>
      </c>
      <c r="C5541">
        <v>3108559</v>
      </c>
      <c r="D5541" t="s">
        <v>7011</v>
      </c>
      <c r="E5541" s="220">
        <v>45020.637499999997</v>
      </c>
      <c r="F5541" t="s">
        <v>75</v>
      </c>
      <c r="G5541" t="s">
        <v>3825</v>
      </c>
      <c r="H5541" t="s">
        <v>3826</v>
      </c>
      <c r="I5541" t="s">
        <v>3870</v>
      </c>
      <c r="J5541" t="s">
        <v>4832</v>
      </c>
      <c r="K5541" t="s">
        <v>95</v>
      </c>
      <c r="L5541" s="220">
        <v>45023.428414351853</v>
      </c>
    </row>
    <row r="5542" spans="1:12" x14ac:dyDescent="0.25">
      <c r="A5542">
        <v>2</v>
      </c>
      <c r="B5542" t="s">
        <v>3899</v>
      </c>
      <c r="C5542">
        <v>3109156</v>
      </c>
      <c r="D5542" t="s">
        <v>4413</v>
      </c>
      <c r="E5542" s="220">
        <v>45021.677083333336</v>
      </c>
      <c r="F5542" t="s">
        <v>75</v>
      </c>
      <c r="G5542" t="s">
        <v>4414</v>
      </c>
      <c r="H5542" t="s">
        <v>169</v>
      </c>
      <c r="I5542" t="s">
        <v>4961</v>
      </c>
      <c r="J5542" t="s">
        <v>4415</v>
      </c>
      <c r="K5542" t="s">
        <v>95</v>
      </c>
      <c r="L5542" s="220">
        <v>45071.393993055557</v>
      </c>
    </row>
    <row r="5543" spans="1:12" x14ac:dyDescent="0.25">
      <c r="A5543">
        <v>2</v>
      </c>
      <c r="B5543" t="s">
        <v>3846</v>
      </c>
      <c r="C5543">
        <v>3111643</v>
      </c>
      <c r="D5543" t="s">
        <v>4871</v>
      </c>
      <c r="E5543" s="220">
        <v>45027.425694444442</v>
      </c>
      <c r="F5543" t="s">
        <v>75</v>
      </c>
      <c r="G5543" t="s">
        <v>4414</v>
      </c>
      <c r="H5543" t="s">
        <v>81</v>
      </c>
      <c r="I5543" t="s">
        <v>4652</v>
      </c>
      <c r="J5543" t="s">
        <v>4415</v>
      </c>
      <c r="K5543" t="s">
        <v>95</v>
      </c>
      <c r="L5543" s="220">
        <v>45030.405763888892</v>
      </c>
    </row>
    <row r="5544" spans="1:12" x14ac:dyDescent="0.25">
      <c r="A5544">
        <v>2</v>
      </c>
      <c r="B5544" t="s">
        <v>4043</v>
      </c>
      <c r="C5544">
        <v>3111647</v>
      </c>
      <c r="D5544" t="s">
        <v>4910</v>
      </c>
      <c r="E5544" s="220">
        <v>45027.44027777778</v>
      </c>
      <c r="F5544" t="s">
        <v>75</v>
      </c>
      <c r="G5544" t="s">
        <v>4414</v>
      </c>
      <c r="H5544" t="s">
        <v>278</v>
      </c>
      <c r="I5544" t="s">
        <v>4829</v>
      </c>
      <c r="J5544" t="s">
        <v>4415</v>
      </c>
      <c r="K5544" t="s">
        <v>95</v>
      </c>
      <c r="L5544" s="220">
        <v>45036.450787037036</v>
      </c>
    </row>
    <row r="5545" spans="1:12" x14ac:dyDescent="0.25">
      <c r="A5545">
        <v>5</v>
      </c>
      <c r="B5545" t="s">
        <v>7012</v>
      </c>
      <c r="C5545">
        <v>3112483</v>
      </c>
      <c r="D5545" t="s">
        <v>4871</v>
      </c>
      <c r="E5545" s="220">
        <v>45029.509722222225</v>
      </c>
      <c r="F5545" t="s">
        <v>75</v>
      </c>
      <c r="G5545" t="s">
        <v>4414</v>
      </c>
      <c r="H5545" t="s">
        <v>81</v>
      </c>
      <c r="I5545" t="s">
        <v>4951</v>
      </c>
      <c r="J5545" t="s">
        <v>4846</v>
      </c>
      <c r="K5545" t="s">
        <v>95</v>
      </c>
      <c r="L5545" s="220">
        <v>45048.352083333331</v>
      </c>
    </row>
    <row r="5546" spans="1:12" x14ac:dyDescent="0.25">
      <c r="A5546">
        <v>5</v>
      </c>
      <c r="B5546" t="s">
        <v>4802</v>
      </c>
      <c r="C5546">
        <v>3113255</v>
      </c>
      <c r="D5546" t="s">
        <v>7013</v>
      </c>
      <c r="E5546" s="220">
        <v>45030.702777777777</v>
      </c>
      <c r="F5546" t="s">
        <v>75</v>
      </c>
      <c r="G5546" t="s">
        <v>3825</v>
      </c>
      <c r="H5546" t="s">
        <v>3826</v>
      </c>
      <c r="I5546" t="s">
        <v>3870</v>
      </c>
      <c r="J5546" t="s">
        <v>3960</v>
      </c>
      <c r="K5546" t="s">
        <v>95</v>
      </c>
      <c r="L5546" s="220">
        <v>45090.484629629631</v>
      </c>
    </row>
    <row r="5547" spans="1:12" x14ac:dyDescent="0.25">
      <c r="A5547">
        <v>5</v>
      </c>
      <c r="B5547" t="s">
        <v>7014</v>
      </c>
      <c r="C5547">
        <v>3492239</v>
      </c>
      <c r="D5547" t="s">
        <v>7015</v>
      </c>
      <c r="E5547" s="220">
        <v>45665.746527777781</v>
      </c>
      <c r="F5547" t="s">
        <v>126</v>
      </c>
      <c r="G5547" t="s">
        <v>4414</v>
      </c>
      <c r="H5547" t="s">
        <v>141</v>
      </c>
      <c r="I5547" t="s">
        <v>4872</v>
      </c>
      <c r="J5547" t="s">
        <v>7016</v>
      </c>
      <c r="K5547" t="s">
        <v>95</v>
      </c>
      <c r="L5547" s="220"/>
    </row>
    <row r="5548" spans="1:12" x14ac:dyDescent="0.25">
      <c r="A5548">
        <v>2</v>
      </c>
      <c r="B5548" t="s">
        <v>4362</v>
      </c>
      <c r="C5548">
        <v>3114111</v>
      </c>
      <c r="D5548" t="s">
        <v>4910</v>
      </c>
      <c r="E5548" s="220">
        <v>45034.486805555556</v>
      </c>
      <c r="F5548" t="s">
        <v>75</v>
      </c>
      <c r="G5548" t="s">
        <v>4414</v>
      </c>
      <c r="H5548" t="s">
        <v>278</v>
      </c>
      <c r="I5548" t="s">
        <v>4949</v>
      </c>
      <c r="J5548" t="s">
        <v>4415</v>
      </c>
      <c r="K5548" t="s">
        <v>95</v>
      </c>
      <c r="L5548" s="220">
        <v>45056.404722222222</v>
      </c>
    </row>
    <row r="5549" spans="1:12" x14ac:dyDescent="0.25">
      <c r="A5549">
        <v>5</v>
      </c>
      <c r="B5549" t="s">
        <v>5129</v>
      </c>
      <c r="C5549">
        <v>3114186</v>
      </c>
      <c r="D5549" t="s">
        <v>7017</v>
      </c>
      <c r="E5549" s="220">
        <v>45034.489583333336</v>
      </c>
      <c r="F5549" t="s">
        <v>4969</v>
      </c>
      <c r="G5549" t="s">
        <v>3825</v>
      </c>
      <c r="H5549" t="s">
        <v>3836</v>
      </c>
      <c r="I5549" t="s">
        <v>4241</v>
      </c>
      <c r="J5549" t="s">
        <v>5130</v>
      </c>
      <c r="K5549" t="s">
        <v>95</v>
      </c>
      <c r="L5549" s="220">
        <v>45840.478831018518</v>
      </c>
    </row>
    <row r="5550" spans="1:12" x14ac:dyDescent="0.25">
      <c r="A5550">
        <v>1</v>
      </c>
      <c r="B5550" t="s">
        <v>4584</v>
      </c>
      <c r="C5550">
        <v>3115088</v>
      </c>
      <c r="D5550" t="s">
        <v>3912</v>
      </c>
      <c r="E5550" s="220">
        <v>45036.390277777777</v>
      </c>
      <c r="F5550" t="s">
        <v>75</v>
      </c>
      <c r="G5550" t="s">
        <v>3825</v>
      </c>
      <c r="H5550" t="s">
        <v>3831</v>
      </c>
      <c r="I5550" t="s">
        <v>3878</v>
      </c>
      <c r="J5550" t="s">
        <v>4847</v>
      </c>
      <c r="K5550" t="s">
        <v>95</v>
      </c>
      <c r="L5550" s="220">
        <v>45426.669120370374</v>
      </c>
    </row>
    <row r="5551" spans="1:12" x14ac:dyDescent="0.25">
      <c r="A5551">
        <v>5</v>
      </c>
      <c r="B5551" t="s">
        <v>4031</v>
      </c>
      <c r="C5551">
        <v>3115582</v>
      </c>
      <c r="D5551" t="s">
        <v>7018</v>
      </c>
      <c r="E5551" s="220">
        <v>45037.5625</v>
      </c>
      <c r="F5551" t="s">
        <v>75</v>
      </c>
      <c r="G5551" t="s">
        <v>3825</v>
      </c>
      <c r="H5551" t="s">
        <v>3826</v>
      </c>
      <c r="I5551" t="s">
        <v>3870</v>
      </c>
      <c r="J5551" t="s">
        <v>3960</v>
      </c>
      <c r="K5551" t="s">
        <v>95</v>
      </c>
      <c r="L5551" s="220">
        <v>45127.508101851854</v>
      </c>
    </row>
    <row r="5552" spans="1:12" x14ac:dyDescent="0.25">
      <c r="A5552">
        <v>1</v>
      </c>
      <c r="B5552" t="s">
        <v>4958</v>
      </c>
      <c r="C5552">
        <v>3116293</v>
      </c>
      <c r="D5552" t="s">
        <v>3843</v>
      </c>
      <c r="E5552" s="220">
        <v>45041.45</v>
      </c>
      <c r="F5552" t="s">
        <v>126</v>
      </c>
      <c r="G5552" t="s">
        <v>3825</v>
      </c>
      <c r="H5552" t="s">
        <v>3836</v>
      </c>
      <c r="I5552" t="s">
        <v>3878</v>
      </c>
      <c r="J5552" t="s">
        <v>6528</v>
      </c>
      <c r="K5552" t="s">
        <v>95</v>
      </c>
      <c r="L5552" s="220">
        <v>45412.56527777778</v>
      </c>
    </row>
    <row r="5553" spans="1:12" x14ac:dyDescent="0.25">
      <c r="A5553">
        <v>4</v>
      </c>
      <c r="B5553" t="s">
        <v>3871</v>
      </c>
      <c r="C5553">
        <v>3116349</v>
      </c>
      <c r="D5553" t="s">
        <v>7019</v>
      </c>
      <c r="E5553" s="220">
        <v>45041.540972222225</v>
      </c>
      <c r="F5553" t="s">
        <v>75</v>
      </c>
      <c r="G5553" t="s">
        <v>3825</v>
      </c>
      <c r="H5553" t="s">
        <v>3826</v>
      </c>
      <c r="I5553" t="s">
        <v>3870</v>
      </c>
      <c r="J5553" t="s">
        <v>4355</v>
      </c>
      <c r="K5553" t="s">
        <v>95</v>
      </c>
      <c r="L5553" s="220">
        <v>45244.504629629628</v>
      </c>
    </row>
    <row r="5554" spans="1:12" x14ac:dyDescent="0.25">
      <c r="A5554">
        <v>4</v>
      </c>
      <c r="B5554" t="s">
        <v>3871</v>
      </c>
      <c r="C5554">
        <v>3116350</v>
      </c>
      <c r="D5554" t="s">
        <v>7020</v>
      </c>
      <c r="E5554" s="220">
        <v>45041.542361111111</v>
      </c>
      <c r="F5554" t="s">
        <v>75</v>
      </c>
      <c r="G5554" t="s">
        <v>3825</v>
      </c>
      <c r="H5554" t="s">
        <v>3831</v>
      </c>
      <c r="I5554" t="s">
        <v>3870</v>
      </c>
      <c r="J5554" t="s">
        <v>4355</v>
      </c>
      <c r="K5554" t="s">
        <v>95</v>
      </c>
      <c r="L5554" s="220">
        <v>45244.504525462966</v>
      </c>
    </row>
    <row r="5555" spans="1:12" x14ac:dyDescent="0.25">
      <c r="A5555">
        <v>5</v>
      </c>
      <c r="B5555" t="s">
        <v>7021</v>
      </c>
      <c r="C5555">
        <v>3120163</v>
      </c>
      <c r="D5555" t="s">
        <v>4871</v>
      </c>
      <c r="E5555" s="220">
        <v>45047.597916666666</v>
      </c>
      <c r="F5555" t="s">
        <v>75</v>
      </c>
      <c r="G5555" t="s">
        <v>4414</v>
      </c>
      <c r="H5555" t="s">
        <v>81</v>
      </c>
      <c r="I5555" t="s">
        <v>4951</v>
      </c>
      <c r="J5555" t="s">
        <v>4415</v>
      </c>
      <c r="K5555" t="s">
        <v>95</v>
      </c>
      <c r="L5555" s="220">
        <v>45208.46193287037</v>
      </c>
    </row>
    <row r="5556" spans="1:12" x14ac:dyDescent="0.25">
      <c r="A5556">
        <v>5</v>
      </c>
      <c r="B5556" t="s">
        <v>3915</v>
      </c>
      <c r="C5556">
        <v>3120524</v>
      </c>
      <c r="D5556" t="s">
        <v>4871</v>
      </c>
      <c r="E5556" s="220">
        <v>45048.397916666669</v>
      </c>
      <c r="F5556" t="s">
        <v>75</v>
      </c>
      <c r="G5556" t="s">
        <v>4414</v>
      </c>
      <c r="H5556" t="s">
        <v>81</v>
      </c>
      <c r="I5556" t="s">
        <v>4949</v>
      </c>
      <c r="J5556" t="s">
        <v>4415</v>
      </c>
      <c r="K5556" t="s">
        <v>95</v>
      </c>
      <c r="L5556" s="220">
        <v>45071.391400462962</v>
      </c>
    </row>
    <row r="5557" spans="1:12" x14ac:dyDescent="0.25">
      <c r="A5557">
        <v>1</v>
      </c>
      <c r="B5557" t="s">
        <v>4110</v>
      </c>
      <c r="C5557">
        <v>3123941</v>
      </c>
      <c r="D5557" t="s">
        <v>5233</v>
      </c>
      <c r="E5557" s="220">
        <v>45054.686805555553</v>
      </c>
      <c r="F5557" t="s">
        <v>75</v>
      </c>
      <c r="G5557" t="s">
        <v>3825</v>
      </c>
      <c r="H5557" t="s">
        <v>3836</v>
      </c>
      <c r="I5557" t="s">
        <v>3878</v>
      </c>
      <c r="J5557" t="s">
        <v>5219</v>
      </c>
      <c r="K5557" t="s">
        <v>95</v>
      </c>
      <c r="L5557" s="220">
        <v>45637.53402777778</v>
      </c>
    </row>
    <row r="5558" spans="1:12" x14ac:dyDescent="0.25">
      <c r="A5558">
        <v>5</v>
      </c>
      <c r="B5558" t="s">
        <v>3871</v>
      </c>
      <c r="C5558">
        <v>3123815</v>
      </c>
      <c r="D5558" t="s">
        <v>7022</v>
      </c>
      <c r="E5558" s="220">
        <v>45054.568055555559</v>
      </c>
      <c r="F5558" t="s">
        <v>75</v>
      </c>
      <c r="G5558" t="s">
        <v>4414</v>
      </c>
      <c r="H5558" t="s">
        <v>141</v>
      </c>
      <c r="I5558" t="s">
        <v>4949</v>
      </c>
      <c r="J5558" t="s">
        <v>5266</v>
      </c>
      <c r="K5558" t="s">
        <v>95</v>
      </c>
      <c r="L5558" s="220">
        <v>45119.410416666666</v>
      </c>
    </row>
    <row r="5559" spans="1:12" x14ac:dyDescent="0.25">
      <c r="A5559">
        <v>2</v>
      </c>
      <c r="B5559" t="s">
        <v>5907</v>
      </c>
      <c r="C5559">
        <v>3123817</v>
      </c>
      <c r="D5559" t="s">
        <v>4910</v>
      </c>
      <c r="E5559" s="220">
        <v>45054.570833333331</v>
      </c>
      <c r="F5559" t="s">
        <v>75</v>
      </c>
      <c r="G5559" t="s">
        <v>4414</v>
      </c>
      <c r="H5559" t="s">
        <v>278</v>
      </c>
      <c r="I5559" t="s">
        <v>4409</v>
      </c>
      <c r="J5559" t="s">
        <v>4846</v>
      </c>
      <c r="K5559" t="s">
        <v>95</v>
      </c>
      <c r="L5559" s="220">
        <v>45147.420868055553</v>
      </c>
    </row>
    <row r="5560" spans="1:12" x14ac:dyDescent="0.25">
      <c r="A5560">
        <v>4</v>
      </c>
      <c r="B5560" t="s">
        <v>4584</v>
      </c>
      <c r="C5560">
        <v>3125375</v>
      </c>
      <c r="D5560" t="s">
        <v>7023</v>
      </c>
      <c r="E5560" s="220">
        <v>45057.505555555559</v>
      </c>
      <c r="F5560" t="s">
        <v>358</v>
      </c>
      <c r="G5560" t="s">
        <v>3825</v>
      </c>
      <c r="H5560" t="s">
        <v>3836</v>
      </c>
      <c r="I5560" t="s">
        <v>3870</v>
      </c>
      <c r="J5560" t="s">
        <v>4922</v>
      </c>
      <c r="K5560" t="s">
        <v>95</v>
      </c>
      <c r="L5560" s="220">
        <v>45062.671527777777</v>
      </c>
    </row>
    <row r="5561" spans="1:12" x14ac:dyDescent="0.25">
      <c r="A5561">
        <v>5</v>
      </c>
      <c r="B5561" t="s">
        <v>4584</v>
      </c>
      <c r="C5561">
        <v>3125359</v>
      </c>
      <c r="D5561" t="s">
        <v>7024</v>
      </c>
      <c r="E5561" s="220">
        <v>45057.506944444445</v>
      </c>
      <c r="F5561" t="s">
        <v>126</v>
      </c>
      <c r="G5561" t="s">
        <v>3825</v>
      </c>
      <c r="H5561" t="s">
        <v>3836</v>
      </c>
      <c r="I5561" t="s">
        <v>3870</v>
      </c>
      <c r="J5561" t="s">
        <v>4922</v>
      </c>
      <c r="K5561" t="s">
        <v>95</v>
      </c>
      <c r="L5561" s="220">
        <v>45118.648611111108</v>
      </c>
    </row>
    <row r="5562" spans="1:12" x14ac:dyDescent="0.25">
      <c r="A5562">
        <v>1</v>
      </c>
      <c r="B5562" t="s">
        <v>3896</v>
      </c>
      <c r="C5562">
        <v>3126189</v>
      </c>
      <c r="D5562" t="s">
        <v>4910</v>
      </c>
      <c r="E5562" s="220">
        <v>45061.429166666669</v>
      </c>
      <c r="F5562" t="s">
        <v>75</v>
      </c>
      <c r="G5562" t="s">
        <v>4414</v>
      </c>
      <c r="H5562" t="s">
        <v>278</v>
      </c>
      <c r="I5562" t="s">
        <v>4949</v>
      </c>
      <c r="J5562" t="s">
        <v>4415</v>
      </c>
      <c r="K5562" t="s">
        <v>95</v>
      </c>
      <c r="L5562" s="220">
        <v>45162.558287037034</v>
      </c>
    </row>
    <row r="5563" spans="1:12" x14ac:dyDescent="0.25">
      <c r="A5563">
        <v>1</v>
      </c>
      <c r="B5563" t="s">
        <v>4876</v>
      </c>
      <c r="C5563">
        <v>3126194</v>
      </c>
      <c r="D5563" t="s">
        <v>4075</v>
      </c>
      <c r="E5563" s="220">
        <v>45061.442361111112</v>
      </c>
      <c r="F5563" t="s">
        <v>75</v>
      </c>
      <c r="G5563" t="s">
        <v>3825</v>
      </c>
      <c r="H5563" t="s">
        <v>205</v>
      </c>
      <c r="I5563" t="s">
        <v>4854</v>
      </c>
      <c r="J5563" t="s">
        <v>4846</v>
      </c>
      <c r="K5563" t="s">
        <v>95</v>
      </c>
      <c r="L5563" s="220">
        <v>45091.39565972222</v>
      </c>
    </row>
    <row r="5564" spans="1:12" x14ac:dyDescent="0.25">
      <c r="A5564">
        <v>3.1</v>
      </c>
      <c r="B5564" t="s">
        <v>4291</v>
      </c>
      <c r="C5564">
        <v>3262520</v>
      </c>
      <c r="D5564" t="s">
        <v>5786</v>
      </c>
      <c r="E5564" s="220">
        <v>45321.611111111109</v>
      </c>
      <c r="F5564" t="s">
        <v>75</v>
      </c>
      <c r="G5564" t="s">
        <v>4414</v>
      </c>
      <c r="H5564" t="s">
        <v>5070</v>
      </c>
      <c r="I5564" t="s">
        <v>4582</v>
      </c>
      <c r="J5564" t="s">
        <v>5311</v>
      </c>
      <c r="K5564" t="s">
        <v>95</v>
      </c>
      <c r="L5564" s="220">
        <v>45379.415150462963</v>
      </c>
    </row>
    <row r="5565" spans="1:12" x14ac:dyDescent="0.25">
      <c r="A5565">
        <v>4</v>
      </c>
      <c r="B5565" t="s">
        <v>4770</v>
      </c>
      <c r="C5565">
        <v>3127643</v>
      </c>
      <c r="D5565" t="s">
        <v>7025</v>
      </c>
      <c r="E5565" s="220">
        <v>45063.646527777775</v>
      </c>
      <c r="F5565" t="s">
        <v>358</v>
      </c>
      <c r="G5565" t="s">
        <v>3825</v>
      </c>
      <c r="H5565" t="s">
        <v>3940</v>
      </c>
      <c r="I5565" t="s">
        <v>3870</v>
      </c>
      <c r="J5565" t="s">
        <v>3960</v>
      </c>
      <c r="K5565" t="s">
        <v>95</v>
      </c>
      <c r="L5565" s="220">
        <v>45156.506944444445</v>
      </c>
    </row>
    <row r="5566" spans="1:12" x14ac:dyDescent="0.25">
      <c r="A5566">
        <v>5</v>
      </c>
      <c r="B5566" t="s">
        <v>4317</v>
      </c>
      <c r="C5566">
        <v>3130381</v>
      </c>
      <c r="D5566" t="s">
        <v>4871</v>
      </c>
      <c r="E5566" s="220">
        <v>45068.373611111114</v>
      </c>
      <c r="F5566" t="s">
        <v>75</v>
      </c>
      <c r="G5566" t="s">
        <v>4414</v>
      </c>
      <c r="H5566" t="s">
        <v>81</v>
      </c>
      <c r="I5566" t="s">
        <v>5004</v>
      </c>
      <c r="J5566" t="s">
        <v>4415</v>
      </c>
      <c r="K5566" t="s">
        <v>95</v>
      </c>
      <c r="L5566" s="220">
        <v>45256.836423611108</v>
      </c>
    </row>
    <row r="5567" spans="1:12" x14ac:dyDescent="0.25">
      <c r="A5567">
        <v>5</v>
      </c>
      <c r="B5567" t="s">
        <v>5153</v>
      </c>
      <c r="C5567">
        <v>3073257</v>
      </c>
      <c r="D5567" t="s">
        <v>4871</v>
      </c>
      <c r="E5567" s="220">
        <v>44953.454861111109</v>
      </c>
      <c r="F5567" t="s">
        <v>75</v>
      </c>
      <c r="G5567" t="s">
        <v>4414</v>
      </c>
      <c r="H5567" t="s">
        <v>81</v>
      </c>
      <c r="I5567" t="s">
        <v>4872</v>
      </c>
      <c r="J5567" t="s">
        <v>4415</v>
      </c>
      <c r="K5567" t="s">
        <v>95</v>
      </c>
      <c r="L5567" s="220">
        <v>45030.664467592593</v>
      </c>
    </row>
    <row r="5568" spans="1:12" x14ac:dyDescent="0.25">
      <c r="A5568">
        <v>5</v>
      </c>
      <c r="B5568" t="s">
        <v>7026</v>
      </c>
      <c r="C5568">
        <v>3073775</v>
      </c>
      <c r="D5568" t="s">
        <v>4871</v>
      </c>
      <c r="E5568" s="220">
        <v>44956.486805555556</v>
      </c>
      <c r="F5568" t="s">
        <v>75</v>
      </c>
      <c r="G5568" t="s">
        <v>4414</v>
      </c>
      <c r="H5568" t="s">
        <v>81</v>
      </c>
      <c r="I5568" t="s">
        <v>4872</v>
      </c>
      <c r="J5568" t="s">
        <v>4415</v>
      </c>
      <c r="K5568" t="s">
        <v>95</v>
      </c>
      <c r="L5568" s="220">
        <v>45068.511412037034</v>
      </c>
    </row>
    <row r="5569" spans="1:12" x14ac:dyDescent="0.25">
      <c r="A5569">
        <v>2</v>
      </c>
      <c r="B5569" t="s">
        <v>7027</v>
      </c>
      <c r="C5569">
        <v>3073779</v>
      </c>
      <c r="D5569" t="s">
        <v>4871</v>
      </c>
      <c r="E5569" s="220">
        <v>44956.493750000001</v>
      </c>
      <c r="F5569" t="s">
        <v>75</v>
      </c>
      <c r="G5569" t="s">
        <v>4414</v>
      </c>
      <c r="H5569" t="s">
        <v>81</v>
      </c>
      <c r="I5569" t="s">
        <v>5167</v>
      </c>
      <c r="J5569" t="s">
        <v>4846</v>
      </c>
      <c r="K5569" t="s">
        <v>95</v>
      </c>
      <c r="L5569" s="220">
        <v>45533.375891203701</v>
      </c>
    </row>
    <row r="5570" spans="1:12" x14ac:dyDescent="0.25">
      <c r="A5570">
        <v>5</v>
      </c>
      <c r="B5570" t="s">
        <v>7028</v>
      </c>
      <c r="C5570">
        <v>3073769</v>
      </c>
      <c r="D5570" t="s">
        <v>4871</v>
      </c>
      <c r="E5570" s="220">
        <v>44956.474305555559</v>
      </c>
      <c r="F5570" t="s">
        <v>75</v>
      </c>
      <c r="G5570" t="s">
        <v>4414</v>
      </c>
      <c r="H5570" t="s">
        <v>81</v>
      </c>
      <c r="I5570" t="s">
        <v>4872</v>
      </c>
      <c r="J5570" t="s">
        <v>4415</v>
      </c>
      <c r="K5570" t="s">
        <v>95</v>
      </c>
      <c r="L5570" s="220">
        <v>45348.512673611112</v>
      </c>
    </row>
    <row r="5571" spans="1:12" x14ac:dyDescent="0.25">
      <c r="A5571">
        <v>1</v>
      </c>
      <c r="B5571" t="s">
        <v>3871</v>
      </c>
      <c r="C5571">
        <v>3078254</v>
      </c>
      <c r="D5571" t="s">
        <v>3843</v>
      </c>
      <c r="E5571" s="220">
        <v>44961.378472222219</v>
      </c>
      <c r="F5571" t="s">
        <v>75</v>
      </c>
      <c r="G5571" t="s">
        <v>3825</v>
      </c>
      <c r="H5571" t="s">
        <v>3836</v>
      </c>
      <c r="I5571" t="s">
        <v>3967</v>
      </c>
      <c r="J5571" t="s">
        <v>6093</v>
      </c>
      <c r="K5571" t="s">
        <v>95</v>
      </c>
      <c r="L5571" s="220">
        <v>44978.539756944447</v>
      </c>
    </row>
    <row r="5572" spans="1:12" x14ac:dyDescent="0.25">
      <c r="A5572">
        <v>1</v>
      </c>
      <c r="B5572" t="s">
        <v>5411</v>
      </c>
      <c r="C5572">
        <v>3078353</v>
      </c>
      <c r="D5572" t="s">
        <v>3843</v>
      </c>
      <c r="E5572" s="220">
        <v>44961.331250000003</v>
      </c>
      <c r="F5572" t="s">
        <v>75</v>
      </c>
      <c r="G5572" t="s">
        <v>3825</v>
      </c>
      <c r="H5572" t="s">
        <v>3836</v>
      </c>
      <c r="I5572" t="s">
        <v>4582</v>
      </c>
      <c r="J5572" t="s">
        <v>5263</v>
      </c>
      <c r="K5572" t="s">
        <v>95</v>
      </c>
      <c r="L5572" s="220">
        <v>44963.569594907407</v>
      </c>
    </row>
    <row r="5573" spans="1:12" x14ac:dyDescent="0.25">
      <c r="A5573">
        <v>5</v>
      </c>
      <c r="B5573" t="s">
        <v>3850</v>
      </c>
      <c r="C5573">
        <v>3078993</v>
      </c>
      <c r="D5573" t="s">
        <v>7029</v>
      </c>
      <c r="E5573" s="220">
        <v>44964.651388888888</v>
      </c>
      <c r="F5573" t="s">
        <v>75</v>
      </c>
      <c r="G5573" t="s">
        <v>3825</v>
      </c>
      <c r="H5573" t="s">
        <v>3940</v>
      </c>
      <c r="I5573" t="s">
        <v>3870</v>
      </c>
      <c r="J5573" t="s">
        <v>3960</v>
      </c>
      <c r="K5573" t="s">
        <v>95</v>
      </c>
      <c r="L5573" s="220">
        <v>45127.50072916667</v>
      </c>
    </row>
    <row r="5574" spans="1:12" x14ac:dyDescent="0.25">
      <c r="A5574">
        <v>4</v>
      </c>
      <c r="B5574" t="s">
        <v>4209</v>
      </c>
      <c r="C5574">
        <v>3081493</v>
      </c>
      <c r="D5574" t="s">
        <v>4452</v>
      </c>
      <c r="E5574" s="220">
        <v>44970.617361111108</v>
      </c>
      <c r="F5574" t="s">
        <v>91</v>
      </c>
      <c r="G5574" t="s">
        <v>3825</v>
      </c>
      <c r="H5574" t="s">
        <v>3940</v>
      </c>
      <c r="I5574" t="s">
        <v>3870</v>
      </c>
      <c r="J5574" t="s">
        <v>4902</v>
      </c>
      <c r="K5574" t="s">
        <v>95</v>
      </c>
      <c r="L5574" s="220">
        <v>45146.308020833334</v>
      </c>
    </row>
    <row r="5575" spans="1:12" x14ac:dyDescent="0.25">
      <c r="A5575">
        <v>2</v>
      </c>
      <c r="B5575" t="s">
        <v>4671</v>
      </c>
      <c r="C5575">
        <v>3085501</v>
      </c>
      <c r="D5575" t="s">
        <v>4866</v>
      </c>
      <c r="E5575" s="220">
        <v>44977.438888888886</v>
      </c>
      <c r="F5575" t="s">
        <v>75</v>
      </c>
      <c r="G5575" t="s">
        <v>4414</v>
      </c>
      <c r="H5575" t="s">
        <v>123</v>
      </c>
      <c r="I5575" t="s">
        <v>4829</v>
      </c>
      <c r="J5575" t="s">
        <v>4415</v>
      </c>
      <c r="K5575" t="s">
        <v>95</v>
      </c>
      <c r="L5575" s="220">
        <v>44978.425127314818</v>
      </c>
    </row>
    <row r="5576" spans="1:12" x14ac:dyDescent="0.25">
      <c r="A5576">
        <v>2</v>
      </c>
      <c r="B5576" t="s">
        <v>7030</v>
      </c>
      <c r="C5576">
        <v>3087652</v>
      </c>
      <c r="D5576" t="s">
        <v>4871</v>
      </c>
      <c r="E5576" s="220">
        <v>44984.474305555559</v>
      </c>
      <c r="F5576" t="s">
        <v>75</v>
      </c>
      <c r="G5576" t="s">
        <v>4414</v>
      </c>
      <c r="H5576" t="s">
        <v>123</v>
      </c>
      <c r="I5576" t="s">
        <v>4872</v>
      </c>
      <c r="J5576" t="s">
        <v>4415</v>
      </c>
      <c r="K5576" t="s">
        <v>95</v>
      </c>
      <c r="L5576" s="220">
        <v>44998.442418981482</v>
      </c>
    </row>
    <row r="5577" spans="1:12" x14ac:dyDescent="0.25">
      <c r="A5577">
        <v>2</v>
      </c>
      <c r="B5577" t="s">
        <v>7031</v>
      </c>
      <c r="C5577">
        <v>3093045</v>
      </c>
      <c r="D5577" t="s">
        <v>4910</v>
      </c>
      <c r="E5577" s="220">
        <v>44988.663888888892</v>
      </c>
      <c r="F5577" t="s">
        <v>75</v>
      </c>
      <c r="G5577" t="s">
        <v>4414</v>
      </c>
      <c r="H5577" t="s">
        <v>278</v>
      </c>
      <c r="I5577" t="s">
        <v>4961</v>
      </c>
      <c r="J5577" t="s">
        <v>4415</v>
      </c>
      <c r="K5577" t="s">
        <v>95</v>
      </c>
      <c r="L5577" s="220">
        <v>45071.400694444441</v>
      </c>
    </row>
    <row r="5578" spans="1:12" x14ac:dyDescent="0.25">
      <c r="A5578">
        <v>3</v>
      </c>
      <c r="B5578" t="s">
        <v>7032</v>
      </c>
      <c r="C5578">
        <v>3093053</v>
      </c>
      <c r="D5578" t="s">
        <v>4948</v>
      </c>
      <c r="E5578" s="220">
        <v>44988.664583333331</v>
      </c>
      <c r="F5578" t="s">
        <v>75</v>
      </c>
      <c r="G5578" t="s">
        <v>4414</v>
      </c>
      <c r="H5578" t="s">
        <v>174</v>
      </c>
      <c r="I5578" t="s">
        <v>4961</v>
      </c>
      <c r="J5578" t="s">
        <v>4415</v>
      </c>
      <c r="K5578" t="s">
        <v>95</v>
      </c>
      <c r="L5578" s="220">
        <v>45078.341157407405</v>
      </c>
    </row>
    <row r="5579" spans="1:12" x14ac:dyDescent="0.25">
      <c r="A5579">
        <v>5</v>
      </c>
      <c r="B5579" t="s">
        <v>7033</v>
      </c>
      <c r="C5579">
        <v>3093808</v>
      </c>
      <c r="D5579" t="s">
        <v>4948</v>
      </c>
      <c r="E5579" s="220">
        <v>44992.402777777781</v>
      </c>
      <c r="F5579" t="s">
        <v>91</v>
      </c>
      <c r="G5579" t="s">
        <v>4414</v>
      </c>
      <c r="H5579" t="s">
        <v>174</v>
      </c>
      <c r="I5579" t="s">
        <v>4872</v>
      </c>
      <c r="J5579" t="s">
        <v>7034</v>
      </c>
      <c r="K5579" t="s">
        <v>95</v>
      </c>
      <c r="L5579" s="220">
        <v>44992.439733796295</v>
      </c>
    </row>
    <row r="5580" spans="1:12" x14ac:dyDescent="0.25">
      <c r="A5580">
        <v>1</v>
      </c>
      <c r="B5580" t="s">
        <v>5032</v>
      </c>
      <c r="C5580">
        <v>3096735</v>
      </c>
      <c r="D5580" t="s">
        <v>4910</v>
      </c>
      <c r="E5580" s="220">
        <v>44995.474305555559</v>
      </c>
      <c r="F5580" t="s">
        <v>75</v>
      </c>
      <c r="G5580" t="s">
        <v>4414</v>
      </c>
      <c r="H5580" t="s">
        <v>278</v>
      </c>
      <c r="I5580" t="s">
        <v>3827</v>
      </c>
      <c r="J5580" t="s">
        <v>4846</v>
      </c>
      <c r="K5580" t="s">
        <v>95</v>
      </c>
      <c r="L5580" s="220">
        <v>45005.606238425928</v>
      </c>
    </row>
    <row r="5581" spans="1:12" x14ac:dyDescent="0.25">
      <c r="A5581">
        <v>1</v>
      </c>
      <c r="B5581" t="s">
        <v>7035</v>
      </c>
      <c r="C5581">
        <v>3096736</v>
      </c>
      <c r="D5581" t="s">
        <v>4910</v>
      </c>
      <c r="E5581" s="220">
        <v>44995.474305555559</v>
      </c>
      <c r="F5581" t="s">
        <v>75</v>
      </c>
      <c r="G5581" t="s">
        <v>4414</v>
      </c>
      <c r="H5581" t="s">
        <v>278</v>
      </c>
      <c r="I5581" t="s">
        <v>3827</v>
      </c>
      <c r="J5581" t="s">
        <v>4846</v>
      </c>
      <c r="K5581" t="s">
        <v>95</v>
      </c>
      <c r="L5581" s="220">
        <v>45070.595358796294</v>
      </c>
    </row>
    <row r="5582" spans="1:12" x14ac:dyDescent="0.25">
      <c r="A5582">
        <v>5</v>
      </c>
      <c r="B5582" t="s">
        <v>5104</v>
      </c>
      <c r="C5582">
        <v>3097551</v>
      </c>
      <c r="D5582" t="s">
        <v>4871</v>
      </c>
      <c r="E5582" s="220">
        <v>44999.450694444444</v>
      </c>
      <c r="F5582" t="s">
        <v>75</v>
      </c>
      <c r="G5582" t="s">
        <v>4414</v>
      </c>
      <c r="H5582" t="s">
        <v>81</v>
      </c>
      <c r="I5582" t="s">
        <v>4854</v>
      </c>
      <c r="J5582" t="s">
        <v>4415</v>
      </c>
      <c r="K5582" t="s">
        <v>95</v>
      </c>
      <c r="L5582" s="220">
        <v>45167.549305555556</v>
      </c>
    </row>
    <row r="5583" spans="1:12" x14ac:dyDescent="0.25">
      <c r="A5583">
        <v>2</v>
      </c>
      <c r="B5583" t="s">
        <v>7036</v>
      </c>
      <c r="C5583">
        <v>3097532</v>
      </c>
      <c r="D5583" t="s">
        <v>4910</v>
      </c>
      <c r="E5583" s="220">
        <v>44999.443055555559</v>
      </c>
      <c r="F5583" t="s">
        <v>75</v>
      </c>
      <c r="G5583" t="s">
        <v>4414</v>
      </c>
      <c r="H5583" t="s">
        <v>278</v>
      </c>
      <c r="I5583" t="s">
        <v>4854</v>
      </c>
      <c r="J5583" t="s">
        <v>4415</v>
      </c>
      <c r="K5583" t="s">
        <v>95</v>
      </c>
      <c r="L5583" s="220">
        <v>45005.588379629633</v>
      </c>
    </row>
    <row r="5584" spans="1:12" x14ac:dyDescent="0.25">
      <c r="A5584">
        <v>2</v>
      </c>
      <c r="B5584" t="s">
        <v>7037</v>
      </c>
      <c r="C5584">
        <v>3097555</v>
      </c>
      <c r="D5584" t="s">
        <v>4861</v>
      </c>
      <c r="E5584" s="220">
        <v>44999.468055555553</v>
      </c>
      <c r="F5584" t="s">
        <v>75</v>
      </c>
      <c r="G5584" t="s">
        <v>4414</v>
      </c>
      <c r="H5584" t="s">
        <v>141</v>
      </c>
      <c r="I5584" t="s">
        <v>3827</v>
      </c>
      <c r="J5584" t="s">
        <v>4846</v>
      </c>
      <c r="K5584" t="s">
        <v>95</v>
      </c>
      <c r="L5584" s="220">
        <v>45196.657638888886</v>
      </c>
    </row>
    <row r="5585" spans="1:12" x14ac:dyDescent="0.25">
      <c r="A5585">
        <v>2</v>
      </c>
      <c r="B5585" t="s">
        <v>5317</v>
      </c>
      <c r="C5585">
        <v>3098850</v>
      </c>
      <c r="D5585" t="s">
        <v>4075</v>
      </c>
      <c r="E5585" s="220">
        <v>45000.402777777781</v>
      </c>
      <c r="F5585" t="s">
        <v>75</v>
      </c>
      <c r="G5585" t="s">
        <v>3825</v>
      </c>
      <c r="H5585" t="s">
        <v>205</v>
      </c>
      <c r="I5585" t="s">
        <v>4949</v>
      </c>
      <c r="J5585" t="s">
        <v>4846</v>
      </c>
      <c r="K5585" t="s">
        <v>95</v>
      </c>
      <c r="L5585" s="220">
        <v>45488.309027777781</v>
      </c>
    </row>
    <row r="5586" spans="1:12" x14ac:dyDescent="0.25">
      <c r="A5586">
        <v>4</v>
      </c>
      <c r="B5586" t="s">
        <v>5885</v>
      </c>
      <c r="C5586">
        <v>3098845</v>
      </c>
      <c r="D5586" t="s">
        <v>4871</v>
      </c>
      <c r="E5586" s="220">
        <v>45000.379861111112</v>
      </c>
      <c r="F5586" t="s">
        <v>75</v>
      </c>
      <c r="G5586" t="s">
        <v>4414</v>
      </c>
      <c r="H5586" t="s">
        <v>81</v>
      </c>
      <c r="I5586" t="s">
        <v>4652</v>
      </c>
      <c r="J5586" t="s">
        <v>4415</v>
      </c>
      <c r="K5586" t="s">
        <v>95</v>
      </c>
      <c r="L5586" s="220">
        <v>45005.442662037036</v>
      </c>
    </row>
    <row r="5587" spans="1:12" x14ac:dyDescent="0.25">
      <c r="A5587">
        <v>4</v>
      </c>
      <c r="B5587" t="s">
        <v>5909</v>
      </c>
      <c r="C5587">
        <v>3098846</v>
      </c>
      <c r="D5587" t="s">
        <v>4871</v>
      </c>
      <c r="E5587" s="220">
        <v>45000.382638888892</v>
      </c>
      <c r="F5587" t="s">
        <v>75</v>
      </c>
      <c r="G5587" t="s">
        <v>4414</v>
      </c>
      <c r="H5587" t="s">
        <v>81</v>
      </c>
      <c r="I5587" t="s">
        <v>4652</v>
      </c>
      <c r="J5587" t="s">
        <v>4415</v>
      </c>
      <c r="K5587" t="s">
        <v>95</v>
      </c>
      <c r="L5587" s="220">
        <v>45009.405347222222</v>
      </c>
    </row>
    <row r="5588" spans="1:12" x14ac:dyDescent="0.25">
      <c r="A5588">
        <v>2</v>
      </c>
      <c r="B5588" t="s">
        <v>3990</v>
      </c>
      <c r="C5588">
        <v>3098851</v>
      </c>
      <c r="D5588" t="s">
        <v>4075</v>
      </c>
      <c r="E5588" s="220">
        <v>45000.404166666667</v>
      </c>
      <c r="F5588" t="s">
        <v>91</v>
      </c>
      <c r="G5588" t="s">
        <v>3825</v>
      </c>
      <c r="H5588" t="s">
        <v>205</v>
      </c>
      <c r="I5588" t="s">
        <v>4949</v>
      </c>
      <c r="J5588" t="s">
        <v>4846</v>
      </c>
      <c r="K5588" t="s">
        <v>95</v>
      </c>
      <c r="L5588" s="220">
        <v>45107.45548611111</v>
      </c>
    </row>
    <row r="5589" spans="1:12" x14ac:dyDescent="0.25">
      <c r="A5589">
        <v>2</v>
      </c>
      <c r="B5589" t="s">
        <v>5238</v>
      </c>
      <c r="C5589">
        <v>3098853</v>
      </c>
      <c r="D5589" t="s">
        <v>4075</v>
      </c>
      <c r="E5589" s="220">
        <v>45000.404861111114</v>
      </c>
      <c r="F5589" t="s">
        <v>358</v>
      </c>
      <c r="G5589" t="s">
        <v>3825</v>
      </c>
      <c r="H5589" t="s">
        <v>205</v>
      </c>
      <c r="I5589" t="s">
        <v>4949</v>
      </c>
      <c r="J5589" t="s">
        <v>4846</v>
      </c>
      <c r="K5589" t="s">
        <v>95</v>
      </c>
      <c r="L5589" s="220"/>
    </row>
    <row r="5590" spans="1:12" x14ac:dyDescent="0.25">
      <c r="A5590">
        <v>2</v>
      </c>
      <c r="B5590" t="s">
        <v>5607</v>
      </c>
      <c r="C5590">
        <v>3098854</v>
      </c>
      <c r="D5590" t="s">
        <v>4075</v>
      </c>
      <c r="E5590" s="220">
        <v>45000.406944444447</v>
      </c>
      <c r="F5590" t="s">
        <v>91</v>
      </c>
      <c r="G5590" t="s">
        <v>3825</v>
      </c>
      <c r="H5590" t="s">
        <v>205</v>
      </c>
      <c r="I5590" t="s">
        <v>4949</v>
      </c>
      <c r="J5590" t="s">
        <v>4846</v>
      </c>
      <c r="K5590" t="s">
        <v>95</v>
      </c>
      <c r="L5590" s="220">
        <v>45644.313240740739</v>
      </c>
    </row>
    <row r="5591" spans="1:12" x14ac:dyDescent="0.25">
      <c r="A5591">
        <v>1</v>
      </c>
      <c r="B5591" t="s">
        <v>7038</v>
      </c>
      <c r="C5591">
        <v>3103118</v>
      </c>
      <c r="D5591" t="s">
        <v>7039</v>
      </c>
      <c r="E5591" s="220">
        <v>45012.4</v>
      </c>
      <c r="F5591" t="s">
        <v>75</v>
      </c>
      <c r="G5591" t="s">
        <v>4414</v>
      </c>
      <c r="H5591" t="s">
        <v>123</v>
      </c>
      <c r="I5591" t="s">
        <v>4872</v>
      </c>
      <c r="J5591" t="s">
        <v>7040</v>
      </c>
      <c r="K5591" t="s">
        <v>95</v>
      </c>
      <c r="L5591" s="220">
        <v>45033.640787037039</v>
      </c>
    </row>
    <row r="5592" spans="1:12" x14ac:dyDescent="0.25">
      <c r="A5592">
        <v>5</v>
      </c>
      <c r="B5592" t="s">
        <v>4160</v>
      </c>
      <c r="C5592">
        <v>3103302</v>
      </c>
      <c r="D5592" t="s">
        <v>4871</v>
      </c>
      <c r="E5592" s="220">
        <v>45012.693749999999</v>
      </c>
      <c r="F5592" t="s">
        <v>75</v>
      </c>
      <c r="G5592" t="s">
        <v>4414</v>
      </c>
      <c r="H5592" t="s">
        <v>81</v>
      </c>
      <c r="I5592" t="s">
        <v>4854</v>
      </c>
      <c r="J5592" t="s">
        <v>4415</v>
      </c>
      <c r="K5592" t="s">
        <v>95</v>
      </c>
      <c r="L5592" s="220">
        <v>45167.548194444447</v>
      </c>
    </row>
    <row r="5593" spans="1:12" x14ac:dyDescent="0.25">
      <c r="A5593">
        <v>2</v>
      </c>
      <c r="B5593" t="s">
        <v>7041</v>
      </c>
      <c r="C5593">
        <v>3103796</v>
      </c>
      <c r="D5593" t="s">
        <v>4871</v>
      </c>
      <c r="E5593" s="220">
        <v>45013.520833333336</v>
      </c>
      <c r="F5593" t="s">
        <v>75</v>
      </c>
      <c r="G5593" t="s">
        <v>4414</v>
      </c>
      <c r="H5593" t="s">
        <v>81</v>
      </c>
      <c r="I5593" t="s">
        <v>4872</v>
      </c>
      <c r="J5593" t="s">
        <v>4415</v>
      </c>
      <c r="K5593" t="s">
        <v>95</v>
      </c>
      <c r="L5593" s="220">
        <v>45348.518055555556</v>
      </c>
    </row>
    <row r="5594" spans="1:12" x14ac:dyDescent="0.25">
      <c r="A5594">
        <v>1</v>
      </c>
      <c r="B5594" t="s">
        <v>7042</v>
      </c>
      <c r="C5594">
        <v>3110072</v>
      </c>
      <c r="D5594" t="s">
        <v>3843</v>
      </c>
      <c r="E5594" s="220">
        <v>45023.587500000001</v>
      </c>
      <c r="F5594" t="s">
        <v>75</v>
      </c>
      <c r="G5594" t="s">
        <v>3825</v>
      </c>
      <c r="H5594" t="s">
        <v>3836</v>
      </c>
      <c r="I5594" t="s">
        <v>4872</v>
      </c>
      <c r="J5594" t="s">
        <v>4968</v>
      </c>
      <c r="K5594" t="s">
        <v>95</v>
      </c>
      <c r="L5594" s="220">
        <v>45165.615219907406</v>
      </c>
    </row>
    <row r="5595" spans="1:12" x14ac:dyDescent="0.25">
      <c r="A5595">
        <v>3</v>
      </c>
      <c r="B5595" t="s">
        <v>4329</v>
      </c>
      <c r="C5595">
        <v>3110862</v>
      </c>
      <c r="D5595" t="s">
        <v>7043</v>
      </c>
      <c r="E5595" s="220">
        <v>45026.493750000001</v>
      </c>
      <c r="F5595" t="s">
        <v>75</v>
      </c>
      <c r="G5595" t="s">
        <v>4414</v>
      </c>
      <c r="H5595" t="s">
        <v>81</v>
      </c>
      <c r="I5595" t="s">
        <v>4961</v>
      </c>
      <c r="J5595" t="s">
        <v>4415</v>
      </c>
      <c r="K5595" t="s">
        <v>95</v>
      </c>
      <c r="L5595" s="220">
        <v>45117.554166666669</v>
      </c>
    </row>
    <row r="5596" spans="1:12" x14ac:dyDescent="0.25">
      <c r="A5596">
        <v>5</v>
      </c>
      <c r="B5596" t="s">
        <v>4036</v>
      </c>
      <c r="C5596">
        <v>3112379</v>
      </c>
      <c r="D5596" t="s">
        <v>6423</v>
      </c>
      <c r="E5596" s="220">
        <v>45029.311805555553</v>
      </c>
      <c r="F5596" t="s">
        <v>75</v>
      </c>
      <c r="G5596" t="s">
        <v>3825</v>
      </c>
      <c r="H5596" t="s">
        <v>3836</v>
      </c>
      <c r="I5596" t="s">
        <v>3870</v>
      </c>
      <c r="J5596" t="s">
        <v>4355</v>
      </c>
      <c r="K5596" t="s">
        <v>95</v>
      </c>
      <c r="L5596" s="220">
        <v>45127.506157407406</v>
      </c>
    </row>
    <row r="5597" spans="1:12" x14ac:dyDescent="0.25">
      <c r="A5597">
        <v>1</v>
      </c>
      <c r="B5597" t="s">
        <v>7044</v>
      </c>
      <c r="C5597">
        <v>3113537</v>
      </c>
      <c r="D5597" t="s">
        <v>6996</v>
      </c>
      <c r="E5597" s="220">
        <v>45033.368055555555</v>
      </c>
      <c r="F5597" t="s">
        <v>75</v>
      </c>
      <c r="G5597" t="s">
        <v>3825</v>
      </c>
      <c r="H5597" t="s">
        <v>3826</v>
      </c>
      <c r="I5597" t="s">
        <v>4635</v>
      </c>
      <c r="J5597" t="s">
        <v>6997</v>
      </c>
      <c r="K5597" t="s">
        <v>95</v>
      </c>
      <c r="L5597" s="220">
        <v>45033.55605324074</v>
      </c>
    </row>
    <row r="5598" spans="1:12" x14ac:dyDescent="0.25">
      <c r="A5598">
        <v>3</v>
      </c>
      <c r="B5598" t="s">
        <v>6428</v>
      </c>
      <c r="C5598">
        <v>3113549</v>
      </c>
      <c r="D5598" t="s">
        <v>4871</v>
      </c>
      <c r="E5598" s="220">
        <v>45033.386805555558</v>
      </c>
      <c r="F5598" t="s">
        <v>75</v>
      </c>
      <c r="G5598" t="s">
        <v>4414</v>
      </c>
      <c r="H5598" t="s">
        <v>81</v>
      </c>
      <c r="I5598" t="s">
        <v>4872</v>
      </c>
      <c r="J5598" t="s">
        <v>4415</v>
      </c>
      <c r="K5598" t="s">
        <v>95</v>
      </c>
      <c r="L5598" s="220">
        <v>45257.713576388887</v>
      </c>
    </row>
    <row r="5599" spans="1:12" x14ac:dyDescent="0.25">
      <c r="A5599">
        <v>3</v>
      </c>
      <c r="B5599" t="s">
        <v>7045</v>
      </c>
      <c r="C5599">
        <v>3115499</v>
      </c>
      <c r="D5599" t="s">
        <v>4871</v>
      </c>
      <c r="E5599" s="220">
        <v>45037.461805555555</v>
      </c>
      <c r="F5599" t="s">
        <v>75</v>
      </c>
      <c r="G5599" t="s">
        <v>4414</v>
      </c>
      <c r="H5599" t="s">
        <v>81</v>
      </c>
      <c r="I5599" t="s">
        <v>4872</v>
      </c>
      <c r="J5599" t="s">
        <v>4415</v>
      </c>
      <c r="K5599" t="s">
        <v>95</v>
      </c>
      <c r="L5599" s="220">
        <v>45544.440868055557</v>
      </c>
    </row>
    <row r="5600" spans="1:12" x14ac:dyDescent="0.25">
      <c r="A5600">
        <v>5</v>
      </c>
      <c r="B5600" t="s">
        <v>4031</v>
      </c>
      <c r="C5600">
        <v>3115553</v>
      </c>
      <c r="D5600" t="s">
        <v>7046</v>
      </c>
      <c r="E5600" s="220">
        <v>45037.555555555555</v>
      </c>
      <c r="F5600" t="s">
        <v>75</v>
      </c>
      <c r="G5600" t="s">
        <v>3825</v>
      </c>
      <c r="H5600" t="s">
        <v>3826</v>
      </c>
      <c r="I5600" t="s">
        <v>3870</v>
      </c>
      <c r="J5600" t="s">
        <v>4355</v>
      </c>
      <c r="K5600" t="s">
        <v>95</v>
      </c>
      <c r="L5600" s="220">
        <v>45127.508425925924</v>
      </c>
    </row>
    <row r="5601" spans="1:12" x14ac:dyDescent="0.25">
      <c r="A5601">
        <v>3</v>
      </c>
      <c r="B5601" t="s">
        <v>3871</v>
      </c>
      <c r="C5601">
        <v>3116347</v>
      </c>
      <c r="D5601" t="s">
        <v>7047</v>
      </c>
      <c r="E5601" s="220">
        <v>45041.527777777781</v>
      </c>
      <c r="F5601" t="s">
        <v>75</v>
      </c>
      <c r="G5601" t="s">
        <v>3825</v>
      </c>
      <c r="H5601" t="s">
        <v>3848</v>
      </c>
      <c r="I5601" t="s">
        <v>3870</v>
      </c>
      <c r="J5601" t="s">
        <v>4922</v>
      </c>
      <c r="K5601" t="s">
        <v>95</v>
      </c>
      <c r="L5601" s="220">
        <v>45044.54587962963</v>
      </c>
    </row>
    <row r="5602" spans="1:12" x14ac:dyDescent="0.25">
      <c r="A5602">
        <v>2</v>
      </c>
      <c r="B5602" t="s">
        <v>5223</v>
      </c>
      <c r="C5602">
        <v>3116820</v>
      </c>
      <c r="D5602" t="s">
        <v>4413</v>
      </c>
      <c r="E5602" s="220">
        <v>45042.449305555558</v>
      </c>
      <c r="F5602" t="s">
        <v>75</v>
      </c>
      <c r="G5602" t="s">
        <v>4414</v>
      </c>
      <c r="H5602" t="s">
        <v>169</v>
      </c>
      <c r="I5602" t="s">
        <v>5167</v>
      </c>
      <c r="J5602" t="s">
        <v>4846</v>
      </c>
      <c r="K5602" t="s">
        <v>95</v>
      </c>
      <c r="L5602" s="220">
        <v>45530.585960648146</v>
      </c>
    </row>
    <row r="5603" spans="1:12" x14ac:dyDescent="0.25">
      <c r="A5603">
        <v>3</v>
      </c>
      <c r="B5603" t="s">
        <v>4899</v>
      </c>
      <c r="C5603">
        <v>3117990</v>
      </c>
      <c r="D5603" t="s">
        <v>4413</v>
      </c>
      <c r="E5603" s="220">
        <v>45044.461805555555</v>
      </c>
      <c r="F5603" t="s">
        <v>75</v>
      </c>
      <c r="G5603" t="s">
        <v>4414</v>
      </c>
      <c r="H5603" t="s">
        <v>169</v>
      </c>
      <c r="I5603" t="s">
        <v>4652</v>
      </c>
      <c r="J5603" t="s">
        <v>4415</v>
      </c>
      <c r="K5603" t="s">
        <v>95</v>
      </c>
      <c r="L5603" s="220">
        <v>45160.37263888889</v>
      </c>
    </row>
    <row r="5604" spans="1:12" x14ac:dyDescent="0.25">
      <c r="A5604">
        <v>5</v>
      </c>
      <c r="B5604" t="s">
        <v>3891</v>
      </c>
      <c r="C5604">
        <v>3119421</v>
      </c>
      <c r="D5604" t="s">
        <v>4871</v>
      </c>
      <c r="E5604" s="220">
        <v>45047.417361111111</v>
      </c>
      <c r="F5604" t="s">
        <v>75</v>
      </c>
      <c r="G5604" t="s">
        <v>4414</v>
      </c>
      <c r="H5604" t="s">
        <v>81</v>
      </c>
      <c r="I5604" t="s">
        <v>4829</v>
      </c>
      <c r="J5604" t="s">
        <v>4415</v>
      </c>
      <c r="K5604" t="s">
        <v>95</v>
      </c>
      <c r="L5604" s="220">
        <v>45125.343101851853</v>
      </c>
    </row>
    <row r="5605" spans="1:12" x14ac:dyDescent="0.25">
      <c r="A5605">
        <v>5</v>
      </c>
      <c r="B5605" t="s">
        <v>7048</v>
      </c>
      <c r="C5605">
        <v>3120709</v>
      </c>
      <c r="D5605" t="s">
        <v>4871</v>
      </c>
      <c r="E5605" s="220">
        <v>45048.595833333333</v>
      </c>
      <c r="F5605" t="s">
        <v>75</v>
      </c>
      <c r="G5605" t="s">
        <v>4414</v>
      </c>
      <c r="H5605" t="s">
        <v>81</v>
      </c>
      <c r="I5605" t="s">
        <v>4872</v>
      </c>
      <c r="J5605" t="s">
        <v>4250</v>
      </c>
      <c r="K5605" t="s">
        <v>95</v>
      </c>
      <c r="L5605" s="220">
        <v>45140.502534722225</v>
      </c>
    </row>
    <row r="5606" spans="1:12" x14ac:dyDescent="0.25">
      <c r="A5606">
        <v>2</v>
      </c>
      <c r="B5606" t="s">
        <v>7049</v>
      </c>
      <c r="C5606">
        <v>3132063</v>
      </c>
      <c r="D5606" t="s">
        <v>4910</v>
      </c>
      <c r="E5606" s="220">
        <v>45070.488194444442</v>
      </c>
      <c r="F5606" t="s">
        <v>75</v>
      </c>
      <c r="G5606" t="s">
        <v>4414</v>
      </c>
      <c r="H5606" t="s">
        <v>278</v>
      </c>
      <c r="I5606" t="s">
        <v>4872</v>
      </c>
      <c r="J5606" t="s">
        <v>4415</v>
      </c>
      <c r="K5606" t="s">
        <v>95</v>
      </c>
      <c r="L5606" s="220">
        <v>45156.588113425925</v>
      </c>
    </row>
    <row r="5607" spans="1:12" x14ac:dyDescent="0.25">
      <c r="A5607">
        <v>1</v>
      </c>
      <c r="B5607" t="s">
        <v>4207</v>
      </c>
      <c r="C5607">
        <v>3131924</v>
      </c>
      <c r="D5607" t="s">
        <v>7050</v>
      </c>
      <c r="E5607" s="220">
        <v>45070.40347222222</v>
      </c>
      <c r="F5607" t="s">
        <v>75</v>
      </c>
      <c r="G5607" t="s">
        <v>3825</v>
      </c>
      <c r="H5607" t="s">
        <v>205</v>
      </c>
      <c r="I5607" t="s">
        <v>4949</v>
      </c>
      <c r="J5607" t="s">
        <v>5023</v>
      </c>
      <c r="K5607" t="s">
        <v>95</v>
      </c>
      <c r="L5607" s="220">
        <v>45115.470567129632</v>
      </c>
    </row>
    <row r="5608" spans="1:12" x14ac:dyDescent="0.25">
      <c r="A5608">
        <v>1</v>
      </c>
      <c r="B5608" t="s">
        <v>3855</v>
      </c>
      <c r="C5608">
        <v>3131988</v>
      </c>
      <c r="D5608" t="s">
        <v>5224</v>
      </c>
      <c r="E5608" s="220">
        <v>45070.460416666669</v>
      </c>
      <c r="F5608" t="s">
        <v>75</v>
      </c>
      <c r="G5608" t="s">
        <v>3825</v>
      </c>
      <c r="H5608" t="s">
        <v>205</v>
      </c>
      <c r="I5608" t="s">
        <v>4949</v>
      </c>
      <c r="J5608" t="s">
        <v>5023</v>
      </c>
      <c r="K5608" t="s">
        <v>95</v>
      </c>
      <c r="L5608" s="220">
        <v>45115.471504629626</v>
      </c>
    </row>
    <row r="5609" spans="1:12" x14ac:dyDescent="0.25">
      <c r="A5609">
        <v>5</v>
      </c>
      <c r="B5609" t="s">
        <v>4115</v>
      </c>
      <c r="C5609">
        <v>3132274</v>
      </c>
      <c r="D5609" t="s">
        <v>4871</v>
      </c>
      <c r="E5609" s="220">
        <v>45070.640972222223</v>
      </c>
      <c r="F5609" t="s">
        <v>75</v>
      </c>
      <c r="G5609" t="s">
        <v>4414</v>
      </c>
      <c r="H5609" t="s">
        <v>81</v>
      </c>
      <c r="I5609" t="s">
        <v>3827</v>
      </c>
      <c r="J5609" t="s">
        <v>4846</v>
      </c>
      <c r="K5609" t="s">
        <v>95</v>
      </c>
      <c r="L5609" s="220">
        <v>45225.424756944441</v>
      </c>
    </row>
    <row r="5610" spans="1:12" x14ac:dyDescent="0.25">
      <c r="A5610">
        <v>4</v>
      </c>
      <c r="B5610" t="s">
        <v>5403</v>
      </c>
      <c r="C5610">
        <v>3132824</v>
      </c>
      <c r="D5610" t="s">
        <v>7051</v>
      </c>
      <c r="E5610" s="220">
        <v>45071.533333333333</v>
      </c>
      <c r="F5610" t="s">
        <v>75</v>
      </c>
      <c r="G5610" t="s">
        <v>3825</v>
      </c>
      <c r="H5610" t="s">
        <v>3826</v>
      </c>
      <c r="I5610" t="s">
        <v>3870</v>
      </c>
      <c r="J5610" t="s">
        <v>4922</v>
      </c>
      <c r="K5610" t="s">
        <v>95</v>
      </c>
      <c r="L5610" s="220">
        <v>45140.412303240744</v>
      </c>
    </row>
    <row r="5611" spans="1:12" x14ac:dyDescent="0.25">
      <c r="A5611">
        <v>1</v>
      </c>
      <c r="B5611" t="s">
        <v>6533</v>
      </c>
      <c r="C5611">
        <v>3133011</v>
      </c>
      <c r="D5611" t="s">
        <v>7052</v>
      </c>
      <c r="E5611" s="220">
        <v>45072.362500000003</v>
      </c>
      <c r="F5611" t="s">
        <v>75</v>
      </c>
      <c r="G5611" t="s">
        <v>3825</v>
      </c>
      <c r="H5611" t="s">
        <v>95</v>
      </c>
      <c r="I5611" t="s">
        <v>4204</v>
      </c>
      <c r="J5611" t="s">
        <v>5142</v>
      </c>
      <c r="K5611" t="s">
        <v>95</v>
      </c>
      <c r="L5611" s="220">
        <v>45201.387256944443</v>
      </c>
    </row>
    <row r="5612" spans="1:12" x14ac:dyDescent="0.25">
      <c r="A5612">
        <v>1</v>
      </c>
      <c r="B5612" t="s">
        <v>4399</v>
      </c>
      <c r="C5612">
        <v>3134308</v>
      </c>
      <c r="D5612" t="s">
        <v>3843</v>
      </c>
      <c r="E5612" s="220">
        <v>45076.815972222219</v>
      </c>
      <c r="F5612" t="s">
        <v>75</v>
      </c>
      <c r="G5612" t="s">
        <v>3825</v>
      </c>
      <c r="H5612" t="s">
        <v>3836</v>
      </c>
      <c r="I5612" t="s">
        <v>4949</v>
      </c>
      <c r="J5612" t="s">
        <v>5250</v>
      </c>
      <c r="K5612" t="s">
        <v>95</v>
      </c>
      <c r="L5612" s="220">
        <v>45119.444722222222</v>
      </c>
    </row>
    <row r="5613" spans="1:12" x14ac:dyDescent="0.25">
      <c r="A5613">
        <v>1</v>
      </c>
      <c r="B5613" t="s">
        <v>4034</v>
      </c>
      <c r="C5613">
        <v>3134407</v>
      </c>
      <c r="D5613" t="s">
        <v>4075</v>
      </c>
      <c r="E5613" s="220">
        <v>45077.404166666667</v>
      </c>
      <c r="F5613" t="s">
        <v>75</v>
      </c>
      <c r="G5613" t="s">
        <v>3825</v>
      </c>
      <c r="H5613" t="s">
        <v>205</v>
      </c>
      <c r="I5613" t="s">
        <v>4949</v>
      </c>
      <c r="J5613" t="s">
        <v>5266</v>
      </c>
      <c r="K5613" t="s">
        <v>95</v>
      </c>
      <c r="L5613" s="220">
        <v>45119.422743055555</v>
      </c>
    </row>
    <row r="5614" spans="1:12" x14ac:dyDescent="0.25">
      <c r="A5614">
        <v>1</v>
      </c>
      <c r="B5614" t="s">
        <v>4321</v>
      </c>
      <c r="C5614">
        <v>3135254</v>
      </c>
      <c r="D5614" t="s">
        <v>7053</v>
      </c>
      <c r="E5614" s="220">
        <v>45078.461805555555</v>
      </c>
      <c r="F5614" t="s">
        <v>75</v>
      </c>
      <c r="G5614" t="s">
        <v>3825</v>
      </c>
      <c r="H5614" t="s">
        <v>3836</v>
      </c>
      <c r="I5614" t="s">
        <v>4005</v>
      </c>
      <c r="J5614" t="s">
        <v>5229</v>
      </c>
      <c r="K5614" t="s">
        <v>95</v>
      </c>
      <c r="L5614" s="220">
        <v>45085.641099537039</v>
      </c>
    </row>
    <row r="5615" spans="1:12" x14ac:dyDescent="0.25">
      <c r="A5615">
        <v>5</v>
      </c>
      <c r="B5615" t="s">
        <v>7054</v>
      </c>
      <c r="C5615">
        <v>3141244</v>
      </c>
      <c r="D5615" t="s">
        <v>4871</v>
      </c>
      <c r="E5615" s="220">
        <v>45086.456944444442</v>
      </c>
      <c r="F5615" t="s">
        <v>75</v>
      </c>
      <c r="G5615" t="s">
        <v>4414</v>
      </c>
      <c r="H5615" t="s">
        <v>81</v>
      </c>
      <c r="I5615" t="s">
        <v>5167</v>
      </c>
      <c r="J5615" t="s">
        <v>4846</v>
      </c>
      <c r="K5615" t="s">
        <v>95</v>
      </c>
      <c r="L5615" s="220">
        <v>45566.489675925928</v>
      </c>
    </row>
    <row r="5616" spans="1:12" x14ac:dyDescent="0.25">
      <c r="A5616">
        <v>1</v>
      </c>
      <c r="B5616" t="s">
        <v>3911</v>
      </c>
      <c r="C5616">
        <v>3170893</v>
      </c>
      <c r="D5616" t="s">
        <v>3843</v>
      </c>
      <c r="E5616" s="220">
        <v>45146.478472222225</v>
      </c>
      <c r="F5616" t="s">
        <v>75</v>
      </c>
      <c r="G5616" t="s">
        <v>3825</v>
      </c>
      <c r="H5616" t="s">
        <v>3836</v>
      </c>
      <c r="I5616" t="s">
        <v>4854</v>
      </c>
      <c r="J5616" t="s">
        <v>4374</v>
      </c>
      <c r="K5616" t="s">
        <v>95</v>
      </c>
      <c r="L5616" s="220">
        <v>45203.562581018516</v>
      </c>
    </row>
    <row r="5617" spans="1:12" x14ac:dyDescent="0.25">
      <c r="A5617">
        <v>2</v>
      </c>
      <c r="B5617" t="s">
        <v>4771</v>
      </c>
      <c r="C5617">
        <v>3145234</v>
      </c>
      <c r="D5617" t="s">
        <v>3939</v>
      </c>
      <c r="E5617" s="220">
        <v>45098.679166666669</v>
      </c>
      <c r="F5617" t="s">
        <v>75</v>
      </c>
      <c r="G5617" t="s">
        <v>3825</v>
      </c>
      <c r="H5617" t="s">
        <v>3940</v>
      </c>
      <c r="I5617" t="s">
        <v>4000</v>
      </c>
      <c r="J5617" t="s">
        <v>4191</v>
      </c>
      <c r="K5617" t="s">
        <v>95</v>
      </c>
      <c r="L5617" s="220">
        <v>45411.536770833336</v>
      </c>
    </row>
    <row r="5618" spans="1:12" x14ac:dyDescent="0.25">
      <c r="A5618">
        <v>1</v>
      </c>
      <c r="B5618" t="s">
        <v>5040</v>
      </c>
      <c r="C5618">
        <v>3145276</v>
      </c>
      <c r="D5618" t="s">
        <v>3843</v>
      </c>
      <c r="E5618" s="220">
        <v>45098.720138888886</v>
      </c>
      <c r="F5618" t="s">
        <v>75</v>
      </c>
      <c r="G5618" t="s">
        <v>3825</v>
      </c>
      <c r="H5618" t="s">
        <v>3836</v>
      </c>
      <c r="I5618" t="s">
        <v>4872</v>
      </c>
      <c r="J5618" t="s">
        <v>4968</v>
      </c>
      <c r="K5618" t="s">
        <v>95</v>
      </c>
      <c r="L5618" s="220">
        <v>45341.586724537039</v>
      </c>
    </row>
    <row r="5619" spans="1:12" x14ac:dyDescent="0.25">
      <c r="A5619">
        <v>2</v>
      </c>
      <c r="B5619" t="s">
        <v>3929</v>
      </c>
      <c r="C5619">
        <v>3153567</v>
      </c>
      <c r="D5619" t="s">
        <v>4910</v>
      </c>
      <c r="E5619" s="220">
        <v>45113.460416666669</v>
      </c>
      <c r="F5619" t="s">
        <v>75</v>
      </c>
      <c r="G5619" t="s">
        <v>4414</v>
      </c>
      <c r="H5619" t="s">
        <v>278</v>
      </c>
      <c r="I5619" t="s">
        <v>4854</v>
      </c>
      <c r="J5619" t="s">
        <v>4415</v>
      </c>
      <c r="K5619" t="s">
        <v>95</v>
      </c>
      <c r="L5619" s="220">
        <v>45125.4377662037</v>
      </c>
    </row>
    <row r="5620" spans="1:12" x14ac:dyDescent="0.25">
      <c r="A5620">
        <v>1</v>
      </c>
      <c r="B5620" t="s">
        <v>7055</v>
      </c>
      <c r="C5620">
        <v>3153099</v>
      </c>
      <c r="D5620" t="s">
        <v>4910</v>
      </c>
      <c r="E5620" s="220">
        <v>45112.693055555559</v>
      </c>
      <c r="F5620" t="s">
        <v>75</v>
      </c>
      <c r="G5620" t="s">
        <v>4414</v>
      </c>
      <c r="H5620" t="s">
        <v>278</v>
      </c>
      <c r="I5620" t="s">
        <v>4867</v>
      </c>
      <c r="J5620" t="s">
        <v>4415</v>
      </c>
      <c r="K5620" t="s">
        <v>95</v>
      </c>
      <c r="L5620" s="220">
        <v>45114.758263888885</v>
      </c>
    </row>
    <row r="5621" spans="1:12" x14ac:dyDescent="0.25">
      <c r="A5621">
        <v>3</v>
      </c>
      <c r="B5621" t="s">
        <v>7056</v>
      </c>
      <c r="C5621">
        <v>3153968</v>
      </c>
      <c r="D5621" t="s">
        <v>4075</v>
      </c>
      <c r="E5621" s="220">
        <v>45114.413888888892</v>
      </c>
      <c r="F5621" t="s">
        <v>75</v>
      </c>
      <c r="G5621" t="s">
        <v>3825</v>
      </c>
      <c r="H5621" t="s">
        <v>205</v>
      </c>
      <c r="I5621" t="s">
        <v>4951</v>
      </c>
      <c r="J5621" t="s">
        <v>4415</v>
      </c>
      <c r="K5621" t="s">
        <v>95</v>
      </c>
      <c r="L5621" s="220">
        <v>45141.419664351852</v>
      </c>
    </row>
    <row r="5622" spans="1:12" x14ac:dyDescent="0.25">
      <c r="A5622">
        <v>4</v>
      </c>
      <c r="B5622" t="s">
        <v>4143</v>
      </c>
      <c r="C5622">
        <v>3154809</v>
      </c>
      <c r="D5622" t="s">
        <v>7057</v>
      </c>
      <c r="E5622" s="220">
        <v>45117.448611111111</v>
      </c>
      <c r="F5622" t="s">
        <v>126</v>
      </c>
      <c r="G5622" t="s">
        <v>3825</v>
      </c>
      <c r="H5622" t="s">
        <v>3836</v>
      </c>
      <c r="I5622" t="s">
        <v>3870</v>
      </c>
      <c r="J5622" t="s">
        <v>4922</v>
      </c>
      <c r="K5622" t="s">
        <v>95</v>
      </c>
      <c r="L5622" s="220"/>
    </row>
    <row r="5623" spans="1:12" x14ac:dyDescent="0.25">
      <c r="A5623">
        <v>2</v>
      </c>
      <c r="B5623" t="s">
        <v>4177</v>
      </c>
      <c r="C5623">
        <v>3155613</v>
      </c>
      <c r="D5623" t="s">
        <v>4910</v>
      </c>
      <c r="E5623" s="220">
        <v>45119.45416666667</v>
      </c>
      <c r="F5623" t="s">
        <v>75</v>
      </c>
      <c r="G5623" t="s">
        <v>4414</v>
      </c>
      <c r="H5623" t="s">
        <v>278</v>
      </c>
      <c r="I5623" t="s">
        <v>4854</v>
      </c>
      <c r="J5623" t="s">
        <v>5235</v>
      </c>
      <c r="K5623" t="s">
        <v>95</v>
      </c>
      <c r="L5623" s="220">
        <v>45125.524907407409</v>
      </c>
    </row>
    <row r="5624" spans="1:12" x14ac:dyDescent="0.25">
      <c r="A5624">
        <v>3</v>
      </c>
      <c r="B5624" t="s">
        <v>4817</v>
      </c>
      <c r="C5624">
        <v>3157114</v>
      </c>
      <c r="D5624" t="s">
        <v>4413</v>
      </c>
      <c r="E5624" s="220">
        <v>45124.477083333331</v>
      </c>
      <c r="F5624" t="s">
        <v>75</v>
      </c>
      <c r="G5624" t="s">
        <v>4414</v>
      </c>
      <c r="H5624" t="s">
        <v>169</v>
      </c>
      <c r="I5624" t="s">
        <v>4409</v>
      </c>
      <c r="J5624" t="s">
        <v>4415</v>
      </c>
      <c r="K5624" t="s">
        <v>95</v>
      </c>
      <c r="L5624" s="220">
        <v>45174.463194444441</v>
      </c>
    </row>
    <row r="5625" spans="1:12" x14ac:dyDescent="0.25">
      <c r="A5625">
        <v>3</v>
      </c>
      <c r="B5625" t="s">
        <v>3970</v>
      </c>
      <c r="C5625">
        <v>3157123</v>
      </c>
      <c r="D5625" t="s">
        <v>4948</v>
      </c>
      <c r="E5625" s="220">
        <v>45124.508333333331</v>
      </c>
      <c r="F5625" t="s">
        <v>75</v>
      </c>
      <c r="G5625" t="s">
        <v>4414</v>
      </c>
      <c r="H5625" t="s">
        <v>174</v>
      </c>
      <c r="I5625" t="s">
        <v>3827</v>
      </c>
      <c r="J5625" t="s">
        <v>4415</v>
      </c>
      <c r="K5625" t="s">
        <v>95</v>
      </c>
      <c r="L5625" s="220">
        <v>45166.614236111112</v>
      </c>
    </row>
    <row r="5626" spans="1:12" x14ac:dyDescent="0.25">
      <c r="A5626">
        <v>3</v>
      </c>
      <c r="B5626" t="s">
        <v>7058</v>
      </c>
      <c r="C5626">
        <v>3158239</v>
      </c>
      <c r="D5626" t="s">
        <v>4871</v>
      </c>
      <c r="E5626" s="220">
        <v>45126.474999999999</v>
      </c>
      <c r="F5626" t="s">
        <v>75</v>
      </c>
      <c r="G5626" t="s">
        <v>4414</v>
      </c>
      <c r="H5626" t="s">
        <v>81</v>
      </c>
      <c r="I5626" t="s">
        <v>5167</v>
      </c>
      <c r="J5626" t="s">
        <v>4415</v>
      </c>
      <c r="K5626" t="s">
        <v>95</v>
      </c>
      <c r="L5626" s="220">
        <v>45351.625740740739</v>
      </c>
    </row>
    <row r="5627" spans="1:12" x14ac:dyDescent="0.25">
      <c r="A5627">
        <v>5</v>
      </c>
      <c r="B5627" t="s">
        <v>3968</v>
      </c>
      <c r="C5627">
        <v>3158721</v>
      </c>
      <c r="D5627" t="s">
        <v>7059</v>
      </c>
      <c r="E5627" s="220">
        <v>45126.682638888888</v>
      </c>
      <c r="F5627" t="s">
        <v>75</v>
      </c>
      <c r="G5627" t="s">
        <v>3825</v>
      </c>
      <c r="H5627" t="s">
        <v>3826</v>
      </c>
      <c r="I5627" t="s">
        <v>3870</v>
      </c>
      <c r="J5627" t="s">
        <v>3960</v>
      </c>
      <c r="K5627" t="s">
        <v>95</v>
      </c>
      <c r="L5627" s="220">
        <v>45140.448842592596</v>
      </c>
    </row>
    <row r="5628" spans="1:12" x14ac:dyDescent="0.25">
      <c r="A5628">
        <v>4</v>
      </c>
      <c r="B5628" t="s">
        <v>3920</v>
      </c>
      <c r="C5628">
        <v>3159432</v>
      </c>
      <c r="D5628" t="s">
        <v>7060</v>
      </c>
      <c r="E5628" s="220">
        <v>45127.593055555553</v>
      </c>
      <c r="F5628" t="s">
        <v>75</v>
      </c>
      <c r="G5628" t="s">
        <v>3825</v>
      </c>
      <c r="H5628" t="s">
        <v>3940</v>
      </c>
      <c r="I5628" t="s">
        <v>3870</v>
      </c>
      <c r="J5628" t="s">
        <v>4902</v>
      </c>
      <c r="K5628" t="s">
        <v>95</v>
      </c>
      <c r="L5628" s="220">
        <v>45275.449270833335</v>
      </c>
    </row>
    <row r="5629" spans="1:12" x14ac:dyDescent="0.25">
      <c r="A5629">
        <v>4.2</v>
      </c>
      <c r="B5629" t="s">
        <v>3920</v>
      </c>
      <c r="C5629">
        <v>3159435</v>
      </c>
      <c r="D5629" t="s">
        <v>7061</v>
      </c>
      <c r="E5629" s="220">
        <v>45127.595138888886</v>
      </c>
      <c r="F5629" t="s">
        <v>75</v>
      </c>
      <c r="G5629" t="s">
        <v>3825</v>
      </c>
      <c r="H5629" t="s">
        <v>3836</v>
      </c>
      <c r="I5629" t="s">
        <v>3870</v>
      </c>
      <c r="J5629" t="s">
        <v>4902</v>
      </c>
      <c r="K5629" t="s">
        <v>95</v>
      </c>
      <c r="L5629" s="220">
        <v>45453.404930555553</v>
      </c>
    </row>
    <row r="5630" spans="1:12" x14ac:dyDescent="0.25">
      <c r="A5630">
        <v>2</v>
      </c>
      <c r="B5630" t="s">
        <v>4899</v>
      </c>
      <c r="C5630">
        <v>3160998</v>
      </c>
      <c r="D5630" t="s">
        <v>4413</v>
      </c>
      <c r="E5630" s="220">
        <v>45132.431250000001</v>
      </c>
      <c r="F5630" t="s">
        <v>75</v>
      </c>
      <c r="G5630" t="s">
        <v>4414</v>
      </c>
      <c r="H5630" t="s">
        <v>169</v>
      </c>
      <c r="I5630" t="s">
        <v>4829</v>
      </c>
      <c r="J5630" t="s">
        <v>4415</v>
      </c>
      <c r="K5630" t="s">
        <v>95</v>
      </c>
      <c r="L5630" s="220">
        <v>45189.363136574073</v>
      </c>
    </row>
    <row r="5631" spans="1:12" x14ac:dyDescent="0.25">
      <c r="A5631">
        <v>2</v>
      </c>
      <c r="B5631" t="s">
        <v>4051</v>
      </c>
      <c r="C5631">
        <v>3169017</v>
      </c>
      <c r="D5631" t="s">
        <v>7062</v>
      </c>
      <c r="E5631" s="220">
        <v>45141.515972222223</v>
      </c>
      <c r="F5631" t="s">
        <v>75</v>
      </c>
      <c r="G5631" t="s">
        <v>4414</v>
      </c>
      <c r="H5631" t="s">
        <v>278</v>
      </c>
      <c r="I5631" t="s">
        <v>4961</v>
      </c>
      <c r="J5631" t="s">
        <v>4415</v>
      </c>
      <c r="K5631" t="s">
        <v>95</v>
      </c>
      <c r="L5631" s="220">
        <v>45180.468055555553</v>
      </c>
    </row>
    <row r="5632" spans="1:12" x14ac:dyDescent="0.25">
      <c r="A5632">
        <v>2</v>
      </c>
      <c r="B5632" t="s">
        <v>4105</v>
      </c>
      <c r="C5632">
        <v>3169016</v>
      </c>
      <c r="D5632" t="s">
        <v>7063</v>
      </c>
      <c r="E5632" s="220">
        <v>45141.51458333333</v>
      </c>
      <c r="F5632" t="s">
        <v>75</v>
      </c>
      <c r="G5632" t="s">
        <v>4414</v>
      </c>
      <c r="H5632" t="s">
        <v>278</v>
      </c>
      <c r="I5632" t="s">
        <v>4961</v>
      </c>
      <c r="J5632" t="s">
        <v>4415</v>
      </c>
      <c r="K5632" t="s">
        <v>95</v>
      </c>
      <c r="L5632" s="220">
        <v>45159.420335648145</v>
      </c>
    </row>
    <row r="5633" spans="1:12" x14ac:dyDescent="0.25">
      <c r="A5633">
        <v>4</v>
      </c>
      <c r="B5633" t="s">
        <v>5241</v>
      </c>
      <c r="C5633">
        <v>3170746</v>
      </c>
      <c r="D5633" t="s">
        <v>7064</v>
      </c>
      <c r="E5633" s="220">
        <v>45146.302083333336</v>
      </c>
      <c r="F5633" t="s">
        <v>91</v>
      </c>
      <c r="G5633" t="s">
        <v>3825</v>
      </c>
      <c r="H5633" t="s">
        <v>3836</v>
      </c>
      <c r="I5633" t="s">
        <v>3870</v>
      </c>
      <c r="J5633" t="s">
        <v>4902</v>
      </c>
      <c r="K5633" t="s">
        <v>95</v>
      </c>
      <c r="L5633" s="220">
        <v>45146.304467592592</v>
      </c>
    </row>
    <row r="5634" spans="1:12" x14ac:dyDescent="0.25">
      <c r="A5634">
        <v>1</v>
      </c>
      <c r="B5634" t="s">
        <v>4958</v>
      </c>
      <c r="C5634">
        <v>3174848</v>
      </c>
      <c r="D5634" t="s">
        <v>4910</v>
      </c>
      <c r="E5634" s="220">
        <v>45154.394444444442</v>
      </c>
      <c r="F5634" t="s">
        <v>75</v>
      </c>
      <c r="G5634" t="s">
        <v>4414</v>
      </c>
      <c r="H5634" t="s">
        <v>278</v>
      </c>
      <c r="I5634" t="s">
        <v>4949</v>
      </c>
      <c r="J5634" t="s">
        <v>5250</v>
      </c>
      <c r="K5634" t="s">
        <v>95</v>
      </c>
      <c r="L5634" s="220">
        <v>45239.486192129632</v>
      </c>
    </row>
    <row r="5635" spans="1:12" x14ac:dyDescent="0.25">
      <c r="A5635">
        <v>5</v>
      </c>
      <c r="B5635" t="s">
        <v>5274</v>
      </c>
      <c r="C5635">
        <v>3175135</v>
      </c>
      <c r="D5635" t="s">
        <v>4861</v>
      </c>
      <c r="E5635" s="220">
        <v>45154.662499999999</v>
      </c>
      <c r="F5635" t="s">
        <v>75</v>
      </c>
      <c r="G5635" t="s">
        <v>4414</v>
      </c>
      <c r="H5635" t="s">
        <v>141</v>
      </c>
      <c r="I5635" t="s">
        <v>4872</v>
      </c>
      <c r="J5635" t="s">
        <v>4250</v>
      </c>
      <c r="K5635" t="s">
        <v>95</v>
      </c>
      <c r="L5635" s="220">
        <v>45296.517789351848</v>
      </c>
    </row>
    <row r="5636" spans="1:12" x14ac:dyDescent="0.25">
      <c r="A5636">
        <v>5</v>
      </c>
      <c r="B5636" t="s">
        <v>5205</v>
      </c>
      <c r="C5636">
        <v>3180163</v>
      </c>
      <c r="D5636" t="s">
        <v>7065</v>
      </c>
      <c r="E5636" s="220">
        <v>45167.582638888889</v>
      </c>
      <c r="F5636" t="s">
        <v>75</v>
      </c>
      <c r="G5636" t="s">
        <v>4414</v>
      </c>
      <c r="H5636" t="s">
        <v>141</v>
      </c>
      <c r="I5636" t="s">
        <v>4854</v>
      </c>
      <c r="J5636" t="s">
        <v>4978</v>
      </c>
      <c r="K5636" t="s">
        <v>95</v>
      </c>
      <c r="L5636" s="220">
        <v>45491.66747685185</v>
      </c>
    </row>
    <row r="5637" spans="1:12" x14ac:dyDescent="0.25">
      <c r="A5637">
        <v>1</v>
      </c>
      <c r="B5637" t="s">
        <v>4787</v>
      </c>
      <c r="C5637">
        <v>3187412</v>
      </c>
      <c r="D5637" t="s">
        <v>7066</v>
      </c>
      <c r="E5637" s="220">
        <v>45176.634722222225</v>
      </c>
      <c r="F5637" t="s">
        <v>75</v>
      </c>
      <c r="G5637" t="s">
        <v>3825</v>
      </c>
      <c r="H5637" t="s">
        <v>205</v>
      </c>
      <c r="I5637" t="s">
        <v>4949</v>
      </c>
      <c r="J5637" t="s">
        <v>5266</v>
      </c>
      <c r="K5637" t="s">
        <v>95</v>
      </c>
      <c r="L5637" s="220">
        <v>45196.68476851852</v>
      </c>
    </row>
    <row r="5638" spans="1:12" x14ac:dyDescent="0.25">
      <c r="A5638">
        <v>1</v>
      </c>
      <c r="B5638" t="s">
        <v>3899</v>
      </c>
      <c r="C5638">
        <v>3187380</v>
      </c>
      <c r="D5638" t="s">
        <v>4910</v>
      </c>
      <c r="E5638" s="220">
        <v>45176.592361111114</v>
      </c>
      <c r="F5638" t="s">
        <v>75</v>
      </c>
      <c r="G5638" t="s">
        <v>4414</v>
      </c>
      <c r="H5638" t="s">
        <v>278</v>
      </c>
      <c r="I5638" t="s">
        <v>4652</v>
      </c>
      <c r="J5638" t="s">
        <v>4415</v>
      </c>
      <c r="K5638" t="s">
        <v>95</v>
      </c>
      <c r="L5638" s="220">
        <v>45183.591666666667</v>
      </c>
    </row>
    <row r="5639" spans="1:12" x14ac:dyDescent="0.25">
      <c r="A5639">
        <v>5</v>
      </c>
      <c r="B5639" t="s">
        <v>7067</v>
      </c>
      <c r="C5639">
        <v>3195409</v>
      </c>
      <c r="D5639" t="s">
        <v>7068</v>
      </c>
      <c r="E5639" s="220">
        <v>45191.553472222222</v>
      </c>
      <c r="F5639" t="s">
        <v>75</v>
      </c>
      <c r="G5639" t="s">
        <v>4414</v>
      </c>
      <c r="H5639" t="s">
        <v>81</v>
      </c>
      <c r="I5639" t="s">
        <v>4961</v>
      </c>
      <c r="J5639" t="s">
        <v>5171</v>
      </c>
      <c r="K5639" t="s">
        <v>95</v>
      </c>
      <c r="L5639" s="220">
        <v>45191.564918981479</v>
      </c>
    </row>
    <row r="5640" spans="1:12" x14ac:dyDescent="0.25">
      <c r="A5640">
        <v>3</v>
      </c>
      <c r="B5640" t="s">
        <v>3846</v>
      </c>
      <c r="C5640">
        <v>3197695</v>
      </c>
      <c r="D5640" t="s">
        <v>4948</v>
      </c>
      <c r="E5640" s="220">
        <v>45196.451388888891</v>
      </c>
      <c r="F5640" t="s">
        <v>75</v>
      </c>
      <c r="G5640" t="s">
        <v>4414</v>
      </c>
      <c r="H5640" t="s">
        <v>174</v>
      </c>
      <c r="I5640" t="s">
        <v>4409</v>
      </c>
      <c r="J5640" t="s">
        <v>5282</v>
      </c>
      <c r="K5640" t="s">
        <v>95</v>
      </c>
      <c r="L5640" s="220">
        <v>45482.543055555558</v>
      </c>
    </row>
    <row r="5641" spans="1:12" x14ac:dyDescent="0.25">
      <c r="A5641">
        <v>9</v>
      </c>
      <c r="B5641" t="s">
        <v>7069</v>
      </c>
      <c r="C5641">
        <v>3199666</v>
      </c>
      <c r="D5641" t="s">
        <v>6571</v>
      </c>
      <c r="E5641" s="220">
        <v>45201.414583333331</v>
      </c>
      <c r="F5641" t="s">
        <v>75</v>
      </c>
      <c r="G5641" t="s">
        <v>3825</v>
      </c>
      <c r="H5641" t="s">
        <v>4162</v>
      </c>
      <c r="I5641" t="s">
        <v>3882</v>
      </c>
      <c r="J5641" t="s">
        <v>3883</v>
      </c>
      <c r="K5641" t="s">
        <v>95</v>
      </c>
      <c r="L5641" s="220">
        <v>45201.656956018516</v>
      </c>
    </row>
    <row r="5642" spans="1:12" x14ac:dyDescent="0.25">
      <c r="A5642">
        <v>9</v>
      </c>
      <c r="B5642" t="s">
        <v>7070</v>
      </c>
      <c r="C5642">
        <v>3199894</v>
      </c>
      <c r="D5642" t="s">
        <v>6571</v>
      </c>
      <c r="E5642" s="220">
        <v>45201.414583333331</v>
      </c>
      <c r="F5642" t="s">
        <v>75</v>
      </c>
      <c r="G5642" t="s">
        <v>3825</v>
      </c>
      <c r="H5642" t="s">
        <v>95</v>
      </c>
      <c r="I5642" t="s">
        <v>3882</v>
      </c>
      <c r="J5642" t="s">
        <v>3883</v>
      </c>
      <c r="K5642" t="s">
        <v>95</v>
      </c>
      <c r="L5642" s="220">
        <v>45201.656956018516</v>
      </c>
    </row>
    <row r="5643" spans="1:12" x14ac:dyDescent="0.25">
      <c r="A5643">
        <v>9</v>
      </c>
      <c r="B5643" t="s">
        <v>6052</v>
      </c>
      <c r="C5643">
        <v>3199895</v>
      </c>
      <c r="D5643" t="s">
        <v>6571</v>
      </c>
      <c r="E5643" s="220">
        <v>45201.414583333331</v>
      </c>
      <c r="F5643" t="s">
        <v>75</v>
      </c>
      <c r="G5643" t="s">
        <v>3825</v>
      </c>
      <c r="H5643" t="s">
        <v>95</v>
      </c>
      <c r="I5643" t="s">
        <v>3882</v>
      </c>
      <c r="J5643" t="s">
        <v>3883</v>
      </c>
      <c r="K5643" t="s">
        <v>95</v>
      </c>
      <c r="L5643" s="220">
        <v>45201.656956018516</v>
      </c>
    </row>
    <row r="5644" spans="1:12" x14ac:dyDescent="0.25">
      <c r="A5644">
        <v>9</v>
      </c>
      <c r="B5644" t="s">
        <v>7071</v>
      </c>
      <c r="C5644">
        <v>3199896</v>
      </c>
      <c r="D5644" t="s">
        <v>6571</v>
      </c>
      <c r="E5644" s="220">
        <v>45201.414583333331</v>
      </c>
      <c r="F5644" t="s">
        <v>75</v>
      </c>
      <c r="G5644" t="s">
        <v>3825</v>
      </c>
      <c r="H5644" t="s">
        <v>95</v>
      </c>
      <c r="I5644" t="s">
        <v>3882</v>
      </c>
      <c r="J5644" t="s">
        <v>3883</v>
      </c>
      <c r="K5644" t="s">
        <v>95</v>
      </c>
      <c r="L5644" s="220">
        <v>45201.656956018516</v>
      </c>
    </row>
    <row r="5645" spans="1:12" x14ac:dyDescent="0.25">
      <c r="A5645">
        <v>9</v>
      </c>
      <c r="B5645" t="s">
        <v>5590</v>
      </c>
      <c r="C5645">
        <v>3199897</v>
      </c>
      <c r="D5645" t="s">
        <v>6571</v>
      </c>
      <c r="E5645" s="220">
        <v>45201.414583333331</v>
      </c>
      <c r="F5645" t="s">
        <v>75</v>
      </c>
      <c r="G5645" t="s">
        <v>3825</v>
      </c>
      <c r="H5645" t="s">
        <v>95</v>
      </c>
      <c r="I5645" t="s">
        <v>3882</v>
      </c>
      <c r="J5645" t="s">
        <v>3883</v>
      </c>
      <c r="K5645" t="s">
        <v>95</v>
      </c>
      <c r="L5645" s="220">
        <v>45201.656956018516</v>
      </c>
    </row>
    <row r="5646" spans="1:12" x14ac:dyDescent="0.25">
      <c r="A5646">
        <v>1</v>
      </c>
      <c r="B5646" t="s">
        <v>4580</v>
      </c>
      <c r="C5646">
        <v>3200585</v>
      </c>
      <c r="D5646" t="s">
        <v>4910</v>
      </c>
      <c r="E5646" s="220">
        <v>45202.481944444444</v>
      </c>
      <c r="F5646" t="s">
        <v>75</v>
      </c>
      <c r="G5646" t="s">
        <v>4414</v>
      </c>
      <c r="H5646" t="s">
        <v>278</v>
      </c>
      <c r="I5646" t="s">
        <v>4949</v>
      </c>
      <c r="J5646" t="s">
        <v>4415</v>
      </c>
      <c r="K5646" t="s">
        <v>95</v>
      </c>
      <c r="L5646" s="220">
        <v>45208.37804398148</v>
      </c>
    </row>
    <row r="5647" spans="1:12" x14ac:dyDescent="0.25">
      <c r="A5647">
        <v>1</v>
      </c>
      <c r="B5647" t="s">
        <v>7072</v>
      </c>
      <c r="C5647">
        <v>3130373</v>
      </c>
      <c r="D5647" t="s">
        <v>3847</v>
      </c>
      <c r="E5647" s="220">
        <v>45068.361111111109</v>
      </c>
      <c r="F5647" t="s">
        <v>75</v>
      </c>
      <c r="G5647" t="s">
        <v>3825</v>
      </c>
      <c r="H5647" t="s">
        <v>3836</v>
      </c>
      <c r="I5647" t="s">
        <v>4872</v>
      </c>
      <c r="J5647" t="s">
        <v>7073</v>
      </c>
      <c r="K5647" t="s">
        <v>95</v>
      </c>
      <c r="L5647" s="220">
        <v>45070.381168981483</v>
      </c>
    </row>
    <row r="5648" spans="1:12" x14ac:dyDescent="0.25">
      <c r="A5648">
        <v>1</v>
      </c>
      <c r="B5648" t="s">
        <v>3887</v>
      </c>
      <c r="C5648">
        <v>3131142</v>
      </c>
      <c r="D5648" t="s">
        <v>6561</v>
      </c>
      <c r="E5648" s="220">
        <v>45069.517361111109</v>
      </c>
      <c r="F5648" t="s">
        <v>75</v>
      </c>
      <c r="G5648" t="s">
        <v>3825</v>
      </c>
      <c r="H5648" t="s">
        <v>205</v>
      </c>
      <c r="I5648" t="s">
        <v>4949</v>
      </c>
      <c r="J5648" t="s">
        <v>5023</v>
      </c>
      <c r="K5648" t="s">
        <v>95</v>
      </c>
      <c r="L5648" s="220">
        <v>45115.469293981485</v>
      </c>
    </row>
    <row r="5649" spans="1:12" x14ac:dyDescent="0.25">
      <c r="A5649">
        <v>2</v>
      </c>
      <c r="B5649" t="s">
        <v>4671</v>
      </c>
      <c r="C5649">
        <v>3131949</v>
      </c>
      <c r="D5649" t="s">
        <v>4413</v>
      </c>
      <c r="E5649" s="220">
        <v>45070.443055555559</v>
      </c>
      <c r="F5649" t="s">
        <v>91</v>
      </c>
      <c r="G5649" t="s">
        <v>4414</v>
      </c>
      <c r="H5649" t="s">
        <v>169</v>
      </c>
      <c r="I5649" t="s">
        <v>4829</v>
      </c>
      <c r="J5649" t="s">
        <v>4415</v>
      </c>
      <c r="K5649" t="s">
        <v>95</v>
      </c>
      <c r="L5649" s="220">
        <v>45070.450960648152</v>
      </c>
    </row>
    <row r="5650" spans="1:12" x14ac:dyDescent="0.25">
      <c r="A5650">
        <v>1</v>
      </c>
      <c r="B5650" t="s">
        <v>3919</v>
      </c>
      <c r="C5650">
        <v>3132247</v>
      </c>
      <c r="D5650" t="s">
        <v>3824</v>
      </c>
      <c r="E5650" s="220">
        <v>45070.443749999999</v>
      </c>
      <c r="F5650" t="s">
        <v>75</v>
      </c>
      <c r="G5650" t="s">
        <v>3825</v>
      </c>
      <c r="H5650" t="s">
        <v>3826</v>
      </c>
      <c r="I5650" t="s">
        <v>3844</v>
      </c>
      <c r="J5650" t="s">
        <v>5051</v>
      </c>
      <c r="K5650" t="s">
        <v>95</v>
      </c>
      <c r="L5650" s="220">
        <v>45076.40902777778</v>
      </c>
    </row>
    <row r="5651" spans="1:12" x14ac:dyDescent="0.25">
      <c r="A5651">
        <v>1</v>
      </c>
      <c r="B5651" t="s">
        <v>4275</v>
      </c>
      <c r="C5651">
        <v>3137200</v>
      </c>
      <c r="D5651" t="s">
        <v>7074</v>
      </c>
      <c r="E5651" s="220">
        <v>45081.560416666667</v>
      </c>
      <c r="F5651" t="s">
        <v>75</v>
      </c>
      <c r="G5651" t="s">
        <v>4414</v>
      </c>
      <c r="H5651" t="s">
        <v>4289</v>
      </c>
      <c r="I5651" t="s">
        <v>4652</v>
      </c>
      <c r="J5651" t="s">
        <v>5254</v>
      </c>
      <c r="K5651" t="s">
        <v>95</v>
      </c>
      <c r="L5651" s="220">
        <v>45081.594328703701</v>
      </c>
    </row>
    <row r="5652" spans="1:12" x14ac:dyDescent="0.25">
      <c r="A5652">
        <v>1</v>
      </c>
      <c r="B5652" t="s">
        <v>4034</v>
      </c>
      <c r="C5652">
        <v>3139730</v>
      </c>
      <c r="D5652" t="s">
        <v>4910</v>
      </c>
      <c r="E5652" s="220">
        <v>45084.40902777778</v>
      </c>
      <c r="F5652" t="s">
        <v>75</v>
      </c>
      <c r="G5652" t="s">
        <v>4414</v>
      </c>
      <c r="H5652" t="s">
        <v>278</v>
      </c>
      <c r="I5652" t="s">
        <v>4652</v>
      </c>
      <c r="J5652" t="s">
        <v>4415</v>
      </c>
      <c r="K5652" t="s">
        <v>95</v>
      </c>
      <c r="L5652" s="220">
        <v>45089.508125</v>
      </c>
    </row>
    <row r="5653" spans="1:12" x14ac:dyDescent="0.25">
      <c r="A5653">
        <v>3</v>
      </c>
      <c r="B5653" t="s">
        <v>5969</v>
      </c>
      <c r="C5653">
        <v>3140547</v>
      </c>
      <c r="D5653" t="s">
        <v>4948</v>
      </c>
      <c r="E5653" s="220">
        <v>45085.395138888889</v>
      </c>
      <c r="F5653" t="s">
        <v>75</v>
      </c>
      <c r="G5653" t="s">
        <v>4414</v>
      </c>
      <c r="H5653" t="s">
        <v>174</v>
      </c>
      <c r="I5653" t="s">
        <v>4872</v>
      </c>
      <c r="J5653" t="s">
        <v>4415</v>
      </c>
      <c r="K5653" t="s">
        <v>95</v>
      </c>
      <c r="L5653" s="220">
        <v>45194.657314814816</v>
      </c>
    </row>
    <row r="5654" spans="1:12" x14ac:dyDescent="0.25">
      <c r="A5654">
        <v>2</v>
      </c>
      <c r="B5654" t="s">
        <v>7075</v>
      </c>
      <c r="C5654">
        <v>3141239</v>
      </c>
      <c r="D5654" t="s">
        <v>4413</v>
      </c>
      <c r="E5654" s="220">
        <v>45086.446527777778</v>
      </c>
      <c r="F5654" t="s">
        <v>75</v>
      </c>
      <c r="G5654" t="s">
        <v>4414</v>
      </c>
      <c r="H5654" t="s">
        <v>169</v>
      </c>
      <c r="I5654" t="s">
        <v>4872</v>
      </c>
      <c r="J5654" t="s">
        <v>4415</v>
      </c>
      <c r="K5654" t="s">
        <v>95</v>
      </c>
      <c r="L5654" s="220">
        <v>45293.692361111112</v>
      </c>
    </row>
    <row r="5655" spans="1:12" x14ac:dyDescent="0.25">
      <c r="A5655">
        <v>1</v>
      </c>
      <c r="B5655" t="s">
        <v>4412</v>
      </c>
      <c r="C5655">
        <v>3141689</v>
      </c>
      <c r="D5655" t="s">
        <v>3843</v>
      </c>
      <c r="E5655" s="220">
        <v>45088.451388888891</v>
      </c>
      <c r="F5655" t="s">
        <v>75</v>
      </c>
      <c r="G5655" t="s">
        <v>3825</v>
      </c>
      <c r="H5655" t="s">
        <v>3836</v>
      </c>
      <c r="I5655" t="s">
        <v>3827</v>
      </c>
      <c r="J5655" t="s">
        <v>7076</v>
      </c>
      <c r="K5655" t="s">
        <v>95</v>
      </c>
      <c r="L5655" s="220">
        <v>45097.387881944444</v>
      </c>
    </row>
    <row r="5656" spans="1:12" x14ac:dyDescent="0.25">
      <c r="A5656">
        <v>2</v>
      </c>
      <c r="B5656" t="s">
        <v>4043</v>
      </c>
      <c r="C5656">
        <v>3142764</v>
      </c>
      <c r="D5656" t="s">
        <v>4413</v>
      </c>
      <c r="E5656" s="220">
        <v>45091.411805555559</v>
      </c>
      <c r="F5656" t="s">
        <v>75</v>
      </c>
      <c r="G5656" t="s">
        <v>4414</v>
      </c>
      <c r="H5656" t="s">
        <v>169</v>
      </c>
      <c r="I5656" t="s">
        <v>4409</v>
      </c>
      <c r="J5656" t="s">
        <v>4415</v>
      </c>
      <c r="K5656" t="s">
        <v>95</v>
      </c>
      <c r="L5656" s="220">
        <v>45107.435567129629</v>
      </c>
    </row>
    <row r="5657" spans="1:12" x14ac:dyDescent="0.25">
      <c r="A5657">
        <v>1</v>
      </c>
      <c r="B5657" t="s">
        <v>4266</v>
      </c>
      <c r="C5657">
        <v>3142629</v>
      </c>
      <c r="D5657" t="s">
        <v>3843</v>
      </c>
      <c r="E5657" s="220">
        <v>45090.801388888889</v>
      </c>
      <c r="F5657" t="s">
        <v>75</v>
      </c>
      <c r="G5657" t="s">
        <v>3825</v>
      </c>
      <c r="H5657" t="s">
        <v>3836</v>
      </c>
      <c r="I5657" t="s">
        <v>4854</v>
      </c>
      <c r="J5657" t="s">
        <v>5235</v>
      </c>
      <c r="K5657" t="s">
        <v>95</v>
      </c>
      <c r="L5657" s="220">
        <v>45125.588495370372</v>
      </c>
    </row>
    <row r="5658" spans="1:12" x14ac:dyDescent="0.25">
      <c r="A5658">
        <v>3</v>
      </c>
      <c r="B5658" t="s">
        <v>4160</v>
      </c>
      <c r="C5658">
        <v>3148573</v>
      </c>
      <c r="D5658" t="s">
        <v>4948</v>
      </c>
      <c r="E5658" s="220">
        <v>45104.522222222222</v>
      </c>
      <c r="F5658" t="s">
        <v>75</v>
      </c>
      <c r="G5658" t="s">
        <v>4414</v>
      </c>
      <c r="H5658" t="s">
        <v>174</v>
      </c>
      <c r="I5658" t="s">
        <v>3827</v>
      </c>
      <c r="J5658" t="s">
        <v>4415</v>
      </c>
      <c r="K5658" t="s">
        <v>95</v>
      </c>
      <c r="L5658" s="220">
        <v>45229.388923611114</v>
      </c>
    </row>
    <row r="5659" spans="1:12" x14ac:dyDescent="0.25">
      <c r="A5659">
        <v>3</v>
      </c>
      <c r="B5659" t="s">
        <v>7077</v>
      </c>
      <c r="C5659">
        <v>3148628</v>
      </c>
      <c r="D5659" t="s">
        <v>6537</v>
      </c>
      <c r="E5659" s="220">
        <v>45104.617361111108</v>
      </c>
      <c r="F5659" t="s">
        <v>75</v>
      </c>
      <c r="G5659" t="s">
        <v>4414</v>
      </c>
      <c r="H5659" t="s">
        <v>81</v>
      </c>
      <c r="I5659" t="s">
        <v>4872</v>
      </c>
      <c r="J5659" t="s">
        <v>4415</v>
      </c>
      <c r="K5659" t="s">
        <v>95</v>
      </c>
      <c r="L5659" s="220">
        <v>45607.440208333333</v>
      </c>
    </row>
    <row r="5660" spans="1:12" x14ac:dyDescent="0.25">
      <c r="A5660">
        <v>3</v>
      </c>
      <c r="B5660" t="s">
        <v>7078</v>
      </c>
      <c r="C5660">
        <v>3148647</v>
      </c>
      <c r="D5660" t="s">
        <v>4871</v>
      </c>
      <c r="E5660" s="220">
        <v>45104.63958333333</v>
      </c>
      <c r="F5660" t="s">
        <v>75</v>
      </c>
      <c r="G5660" t="s">
        <v>4414</v>
      </c>
      <c r="H5660" t="s">
        <v>81</v>
      </c>
      <c r="I5660" t="s">
        <v>4872</v>
      </c>
      <c r="J5660" t="s">
        <v>4415</v>
      </c>
      <c r="K5660" t="s">
        <v>95</v>
      </c>
      <c r="L5660" s="220">
        <v>45555.486111111109</v>
      </c>
    </row>
    <row r="5661" spans="1:12" x14ac:dyDescent="0.25">
      <c r="A5661">
        <v>3</v>
      </c>
      <c r="B5661" t="s">
        <v>4251</v>
      </c>
      <c r="C5661">
        <v>3157111</v>
      </c>
      <c r="D5661" t="s">
        <v>4413</v>
      </c>
      <c r="E5661" s="220">
        <v>45124.472222222219</v>
      </c>
      <c r="F5661" t="s">
        <v>75</v>
      </c>
      <c r="G5661" t="s">
        <v>4414</v>
      </c>
      <c r="H5661" t="s">
        <v>169</v>
      </c>
      <c r="I5661" t="s">
        <v>4409</v>
      </c>
      <c r="J5661" t="s">
        <v>4415</v>
      </c>
      <c r="K5661" t="s">
        <v>95</v>
      </c>
      <c r="L5661" s="220">
        <v>45147.430763888886</v>
      </c>
    </row>
    <row r="5662" spans="1:12" x14ac:dyDescent="0.25">
      <c r="A5662">
        <v>5</v>
      </c>
      <c r="B5662" t="s">
        <v>5257</v>
      </c>
      <c r="C5662">
        <v>3161683</v>
      </c>
      <c r="D5662" t="s">
        <v>4871</v>
      </c>
      <c r="E5662" s="220">
        <v>45132.568055555559</v>
      </c>
      <c r="F5662" t="s">
        <v>75</v>
      </c>
      <c r="G5662" t="s">
        <v>4414</v>
      </c>
      <c r="H5662" t="s">
        <v>81</v>
      </c>
      <c r="I5662" t="s">
        <v>4872</v>
      </c>
      <c r="J5662" t="s">
        <v>4415</v>
      </c>
      <c r="K5662" t="s">
        <v>95</v>
      </c>
      <c r="L5662" s="220">
        <v>45544.586574074077</v>
      </c>
    </row>
    <row r="5663" spans="1:12" x14ac:dyDescent="0.25">
      <c r="A5663">
        <v>5</v>
      </c>
      <c r="B5663" t="s">
        <v>5940</v>
      </c>
      <c r="C5663">
        <v>3161687</v>
      </c>
      <c r="D5663" t="s">
        <v>4871</v>
      </c>
      <c r="E5663" s="220">
        <v>45132.581944444442</v>
      </c>
      <c r="F5663" t="s">
        <v>75</v>
      </c>
      <c r="G5663" t="s">
        <v>4414</v>
      </c>
      <c r="H5663" t="s">
        <v>81</v>
      </c>
      <c r="I5663" t="s">
        <v>4872</v>
      </c>
      <c r="J5663" t="s">
        <v>4415</v>
      </c>
      <c r="K5663" t="s">
        <v>95</v>
      </c>
      <c r="L5663" s="220">
        <v>45348.515914351854</v>
      </c>
    </row>
    <row r="5664" spans="1:12" x14ac:dyDescent="0.25">
      <c r="A5664">
        <v>4</v>
      </c>
      <c r="B5664" t="s">
        <v>4362</v>
      </c>
      <c r="C5664">
        <v>3162490</v>
      </c>
      <c r="D5664" t="s">
        <v>4871</v>
      </c>
      <c r="E5664" s="220">
        <v>45133.440972222219</v>
      </c>
      <c r="F5664" t="s">
        <v>75</v>
      </c>
      <c r="G5664" t="s">
        <v>4414</v>
      </c>
      <c r="H5664" t="s">
        <v>81</v>
      </c>
      <c r="I5664" t="s">
        <v>3827</v>
      </c>
      <c r="J5664" t="s">
        <v>4415</v>
      </c>
      <c r="K5664" t="s">
        <v>95</v>
      </c>
      <c r="L5664" s="220">
        <v>45229.393923611111</v>
      </c>
    </row>
    <row r="5665" spans="1:12" x14ac:dyDescent="0.25">
      <c r="A5665">
        <v>2</v>
      </c>
      <c r="B5665" t="s">
        <v>5014</v>
      </c>
      <c r="C5665">
        <v>3164754</v>
      </c>
      <c r="D5665" t="s">
        <v>4413</v>
      </c>
      <c r="E5665" s="220">
        <v>45139.429166666669</v>
      </c>
      <c r="F5665" t="s">
        <v>75</v>
      </c>
      <c r="G5665" t="s">
        <v>4414</v>
      </c>
      <c r="H5665" t="s">
        <v>169</v>
      </c>
      <c r="I5665" t="s">
        <v>4851</v>
      </c>
      <c r="J5665" t="s">
        <v>4415</v>
      </c>
      <c r="K5665" t="s">
        <v>95</v>
      </c>
      <c r="L5665" s="220">
        <v>45141.624513888892</v>
      </c>
    </row>
    <row r="5666" spans="1:12" x14ac:dyDescent="0.25">
      <c r="A5666">
        <v>1</v>
      </c>
      <c r="B5666" t="s">
        <v>4750</v>
      </c>
      <c r="C5666">
        <v>3166719</v>
      </c>
      <c r="D5666" t="s">
        <v>3872</v>
      </c>
      <c r="E5666" s="220">
        <v>45139.660416666666</v>
      </c>
      <c r="F5666" t="s">
        <v>75</v>
      </c>
      <c r="G5666" t="s">
        <v>3825</v>
      </c>
      <c r="H5666" t="s">
        <v>3848</v>
      </c>
      <c r="I5666" t="s">
        <v>3861</v>
      </c>
      <c r="J5666" t="s">
        <v>7079</v>
      </c>
      <c r="K5666" t="s">
        <v>95</v>
      </c>
      <c r="L5666" s="220">
        <v>45141.394675925927</v>
      </c>
    </row>
    <row r="5667" spans="1:12" x14ac:dyDescent="0.25">
      <c r="A5667">
        <v>5</v>
      </c>
      <c r="B5667" t="s">
        <v>5014</v>
      </c>
      <c r="C5667">
        <v>3169974</v>
      </c>
      <c r="D5667" t="s">
        <v>7080</v>
      </c>
      <c r="E5667" s="220">
        <v>45143.4</v>
      </c>
      <c r="F5667" t="s">
        <v>75</v>
      </c>
      <c r="G5667" t="s">
        <v>3825</v>
      </c>
      <c r="H5667" t="s">
        <v>3836</v>
      </c>
      <c r="I5667" t="s">
        <v>3870</v>
      </c>
      <c r="J5667" t="s">
        <v>4922</v>
      </c>
      <c r="K5667" t="s">
        <v>95</v>
      </c>
      <c r="L5667" s="220">
        <v>45188.519247685188</v>
      </c>
    </row>
    <row r="5668" spans="1:12" x14ac:dyDescent="0.25">
      <c r="A5668">
        <v>2</v>
      </c>
      <c r="B5668" t="s">
        <v>3896</v>
      </c>
      <c r="C5668">
        <v>3174152</v>
      </c>
      <c r="D5668" t="s">
        <v>5754</v>
      </c>
      <c r="E5668" s="220">
        <v>45153.432638888888</v>
      </c>
      <c r="F5668" t="s">
        <v>91</v>
      </c>
      <c r="G5668" t="s">
        <v>4414</v>
      </c>
      <c r="H5668" t="s">
        <v>278</v>
      </c>
      <c r="I5668" t="s">
        <v>4949</v>
      </c>
      <c r="J5668" t="s">
        <v>5250</v>
      </c>
      <c r="K5668" t="s">
        <v>95</v>
      </c>
      <c r="L5668" s="220">
        <v>45153.435393518521</v>
      </c>
    </row>
    <row r="5669" spans="1:12" x14ac:dyDescent="0.25">
      <c r="A5669">
        <v>1</v>
      </c>
      <c r="B5669" t="s">
        <v>7081</v>
      </c>
      <c r="C5669">
        <v>3176286</v>
      </c>
      <c r="D5669" t="s">
        <v>3843</v>
      </c>
      <c r="E5669" s="220">
        <v>45156.625</v>
      </c>
      <c r="F5669" t="s">
        <v>75</v>
      </c>
      <c r="G5669" t="s">
        <v>3825</v>
      </c>
      <c r="H5669" t="s">
        <v>3836</v>
      </c>
      <c r="I5669" t="s">
        <v>4872</v>
      </c>
      <c r="J5669" t="s">
        <v>7082</v>
      </c>
      <c r="K5669" t="s">
        <v>95</v>
      </c>
      <c r="L5669" s="220">
        <v>45244.619791666664</v>
      </c>
    </row>
    <row r="5670" spans="1:12" x14ac:dyDescent="0.25">
      <c r="A5670">
        <v>4</v>
      </c>
      <c r="B5670" t="s">
        <v>3871</v>
      </c>
      <c r="C5670">
        <v>3177363</v>
      </c>
      <c r="D5670" t="s">
        <v>7083</v>
      </c>
      <c r="E5670" s="220">
        <v>45160.472222222219</v>
      </c>
      <c r="F5670" t="s">
        <v>75</v>
      </c>
      <c r="G5670" t="s">
        <v>3825</v>
      </c>
      <c r="H5670" t="s">
        <v>3940</v>
      </c>
      <c r="I5670" t="s">
        <v>3870</v>
      </c>
      <c r="J5670" t="s">
        <v>4145</v>
      </c>
      <c r="K5670" t="s">
        <v>95</v>
      </c>
      <c r="L5670" s="220">
        <v>45182.637303240743</v>
      </c>
    </row>
    <row r="5671" spans="1:12" x14ac:dyDescent="0.25">
      <c r="A5671">
        <v>1</v>
      </c>
      <c r="B5671" t="s">
        <v>4615</v>
      </c>
      <c r="C5671">
        <v>3180377</v>
      </c>
      <c r="D5671" t="s">
        <v>3843</v>
      </c>
      <c r="E5671" s="220">
        <v>45167.695833333331</v>
      </c>
      <c r="F5671" t="s">
        <v>75</v>
      </c>
      <c r="G5671" t="s">
        <v>3825</v>
      </c>
      <c r="H5671" t="s">
        <v>3836</v>
      </c>
      <c r="I5671" t="s">
        <v>3909</v>
      </c>
      <c r="J5671" t="s">
        <v>4888</v>
      </c>
      <c r="K5671" t="s">
        <v>95</v>
      </c>
      <c r="L5671" s="220">
        <v>45177.442418981482</v>
      </c>
    </row>
    <row r="5672" spans="1:12" x14ac:dyDescent="0.25">
      <c r="A5672">
        <v>1</v>
      </c>
      <c r="B5672" t="s">
        <v>5813</v>
      </c>
      <c r="C5672">
        <v>3182187</v>
      </c>
      <c r="D5672" t="s">
        <v>4916</v>
      </c>
      <c r="E5672" s="220">
        <v>45168.702777777777</v>
      </c>
      <c r="F5672" t="s">
        <v>75</v>
      </c>
      <c r="G5672" t="s">
        <v>3825</v>
      </c>
      <c r="H5672" t="s">
        <v>4289</v>
      </c>
      <c r="I5672" t="s">
        <v>3832</v>
      </c>
      <c r="J5672" t="s">
        <v>5244</v>
      </c>
      <c r="K5672" t="s">
        <v>95</v>
      </c>
      <c r="L5672" s="220">
        <v>45202.713287037041</v>
      </c>
    </row>
    <row r="5673" spans="1:12" x14ac:dyDescent="0.25">
      <c r="A5673">
        <v>1</v>
      </c>
      <c r="B5673" t="s">
        <v>4209</v>
      </c>
      <c r="C5673">
        <v>3188163</v>
      </c>
      <c r="D5673" t="s">
        <v>3843</v>
      </c>
      <c r="E5673" s="220">
        <v>45178.338194444441</v>
      </c>
      <c r="F5673" t="s">
        <v>75</v>
      </c>
      <c r="G5673" t="s">
        <v>3825</v>
      </c>
      <c r="H5673" t="s">
        <v>3836</v>
      </c>
      <c r="I5673" t="s">
        <v>3844</v>
      </c>
      <c r="J5673" t="s">
        <v>7084</v>
      </c>
      <c r="K5673" t="s">
        <v>95</v>
      </c>
      <c r="L5673" s="220">
        <v>45187.629861111112</v>
      </c>
    </row>
    <row r="5674" spans="1:12" x14ac:dyDescent="0.25">
      <c r="A5674">
        <v>1</v>
      </c>
      <c r="B5674" t="s">
        <v>7085</v>
      </c>
      <c r="C5674">
        <v>3188164</v>
      </c>
      <c r="D5674" t="s">
        <v>3843</v>
      </c>
      <c r="E5674" s="220">
        <v>45178.350694444445</v>
      </c>
      <c r="F5674" t="s">
        <v>75</v>
      </c>
      <c r="G5674" t="s">
        <v>3825</v>
      </c>
      <c r="H5674" t="s">
        <v>3836</v>
      </c>
      <c r="I5674" t="s">
        <v>3967</v>
      </c>
      <c r="J5674" t="s">
        <v>7086</v>
      </c>
      <c r="K5674" t="s">
        <v>95</v>
      </c>
      <c r="L5674" s="220">
        <v>45183.478981481479</v>
      </c>
    </row>
    <row r="5675" spans="1:12" x14ac:dyDescent="0.25">
      <c r="A5675">
        <v>1</v>
      </c>
      <c r="B5675" t="s">
        <v>4063</v>
      </c>
      <c r="C5675">
        <v>3190251</v>
      </c>
      <c r="D5675" t="s">
        <v>3843</v>
      </c>
      <c r="E5675" s="220">
        <v>45182.37777777778</v>
      </c>
      <c r="F5675" t="s">
        <v>75</v>
      </c>
      <c r="G5675" t="s">
        <v>3825</v>
      </c>
      <c r="H5675" t="s">
        <v>3836</v>
      </c>
      <c r="I5675" t="s">
        <v>3967</v>
      </c>
      <c r="J5675" t="s">
        <v>7087</v>
      </c>
      <c r="K5675" t="s">
        <v>95</v>
      </c>
      <c r="L5675" s="220">
        <v>45400.492013888892</v>
      </c>
    </row>
    <row r="5676" spans="1:12" x14ac:dyDescent="0.25">
      <c r="A5676">
        <v>3</v>
      </c>
      <c r="B5676" t="s">
        <v>4323</v>
      </c>
      <c r="C5676">
        <v>3196860</v>
      </c>
      <c r="D5676" t="s">
        <v>4910</v>
      </c>
      <c r="E5676" s="220">
        <v>45194.668055555558</v>
      </c>
      <c r="F5676" t="s">
        <v>75</v>
      </c>
      <c r="G5676" t="s">
        <v>4414</v>
      </c>
      <c r="H5676" t="s">
        <v>278</v>
      </c>
      <c r="I5676" t="s">
        <v>3827</v>
      </c>
      <c r="J5676" t="s">
        <v>4415</v>
      </c>
      <c r="K5676" t="s">
        <v>95</v>
      </c>
      <c r="L5676" s="220">
        <v>45196.397222222222</v>
      </c>
    </row>
    <row r="5677" spans="1:12" x14ac:dyDescent="0.25">
      <c r="A5677">
        <v>1</v>
      </c>
      <c r="B5677" t="s">
        <v>5985</v>
      </c>
      <c r="C5677">
        <v>3197437</v>
      </c>
      <c r="D5677" t="s">
        <v>7088</v>
      </c>
      <c r="E5677" s="220">
        <v>45196.378472222219</v>
      </c>
      <c r="F5677" t="s">
        <v>75</v>
      </c>
      <c r="G5677" t="s">
        <v>3825</v>
      </c>
      <c r="H5677" t="s">
        <v>95</v>
      </c>
      <c r="I5677" t="s">
        <v>4204</v>
      </c>
      <c r="J5677" t="s">
        <v>5142</v>
      </c>
      <c r="K5677" t="s">
        <v>95</v>
      </c>
      <c r="L5677" s="220">
        <v>45289.779432870368</v>
      </c>
    </row>
    <row r="5678" spans="1:12" x14ac:dyDescent="0.25">
      <c r="A5678">
        <v>9</v>
      </c>
      <c r="B5678" t="s">
        <v>6238</v>
      </c>
      <c r="C5678">
        <v>3199860</v>
      </c>
      <c r="D5678" t="s">
        <v>6571</v>
      </c>
      <c r="E5678" s="220">
        <v>45201.414583333331</v>
      </c>
      <c r="F5678" t="s">
        <v>75</v>
      </c>
      <c r="G5678" t="s">
        <v>3825</v>
      </c>
      <c r="H5678" t="s">
        <v>95</v>
      </c>
      <c r="I5678" t="s">
        <v>3882</v>
      </c>
      <c r="J5678" t="s">
        <v>3883</v>
      </c>
      <c r="K5678" t="s">
        <v>95</v>
      </c>
      <c r="L5678" s="220">
        <v>45201.656956018516</v>
      </c>
    </row>
    <row r="5679" spans="1:12" x14ac:dyDescent="0.25">
      <c r="A5679">
        <v>9</v>
      </c>
      <c r="B5679" t="s">
        <v>5312</v>
      </c>
      <c r="C5679">
        <v>3199861</v>
      </c>
      <c r="D5679" t="s">
        <v>6571</v>
      </c>
      <c r="E5679" s="220">
        <v>45201.414583333331</v>
      </c>
      <c r="F5679" t="s">
        <v>75</v>
      </c>
      <c r="G5679" t="s">
        <v>3825</v>
      </c>
      <c r="H5679" t="s">
        <v>95</v>
      </c>
      <c r="I5679" t="s">
        <v>3882</v>
      </c>
      <c r="J5679" t="s">
        <v>3883</v>
      </c>
      <c r="K5679" t="s">
        <v>95</v>
      </c>
      <c r="L5679" s="220">
        <v>45201.656956018516</v>
      </c>
    </row>
    <row r="5680" spans="1:12" x14ac:dyDescent="0.25">
      <c r="A5680">
        <v>9</v>
      </c>
      <c r="B5680" t="s">
        <v>6796</v>
      </c>
      <c r="C5680">
        <v>3199862</v>
      </c>
      <c r="D5680" t="s">
        <v>6571</v>
      </c>
      <c r="E5680" s="220">
        <v>45201.414583333331</v>
      </c>
      <c r="F5680" t="s">
        <v>75</v>
      </c>
      <c r="G5680" t="s">
        <v>3825</v>
      </c>
      <c r="H5680" t="s">
        <v>95</v>
      </c>
      <c r="I5680" t="s">
        <v>3882</v>
      </c>
      <c r="J5680" t="s">
        <v>3883</v>
      </c>
      <c r="K5680" t="s">
        <v>95</v>
      </c>
      <c r="L5680" s="220">
        <v>45201.656956018516</v>
      </c>
    </row>
    <row r="5681" spans="1:12" x14ac:dyDescent="0.25">
      <c r="A5681">
        <v>9</v>
      </c>
      <c r="B5681" t="s">
        <v>6797</v>
      </c>
      <c r="C5681">
        <v>3199863</v>
      </c>
      <c r="D5681" t="s">
        <v>6571</v>
      </c>
      <c r="E5681" s="220">
        <v>45201.414583333331</v>
      </c>
      <c r="F5681" t="s">
        <v>75</v>
      </c>
      <c r="G5681" t="s">
        <v>3825</v>
      </c>
      <c r="H5681" t="s">
        <v>95</v>
      </c>
      <c r="I5681" t="s">
        <v>3882</v>
      </c>
      <c r="J5681" t="s">
        <v>3883</v>
      </c>
      <c r="K5681" t="s">
        <v>95</v>
      </c>
      <c r="L5681" s="220">
        <v>45201.656956018516</v>
      </c>
    </row>
    <row r="5682" spans="1:12" x14ac:dyDescent="0.25">
      <c r="A5682">
        <v>9</v>
      </c>
      <c r="B5682" t="s">
        <v>6799</v>
      </c>
      <c r="C5682">
        <v>3199864</v>
      </c>
      <c r="D5682" t="s">
        <v>6571</v>
      </c>
      <c r="E5682" s="220">
        <v>45201.414583333331</v>
      </c>
      <c r="F5682" t="s">
        <v>75</v>
      </c>
      <c r="G5682" t="s">
        <v>3825</v>
      </c>
      <c r="H5682" t="s">
        <v>95</v>
      </c>
      <c r="I5682" t="s">
        <v>3882</v>
      </c>
      <c r="J5682" t="s">
        <v>3883</v>
      </c>
      <c r="K5682" t="s">
        <v>95</v>
      </c>
      <c r="L5682" s="220">
        <v>45201.656956018516</v>
      </c>
    </row>
    <row r="5683" spans="1:12" x14ac:dyDescent="0.25">
      <c r="A5683">
        <v>9</v>
      </c>
      <c r="B5683" t="s">
        <v>5633</v>
      </c>
      <c r="C5683">
        <v>3199865</v>
      </c>
      <c r="D5683" t="s">
        <v>6571</v>
      </c>
      <c r="E5683" s="220">
        <v>45201.414583333331</v>
      </c>
      <c r="F5683" t="s">
        <v>75</v>
      </c>
      <c r="G5683" t="s">
        <v>3825</v>
      </c>
      <c r="H5683" t="s">
        <v>95</v>
      </c>
      <c r="I5683" t="s">
        <v>3882</v>
      </c>
      <c r="J5683" t="s">
        <v>3883</v>
      </c>
      <c r="K5683" t="s">
        <v>95</v>
      </c>
      <c r="L5683" s="220">
        <v>45201.656956018516</v>
      </c>
    </row>
    <row r="5684" spans="1:12" x14ac:dyDescent="0.25">
      <c r="A5684">
        <v>9</v>
      </c>
      <c r="B5684" t="s">
        <v>5621</v>
      </c>
      <c r="C5684">
        <v>3199866</v>
      </c>
      <c r="D5684" t="s">
        <v>6571</v>
      </c>
      <c r="E5684" s="220">
        <v>45201.414583333331</v>
      </c>
      <c r="F5684" t="s">
        <v>75</v>
      </c>
      <c r="G5684" t="s">
        <v>3825</v>
      </c>
      <c r="H5684" t="s">
        <v>95</v>
      </c>
      <c r="I5684" t="s">
        <v>3882</v>
      </c>
      <c r="J5684" t="s">
        <v>3883</v>
      </c>
      <c r="K5684" t="s">
        <v>95</v>
      </c>
      <c r="L5684" s="220">
        <v>45201.656956018516</v>
      </c>
    </row>
    <row r="5685" spans="1:12" x14ac:dyDescent="0.25">
      <c r="A5685">
        <v>9</v>
      </c>
      <c r="B5685" t="s">
        <v>5444</v>
      </c>
      <c r="C5685">
        <v>3199867</v>
      </c>
      <c r="D5685" t="s">
        <v>6571</v>
      </c>
      <c r="E5685" s="220">
        <v>45201.414583333331</v>
      </c>
      <c r="F5685" t="s">
        <v>75</v>
      </c>
      <c r="G5685" t="s">
        <v>3825</v>
      </c>
      <c r="H5685" t="s">
        <v>95</v>
      </c>
      <c r="I5685" t="s">
        <v>3882</v>
      </c>
      <c r="J5685" t="s">
        <v>3883</v>
      </c>
      <c r="K5685" t="s">
        <v>95</v>
      </c>
      <c r="L5685" s="220">
        <v>45201.656956018516</v>
      </c>
    </row>
    <row r="5686" spans="1:12" x14ac:dyDescent="0.25">
      <c r="A5686">
        <v>9</v>
      </c>
      <c r="B5686" t="s">
        <v>5622</v>
      </c>
      <c r="C5686">
        <v>3199868</v>
      </c>
      <c r="D5686" t="s">
        <v>6571</v>
      </c>
      <c r="E5686" s="220">
        <v>45201.414583333331</v>
      </c>
      <c r="F5686" t="s">
        <v>75</v>
      </c>
      <c r="G5686" t="s">
        <v>3825</v>
      </c>
      <c r="H5686" t="s">
        <v>95</v>
      </c>
      <c r="I5686" t="s">
        <v>3882</v>
      </c>
      <c r="J5686" t="s">
        <v>3883</v>
      </c>
      <c r="K5686" t="s">
        <v>95</v>
      </c>
      <c r="L5686" s="220">
        <v>45201.656956018516</v>
      </c>
    </row>
    <row r="5687" spans="1:12" x14ac:dyDescent="0.25">
      <c r="A5687">
        <v>9</v>
      </c>
      <c r="B5687" t="s">
        <v>5623</v>
      </c>
      <c r="C5687">
        <v>3199869</v>
      </c>
      <c r="D5687" t="s">
        <v>6571</v>
      </c>
      <c r="E5687" s="220">
        <v>45201.414583333331</v>
      </c>
      <c r="F5687" t="s">
        <v>75</v>
      </c>
      <c r="G5687" t="s">
        <v>3825</v>
      </c>
      <c r="H5687" t="s">
        <v>95</v>
      </c>
      <c r="I5687" t="s">
        <v>3882</v>
      </c>
      <c r="J5687" t="s">
        <v>3883</v>
      </c>
      <c r="K5687" t="s">
        <v>95</v>
      </c>
      <c r="L5687" s="220">
        <v>45201.656956018516</v>
      </c>
    </row>
    <row r="5688" spans="1:12" x14ac:dyDescent="0.25">
      <c r="A5688">
        <v>9</v>
      </c>
      <c r="B5688" t="s">
        <v>5619</v>
      </c>
      <c r="C5688">
        <v>3199870</v>
      </c>
      <c r="D5688" t="s">
        <v>6571</v>
      </c>
      <c r="E5688" s="220">
        <v>45201.414583333331</v>
      </c>
      <c r="F5688" t="s">
        <v>75</v>
      </c>
      <c r="G5688" t="s">
        <v>3825</v>
      </c>
      <c r="H5688" t="s">
        <v>95</v>
      </c>
      <c r="I5688" t="s">
        <v>3882</v>
      </c>
      <c r="J5688" t="s">
        <v>3883</v>
      </c>
      <c r="K5688" t="s">
        <v>95</v>
      </c>
      <c r="L5688" s="220">
        <v>45201.656956018516</v>
      </c>
    </row>
    <row r="5689" spans="1:12" x14ac:dyDescent="0.25">
      <c r="A5689">
        <v>9</v>
      </c>
      <c r="B5689" t="s">
        <v>3922</v>
      </c>
      <c r="C5689">
        <v>3199871</v>
      </c>
      <c r="D5689" t="s">
        <v>6571</v>
      </c>
      <c r="E5689" s="220">
        <v>45201.414583333331</v>
      </c>
      <c r="F5689" t="s">
        <v>75</v>
      </c>
      <c r="G5689" t="s">
        <v>3825</v>
      </c>
      <c r="H5689" t="s">
        <v>95</v>
      </c>
      <c r="I5689" t="s">
        <v>3882</v>
      </c>
      <c r="J5689" t="s">
        <v>3883</v>
      </c>
      <c r="K5689" t="s">
        <v>95</v>
      </c>
      <c r="L5689" s="220">
        <v>45201.656956018516</v>
      </c>
    </row>
    <row r="5690" spans="1:12" x14ac:dyDescent="0.25">
      <c r="A5690">
        <v>9</v>
      </c>
      <c r="B5690" t="s">
        <v>7089</v>
      </c>
      <c r="C5690">
        <v>3199883</v>
      </c>
      <c r="D5690" t="s">
        <v>6571</v>
      </c>
      <c r="E5690" s="220">
        <v>45201.414583333331</v>
      </c>
      <c r="F5690" t="s">
        <v>75</v>
      </c>
      <c r="G5690" t="s">
        <v>3825</v>
      </c>
      <c r="H5690" t="s">
        <v>95</v>
      </c>
      <c r="I5690" t="s">
        <v>3882</v>
      </c>
      <c r="J5690" t="s">
        <v>3883</v>
      </c>
      <c r="K5690" t="s">
        <v>95</v>
      </c>
      <c r="L5690" s="220">
        <v>45201.656956018516</v>
      </c>
    </row>
    <row r="5691" spans="1:12" x14ac:dyDescent="0.25">
      <c r="A5691">
        <v>9</v>
      </c>
      <c r="B5691" t="s">
        <v>7090</v>
      </c>
      <c r="C5691">
        <v>3199884</v>
      </c>
      <c r="D5691" t="s">
        <v>6571</v>
      </c>
      <c r="E5691" s="220">
        <v>45201.414583333331</v>
      </c>
      <c r="F5691" t="s">
        <v>75</v>
      </c>
      <c r="G5691" t="s">
        <v>3825</v>
      </c>
      <c r="H5691" t="s">
        <v>95</v>
      </c>
      <c r="I5691" t="s">
        <v>3882</v>
      </c>
      <c r="J5691" t="s">
        <v>3883</v>
      </c>
      <c r="K5691" t="s">
        <v>95</v>
      </c>
      <c r="L5691" s="220">
        <v>45201.656956018516</v>
      </c>
    </row>
    <row r="5692" spans="1:12" x14ac:dyDescent="0.25">
      <c r="A5692">
        <v>9</v>
      </c>
      <c r="B5692" t="s">
        <v>5456</v>
      </c>
      <c r="C5692">
        <v>3199885</v>
      </c>
      <c r="D5692" t="s">
        <v>6571</v>
      </c>
      <c r="E5692" s="220">
        <v>45201.414583333331</v>
      </c>
      <c r="F5692" t="s">
        <v>75</v>
      </c>
      <c r="G5692" t="s">
        <v>3825</v>
      </c>
      <c r="H5692" t="s">
        <v>95</v>
      </c>
      <c r="I5692" t="s">
        <v>3882</v>
      </c>
      <c r="J5692" t="s">
        <v>3883</v>
      </c>
      <c r="K5692" t="s">
        <v>95</v>
      </c>
      <c r="L5692" s="220">
        <v>45201.656956018516</v>
      </c>
    </row>
    <row r="5693" spans="1:12" x14ac:dyDescent="0.25">
      <c r="A5693">
        <v>9</v>
      </c>
      <c r="B5693" t="s">
        <v>7091</v>
      </c>
      <c r="C5693">
        <v>3199886</v>
      </c>
      <c r="D5693" t="s">
        <v>6571</v>
      </c>
      <c r="E5693" s="220">
        <v>45201.414583333331</v>
      </c>
      <c r="F5693" t="s">
        <v>75</v>
      </c>
      <c r="G5693" t="s">
        <v>3825</v>
      </c>
      <c r="H5693" t="s">
        <v>95</v>
      </c>
      <c r="I5693" t="s">
        <v>3882</v>
      </c>
      <c r="J5693" t="s">
        <v>3883</v>
      </c>
      <c r="K5693" t="s">
        <v>95</v>
      </c>
      <c r="L5693" s="220">
        <v>45201.656956018516</v>
      </c>
    </row>
    <row r="5694" spans="1:12" x14ac:dyDescent="0.25">
      <c r="A5694">
        <v>9</v>
      </c>
      <c r="B5694" t="s">
        <v>4792</v>
      </c>
      <c r="C5694">
        <v>3199887</v>
      </c>
      <c r="D5694" t="s">
        <v>6571</v>
      </c>
      <c r="E5694" s="220">
        <v>45201.414583333331</v>
      </c>
      <c r="F5694" t="s">
        <v>75</v>
      </c>
      <c r="G5694" t="s">
        <v>3825</v>
      </c>
      <c r="H5694" t="s">
        <v>95</v>
      </c>
      <c r="I5694" t="s">
        <v>3882</v>
      </c>
      <c r="J5694" t="s">
        <v>3883</v>
      </c>
      <c r="K5694" t="s">
        <v>95</v>
      </c>
      <c r="L5694" s="220">
        <v>45201.656956018516</v>
      </c>
    </row>
    <row r="5695" spans="1:12" x14ac:dyDescent="0.25">
      <c r="A5695">
        <v>9</v>
      </c>
      <c r="B5695" t="s">
        <v>7092</v>
      </c>
      <c r="C5695">
        <v>3199888</v>
      </c>
      <c r="D5695" t="s">
        <v>6571</v>
      </c>
      <c r="E5695" s="220">
        <v>45201.414583333331</v>
      </c>
      <c r="F5695" t="s">
        <v>75</v>
      </c>
      <c r="G5695" t="s">
        <v>3825</v>
      </c>
      <c r="H5695" t="s">
        <v>95</v>
      </c>
      <c r="I5695" t="s">
        <v>3882</v>
      </c>
      <c r="J5695" t="s">
        <v>3883</v>
      </c>
      <c r="K5695" t="s">
        <v>95</v>
      </c>
      <c r="L5695" s="220">
        <v>45201.656956018516</v>
      </c>
    </row>
    <row r="5696" spans="1:12" x14ac:dyDescent="0.25">
      <c r="A5696">
        <v>9</v>
      </c>
      <c r="B5696" t="s">
        <v>4877</v>
      </c>
      <c r="C5696">
        <v>3199889</v>
      </c>
      <c r="D5696" t="s">
        <v>6571</v>
      </c>
      <c r="E5696" s="220">
        <v>45201.414583333331</v>
      </c>
      <c r="F5696" t="s">
        <v>75</v>
      </c>
      <c r="G5696" t="s">
        <v>3825</v>
      </c>
      <c r="H5696" t="s">
        <v>95</v>
      </c>
      <c r="I5696" t="s">
        <v>3882</v>
      </c>
      <c r="J5696" t="s">
        <v>3883</v>
      </c>
      <c r="K5696" t="s">
        <v>95</v>
      </c>
      <c r="L5696" s="220">
        <v>45201.656956018516</v>
      </c>
    </row>
    <row r="5697" spans="1:12" x14ac:dyDescent="0.25">
      <c r="A5697">
        <v>9</v>
      </c>
      <c r="B5697" t="s">
        <v>4311</v>
      </c>
      <c r="C5697">
        <v>3199890</v>
      </c>
      <c r="D5697" t="s">
        <v>6571</v>
      </c>
      <c r="E5697" s="220">
        <v>45201.414583333331</v>
      </c>
      <c r="F5697" t="s">
        <v>75</v>
      </c>
      <c r="G5697" t="s">
        <v>3825</v>
      </c>
      <c r="H5697" t="s">
        <v>95</v>
      </c>
      <c r="I5697" t="s">
        <v>3882</v>
      </c>
      <c r="J5697" t="s">
        <v>3883</v>
      </c>
      <c r="K5697" t="s">
        <v>95</v>
      </c>
      <c r="L5697" s="220">
        <v>45201.656956018516</v>
      </c>
    </row>
    <row r="5698" spans="1:12" x14ac:dyDescent="0.25">
      <c r="A5698">
        <v>9</v>
      </c>
      <c r="B5698" t="s">
        <v>7093</v>
      </c>
      <c r="C5698">
        <v>3199891</v>
      </c>
      <c r="D5698" t="s">
        <v>6571</v>
      </c>
      <c r="E5698" s="220">
        <v>45201.414583333331</v>
      </c>
      <c r="F5698" t="s">
        <v>75</v>
      </c>
      <c r="G5698" t="s">
        <v>3825</v>
      </c>
      <c r="H5698" t="s">
        <v>95</v>
      </c>
      <c r="I5698" t="s">
        <v>3882</v>
      </c>
      <c r="J5698" t="s">
        <v>3883</v>
      </c>
      <c r="K5698" t="s">
        <v>95</v>
      </c>
      <c r="L5698" s="220">
        <v>45201.656956018516</v>
      </c>
    </row>
    <row r="5699" spans="1:12" x14ac:dyDescent="0.25">
      <c r="A5699">
        <v>9</v>
      </c>
      <c r="B5699" t="s">
        <v>7094</v>
      </c>
      <c r="C5699">
        <v>3199892</v>
      </c>
      <c r="D5699" t="s">
        <v>6571</v>
      </c>
      <c r="E5699" s="220">
        <v>45201.414583333331</v>
      </c>
      <c r="F5699" t="s">
        <v>75</v>
      </c>
      <c r="G5699" t="s">
        <v>3825</v>
      </c>
      <c r="H5699" t="s">
        <v>95</v>
      </c>
      <c r="I5699" t="s">
        <v>3882</v>
      </c>
      <c r="J5699" t="s">
        <v>3883</v>
      </c>
      <c r="K5699" t="s">
        <v>95</v>
      </c>
      <c r="L5699" s="220">
        <v>45201.656956018516</v>
      </c>
    </row>
    <row r="5700" spans="1:12" x14ac:dyDescent="0.25">
      <c r="A5700">
        <v>9</v>
      </c>
      <c r="B5700" t="s">
        <v>7095</v>
      </c>
      <c r="C5700">
        <v>3199893</v>
      </c>
      <c r="D5700" t="s">
        <v>6571</v>
      </c>
      <c r="E5700" s="220">
        <v>45201.414583333331</v>
      </c>
      <c r="F5700" t="s">
        <v>75</v>
      </c>
      <c r="G5700" t="s">
        <v>3825</v>
      </c>
      <c r="H5700" t="s">
        <v>95</v>
      </c>
      <c r="I5700" t="s">
        <v>3882</v>
      </c>
      <c r="J5700" t="s">
        <v>3883</v>
      </c>
      <c r="K5700" t="s">
        <v>95</v>
      </c>
      <c r="L5700" s="220">
        <v>45201.656956018516</v>
      </c>
    </row>
    <row r="5701" spans="1:12" x14ac:dyDescent="0.25">
      <c r="A5701">
        <v>2</v>
      </c>
      <c r="B5701" t="s">
        <v>6614</v>
      </c>
      <c r="C5701">
        <v>3200512</v>
      </c>
      <c r="D5701" t="s">
        <v>4413</v>
      </c>
      <c r="E5701" s="220">
        <v>45202.428472222222</v>
      </c>
      <c r="F5701" t="s">
        <v>126</v>
      </c>
      <c r="G5701" t="s">
        <v>4414</v>
      </c>
      <c r="H5701" t="s">
        <v>169</v>
      </c>
      <c r="I5701" t="s">
        <v>4872</v>
      </c>
      <c r="J5701" t="s">
        <v>4415</v>
      </c>
      <c r="K5701" t="s">
        <v>95</v>
      </c>
      <c r="L5701" s="220">
        <v>45345.520138888889</v>
      </c>
    </row>
    <row r="5702" spans="1:12" x14ac:dyDescent="0.25">
      <c r="A5702">
        <v>4</v>
      </c>
      <c r="B5702" t="s">
        <v>7096</v>
      </c>
      <c r="C5702">
        <v>3200597</v>
      </c>
      <c r="D5702" t="s">
        <v>4871</v>
      </c>
      <c r="E5702" s="220">
        <v>45202.511111111111</v>
      </c>
      <c r="F5702" t="s">
        <v>75</v>
      </c>
      <c r="G5702" t="s">
        <v>4414</v>
      </c>
      <c r="H5702" t="s">
        <v>81</v>
      </c>
      <c r="I5702" t="s">
        <v>4635</v>
      </c>
      <c r="J5702" t="s">
        <v>5282</v>
      </c>
      <c r="K5702" t="s">
        <v>95</v>
      </c>
      <c r="L5702" s="220">
        <v>45237.611770833333</v>
      </c>
    </row>
    <row r="5703" spans="1:12" x14ac:dyDescent="0.25">
      <c r="A5703">
        <v>3</v>
      </c>
      <c r="B5703" t="s">
        <v>4817</v>
      </c>
      <c r="C5703">
        <v>3201840</v>
      </c>
      <c r="D5703" t="s">
        <v>4075</v>
      </c>
      <c r="E5703" s="220">
        <v>45203.664583333331</v>
      </c>
      <c r="F5703" t="s">
        <v>126</v>
      </c>
      <c r="G5703" t="s">
        <v>3825</v>
      </c>
      <c r="H5703" t="s">
        <v>205</v>
      </c>
      <c r="I5703" t="s">
        <v>4949</v>
      </c>
      <c r="J5703" t="s">
        <v>4415</v>
      </c>
      <c r="K5703" t="s">
        <v>95</v>
      </c>
      <c r="L5703" s="220"/>
    </row>
    <row r="5704" spans="1:12" x14ac:dyDescent="0.25">
      <c r="A5704">
        <v>3</v>
      </c>
      <c r="B5704" t="s">
        <v>7097</v>
      </c>
      <c r="C5704">
        <v>3201860</v>
      </c>
      <c r="D5704" t="s">
        <v>4075</v>
      </c>
      <c r="E5704" s="220">
        <v>45203.693055555559</v>
      </c>
      <c r="F5704" t="s">
        <v>126</v>
      </c>
      <c r="G5704" t="s">
        <v>3825</v>
      </c>
      <c r="H5704" t="s">
        <v>205</v>
      </c>
      <c r="I5704" t="s">
        <v>4872</v>
      </c>
      <c r="J5704" t="s">
        <v>4415</v>
      </c>
      <c r="K5704" t="s">
        <v>95</v>
      </c>
      <c r="L5704" s="220"/>
    </row>
    <row r="5705" spans="1:12" x14ac:dyDescent="0.25">
      <c r="A5705">
        <v>3</v>
      </c>
      <c r="B5705" t="s">
        <v>3855</v>
      </c>
      <c r="C5705">
        <v>3201818</v>
      </c>
      <c r="D5705" t="s">
        <v>4075</v>
      </c>
      <c r="E5705" s="220">
        <v>45203.649305555555</v>
      </c>
      <c r="F5705" t="s">
        <v>126</v>
      </c>
      <c r="G5705" t="s">
        <v>3825</v>
      </c>
      <c r="H5705" t="s">
        <v>205</v>
      </c>
      <c r="I5705" t="s">
        <v>4949</v>
      </c>
      <c r="J5705" t="s">
        <v>4415</v>
      </c>
      <c r="K5705" t="s">
        <v>95</v>
      </c>
      <c r="L5705" s="220"/>
    </row>
    <row r="5706" spans="1:12" x14ac:dyDescent="0.25">
      <c r="A5706">
        <v>3</v>
      </c>
      <c r="B5706" t="s">
        <v>4087</v>
      </c>
      <c r="C5706">
        <v>3201822</v>
      </c>
      <c r="D5706" t="s">
        <v>4075</v>
      </c>
      <c r="E5706" s="220">
        <v>45203.651388888888</v>
      </c>
      <c r="F5706" t="s">
        <v>75</v>
      </c>
      <c r="G5706" t="s">
        <v>3825</v>
      </c>
      <c r="H5706" t="s">
        <v>205</v>
      </c>
      <c r="I5706" t="s">
        <v>4949</v>
      </c>
      <c r="J5706" t="s">
        <v>4415</v>
      </c>
      <c r="K5706" t="s">
        <v>95</v>
      </c>
      <c r="L5706" s="220">
        <v>45748.502847222226</v>
      </c>
    </row>
    <row r="5707" spans="1:12" x14ac:dyDescent="0.25">
      <c r="A5707">
        <v>1</v>
      </c>
      <c r="B5707" t="s">
        <v>5133</v>
      </c>
      <c r="C5707">
        <v>3202006</v>
      </c>
      <c r="D5707" t="s">
        <v>4910</v>
      </c>
      <c r="E5707" s="220">
        <v>45204.40902777778</v>
      </c>
      <c r="F5707" t="s">
        <v>75</v>
      </c>
      <c r="G5707" t="s">
        <v>4414</v>
      </c>
      <c r="H5707" t="s">
        <v>278</v>
      </c>
      <c r="I5707" t="s">
        <v>5004</v>
      </c>
      <c r="J5707" t="s">
        <v>4415</v>
      </c>
      <c r="K5707" t="s">
        <v>95</v>
      </c>
      <c r="L5707" s="220">
        <v>45210.571655092594</v>
      </c>
    </row>
    <row r="5708" spans="1:12" x14ac:dyDescent="0.25">
      <c r="A5708">
        <v>4</v>
      </c>
      <c r="B5708" t="s">
        <v>4074</v>
      </c>
      <c r="C5708">
        <v>3201954</v>
      </c>
      <c r="D5708" t="s">
        <v>4555</v>
      </c>
      <c r="E5708" s="220">
        <v>45204.298611111109</v>
      </c>
      <c r="F5708" t="s">
        <v>75</v>
      </c>
      <c r="G5708" t="s">
        <v>3825</v>
      </c>
      <c r="H5708" t="s">
        <v>3940</v>
      </c>
      <c r="I5708" t="s">
        <v>3870</v>
      </c>
      <c r="J5708" t="s">
        <v>4145</v>
      </c>
      <c r="K5708" t="s">
        <v>95</v>
      </c>
      <c r="L5708" s="220">
        <v>45212.610289351855</v>
      </c>
    </row>
    <row r="5709" spans="1:12" x14ac:dyDescent="0.25">
      <c r="A5709">
        <v>3</v>
      </c>
      <c r="B5709" t="s">
        <v>6355</v>
      </c>
      <c r="C5709">
        <v>3204137</v>
      </c>
      <c r="D5709" t="s">
        <v>4948</v>
      </c>
      <c r="E5709" s="220">
        <v>45208.574999999997</v>
      </c>
      <c r="F5709" t="s">
        <v>75</v>
      </c>
      <c r="G5709" t="s">
        <v>4414</v>
      </c>
      <c r="H5709" t="s">
        <v>174</v>
      </c>
      <c r="I5709" t="s">
        <v>4872</v>
      </c>
      <c r="J5709" t="s">
        <v>4415</v>
      </c>
      <c r="K5709" t="s">
        <v>95</v>
      </c>
      <c r="L5709" s="220">
        <v>45267.439525462964</v>
      </c>
    </row>
    <row r="5710" spans="1:12" x14ac:dyDescent="0.25">
      <c r="A5710">
        <v>2</v>
      </c>
      <c r="B5710" t="s">
        <v>5157</v>
      </c>
      <c r="C5710">
        <v>3204146</v>
      </c>
      <c r="D5710" t="s">
        <v>4910</v>
      </c>
      <c r="E5710" s="220">
        <v>45208.588888888888</v>
      </c>
      <c r="F5710" t="s">
        <v>75</v>
      </c>
      <c r="G5710" t="s">
        <v>4414</v>
      </c>
      <c r="H5710" t="s">
        <v>278</v>
      </c>
      <c r="I5710" t="s">
        <v>4829</v>
      </c>
      <c r="J5710" t="s">
        <v>4864</v>
      </c>
      <c r="K5710" t="s">
        <v>95</v>
      </c>
      <c r="L5710" s="220">
        <v>45212.616562499999</v>
      </c>
    </row>
    <row r="5711" spans="1:12" x14ac:dyDescent="0.25">
      <c r="A5711">
        <v>1</v>
      </c>
      <c r="B5711" t="s">
        <v>4953</v>
      </c>
      <c r="C5711">
        <v>3207000</v>
      </c>
      <c r="D5711" t="s">
        <v>7098</v>
      </c>
      <c r="E5711" s="220">
        <v>45212.456250000003</v>
      </c>
      <c r="F5711" t="s">
        <v>126</v>
      </c>
      <c r="G5711" t="s">
        <v>3825</v>
      </c>
      <c r="H5711" t="s">
        <v>3826</v>
      </c>
      <c r="I5711" t="s">
        <v>3870</v>
      </c>
      <c r="J5711" t="s">
        <v>5955</v>
      </c>
      <c r="K5711" t="s">
        <v>95</v>
      </c>
      <c r="L5711" s="220"/>
    </row>
    <row r="5712" spans="1:12" x14ac:dyDescent="0.25">
      <c r="A5712">
        <v>1</v>
      </c>
      <c r="B5712" t="s">
        <v>3894</v>
      </c>
      <c r="C5712">
        <v>3207084</v>
      </c>
      <c r="D5712" t="s">
        <v>3872</v>
      </c>
      <c r="E5712" s="220">
        <v>45212.65625</v>
      </c>
      <c r="F5712" t="s">
        <v>75</v>
      </c>
      <c r="G5712" t="s">
        <v>3825</v>
      </c>
      <c r="H5712" t="s">
        <v>3848</v>
      </c>
      <c r="I5712" t="s">
        <v>3889</v>
      </c>
      <c r="J5712" t="s">
        <v>4856</v>
      </c>
      <c r="K5712" t="s">
        <v>95</v>
      </c>
      <c r="L5712" s="220">
        <v>45217.976400462961</v>
      </c>
    </row>
    <row r="5713" spans="1:12" x14ac:dyDescent="0.25">
      <c r="A5713">
        <v>1</v>
      </c>
      <c r="B5713" t="s">
        <v>4251</v>
      </c>
      <c r="C5713">
        <v>3207085</v>
      </c>
      <c r="D5713" t="s">
        <v>3872</v>
      </c>
      <c r="E5713" s="220">
        <v>45212.65625</v>
      </c>
      <c r="F5713" t="s">
        <v>75</v>
      </c>
      <c r="G5713" t="s">
        <v>3825</v>
      </c>
      <c r="H5713" t="s">
        <v>3848</v>
      </c>
      <c r="I5713" t="s">
        <v>3889</v>
      </c>
      <c r="J5713" t="s">
        <v>4856</v>
      </c>
      <c r="K5713" t="s">
        <v>95</v>
      </c>
      <c r="L5713" s="220">
        <v>45214.788587962961</v>
      </c>
    </row>
    <row r="5714" spans="1:12" x14ac:dyDescent="0.25">
      <c r="A5714">
        <v>1</v>
      </c>
      <c r="B5714" t="s">
        <v>3896</v>
      </c>
      <c r="C5714">
        <v>3207087</v>
      </c>
      <c r="D5714" t="s">
        <v>3872</v>
      </c>
      <c r="E5714" s="220">
        <v>45212.658333333333</v>
      </c>
      <c r="F5714" t="s">
        <v>75</v>
      </c>
      <c r="G5714" t="s">
        <v>3825</v>
      </c>
      <c r="H5714" t="s">
        <v>3848</v>
      </c>
      <c r="I5714" t="s">
        <v>3889</v>
      </c>
      <c r="J5714" t="s">
        <v>4856</v>
      </c>
      <c r="K5714" t="s">
        <v>95</v>
      </c>
      <c r="L5714" s="220">
        <v>45212.728171296294</v>
      </c>
    </row>
    <row r="5715" spans="1:12" x14ac:dyDescent="0.25">
      <c r="A5715">
        <v>1</v>
      </c>
      <c r="B5715" t="s">
        <v>4749</v>
      </c>
      <c r="C5715">
        <v>3207038</v>
      </c>
      <c r="D5715" t="s">
        <v>5233</v>
      </c>
      <c r="E5715" s="220">
        <v>45062.682638888888</v>
      </c>
      <c r="F5715" t="s">
        <v>126</v>
      </c>
      <c r="G5715" t="s">
        <v>3825</v>
      </c>
      <c r="H5715" t="s">
        <v>95</v>
      </c>
      <c r="I5715" t="s">
        <v>3878</v>
      </c>
      <c r="J5715" t="s">
        <v>5221</v>
      </c>
      <c r="K5715" t="s">
        <v>95</v>
      </c>
      <c r="L5715" s="220"/>
    </row>
    <row r="5716" spans="1:12" x14ac:dyDescent="0.25">
      <c r="A5716">
        <v>4</v>
      </c>
      <c r="B5716" t="s">
        <v>4227</v>
      </c>
      <c r="C5716">
        <v>3208815</v>
      </c>
      <c r="D5716" t="s">
        <v>7099</v>
      </c>
      <c r="E5716" s="220">
        <v>45218.332638888889</v>
      </c>
      <c r="F5716" t="s">
        <v>126</v>
      </c>
      <c r="G5716" t="s">
        <v>3825</v>
      </c>
      <c r="H5716" t="s">
        <v>3826</v>
      </c>
      <c r="I5716" t="s">
        <v>3870</v>
      </c>
      <c r="J5716" t="s">
        <v>4355</v>
      </c>
      <c r="K5716" t="s">
        <v>95</v>
      </c>
      <c r="L5716" s="220"/>
    </row>
    <row r="5717" spans="1:12" x14ac:dyDescent="0.25">
      <c r="A5717">
        <v>1</v>
      </c>
      <c r="B5717" t="s">
        <v>6533</v>
      </c>
      <c r="C5717">
        <v>3208830</v>
      </c>
      <c r="D5717" t="s">
        <v>7100</v>
      </c>
      <c r="E5717" s="220">
        <v>45218.347916666666</v>
      </c>
      <c r="F5717" t="s">
        <v>75</v>
      </c>
      <c r="G5717" t="s">
        <v>3825</v>
      </c>
      <c r="H5717" t="s">
        <v>95</v>
      </c>
      <c r="I5717" t="s">
        <v>4204</v>
      </c>
      <c r="J5717" t="s">
        <v>5142</v>
      </c>
      <c r="K5717" t="s">
        <v>95</v>
      </c>
      <c r="L5717" s="220">
        <v>45289.769849537035</v>
      </c>
    </row>
    <row r="5718" spans="1:12" x14ac:dyDescent="0.25">
      <c r="A5718">
        <v>1</v>
      </c>
      <c r="B5718" t="s">
        <v>4119</v>
      </c>
      <c r="C5718">
        <v>3208831</v>
      </c>
      <c r="D5718" t="s">
        <v>7101</v>
      </c>
      <c r="E5718" s="220">
        <v>45218.349305555559</v>
      </c>
      <c r="F5718" t="s">
        <v>75</v>
      </c>
      <c r="G5718" t="s">
        <v>3825</v>
      </c>
      <c r="H5718" t="s">
        <v>95</v>
      </c>
      <c r="I5718" t="s">
        <v>4204</v>
      </c>
      <c r="J5718" t="s">
        <v>5142</v>
      </c>
      <c r="K5718" t="s">
        <v>95</v>
      </c>
      <c r="L5718" s="220">
        <v>45317.385648148149</v>
      </c>
    </row>
    <row r="5719" spans="1:12" x14ac:dyDescent="0.25">
      <c r="A5719">
        <v>5</v>
      </c>
      <c r="B5719" t="s">
        <v>4243</v>
      </c>
      <c r="C5719">
        <v>3209234</v>
      </c>
      <c r="D5719" t="s">
        <v>7102</v>
      </c>
      <c r="E5719" s="220">
        <v>45219.47152777778</v>
      </c>
      <c r="F5719" t="s">
        <v>126</v>
      </c>
      <c r="G5719" t="s">
        <v>3825</v>
      </c>
      <c r="H5719" t="s">
        <v>3826</v>
      </c>
      <c r="I5719" t="s">
        <v>4005</v>
      </c>
      <c r="J5719" t="s">
        <v>7103</v>
      </c>
      <c r="K5719" t="s">
        <v>95</v>
      </c>
      <c r="L5719" s="220"/>
    </row>
    <row r="5720" spans="1:12" x14ac:dyDescent="0.25">
      <c r="A5720">
        <v>3</v>
      </c>
      <c r="B5720" t="s">
        <v>4240</v>
      </c>
      <c r="C5720">
        <v>3217711</v>
      </c>
      <c r="D5720" t="s">
        <v>4948</v>
      </c>
      <c r="E5720" s="220">
        <v>45231.704861111109</v>
      </c>
      <c r="F5720" t="s">
        <v>75</v>
      </c>
      <c r="G5720" t="s">
        <v>4414</v>
      </c>
      <c r="H5720" t="s">
        <v>174</v>
      </c>
      <c r="I5720" t="s">
        <v>4635</v>
      </c>
      <c r="J5720" t="s">
        <v>5282</v>
      </c>
      <c r="K5720" t="s">
        <v>95</v>
      </c>
      <c r="L5720" s="220">
        <v>45233.644733796296</v>
      </c>
    </row>
    <row r="5721" spans="1:12" x14ac:dyDescent="0.25">
      <c r="A5721">
        <v>5</v>
      </c>
      <c r="B5721" t="s">
        <v>7104</v>
      </c>
      <c r="C5721">
        <v>3218564</v>
      </c>
      <c r="D5721" t="s">
        <v>4871</v>
      </c>
      <c r="E5721" s="220">
        <v>45232.498611111114</v>
      </c>
      <c r="F5721" t="s">
        <v>75</v>
      </c>
      <c r="G5721" t="s">
        <v>4414</v>
      </c>
      <c r="H5721" t="s">
        <v>81</v>
      </c>
      <c r="I5721" t="s">
        <v>4872</v>
      </c>
      <c r="J5721" t="s">
        <v>7073</v>
      </c>
      <c r="K5721" t="s">
        <v>95</v>
      </c>
      <c r="L5721" s="220">
        <v>45257.7</v>
      </c>
    </row>
    <row r="5722" spans="1:12" x14ac:dyDescent="0.25">
      <c r="A5722">
        <v>5</v>
      </c>
      <c r="B5722" t="s">
        <v>5978</v>
      </c>
      <c r="C5722">
        <v>3218565</v>
      </c>
      <c r="D5722" t="s">
        <v>4871</v>
      </c>
      <c r="E5722" s="220">
        <v>45232.499305555553</v>
      </c>
      <c r="F5722" t="s">
        <v>75</v>
      </c>
      <c r="G5722" t="s">
        <v>4414</v>
      </c>
      <c r="H5722" t="s">
        <v>81</v>
      </c>
      <c r="I5722" t="s">
        <v>4872</v>
      </c>
      <c r="J5722" t="s">
        <v>7073</v>
      </c>
      <c r="K5722" t="s">
        <v>95</v>
      </c>
      <c r="L5722" s="220">
        <v>45272.534039351849</v>
      </c>
    </row>
    <row r="5723" spans="1:12" x14ac:dyDescent="0.25">
      <c r="A5723">
        <v>2</v>
      </c>
      <c r="B5723" t="s">
        <v>3898</v>
      </c>
      <c r="C5723">
        <v>3218485</v>
      </c>
      <c r="D5723" t="s">
        <v>4948</v>
      </c>
      <c r="E5723" s="220">
        <v>45232.402083333334</v>
      </c>
      <c r="F5723" t="s">
        <v>75</v>
      </c>
      <c r="G5723" t="s">
        <v>4414</v>
      </c>
      <c r="H5723" t="s">
        <v>174</v>
      </c>
      <c r="I5723" t="s">
        <v>3827</v>
      </c>
      <c r="J5723" t="s">
        <v>4415</v>
      </c>
      <c r="K5723" t="s">
        <v>95</v>
      </c>
      <c r="L5723" s="220">
        <v>45237.404166666667</v>
      </c>
    </row>
    <row r="5724" spans="1:12" x14ac:dyDescent="0.25">
      <c r="A5724">
        <v>1</v>
      </c>
      <c r="B5724" t="s">
        <v>3877</v>
      </c>
      <c r="C5724">
        <v>3220067</v>
      </c>
      <c r="D5724" t="s">
        <v>3843</v>
      </c>
      <c r="E5724" s="220">
        <v>45236.595833333333</v>
      </c>
      <c r="F5724" t="s">
        <v>75</v>
      </c>
      <c r="G5724" t="s">
        <v>3825</v>
      </c>
      <c r="H5724" t="s">
        <v>3836</v>
      </c>
      <c r="I5724" t="s">
        <v>3827</v>
      </c>
      <c r="J5724" t="s">
        <v>5285</v>
      </c>
      <c r="K5724" t="s">
        <v>95</v>
      </c>
      <c r="L5724" s="220">
        <v>45237.386921296296</v>
      </c>
    </row>
    <row r="5725" spans="1:12" x14ac:dyDescent="0.25">
      <c r="A5725">
        <v>5</v>
      </c>
      <c r="B5725" t="s">
        <v>4004</v>
      </c>
      <c r="C5725">
        <v>3224018</v>
      </c>
      <c r="D5725" t="s">
        <v>7102</v>
      </c>
      <c r="E5725" s="220">
        <v>45240.476388888892</v>
      </c>
      <c r="F5725" t="s">
        <v>75</v>
      </c>
      <c r="G5725" t="s">
        <v>3825</v>
      </c>
      <c r="H5725" t="s">
        <v>3826</v>
      </c>
      <c r="I5725" t="s">
        <v>4005</v>
      </c>
      <c r="J5725" t="s">
        <v>5229</v>
      </c>
      <c r="K5725" t="s">
        <v>95</v>
      </c>
      <c r="L5725" s="220">
        <v>45247.374027777776</v>
      </c>
    </row>
    <row r="5726" spans="1:12" x14ac:dyDescent="0.25">
      <c r="A5726">
        <v>3</v>
      </c>
      <c r="B5726" t="s">
        <v>4966</v>
      </c>
      <c r="C5726">
        <v>3355381</v>
      </c>
      <c r="D5726" t="s">
        <v>4413</v>
      </c>
      <c r="E5726" s="220">
        <v>45440.392361111109</v>
      </c>
      <c r="F5726" t="s">
        <v>75</v>
      </c>
      <c r="G5726" t="s">
        <v>4414</v>
      </c>
      <c r="H5726" t="s">
        <v>169</v>
      </c>
      <c r="I5726" t="s">
        <v>4872</v>
      </c>
      <c r="J5726" t="s">
        <v>4415</v>
      </c>
      <c r="K5726" t="s">
        <v>95</v>
      </c>
      <c r="L5726" s="220">
        <v>45460.646354166667</v>
      </c>
    </row>
    <row r="5727" spans="1:12" x14ac:dyDescent="0.25">
      <c r="A5727">
        <v>2</v>
      </c>
      <c r="B5727" t="s">
        <v>5715</v>
      </c>
      <c r="C5727">
        <v>3355036</v>
      </c>
      <c r="D5727" t="s">
        <v>7105</v>
      </c>
      <c r="E5727" s="220">
        <v>45436.695833333331</v>
      </c>
      <c r="F5727" t="s">
        <v>75</v>
      </c>
      <c r="G5727" t="s">
        <v>3825</v>
      </c>
      <c r="H5727" t="s">
        <v>3836</v>
      </c>
      <c r="I5727" t="s">
        <v>4260</v>
      </c>
      <c r="J5727" t="s">
        <v>5716</v>
      </c>
      <c r="K5727" t="s">
        <v>95</v>
      </c>
      <c r="L5727" s="220">
        <v>45489.633263888885</v>
      </c>
    </row>
    <row r="5728" spans="1:12" x14ac:dyDescent="0.25">
      <c r="A5728">
        <v>2</v>
      </c>
      <c r="B5728" t="s">
        <v>4060</v>
      </c>
      <c r="C5728">
        <v>3359052</v>
      </c>
      <c r="D5728" t="s">
        <v>4910</v>
      </c>
      <c r="E5728" s="220">
        <v>45443.394444444442</v>
      </c>
      <c r="F5728" t="s">
        <v>75</v>
      </c>
      <c r="G5728" t="s">
        <v>4414</v>
      </c>
      <c r="H5728" t="s">
        <v>278</v>
      </c>
      <c r="I5728" t="s">
        <v>4949</v>
      </c>
      <c r="J5728" t="s">
        <v>5250</v>
      </c>
      <c r="K5728" t="s">
        <v>95</v>
      </c>
      <c r="L5728" s="220">
        <v>45462.348356481481</v>
      </c>
    </row>
    <row r="5729" spans="1:12" x14ac:dyDescent="0.25">
      <c r="A5729">
        <v>4</v>
      </c>
      <c r="B5729" t="s">
        <v>5743</v>
      </c>
      <c r="C5729">
        <v>3228040</v>
      </c>
      <c r="D5729" t="s">
        <v>5284</v>
      </c>
      <c r="E5729" s="220">
        <v>45251.517361111109</v>
      </c>
      <c r="F5729" t="s">
        <v>75</v>
      </c>
      <c r="G5729" t="s">
        <v>3825</v>
      </c>
      <c r="H5729" t="s">
        <v>3940</v>
      </c>
      <c r="I5729" t="s">
        <v>3870</v>
      </c>
      <c r="J5729" t="s">
        <v>4145</v>
      </c>
      <c r="K5729" t="s">
        <v>95</v>
      </c>
      <c r="L5729" s="220">
        <v>45275.458113425928</v>
      </c>
    </row>
    <row r="5730" spans="1:12" x14ac:dyDescent="0.25">
      <c r="A5730">
        <v>2</v>
      </c>
      <c r="B5730" t="s">
        <v>7000</v>
      </c>
      <c r="C5730">
        <v>3243610</v>
      </c>
      <c r="D5730" t="s">
        <v>4910</v>
      </c>
      <c r="E5730" s="220">
        <v>45275.461111111108</v>
      </c>
      <c r="F5730" t="s">
        <v>75</v>
      </c>
      <c r="G5730" t="s">
        <v>4414</v>
      </c>
      <c r="H5730" t="s">
        <v>278</v>
      </c>
      <c r="I5730" t="s">
        <v>4854</v>
      </c>
      <c r="J5730" t="s">
        <v>5282</v>
      </c>
      <c r="K5730" t="s">
        <v>95</v>
      </c>
      <c r="L5730" s="220">
        <v>45293.57240740741</v>
      </c>
    </row>
    <row r="5731" spans="1:12" x14ac:dyDescent="0.25">
      <c r="A5731">
        <v>1</v>
      </c>
      <c r="B5731" t="s">
        <v>4699</v>
      </c>
      <c r="C5731">
        <v>3244791</v>
      </c>
      <c r="D5731" t="s">
        <v>7106</v>
      </c>
      <c r="E5731" s="220">
        <v>45280.369444444441</v>
      </c>
      <c r="F5731" t="s">
        <v>75</v>
      </c>
      <c r="G5731" t="s">
        <v>3825</v>
      </c>
      <c r="H5731" t="s">
        <v>3836</v>
      </c>
      <c r="I5731" t="s">
        <v>3832</v>
      </c>
      <c r="J5731" t="s">
        <v>5050</v>
      </c>
      <c r="K5731" t="s">
        <v>95</v>
      </c>
      <c r="L5731" s="220">
        <v>45293.568055555559</v>
      </c>
    </row>
    <row r="5732" spans="1:12" x14ac:dyDescent="0.25">
      <c r="A5732">
        <v>1</v>
      </c>
      <c r="B5732" t="s">
        <v>4045</v>
      </c>
      <c r="C5732">
        <v>3245233</v>
      </c>
      <c r="D5732" t="s">
        <v>3843</v>
      </c>
      <c r="E5732" s="220">
        <v>45281.613194444442</v>
      </c>
      <c r="F5732" t="s">
        <v>75</v>
      </c>
      <c r="G5732" t="s">
        <v>3825</v>
      </c>
      <c r="H5732" t="s">
        <v>3836</v>
      </c>
      <c r="I5732" t="s">
        <v>5206</v>
      </c>
      <c r="J5732" t="s">
        <v>6566</v>
      </c>
      <c r="K5732" t="s">
        <v>95</v>
      </c>
      <c r="L5732" s="220">
        <v>45846.344444444447</v>
      </c>
    </row>
    <row r="5733" spans="1:12" x14ac:dyDescent="0.25">
      <c r="A5733">
        <v>2</v>
      </c>
      <c r="B5733" t="s">
        <v>3911</v>
      </c>
      <c r="C5733">
        <v>3372499</v>
      </c>
      <c r="D5733" t="s">
        <v>3939</v>
      </c>
      <c r="E5733" s="220">
        <v>45468.643750000003</v>
      </c>
      <c r="F5733" t="s">
        <v>75</v>
      </c>
      <c r="G5733" t="s">
        <v>3825</v>
      </c>
      <c r="H5733" t="s">
        <v>3940</v>
      </c>
      <c r="I5733" t="s">
        <v>3870</v>
      </c>
      <c r="J5733" t="s">
        <v>4355</v>
      </c>
      <c r="K5733" t="s">
        <v>95</v>
      </c>
      <c r="L5733" s="220">
        <v>45558.514143518521</v>
      </c>
    </row>
    <row r="5734" spans="1:12" x14ac:dyDescent="0.25">
      <c r="A5734">
        <v>2</v>
      </c>
      <c r="B5734" t="s">
        <v>4052</v>
      </c>
      <c r="C5734">
        <v>3313195</v>
      </c>
      <c r="D5734" t="s">
        <v>4910</v>
      </c>
      <c r="E5734" s="220">
        <v>45356.479166666664</v>
      </c>
      <c r="F5734" t="s">
        <v>75</v>
      </c>
      <c r="G5734" t="s">
        <v>4414</v>
      </c>
      <c r="H5734" t="s">
        <v>278</v>
      </c>
      <c r="I5734" t="s">
        <v>4854</v>
      </c>
      <c r="J5734" t="s">
        <v>4415</v>
      </c>
      <c r="K5734" t="s">
        <v>95</v>
      </c>
      <c r="L5734" s="220">
        <v>45365.523125</v>
      </c>
    </row>
    <row r="5735" spans="1:12" x14ac:dyDescent="0.25">
      <c r="A5735">
        <v>2</v>
      </c>
      <c r="B5735" t="s">
        <v>4074</v>
      </c>
      <c r="C5735">
        <v>3313203</v>
      </c>
      <c r="D5735" t="s">
        <v>4910</v>
      </c>
      <c r="E5735" s="220">
        <v>45356.493750000001</v>
      </c>
      <c r="F5735" t="s">
        <v>75</v>
      </c>
      <c r="G5735" t="s">
        <v>4414</v>
      </c>
      <c r="H5735" t="s">
        <v>278</v>
      </c>
      <c r="I5735" t="s">
        <v>4854</v>
      </c>
      <c r="J5735" t="s">
        <v>4415</v>
      </c>
      <c r="K5735" t="s">
        <v>95</v>
      </c>
      <c r="L5735" s="220">
        <v>45365.522766203707</v>
      </c>
    </row>
    <row r="5736" spans="1:12" x14ac:dyDescent="0.25">
      <c r="A5736">
        <v>2</v>
      </c>
      <c r="B5736" t="s">
        <v>4565</v>
      </c>
      <c r="C5736">
        <v>3314843</v>
      </c>
      <c r="D5736" t="s">
        <v>4910</v>
      </c>
      <c r="E5736" s="220">
        <v>45359.328472222223</v>
      </c>
      <c r="F5736" t="s">
        <v>75</v>
      </c>
      <c r="G5736" t="s">
        <v>4414</v>
      </c>
      <c r="H5736" t="s">
        <v>278</v>
      </c>
      <c r="I5736" t="s">
        <v>4949</v>
      </c>
      <c r="J5736" t="s">
        <v>4415</v>
      </c>
      <c r="K5736" t="s">
        <v>95</v>
      </c>
      <c r="L5736" s="220">
        <v>45365.510370370372</v>
      </c>
    </row>
    <row r="5737" spans="1:12" x14ac:dyDescent="0.25">
      <c r="A5737">
        <v>2</v>
      </c>
      <c r="B5737" t="s">
        <v>7107</v>
      </c>
      <c r="C5737">
        <v>3317435</v>
      </c>
      <c r="D5737" t="s">
        <v>4910</v>
      </c>
      <c r="E5737" s="220">
        <v>45365.60833333333</v>
      </c>
      <c r="F5737" t="s">
        <v>75</v>
      </c>
      <c r="G5737" t="s">
        <v>4414</v>
      </c>
      <c r="H5737" t="s">
        <v>278</v>
      </c>
      <c r="I5737" t="s">
        <v>4872</v>
      </c>
      <c r="J5737" t="s">
        <v>4415</v>
      </c>
      <c r="K5737" t="s">
        <v>95</v>
      </c>
      <c r="L5737" s="220">
        <v>45401.458356481482</v>
      </c>
    </row>
    <row r="5738" spans="1:12" x14ac:dyDescent="0.25">
      <c r="A5738">
        <v>2</v>
      </c>
      <c r="B5738" t="s">
        <v>4958</v>
      </c>
      <c r="C5738">
        <v>3321258</v>
      </c>
      <c r="D5738" t="s">
        <v>4910</v>
      </c>
      <c r="E5738" s="220">
        <v>45373.631249999999</v>
      </c>
      <c r="F5738" t="s">
        <v>75</v>
      </c>
      <c r="G5738" t="s">
        <v>4414</v>
      </c>
      <c r="H5738" t="s">
        <v>278</v>
      </c>
      <c r="I5738" t="s">
        <v>4829</v>
      </c>
      <c r="J5738" t="s">
        <v>5282</v>
      </c>
      <c r="K5738" t="s">
        <v>95</v>
      </c>
      <c r="L5738" s="220">
        <v>45384.621203703704</v>
      </c>
    </row>
    <row r="5739" spans="1:12" x14ac:dyDescent="0.25">
      <c r="A5739">
        <v>5</v>
      </c>
      <c r="B5739" t="s">
        <v>4051</v>
      </c>
      <c r="C5739">
        <v>3321606</v>
      </c>
      <c r="D5739" t="s">
        <v>7108</v>
      </c>
      <c r="E5739" s="220">
        <v>45376.384027777778</v>
      </c>
      <c r="F5739" t="s">
        <v>75</v>
      </c>
      <c r="G5739" t="s">
        <v>4414</v>
      </c>
      <c r="H5739" t="s">
        <v>141</v>
      </c>
      <c r="I5739" t="s">
        <v>4949</v>
      </c>
      <c r="J5739" t="s">
        <v>5266</v>
      </c>
      <c r="K5739" t="s">
        <v>95</v>
      </c>
      <c r="L5739" s="220">
        <v>45499.406388888892</v>
      </c>
    </row>
    <row r="5740" spans="1:12" x14ac:dyDescent="0.25">
      <c r="A5740">
        <v>4</v>
      </c>
      <c r="B5740" t="s">
        <v>7109</v>
      </c>
      <c r="C5740">
        <v>3327366</v>
      </c>
      <c r="D5740" t="s">
        <v>4871</v>
      </c>
      <c r="E5740" s="220">
        <v>45383.652777777781</v>
      </c>
      <c r="F5740" t="s">
        <v>126</v>
      </c>
      <c r="G5740" t="s">
        <v>4414</v>
      </c>
      <c r="H5740" t="s">
        <v>81</v>
      </c>
      <c r="I5740" t="s">
        <v>4872</v>
      </c>
      <c r="J5740" t="s">
        <v>4415</v>
      </c>
      <c r="K5740" t="s">
        <v>95</v>
      </c>
      <c r="L5740" s="220"/>
    </row>
    <row r="5741" spans="1:12" x14ac:dyDescent="0.25">
      <c r="A5741">
        <v>1</v>
      </c>
      <c r="B5741" t="s">
        <v>4207</v>
      </c>
      <c r="C5741">
        <v>3328083</v>
      </c>
      <c r="D5741" t="s">
        <v>3824</v>
      </c>
      <c r="E5741" s="220">
        <v>45384.679166666669</v>
      </c>
      <c r="F5741" t="s">
        <v>75</v>
      </c>
      <c r="G5741" t="s">
        <v>3825</v>
      </c>
      <c r="H5741" t="s">
        <v>3826</v>
      </c>
      <c r="I5741" t="s">
        <v>4000</v>
      </c>
      <c r="J5741" t="s">
        <v>7110</v>
      </c>
      <c r="K5741" t="s">
        <v>95</v>
      </c>
      <c r="L5741" s="220">
        <v>45390.538923611108</v>
      </c>
    </row>
    <row r="5742" spans="1:12" x14ac:dyDescent="0.25">
      <c r="A5742">
        <v>1</v>
      </c>
      <c r="B5742" t="s">
        <v>4052</v>
      </c>
      <c r="C5742">
        <v>3331786</v>
      </c>
      <c r="D5742" t="s">
        <v>3843</v>
      </c>
      <c r="E5742" s="220">
        <v>45392.432638888888</v>
      </c>
      <c r="F5742" t="s">
        <v>75</v>
      </c>
      <c r="G5742" t="s">
        <v>3825</v>
      </c>
      <c r="H5742" t="s">
        <v>3836</v>
      </c>
      <c r="I5742" t="s">
        <v>4013</v>
      </c>
      <c r="J5742" t="s">
        <v>5389</v>
      </c>
      <c r="K5742" t="s">
        <v>95</v>
      </c>
      <c r="L5742" s="220">
        <v>45392.550902777781</v>
      </c>
    </row>
    <row r="5743" spans="1:12" x14ac:dyDescent="0.25">
      <c r="A5743">
        <v>5</v>
      </c>
      <c r="B5743" t="s">
        <v>4321</v>
      </c>
      <c r="C5743">
        <v>3333801</v>
      </c>
      <c r="D5743" t="s">
        <v>4948</v>
      </c>
      <c r="E5743" s="220">
        <v>45397.40902777778</v>
      </c>
      <c r="F5743" t="s">
        <v>75</v>
      </c>
      <c r="G5743" t="s">
        <v>4414</v>
      </c>
      <c r="H5743" t="s">
        <v>174</v>
      </c>
      <c r="I5743" t="s">
        <v>4949</v>
      </c>
      <c r="J5743" t="s">
        <v>4415</v>
      </c>
      <c r="K5743" t="s">
        <v>95</v>
      </c>
      <c r="L5743" s="220">
        <v>45421.698495370372</v>
      </c>
    </row>
    <row r="5744" spans="1:12" x14ac:dyDescent="0.25">
      <c r="A5744">
        <v>1</v>
      </c>
      <c r="B5744" t="s">
        <v>4266</v>
      </c>
      <c r="C5744">
        <v>3336479</v>
      </c>
      <c r="D5744" t="s">
        <v>3843</v>
      </c>
      <c r="E5744" s="220">
        <v>45404.448611111111</v>
      </c>
      <c r="F5744" t="s">
        <v>75</v>
      </c>
      <c r="G5744" t="s">
        <v>3825</v>
      </c>
      <c r="H5744" t="s">
        <v>3836</v>
      </c>
      <c r="I5744" t="s">
        <v>3844</v>
      </c>
      <c r="J5744" t="s">
        <v>5051</v>
      </c>
      <c r="K5744" t="s">
        <v>95</v>
      </c>
      <c r="L5744" s="220">
        <v>45404.634722222225</v>
      </c>
    </row>
    <row r="5745" spans="1:12" x14ac:dyDescent="0.25">
      <c r="A5745">
        <v>3</v>
      </c>
      <c r="B5745" t="s">
        <v>4211</v>
      </c>
      <c r="C5745">
        <v>3336463</v>
      </c>
      <c r="D5745" t="s">
        <v>4910</v>
      </c>
      <c r="E5745" s="220">
        <v>45404.62222222222</v>
      </c>
      <c r="F5745" t="s">
        <v>75</v>
      </c>
      <c r="G5745" t="s">
        <v>4414</v>
      </c>
      <c r="H5745" t="s">
        <v>278</v>
      </c>
      <c r="I5745" t="s">
        <v>4961</v>
      </c>
      <c r="J5745" t="s">
        <v>4415</v>
      </c>
      <c r="K5745" t="s">
        <v>95</v>
      </c>
      <c r="L5745" s="220">
        <v>45432.544444444444</v>
      </c>
    </row>
    <row r="5746" spans="1:12" x14ac:dyDescent="0.25">
      <c r="A5746">
        <v>3</v>
      </c>
      <c r="B5746" t="s">
        <v>7111</v>
      </c>
      <c r="C5746">
        <v>3336516</v>
      </c>
      <c r="D5746" t="s">
        <v>4871</v>
      </c>
      <c r="E5746" s="220">
        <v>45404.679861111108</v>
      </c>
      <c r="F5746" t="s">
        <v>75</v>
      </c>
      <c r="G5746" t="s">
        <v>4414</v>
      </c>
      <c r="H5746" t="s">
        <v>81</v>
      </c>
      <c r="I5746" t="s">
        <v>4872</v>
      </c>
      <c r="J5746" t="s">
        <v>4415</v>
      </c>
      <c r="K5746" t="s">
        <v>95</v>
      </c>
      <c r="L5746" s="220">
        <v>45433.3</v>
      </c>
    </row>
    <row r="5747" spans="1:12" x14ac:dyDescent="0.25">
      <c r="A5747">
        <v>3</v>
      </c>
      <c r="B5747" t="s">
        <v>4150</v>
      </c>
      <c r="C5747">
        <v>3227909</v>
      </c>
      <c r="D5747" t="s">
        <v>4871</v>
      </c>
      <c r="E5747" s="220">
        <v>45251.400694444441</v>
      </c>
      <c r="F5747" t="s">
        <v>75</v>
      </c>
      <c r="G5747" t="s">
        <v>4414</v>
      </c>
      <c r="H5747" t="s">
        <v>81</v>
      </c>
      <c r="I5747" t="s">
        <v>4949</v>
      </c>
      <c r="J5747" t="s">
        <v>4415</v>
      </c>
      <c r="K5747" t="s">
        <v>95</v>
      </c>
      <c r="L5747" s="220">
        <v>45575.374212962961</v>
      </c>
    </row>
    <row r="5748" spans="1:12" x14ac:dyDescent="0.25">
      <c r="A5748">
        <v>1</v>
      </c>
      <c r="B5748" t="s">
        <v>7112</v>
      </c>
      <c r="C5748">
        <v>3241239</v>
      </c>
      <c r="D5748" t="s">
        <v>3843</v>
      </c>
      <c r="E5748" s="220">
        <v>45272.634722222225</v>
      </c>
      <c r="F5748" t="s">
        <v>75</v>
      </c>
      <c r="G5748" t="s">
        <v>3825</v>
      </c>
      <c r="H5748" t="s">
        <v>3836</v>
      </c>
      <c r="I5748" t="s">
        <v>4872</v>
      </c>
      <c r="J5748" t="s">
        <v>7073</v>
      </c>
      <c r="K5748" t="s">
        <v>95</v>
      </c>
      <c r="L5748" s="220">
        <v>45281.441817129627</v>
      </c>
    </row>
    <row r="5749" spans="1:12" x14ac:dyDescent="0.25">
      <c r="A5749">
        <v>4</v>
      </c>
      <c r="B5749" t="s">
        <v>4774</v>
      </c>
      <c r="C5749">
        <v>3366339</v>
      </c>
      <c r="D5749" t="s">
        <v>4452</v>
      </c>
      <c r="E5749" s="220">
        <v>45454.490972222222</v>
      </c>
      <c r="F5749" t="s">
        <v>75</v>
      </c>
      <c r="G5749" t="s">
        <v>3825</v>
      </c>
      <c r="H5749" t="s">
        <v>3940</v>
      </c>
      <c r="I5749" t="s">
        <v>3870</v>
      </c>
      <c r="J5749" t="s">
        <v>4902</v>
      </c>
      <c r="K5749" t="s">
        <v>95</v>
      </c>
      <c r="L5749" s="220">
        <v>45574.467326388891</v>
      </c>
    </row>
    <row r="5750" spans="1:12" x14ac:dyDescent="0.25">
      <c r="A5750">
        <v>2</v>
      </c>
      <c r="B5750" t="s">
        <v>3911</v>
      </c>
      <c r="C5750">
        <v>3241808</v>
      </c>
      <c r="D5750" t="s">
        <v>4910</v>
      </c>
      <c r="E5750" s="220">
        <v>45273.427083333336</v>
      </c>
      <c r="F5750" t="s">
        <v>75</v>
      </c>
      <c r="G5750" t="s">
        <v>4414</v>
      </c>
      <c r="H5750" t="s">
        <v>278</v>
      </c>
      <c r="I5750" t="s">
        <v>4949</v>
      </c>
      <c r="J5750" t="s">
        <v>4415</v>
      </c>
      <c r="K5750" t="s">
        <v>95</v>
      </c>
      <c r="L5750" s="220">
        <v>45336.742523148147</v>
      </c>
    </row>
    <row r="5751" spans="1:12" x14ac:dyDescent="0.25">
      <c r="A5751">
        <v>1</v>
      </c>
      <c r="B5751" t="s">
        <v>7044</v>
      </c>
      <c r="C5751">
        <v>3243723</v>
      </c>
      <c r="D5751" t="s">
        <v>4413</v>
      </c>
      <c r="E5751" s="220">
        <v>45275.697222222225</v>
      </c>
      <c r="F5751" t="s">
        <v>75</v>
      </c>
      <c r="G5751" t="s">
        <v>4414</v>
      </c>
      <c r="H5751" t="s">
        <v>169</v>
      </c>
      <c r="I5751" t="s">
        <v>4635</v>
      </c>
      <c r="J5751" t="s">
        <v>5282</v>
      </c>
      <c r="K5751" t="s">
        <v>95</v>
      </c>
      <c r="L5751" s="220">
        <v>45278.454456018517</v>
      </c>
    </row>
    <row r="5752" spans="1:12" x14ac:dyDescent="0.25">
      <c r="A5752">
        <v>3</v>
      </c>
      <c r="B5752" t="s">
        <v>7113</v>
      </c>
      <c r="C5752">
        <v>3244412</v>
      </c>
      <c r="D5752" t="s">
        <v>4948</v>
      </c>
      <c r="E5752" s="220">
        <v>45278.713194444441</v>
      </c>
      <c r="F5752" t="s">
        <v>75</v>
      </c>
      <c r="G5752" t="s">
        <v>4414</v>
      </c>
      <c r="H5752" t="s">
        <v>174</v>
      </c>
      <c r="I5752" t="s">
        <v>5167</v>
      </c>
      <c r="J5752" t="s">
        <v>5282</v>
      </c>
      <c r="K5752" t="s">
        <v>95</v>
      </c>
      <c r="L5752" s="220">
        <v>45533.374305555553</v>
      </c>
    </row>
    <row r="5753" spans="1:12" x14ac:dyDescent="0.25">
      <c r="A5753">
        <v>1</v>
      </c>
      <c r="B5753" t="s">
        <v>4396</v>
      </c>
      <c r="C5753">
        <v>3369353</v>
      </c>
      <c r="D5753" t="s">
        <v>7114</v>
      </c>
      <c r="E5753" s="220">
        <v>45462.694444444445</v>
      </c>
      <c r="F5753" t="s">
        <v>75</v>
      </c>
      <c r="G5753" t="s">
        <v>3825</v>
      </c>
      <c r="H5753" t="s">
        <v>3836</v>
      </c>
      <c r="I5753" t="s">
        <v>4041</v>
      </c>
      <c r="J5753" t="s">
        <v>7115</v>
      </c>
      <c r="K5753" t="s">
        <v>95</v>
      </c>
      <c r="L5753" s="220">
        <v>45471.603194444448</v>
      </c>
    </row>
    <row r="5754" spans="1:12" x14ac:dyDescent="0.25">
      <c r="A5754">
        <v>4</v>
      </c>
      <c r="B5754" t="s">
        <v>4362</v>
      </c>
      <c r="C5754">
        <v>3369225</v>
      </c>
      <c r="D5754" t="s">
        <v>7116</v>
      </c>
      <c r="E5754" s="220">
        <v>45462.534722222219</v>
      </c>
      <c r="F5754" t="s">
        <v>126</v>
      </c>
      <c r="G5754" t="s">
        <v>3825</v>
      </c>
      <c r="H5754" t="s">
        <v>3836</v>
      </c>
      <c r="I5754" t="s">
        <v>3870</v>
      </c>
      <c r="J5754" t="s">
        <v>4902</v>
      </c>
      <c r="K5754" t="s">
        <v>95</v>
      </c>
      <c r="L5754" s="220"/>
    </row>
    <row r="5755" spans="1:12" x14ac:dyDescent="0.25">
      <c r="A5755">
        <v>2</v>
      </c>
      <c r="B5755" t="s">
        <v>7117</v>
      </c>
      <c r="C5755">
        <v>3369326</v>
      </c>
      <c r="D5755" t="s">
        <v>4413</v>
      </c>
      <c r="E5755" s="220">
        <v>45462.677083333336</v>
      </c>
      <c r="F5755" t="s">
        <v>75</v>
      </c>
      <c r="G5755" t="s">
        <v>4414</v>
      </c>
      <c r="H5755" t="s">
        <v>169</v>
      </c>
      <c r="I5755" t="s">
        <v>4635</v>
      </c>
      <c r="J5755" t="s">
        <v>5282</v>
      </c>
      <c r="K5755" t="s">
        <v>95</v>
      </c>
      <c r="L5755" s="220">
        <v>45468.496782407405</v>
      </c>
    </row>
    <row r="5756" spans="1:12" x14ac:dyDescent="0.25">
      <c r="A5756">
        <v>5</v>
      </c>
      <c r="B5756" t="s">
        <v>4372</v>
      </c>
      <c r="C5756">
        <v>3369377</v>
      </c>
      <c r="D5756" t="s">
        <v>7118</v>
      </c>
      <c r="E5756" s="220">
        <v>45463.324305555558</v>
      </c>
      <c r="F5756" t="s">
        <v>126</v>
      </c>
      <c r="G5756" t="s">
        <v>3825</v>
      </c>
      <c r="H5756" t="s">
        <v>3836</v>
      </c>
      <c r="I5756" t="s">
        <v>3853</v>
      </c>
      <c r="J5756" t="s">
        <v>7119</v>
      </c>
      <c r="K5756" t="s">
        <v>95</v>
      </c>
      <c r="L5756" s="220"/>
    </row>
    <row r="5757" spans="1:12" x14ac:dyDescent="0.25">
      <c r="A5757">
        <v>5</v>
      </c>
      <c r="B5757" t="s">
        <v>4817</v>
      </c>
      <c r="C5757">
        <v>3369264</v>
      </c>
      <c r="D5757" t="s">
        <v>4871</v>
      </c>
      <c r="E5757" s="220">
        <v>45462.570138888892</v>
      </c>
      <c r="F5757" t="s">
        <v>75</v>
      </c>
      <c r="G5757" t="s">
        <v>4414</v>
      </c>
      <c r="H5757" t="s">
        <v>81</v>
      </c>
      <c r="I5757" t="s">
        <v>4652</v>
      </c>
      <c r="J5757" t="s">
        <v>4415</v>
      </c>
      <c r="K5757" t="s">
        <v>95</v>
      </c>
      <c r="L5757" s="220">
        <v>45470.59375</v>
      </c>
    </row>
    <row r="5758" spans="1:12" x14ac:dyDescent="0.25">
      <c r="A5758">
        <v>2</v>
      </c>
      <c r="B5758" t="s">
        <v>4060</v>
      </c>
      <c r="C5758">
        <v>3369244</v>
      </c>
      <c r="D5758" t="s">
        <v>4910</v>
      </c>
      <c r="E5758" s="220">
        <v>45462.564583333333</v>
      </c>
      <c r="F5758" t="s">
        <v>75</v>
      </c>
      <c r="G5758" t="s">
        <v>4414</v>
      </c>
      <c r="H5758" t="s">
        <v>278</v>
      </c>
      <c r="I5758" t="s">
        <v>4652</v>
      </c>
      <c r="J5758" t="s">
        <v>4415</v>
      </c>
      <c r="K5758" t="s">
        <v>95</v>
      </c>
      <c r="L5758" s="220">
        <v>45470.383113425924</v>
      </c>
    </row>
    <row r="5759" spans="1:12" x14ac:dyDescent="0.25">
      <c r="A5759">
        <v>3</v>
      </c>
      <c r="B5759" t="s">
        <v>7120</v>
      </c>
      <c r="C5759">
        <v>3255583</v>
      </c>
      <c r="D5759" t="s">
        <v>4075</v>
      </c>
      <c r="E5759" s="220">
        <v>45309.444444444445</v>
      </c>
      <c r="F5759" t="s">
        <v>75</v>
      </c>
      <c r="G5759" t="s">
        <v>3825</v>
      </c>
      <c r="H5759" t="s">
        <v>205</v>
      </c>
      <c r="I5759" t="s">
        <v>5167</v>
      </c>
      <c r="J5759" t="s">
        <v>4415</v>
      </c>
      <c r="K5759" t="s">
        <v>95</v>
      </c>
      <c r="L5759" s="220">
        <v>45551.524409722224</v>
      </c>
    </row>
    <row r="5760" spans="1:12" x14ac:dyDescent="0.25">
      <c r="A5760">
        <v>1</v>
      </c>
      <c r="B5760" t="s">
        <v>7121</v>
      </c>
      <c r="C5760">
        <v>3258369</v>
      </c>
      <c r="D5760" t="s">
        <v>3843</v>
      </c>
      <c r="E5760" s="220">
        <v>45316.478472222225</v>
      </c>
      <c r="F5760" t="s">
        <v>75</v>
      </c>
      <c r="G5760" t="s">
        <v>3825</v>
      </c>
      <c r="H5760" t="s">
        <v>3836</v>
      </c>
      <c r="I5760" t="s">
        <v>4872</v>
      </c>
      <c r="J5760" t="s">
        <v>7122</v>
      </c>
      <c r="K5760" t="s">
        <v>95</v>
      </c>
      <c r="L5760" s="220">
        <v>45335.666921296295</v>
      </c>
    </row>
    <row r="5761" spans="1:12" x14ac:dyDescent="0.25">
      <c r="A5761">
        <v>1</v>
      </c>
      <c r="B5761" t="s">
        <v>3970</v>
      </c>
      <c r="C5761">
        <v>3517568</v>
      </c>
      <c r="D5761" t="s">
        <v>3843</v>
      </c>
      <c r="E5761" s="220">
        <v>45719.645138888889</v>
      </c>
      <c r="F5761" t="s">
        <v>126</v>
      </c>
      <c r="G5761" t="s">
        <v>3825</v>
      </c>
      <c r="H5761" t="s">
        <v>3836</v>
      </c>
      <c r="I5761" t="s">
        <v>3878</v>
      </c>
      <c r="J5761" t="s">
        <v>4847</v>
      </c>
      <c r="K5761" t="s">
        <v>95</v>
      </c>
      <c r="L5761" s="220"/>
    </row>
    <row r="5762" spans="1:12" x14ac:dyDescent="0.25">
      <c r="A5762">
        <v>4</v>
      </c>
      <c r="B5762" t="s">
        <v>4063</v>
      </c>
      <c r="C5762">
        <v>3535218</v>
      </c>
      <c r="D5762" t="s">
        <v>4452</v>
      </c>
      <c r="E5762" s="220">
        <v>45743.554861111108</v>
      </c>
      <c r="F5762" t="s">
        <v>126</v>
      </c>
      <c r="G5762" t="s">
        <v>3825</v>
      </c>
      <c r="H5762" t="s">
        <v>3940</v>
      </c>
      <c r="I5762" t="s">
        <v>3870</v>
      </c>
      <c r="J5762" t="s">
        <v>4145</v>
      </c>
      <c r="K5762" t="s">
        <v>95</v>
      </c>
      <c r="L5762" s="220"/>
    </row>
    <row r="5763" spans="1:12" x14ac:dyDescent="0.25">
      <c r="A5763">
        <v>5</v>
      </c>
      <c r="B5763" t="s">
        <v>3871</v>
      </c>
      <c r="C5763">
        <v>3535276</v>
      </c>
      <c r="D5763" t="s">
        <v>4452</v>
      </c>
      <c r="E5763" s="220">
        <v>45743.636805555558</v>
      </c>
      <c r="F5763" t="s">
        <v>126</v>
      </c>
      <c r="G5763" t="s">
        <v>3825</v>
      </c>
      <c r="H5763" t="s">
        <v>3940</v>
      </c>
      <c r="I5763" t="s">
        <v>3870</v>
      </c>
      <c r="J5763" t="s">
        <v>4355</v>
      </c>
      <c r="K5763" t="s">
        <v>95</v>
      </c>
      <c r="L5763" s="220"/>
    </row>
    <row r="5764" spans="1:12" x14ac:dyDescent="0.25">
      <c r="A5764">
        <v>5</v>
      </c>
      <c r="B5764" t="s">
        <v>4160</v>
      </c>
      <c r="C5764">
        <v>3538034</v>
      </c>
      <c r="D5764" t="s">
        <v>7123</v>
      </c>
      <c r="E5764" s="220">
        <v>45749.369444444441</v>
      </c>
      <c r="F5764" t="s">
        <v>126</v>
      </c>
      <c r="G5764" t="s">
        <v>4414</v>
      </c>
      <c r="H5764" t="s">
        <v>81</v>
      </c>
      <c r="I5764" t="s">
        <v>3882</v>
      </c>
      <c r="J5764" t="s">
        <v>4546</v>
      </c>
      <c r="K5764" t="s">
        <v>95</v>
      </c>
      <c r="L5764" s="220"/>
    </row>
    <row r="5765" spans="1:12" x14ac:dyDescent="0.25">
      <c r="A5765">
        <v>5</v>
      </c>
      <c r="B5765" t="s">
        <v>4179</v>
      </c>
      <c r="C5765">
        <v>3538047</v>
      </c>
      <c r="D5765" t="s">
        <v>7123</v>
      </c>
      <c r="E5765" s="220">
        <v>45749.379166666666</v>
      </c>
      <c r="F5765" t="s">
        <v>75</v>
      </c>
      <c r="G5765" t="s">
        <v>4414</v>
      </c>
      <c r="H5765" t="s">
        <v>81</v>
      </c>
      <c r="I5765" t="s">
        <v>3882</v>
      </c>
      <c r="J5765" t="s">
        <v>4546</v>
      </c>
      <c r="K5765" t="s">
        <v>95</v>
      </c>
      <c r="L5765" s="220">
        <v>45764.606249999997</v>
      </c>
    </row>
    <row r="5766" spans="1:12" x14ac:dyDescent="0.25">
      <c r="A5766">
        <v>5</v>
      </c>
      <c r="B5766" t="s">
        <v>4115</v>
      </c>
      <c r="C5766">
        <v>3538035</v>
      </c>
      <c r="D5766" t="s">
        <v>7123</v>
      </c>
      <c r="E5766" s="220">
        <v>45749.37222222222</v>
      </c>
      <c r="F5766" t="s">
        <v>126</v>
      </c>
      <c r="G5766" t="s">
        <v>4414</v>
      </c>
      <c r="H5766" t="s">
        <v>81</v>
      </c>
      <c r="I5766" t="s">
        <v>3882</v>
      </c>
      <c r="J5766" t="s">
        <v>4546</v>
      </c>
      <c r="K5766" t="s">
        <v>95</v>
      </c>
      <c r="L5766" s="220"/>
    </row>
    <row r="5767" spans="1:12" x14ac:dyDescent="0.25">
      <c r="A5767">
        <v>5</v>
      </c>
      <c r="B5767" t="s">
        <v>3914</v>
      </c>
      <c r="C5767">
        <v>3538036</v>
      </c>
      <c r="D5767" t="s">
        <v>7123</v>
      </c>
      <c r="E5767" s="220">
        <v>45749.372916666667</v>
      </c>
      <c r="F5767" t="s">
        <v>75</v>
      </c>
      <c r="G5767" t="s">
        <v>4414</v>
      </c>
      <c r="H5767" t="s">
        <v>81</v>
      </c>
      <c r="I5767" t="s">
        <v>3882</v>
      </c>
      <c r="J5767" t="s">
        <v>4546</v>
      </c>
      <c r="K5767" t="s">
        <v>95</v>
      </c>
      <c r="L5767" s="220">
        <v>45819.614583333336</v>
      </c>
    </row>
    <row r="5768" spans="1:12" x14ac:dyDescent="0.25">
      <c r="A5768">
        <v>5</v>
      </c>
      <c r="B5768" t="s">
        <v>4817</v>
      </c>
      <c r="C5768">
        <v>3538038</v>
      </c>
      <c r="D5768" t="s">
        <v>7123</v>
      </c>
      <c r="E5768" s="220">
        <v>45749.372916666667</v>
      </c>
      <c r="F5768" t="s">
        <v>126</v>
      </c>
      <c r="G5768" t="s">
        <v>4414</v>
      </c>
      <c r="H5768" t="s">
        <v>81</v>
      </c>
      <c r="I5768" t="s">
        <v>3882</v>
      </c>
      <c r="J5768" t="s">
        <v>4546</v>
      </c>
      <c r="K5768" t="s">
        <v>95</v>
      </c>
      <c r="L5768" s="220"/>
    </row>
    <row r="5769" spans="1:12" x14ac:dyDescent="0.25">
      <c r="A5769">
        <v>5</v>
      </c>
      <c r="B5769" t="s">
        <v>4275</v>
      </c>
      <c r="C5769">
        <v>3538039</v>
      </c>
      <c r="D5769" t="s">
        <v>7123</v>
      </c>
      <c r="E5769" s="220">
        <v>45749.373611111114</v>
      </c>
      <c r="F5769" t="s">
        <v>126</v>
      </c>
      <c r="G5769" t="s">
        <v>4414</v>
      </c>
      <c r="H5769" t="s">
        <v>81</v>
      </c>
      <c r="I5769" t="s">
        <v>3882</v>
      </c>
      <c r="J5769" t="s">
        <v>4546</v>
      </c>
      <c r="K5769" t="s">
        <v>95</v>
      </c>
      <c r="L5769" s="220"/>
    </row>
    <row r="5770" spans="1:12" x14ac:dyDescent="0.25">
      <c r="A5770">
        <v>5</v>
      </c>
      <c r="B5770" t="s">
        <v>4577</v>
      </c>
      <c r="C5770">
        <v>3538040</v>
      </c>
      <c r="D5770" t="s">
        <v>7123</v>
      </c>
      <c r="E5770" s="220">
        <v>45749.373611111114</v>
      </c>
      <c r="F5770" t="s">
        <v>126</v>
      </c>
      <c r="G5770" t="s">
        <v>4414</v>
      </c>
      <c r="H5770" t="s">
        <v>81</v>
      </c>
      <c r="I5770" t="s">
        <v>3882</v>
      </c>
      <c r="J5770" t="s">
        <v>4546</v>
      </c>
      <c r="K5770" t="s">
        <v>95</v>
      </c>
      <c r="L5770" s="220"/>
    </row>
    <row r="5771" spans="1:12" x14ac:dyDescent="0.25">
      <c r="A5771">
        <v>5</v>
      </c>
      <c r="B5771" t="s">
        <v>4045</v>
      </c>
      <c r="C5771">
        <v>3538041</v>
      </c>
      <c r="D5771" t="s">
        <v>7123</v>
      </c>
      <c r="E5771" s="220">
        <v>45749.374305555553</v>
      </c>
      <c r="F5771" t="s">
        <v>75</v>
      </c>
      <c r="G5771" t="s">
        <v>4414</v>
      </c>
      <c r="H5771" t="s">
        <v>81</v>
      </c>
      <c r="I5771" t="s">
        <v>3882</v>
      </c>
      <c r="J5771" t="s">
        <v>4546</v>
      </c>
      <c r="K5771" t="s">
        <v>95</v>
      </c>
      <c r="L5771" s="220">
        <v>45820.688888888886</v>
      </c>
    </row>
    <row r="5772" spans="1:12" x14ac:dyDescent="0.25">
      <c r="A5772">
        <v>5</v>
      </c>
      <c r="B5772" t="s">
        <v>4052</v>
      </c>
      <c r="C5772">
        <v>3541021</v>
      </c>
      <c r="D5772" t="s">
        <v>4452</v>
      </c>
      <c r="E5772" s="220">
        <v>45756.616666666669</v>
      </c>
      <c r="F5772" t="s">
        <v>126</v>
      </c>
      <c r="G5772" t="s">
        <v>3825</v>
      </c>
      <c r="H5772" t="s">
        <v>3940</v>
      </c>
      <c r="I5772" t="s">
        <v>3870</v>
      </c>
      <c r="J5772" t="s">
        <v>4355</v>
      </c>
      <c r="K5772" t="s">
        <v>95</v>
      </c>
      <c r="L5772" s="220"/>
    </row>
    <row r="5773" spans="1:12" x14ac:dyDescent="0.25">
      <c r="A5773">
        <v>1</v>
      </c>
      <c r="B5773" t="s">
        <v>5013</v>
      </c>
      <c r="C5773">
        <v>3541015</v>
      </c>
      <c r="D5773" t="s">
        <v>7124</v>
      </c>
      <c r="E5773" s="220">
        <v>45756.56527777778</v>
      </c>
      <c r="F5773" t="s">
        <v>126</v>
      </c>
      <c r="G5773" t="s">
        <v>3825</v>
      </c>
      <c r="H5773" t="s">
        <v>3940</v>
      </c>
      <c r="I5773" t="s">
        <v>3878</v>
      </c>
      <c r="J5773" t="s">
        <v>4869</v>
      </c>
      <c r="K5773" t="s">
        <v>95</v>
      </c>
      <c r="L5773" s="220"/>
    </row>
    <row r="5774" spans="1:12" x14ac:dyDescent="0.25">
      <c r="A5774">
        <v>4</v>
      </c>
      <c r="B5774" t="s">
        <v>4298</v>
      </c>
      <c r="C5774">
        <v>3541018</v>
      </c>
      <c r="D5774" t="s">
        <v>4855</v>
      </c>
      <c r="E5774" s="220">
        <v>45756.576388888891</v>
      </c>
      <c r="F5774" t="s">
        <v>126</v>
      </c>
      <c r="G5774" t="s">
        <v>3825</v>
      </c>
      <c r="H5774" t="s">
        <v>3940</v>
      </c>
      <c r="I5774" t="s">
        <v>3870</v>
      </c>
      <c r="J5774" t="s">
        <v>4145</v>
      </c>
      <c r="K5774" t="s">
        <v>95</v>
      </c>
      <c r="L5774" s="220"/>
    </row>
    <row r="5775" spans="1:12" x14ac:dyDescent="0.25">
      <c r="A5775">
        <v>1</v>
      </c>
      <c r="B5775" t="s">
        <v>3898</v>
      </c>
      <c r="C5775">
        <v>3550142</v>
      </c>
      <c r="D5775" t="s">
        <v>7125</v>
      </c>
      <c r="E5775" s="220">
        <v>45771.445138888892</v>
      </c>
      <c r="F5775" t="s">
        <v>126</v>
      </c>
      <c r="G5775" t="s">
        <v>3825</v>
      </c>
      <c r="H5775" t="s">
        <v>3826</v>
      </c>
      <c r="I5775" t="s">
        <v>3857</v>
      </c>
      <c r="J5775" t="s">
        <v>5302</v>
      </c>
      <c r="K5775" t="s">
        <v>95</v>
      </c>
      <c r="L5775" s="220"/>
    </row>
    <row r="5776" spans="1:12" x14ac:dyDescent="0.25">
      <c r="A5776">
        <v>1</v>
      </c>
      <c r="B5776" t="s">
        <v>4267</v>
      </c>
      <c r="C5776">
        <v>3550108</v>
      </c>
      <c r="D5776" t="s">
        <v>7126</v>
      </c>
      <c r="E5776" s="220">
        <v>45771.425694444442</v>
      </c>
      <c r="F5776" t="s">
        <v>126</v>
      </c>
      <c r="G5776" t="s">
        <v>3825</v>
      </c>
      <c r="H5776" t="s">
        <v>3826</v>
      </c>
      <c r="I5776" t="s">
        <v>3857</v>
      </c>
      <c r="J5776" t="s">
        <v>7127</v>
      </c>
      <c r="K5776" t="s">
        <v>95</v>
      </c>
      <c r="L5776" s="220"/>
    </row>
    <row r="5777" spans="1:12" x14ac:dyDescent="0.25">
      <c r="A5777">
        <v>2</v>
      </c>
      <c r="B5777" t="s">
        <v>4186</v>
      </c>
      <c r="C5777">
        <v>3318138</v>
      </c>
      <c r="D5777" t="s">
        <v>4910</v>
      </c>
      <c r="E5777" s="220">
        <v>45369.388888888891</v>
      </c>
      <c r="F5777" t="s">
        <v>75</v>
      </c>
      <c r="G5777" t="s">
        <v>4414</v>
      </c>
      <c r="H5777" t="s">
        <v>278</v>
      </c>
      <c r="I5777" t="s">
        <v>4961</v>
      </c>
      <c r="J5777" t="s">
        <v>4415</v>
      </c>
      <c r="K5777" t="s">
        <v>95</v>
      </c>
      <c r="L5777" s="220">
        <v>45408.564687500002</v>
      </c>
    </row>
    <row r="5778" spans="1:12" x14ac:dyDescent="0.25">
      <c r="A5778">
        <v>5</v>
      </c>
      <c r="B5778" t="s">
        <v>4819</v>
      </c>
      <c r="C5778">
        <v>3214922</v>
      </c>
      <c r="D5778" t="s">
        <v>4871</v>
      </c>
      <c r="E5778" s="220">
        <v>45229.560416666667</v>
      </c>
      <c r="F5778" t="s">
        <v>75</v>
      </c>
      <c r="G5778" t="s">
        <v>4414</v>
      </c>
      <c r="H5778" t="s">
        <v>81</v>
      </c>
      <c r="I5778" t="s">
        <v>4652</v>
      </c>
      <c r="J5778" t="s">
        <v>4415</v>
      </c>
      <c r="K5778" t="s">
        <v>95</v>
      </c>
      <c r="L5778" s="220">
        <v>45241.395185185182</v>
      </c>
    </row>
    <row r="5779" spans="1:12" x14ac:dyDescent="0.25">
      <c r="A5779">
        <v>5</v>
      </c>
      <c r="B5779" t="s">
        <v>4816</v>
      </c>
      <c r="C5779">
        <v>3217119</v>
      </c>
      <c r="D5779" t="s">
        <v>4948</v>
      </c>
      <c r="E5779" s="220">
        <v>45231.510416666664</v>
      </c>
      <c r="F5779" t="s">
        <v>75</v>
      </c>
      <c r="G5779" t="s">
        <v>4414</v>
      </c>
      <c r="H5779" t="s">
        <v>174</v>
      </c>
      <c r="I5779" t="s">
        <v>4409</v>
      </c>
      <c r="J5779" t="s">
        <v>5282</v>
      </c>
      <c r="K5779" t="s">
        <v>95</v>
      </c>
      <c r="L5779" s="220">
        <v>45259.890231481484</v>
      </c>
    </row>
    <row r="5780" spans="1:12" x14ac:dyDescent="0.25">
      <c r="A5780">
        <v>5</v>
      </c>
      <c r="B5780" t="s">
        <v>7128</v>
      </c>
      <c r="C5780">
        <v>3355341</v>
      </c>
      <c r="D5780" t="s">
        <v>7129</v>
      </c>
      <c r="E5780" s="220">
        <v>45440.348611111112</v>
      </c>
      <c r="F5780" t="s">
        <v>75</v>
      </c>
      <c r="G5780" t="s">
        <v>4414</v>
      </c>
      <c r="H5780" t="s">
        <v>141</v>
      </c>
      <c r="I5780" t="s">
        <v>7130</v>
      </c>
      <c r="J5780" t="s">
        <v>7131</v>
      </c>
      <c r="K5780" t="s">
        <v>95</v>
      </c>
      <c r="L5780" s="220">
        <v>45447.289606481485</v>
      </c>
    </row>
    <row r="5781" spans="1:12" x14ac:dyDescent="0.25">
      <c r="A5781">
        <v>1</v>
      </c>
      <c r="B5781" t="s">
        <v>7107</v>
      </c>
      <c r="C5781">
        <v>3358956</v>
      </c>
      <c r="D5781" t="s">
        <v>7132</v>
      </c>
      <c r="E5781" s="220">
        <v>45443.322916666664</v>
      </c>
      <c r="F5781" t="s">
        <v>75</v>
      </c>
      <c r="G5781" t="s">
        <v>4414</v>
      </c>
      <c r="H5781" t="s">
        <v>141</v>
      </c>
      <c r="I5781" t="s">
        <v>4872</v>
      </c>
      <c r="J5781" t="s">
        <v>6475</v>
      </c>
      <c r="K5781" t="s">
        <v>95</v>
      </c>
      <c r="L5781" s="220">
        <v>45555.499131944445</v>
      </c>
    </row>
    <row r="5782" spans="1:12" x14ac:dyDescent="0.25">
      <c r="A5782">
        <v>2</v>
      </c>
      <c r="B5782" t="s">
        <v>4308</v>
      </c>
      <c r="C5782">
        <v>3468258</v>
      </c>
      <c r="D5782" t="s">
        <v>3939</v>
      </c>
      <c r="E5782" s="220">
        <v>45618.663194444445</v>
      </c>
      <c r="F5782" t="s">
        <v>75</v>
      </c>
      <c r="G5782" t="s">
        <v>3825</v>
      </c>
      <c r="H5782" t="s">
        <v>3940</v>
      </c>
      <c r="I5782" t="s">
        <v>4000</v>
      </c>
      <c r="J5782" t="s">
        <v>4191</v>
      </c>
      <c r="K5782" t="s">
        <v>95</v>
      </c>
      <c r="L5782" s="220">
        <v>45635.582743055558</v>
      </c>
    </row>
    <row r="5783" spans="1:12" x14ac:dyDescent="0.25">
      <c r="A5783">
        <v>1</v>
      </c>
      <c r="B5783" t="s">
        <v>7133</v>
      </c>
      <c r="C5783">
        <v>3468349</v>
      </c>
      <c r="D5783" t="s">
        <v>4088</v>
      </c>
      <c r="E5783" s="220">
        <v>45619.65347222222</v>
      </c>
      <c r="F5783" t="s">
        <v>75</v>
      </c>
      <c r="G5783" t="s">
        <v>3825</v>
      </c>
      <c r="H5783" t="s">
        <v>3836</v>
      </c>
      <c r="I5783" t="s">
        <v>3967</v>
      </c>
      <c r="J5783" t="s">
        <v>6992</v>
      </c>
      <c r="K5783" t="s">
        <v>95</v>
      </c>
      <c r="L5783" s="220">
        <v>45622.49423611111</v>
      </c>
    </row>
    <row r="5784" spans="1:12" x14ac:dyDescent="0.25">
      <c r="A5784">
        <v>5</v>
      </c>
      <c r="B5784" t="s">
        <v>7134</v>
      </c>
      <c r="C5784">
        <v>3492826</v>
      </c>
      <c r="D5784" t="s">
        <v>4948</v>
      </c>
      <c r="E5784" s="220">
        <v>45667.48333333333</v>
      </c>
      <c r="F5784" t="s">
        <v>126</v>
      </c>
      <c r="G5784" t="s">
        <v>4414</v>
      </c>
      <c r="H5784" t="s">
        <v>174</v>
      </c>
      <c r="I5784" t="s">
        <v>7135</v>
      </c>
      <c r="J5784" t="s">
        <v>7136</v>
      </c>
      <c r="K5784" t="s">
        <v>95</v>
      </c>
      <c r="L5784" s="220"/>
    </row>
    <row r="5785" spans="1:12" x14ac:dyDescent="0.25">
      <c r="A5785">
        <v>1</v>
      </c>
      <c r="B5785" t="s">
        <v>5014</v>
      </c>
      <c r="C5785">
        <v>3354425</v>
      </c>
      <c r="D5785" t="s">
        <v>3843</v>
      </c>
      <c r="E5785" s="220">
        <v>45435.574999999997</v>
      </c>
      <c r="F5785" t="s">
        <v>4969</v>
      </c>
      <c r="G5785" t="s">
        <v>3825</v>
      </c>
      <c r="H5785" t="s">
        <v>3836</v>
      </c>
      <c r="I5785" t="s">
        <v>3878</v>
      </c>
      <c r="J5785" t="s">
        <v>4869</v>
      </c>
      <c r="K5785" t="s">
        <v>95</v>
      </c>
      <c r="L5785" s="220">
        <v>45820.61</v>
      </c>
    </row>
    <row r="5786" spans="1:12" x14ac:dyDescent="0.25">
      <c r="A5786">
        <v>2</v>
      </c>
      <c r="B5786" t="s">
        <v>4076</v>
      </c>
      <c r="C5786">
        <v>3228026</v>
      </c>
      <c r="D5786" t="s">
        <v>4413</v>
      </c>
      <c r="E5786" s="220">
        <v>45251.508333333331</v>
      </c>
      <c r="F5786" t="s">
        <v>75</v>
      </c>
      <c r="G5786" t="s">
        <v>4414</v>
      </c>
      <c r="H5786" t="s">
        <v>169</v>
      </c>
      <c r="I5786" t="s">
        <v>4409</v>
      </c>
      <c r="J5786" t="s">
        <v>5282</v>
      </c>
      <c r="K5786" t="s">
        <v>95</v>
      </c>
      <c r="L5786" s="220">
        <v>45264.560046296298</v>
      </c>
    </row>
    <row r="5787" spans="1:12" x14ac:dyDescent="0.25">
      <c r="A5787">
        <v>2</v>
      </c>
      <c r="B5787" t="s">
        <v>3895</v>
      </c>
      <c r="C5787">
        <v>3228001</v>
      </c>
      <c r="D5787" t="s">
        <v>4910</v>
      </c>
      <c r="E5787" s="220">
        <v>45251.443749999999</v>
      </c>
      <c r="F5787" t="s">
        <v>75</v>
      </c>
      <c r="G5787" t="s">
        <v>4414</v>
      </c>
      <c r="H5787" t="s">
        <v>278</v>
      </c>
      <c r="I5787" t="s">
        <v>4829</v>
      </c>
      <c r="J5787" t="s">
        <v>5282</v>
      </c>
      <c r="K5787" t="s">
        <v>95</v>
      </c>
      <c r="L5787" s="220">
        <v>45330.479155092595</v>
      </c>
    </row>
    <row r="5788" spans="1:12" x14ac:dyDescent="0.25">
      <c r="A5788">
        <v>2</v>
      </c>
      <c r="B5788" t="s">
        <v>3887</v>
      </c>
      <c r="C5788">
        <v>3244170</v>
      </c>
      <c r="D5788" t="s">
        <v>4928</v>
      </c>
      <c r="E5788" s="220">
        <v>45278.379861111112</v>
      </c>
      <c r="F5788" t="s">
        <v>75</v>
      </c>
      <c r="G5788" t="s">
        <v>4414</v>
      </c>
      <c r="H5788" t="s">
        <v>278</v>
      </c>
      <c r="I5788" t="s">
        <v>4851</v>
      </c>
      <c r="J5788" t="s">
        <v>4893</v>
      </c>
      <c r="K5788" t="s">
        <v>95</v>
      </c>
      <c r="L5788" s="220">
        <v>45281.437511574077</v>
      </c>
    </row>
    <row r="5789" spans="1:12" x14ac:dyDescent="0.25">
      <c r="A5789">
        <v>3</v>
      </c>
      <c r="B5789" t="s">
        <v>6328</v>
      </c>
      <c r="C5789">
        <v>3244247</v>
      </c>
      <c r="D5789" t="s">
        <v>4871</v>
      </c>
      <c r="E5789" s="220">
        <v>45278.535416666666</v>
      </c>
      <c r="F5789" t="s">
        <v>75</v>
      </c>
      <c r="G5789" t="s">
        <v>4414</v>
      </c>
      <c r="H5789" t="s">
        <v>81</v>
      </c>
      <c r="I5789" t="s">
        <v>5004</v>
      </c>
      <c r="J5789" t="s">
        <v>4415</v>
      </c>
      <c r="K5789" t="s">
        <v>95</v>
      </c>
      <c r="L5789" s="220">
        <v>45517.677777777775</v>
      </c>
    </row>
    <row r="5790" spans="1:12" x14ac:dyDescent="0.25">
      <c r="A5790">
        <v>5</v>
      </c>
      <c r="B5790" t="s">
        <v>4336</v>
      </c>
      <c r="C5790">
        <v>3244483</v>
      </c>
      <c r="D5790" t="s">
        <v>3843</v>
      </c>
      <c r="E5790" s="220">
        <v>45279.376388888886</v>
      </c>
      <c r="F5790" t="s">
        <v>75</v>
      </c>
      <c r="G5790" t="s">
        <v>3825</v>
      </c>
      <c r="H5790" t="s">
        <v>3836</v>
      </c>
      <c r="I5790" t="s">
        <v>4041</v>
      </c>
      <c r="J5790" t="s">
        <v>7137</v>
      </c>
      <c r="K5790" t="s">
        <v>95</v>
      </c>
      <c r="L5790" s="220">
        <v>45412.7187037037</v>
      </c>
    </row>
    <row r="5791" spans="1:12" x14ac:dyDescent="0.25">
      <c r="A5791">
        <v>1</v>
      </c>
      <c r="B5791" t="s">
        <v>4227</v>
      </c>
      <c r="C5791">
        <v>3244487</v>
      </c>
      <c r="D5791" t="s">
        <v>7138</v>
      </c>
      <c r="E5791" s="220">
        <v>45279.379166666666</v>
      </c>
      <c r="F5791" t="s">
        <v>75</v>
      </c>
      <c r="G5791" t="s">
        <v>3825</v>
      </c>
      <c r="H5791" t="s">
        <v>3836</v>
      </c>
      <c r="I5791" t="s">
        <v>4851</v>
      </c>
      <c r="J5791" t="s">
        <v>7139</v>
      </c>
      <c r="K5791" t="s">
        <v>95</v>
      </c>
      <c r="L5791" s="220">
        <v>45281.436712962961</v>
      </c>
    </row>
    <row r="5792" spans="1:12" x14ac:dyDescent="0.25">
      <c r="A5792">
        <v>2</v>
      </c>
      <c r="B5792" t="s">
        <v>7140</v>
      </c>
      <c r="C5792">
        <v>3244830</v>
      </c>
      <c r="D5792" t="s">
        <v>4413</v>
      </c>
      <c r="E5792" s="220">
        <v>45280.48333333333</v>
      </c>
      <c r="F5792" t="s">
        <v>75</v>
      </c>
      <c r="G5792" t="s">
        <v>4414</v>
      </c>
      <c r="H5792" t="s">
        <v>169</v>
      </c>
      <c r="I5792" t="s">
        <v>4872</v>
      </c>
      <c r="J5792" t="s">
        <v>4415</v>
      </c>
      <c r="K5792" t="s">
        <v>95</v>
      </c>
      <c r="L5792" s="220">
        <v>45293.399004629631</v>
      </c>
    </row>
    <row r="5793" spans="1:12" x14ac:dyDescent="0.25">
      <c r="A5793">
        <v>3</v>
      </c>
      <c r="B5793" t="s">
        <v>5984</v>
      </c>
      <c r="C5793">
        <v>3369425</v>
      </c>
      <c r="D5793" t="s">
        <v>4871</v>
      </c>
      <c r="E5793" s="220">
        <v>45463.429861111108</v>
      </c>
      <c r="F5793" t="s">
        <v>126</v>
      </c>
      <c r="G5793" t="s">
        <v>4414</v>
      </c>
      <c r="H5793" t="s">
        <v>81</v>
      </c>
      <c r="I5793" t="s">
        <v>4872</v>
      </c>
      <c r="J5793" t="s">
        <v>4415</v>
      </c>
      <c r="K5793" t="s">
        <v>95</v>
      </c>
      <c r="L5793" s="220">
        <v>45582.305555555555</v>
      </c>
    </row>
    <row r="5794" spans="1:12" x14ac:dyDescent="0.25">
      <c r="A5794">
        <v>1</v>
      </c>
      <c r="B5794" t="s">
        <v>3834</v>
      </c>
      <c r="C5794">
        <v>3372370</v>
      </c>
      <c r="D5794" t="s">
        <v>4910</v>
      </c>
      <c r="E5794" s="220">
        <v>45468.506944444445</v>
      </c>
      <c r="F5794" t="s">
        <v>75</v>
      </c>
      <c r="G5794" t="s">
        <v>4414</v>
      </c>
      <c r="H5794" t="s">
        <v>278</v>
      </c>
      <c r="I5794" t="s">
        <v>4409</v>
      </c>
      <c r="J5794" t="s">
        <v>7141</v>
      </c>
      <c r="K5794" t="s">
        <v>95</v>
      </c>
      <c r="L5794" s="220">
        <v>45519.519953703704</v>
      </c>
    </row>
    <row r="5795" spans="1:12" x14ac:dyDescent="0.25">
      <c r="A5795">
        <v>1</v>
      </c>
      <c r="B5795" t="s">
        <v>5994</v>
      </c>
      <c r="C5795">
        <v>3261128</v>
      </c>
      <c r="D5795" t="s">
        <v>3843</v>
      </c>
      <c r="E5795" s="220">
        <v>45315.379861111112</v>
      </c>
      <c r="F5795" t="s">
        <v>75</v>
      </c>
      <c r="G5795" t="s">
        <v>3825</v>
      </c>
      <c r="H5795" t="s">
        <v>3836</v>
      </c>
      <c r="I5795" t="s">
        <v>3844</v>
      </c>
      <c r="J5795" t="s">
        <v>3921</v>
      </c>
      <c r="K5795" t="s">
        <v>95</v>
      </c>
      <c r="L5795" s="220">
        <v>45322.643750000003</v>
      </c>
    </row>
    <row r="5796" spans="1:12" x14ac:dyDescent="0.25">
      <c r="A5796">
        <v>2</v>
      </c>
      <c r="B5796" t="s">
        <v>4899</v>
      </c>
      <c r="C5796">
        <v>3327250</v>
      </c>
      <c r="D5796" t="s">
        <v>4413</v>
      </c>
      <c r="E5796" s="220">
        <v>45383.567361111112</v>
      </c>
      <c r="F5796" t="s">
        <v>75</v>
      </c>
      <c r="G5796" t="s">
        <v>4414</v>
      </c>
      <c r="H5796" t="s">
        <v>169</v>
      </c>
      <c r="I5796" t="s">
        <v>4829</v>
      </c>
      <c r="J5796" t="s">
        <v>5101</v>
      </c>
      <c r="K5796" t="s">
        <v>95</v>
      </c>
      <c r="L5796" s="220">
        <v>45384.612384259257</v>
      </c>
    </row>
    <row r="5797" spans="1:12" x14ac:dyDescent="0.25">
      <c r="A5797">
        <v>5</v>
      </c>
      <c r="B5797" t="s">
        <v>4791</v>
      </c>
      <c r="C5797">
        <v>3328212</v>
      </c>
      <c r="D5797" t="s">
        <v>7142</v>
      </c>
      <c r="E5797" s="220">
        <v>45385.375694444447</v>
      </c>
      <c r="F5797" t="s">
        <v>75</v>
      </c>
      <c r="G5797" t="s">
        <v>3825</v>
      </c>
      <c r="H5797" t="s">
        <v>3836</v>
      </c>
      <c r="I5797" t="s">
        <v>3870</v>
      </c>
      <c r="J5797" t="s">
        <v>4145</v>
      </c>
      <c r="K5797" t="s">
        <v>95</v>
      </c>
      <c r="L5797" s="220">
        <v>45590.705578703702</v>
      </c>
    </row>
    <row r="5798" spans="1:12" x14ac:dyDescent="0.25">
      <c r="A5798">
        <v>1</v>
      </c>
      <c r="B5798" t="s">
        <v>4361</v>
      </c>
      <c r="C5798">
        <v>3328214</v>
      </c>
      <c r="D5798" t="s">
        <v>3843</v>
      </c>
      <c r="E5798" s="220">
        <v>45385.386805555558</v>
      </c>
      <c r="F5798" t="s">
        <v>75</v>
      </c>
      <c r="G5798" t="s">
        <v>3825</v>
      </c>
      <c r="H5798" t="s">
        <v>3836</v>
      </c>
      <c r="I5798" t="s">
        <v>4013</v>
      </c>
      <c r="J5798" t="s">
        <v>5052</v>
      </c>
      <c r="K5798" t="s">
        <v>95</v>
      </c>
      <c r="L5798" s="220">
        <v>45385.674155092594</v>
      </c>
    </row>
    <row r="5799" spans="1:12" x14ac:dyDescent="0.25">
      <c r="A5799">
        <v>2</v>
      </c>
      <c r="B5799" t="s">
        <v>4567</v>
      </c>
      <c r="C5799">
        <v>3333751</v>
      </c>
      <c r="D5799" t="s">
        <v>4862</v>
      </c>
      <c r="E5799" s="220">
        <v>45397.367361111108</v>
      </c>
      <c r="F5799" t="s">
        <v>91</v>
      </c>
      <c r="G5799" t="s">
        <v>3825</v>
      </c>
      <c r="H5799" t="s">
        <v>3831</v>
      </c>
      <c r="I5799" t="s">
        <v>3832</v>
      </c>
      <c r="J5799" t="s">
        <v>5726</v>
      </c>
      <c r="K5799" t="s">
        <v>95</v>
      </c>
      <c r="L5799" s="220">
        <v>45435.585810185185</v>
      </c>
    </row>
    <row r="5800" spans="1:12" x14ac:dyDescent="0.25">
      <c r="A5800">
        <v>1</v>
      </c>
      <c r="B5800" t="s">
        <v>7143</v>
      </c>
      <c r="C5800">
        <v>3335811</v>
      </c>
      <c r="D5800" t="s">
        <v>3872</v>
      </c>
      <c r="E5800" s="220">
        <v>45401.461805555555</v>
      </c>
      <c r="F5800" t="s">
        <v>75</v>
      </c>
      <c r="G5800" t="s">
        <v>3825</v>
      </c>
      <c r="H5800" t="s">
        <v>3848</v>
      </c>
      <c r="I5800" t="s">
        <v>4872</v>
      </c>
      <c r="J5800" t="s">
        <v>4968</v>
      </c>
      <c r="K5800" t="s">
        <v>95</v>
      </c>
      <c r="L5800" s="220">
        <v>45408.537499999999</v>
      </c>
    </row>
    <row r="5801" spans="1:12" x14ac:dyDescent="0.25">
      <c r="A5801">
        <v>4</v>
      </c>
      <c r="B5801" t="s">
        <v>4329</v>
      </c>
      <c r="C5801">
        <v>3335878</v>
      </c>
      <c r="D5801" t="s">
        <v>4452</v>
      </c>
      <c r="E5801" s="220">
        <v>45401.574305555558</v>
      </c>
      <c r="F5801" t="s">
        <v>75</v>
      </c>
      <c r="G5801" t="s">
        <v>3825</v>
      </c>
      <c r="H5801" t="s">
        <v>3940</v>
      </c>
      <c r="I5801" t="s">
        <v>3870</v>
      </c>
      <c r="J5801" t="s">
        <v>4145</v>
      </c>
      <c r="K5801" t="s">
        <v>95</v>
      </c>
      <c r="L5801" s="220">
        <v>45420.654398148145</v>
      </c>
    </row>
    <row r="5802" spans="1:12" x14ac:dyDescent="0.25">
      <c r="A5802">
        <v>2</v>
      </c>
      <c r="B5802" t="s">
        <v>7144</v>
      </c>
      <c r="C5802">
        <v>3242796</v>
      </c>
      <c r="D5802" t="s">
        <v>3824</v>
      </c>
      <c r="E5802" s="220">
        <v>45274.625694444447</v>
      </c>
      <c r="F5802" t="s">
        <v>75</v>
      </c>
      <c r="G5802" t="s">
        <v>3825</v>
      </c>
      <c r="H5802" t="s">
        <v>3826</v>
      </c>
      <c r="I5802" t="s">
        <v>4080</v>
      </c>
      <c r="J5802" t="s">
        <v>6691</v>
      </c>
      <c r="K5802" t="s">
        <v>95</v>
      </c>
      <c r="L5802" s="220">
        <v>45833.427083333336</v>
      </c>
    </row>
    <row r="5803" spans="1:12" x14ac:dyDescent="0.25">
      <c r="A5803">
        <v>2</v>
      </c>
      <c r="B5803" t="s">
        <v>4370</v>
      </c>
      <c r="C5803">
        <v>3250294</v>
      </c>
      <c r="D5803" t="s">
        <v>4910</v>
      </c>
      <c r="E5803" s="220">
        <v>45295.615972222222</v>
      </c>
      <c r="F5803" t="s">
        <v>75</v>
      </c>
      <c r="G5803" t="s">
        <v>4414</v>
      </c>
      <c r="H5803" t="s">
        <v>278</v>
      </c>
      <c r="I5803" t="s">
        <v>3861</v>
      </c>
      <c r="J5803" t="s">
        <v>5974</v>
      </c>
      <c r="K5803" t="s">
        <v>95</v>
      </c>
      <c r="L5803" s="220">
        <v>45324.594641203701</v>
      </c>
    </row>
    <row r="5804" spans="1:12" x14ac:dyDescent="0.25">
      <c r="A5804">
        <v>3</v>
      </c>
      <c r="B5804" t="s">
        <v>4372</v>
      </c>
      <c r="C5804">
        <v>3255553</v>
      </c>
      <c r="D5804" t="s">
        <v>4413</v>
      </c>
      <c r="E5804" s="220">
        <v>45309.382638888892</v>
      </c>
      <c r="F5804" t="s">
        <v>75</v>
      </c>
      <c r="G5804" t="s">
        <v>4414</v>
      </c>
      <c r="H5804" t="s">
        <v>169</v>
      </c>
      <c r="I5804" t="s">
        <v>4949</v>
      </c>
      <c r="J5804" t="s">
        <v>4415</v>
      </c>
      <c r="K5804" t="s">
        <v>95</v>
      </c>
      <c r="L5804" s="220">
        <v>45341.706030092595</v>
      </c>
    </row>
    <row r="5805" spans="1:12" x14ac:dyDescent="0.25">
      <c r="A5805">
        <v>3</v>
      </c>
      <c r="B5805" t="s">
        <v>6907</v>
      </c>
      <c r="C5805">
        <v>3255592</v>
      </c>
      <c r="D5805" t="s">
        <v>4075</v>
      </c>
      <c r="E5805" s="220">
        <v>45309.463194444441</v>
      </c>
      <c r="F5805" t="s">
        <v>75</v>
      </c>
      <c r="G5805" t="s">
        <v>3825</v>
      </c>
      <c r="H5805" t="s">
        <v>205</v>
      </c>
      <c r="I5805" t="s">
        <v>4867</v>
      </c>
      <c r="J5805" t="s">
        <v>4415</v>
      </c>
      <c r="K5805" t="s">
        <v>95</v>
      </c>
      <c r="L5805" s="220">
        <v>45391.618935185186</v>
      </c>
    </row>
    <row r="5806" spans="1:12" x14ac:dyDescent="0.25">
      <c r="A5806">
        <v>4</v>
      </c>
      <c r="B5806" t="s">
        <v>4110</v>
      </c>
      <c r="C5806">
        <v>3508785</v>
      </c>
      <c r="D5806" t="s">
        <v>4452</v>
      </c>
      <c r="E5806" s="220">
        <v>45708.648611111108</v>
      </c>
      <c r="F5806" t="s">
        <v>75</v>
      </c>
      <c r="G5806" t="s">
        <v>3825</v>
      </c>
      <c r="H5806" t="s">
        <v>3940</v>
      </c>
      <c r="I5806" t="s">
        <v>3870</v>
      </c>
      <c r="J5806" t="s">
        <v>4145</v>
      </c>
      <c r="K5806" t="s">
        <v>95</v>
      </c>
      <c r="L5806" s="220">
        <v>45715.640972222223</v>
      </c>
    </row>
    <row r="5807" spans="1:12" x14ac:dyDescent="0.25">
      <c r="A5807">
        <v>4</v>
      </c>
      <c r="B5807" t="s">
        <v>4110</v>
      </c>
      <c r="C5807">
        <v>3508784</v>
      </c>
      <c r="D5807" t="s">
        <v>7145</v>
      </c>
      <c r="E5807" s="220">
        <v>45708.632638888892</v>
      </c>
      <c r="F5807" t="s">
        <v>75</v>
      </c>
      <c r="G5807" t="s">
        <v>3825</v>
      </c>
      <c r="H5807" t="s">
        <v>3836</v>
      </c>
      <c r="I5807" t="s">
        <v>3870</v>
      </c>
      <c r="J5807" t="s">
        <v>4145</v>
      </c>
      <c r="K5807" t="s">
        <v>95</v>
      </c>
      <c r="L5807" s="220">
        <v>45715.640972222223</v>
      </c>
    </row>
    <row r="5808" spans="1:12" x14ac:dyDescent="0.25">
      <c r="A5808">
        <v>3.1</v>
      </c>
      <c r="B5808" t="s">
        <v>4787</v>
      </c>
      <c r="C5808">
        <v>3318168</v>
      </c>
      <c r="D5808" t="s">
        <v>4871</v>
      </c>
      <c r="E5808" s="220">
        <v>45369.396527777775</v>
      </c>
      <c r="F5808" t="s">
        <v>75</v>
      </c>
      <c r="G5808" t="s">
        <v>4414</v>
      </c>
      <c r="H5808" t="s">
        <v>81</v>
      </c>
      <c r="I5808" t="s">
        <v>4961</v>
      </c>
      <c r="J5808" t="s">
        <v>4415</v>
      </c>
      <c r="K5808" t="s">
        <v>95</v>
      </c>
      <c r="L5808" s="220">
        <v>45408.56454861111</v>
      </c>
    </row>
    <row r="5809" spans="1:12" x14ac:dyDescent="0.25">
      <c r="A5809">
        <v>1</v>
      </c>
      <c r="B5809" t="s">
        <v>4361</v>
      </c>
      <c r="C5809">
        <v>3323111</v>
      </c>
      <c r="D5809" t="s">
        <v>4862</v>
      </c>
      <c r="E5809" s="220">
        <v>45376.685416666667</v>
      </c>
      <c r="F5809" t="s">
        <v>75</v>
      </c>
      <c r="G5809" t="s">
        <v>3825</v>
      </c>
      <c r="H5809" t="s">
        <v>3831</v>
      </c>
      <c r="I5809" t="s">
        <v>3832</v>
      </c>
      <c r="J5809" t="s">
        <v>7008</v>
      </c>
      <c r="K5809" t="s">
        <v>95</v>
      </c>
      <c r="L5809" s="220">
        <v>45394.523379629631</v>
      </c>
    </row>
    <row r="5810" spans="1:12" x14ac:dyDescent="0.25">
      <c r="A5810">
        <v>1</v>
      </c>
      <c r="B5810" t="s">
        <v>4565</v>
      </c>
      <c r="C5810">
        <v>3553029</v>
      </c>
      <c r="D5810" t="s">
        <v>5233</v>
      </c>
      <c r="E5810" s="220">
        <v>45778.651388888888</v>
      </c>
      <c r="F5810" t="s">
        <v>75</v>
      </c>
      <c r="G5810" t="s">
        <v>3825</v>
      </c>
      <c r="H5810" t="s">
        <v>3836</v>
      </c>
      <c r="I5810" t="s">
        <v>3878</v>
      </c>
      <c r="J5810" t="s">
        <v>5219</v>
      </c>
      <c r="K5810" t="s">
        <v>95</v>
      </c>
      <c r="L5810" s="220">
        <v>45806.602777777778</v>
      </c>
    </row>
    <row r="5811" spans="1:12" x14ac:dyDescent="0.25">
      <c r="A5811">
        <v>1</v>
      </c>
      <c r="B5811" t="s">
        <v>4399</v>
      </c>
      <c r="C5811">
        <v>3553040</v>
      </c>
      <c r="D5811" t="s">
        <v>5233</v>
      </c>
      <c r="E5811" s="220">
        <v>45778.65625</v>
      </c>
      <c r="F5811" t="s">
        <v>75</v>
      </c>
      <c r="G5811" t="s">
        <v>3825</v>
      </c>
      <c r="H5811" t="s">
        <v>3836</v>
      </c>
      <c r="I5811" t="s">
        <v>3878</v>
      </c>
      <c r="J5811" t="s">
        <v>4847</v>
      </c>
      <c r="K5811" t="s">
        <v>95</v>
      </c>
      <c r="L5811" s="220">
        <v>45807.607638888891</v>
      </c>
    </row>
    <row r="5812" spans="1:12" x14ac:dyDescent="0.25">
      <c r="A5812">
        <v>2</v>
      </c>
      <c r="B5812" t="s">
        <v>7146</v>
      </c>
      <c r="C5812">
        <v>3328838</v>
      </c>
      <c r="D5812" t="s">
        <v>4910</v>
      </c>
      <c r="E5812" s="220">
        <v>45386.45</v>
      </c>
      <c r="F5812" t="s">
        <v>75</v>
      </c>
      <c r="G5812" t="s">
        <v>4414</v>
      </c>
      <c r="H5812" t="s">
        <v>278</v>
      </c>
      <c r="I5812" t="s">
        <v>4872</v>
      </c>
      <c r="J5812" t="s">
        <v>4415</v>
      </c>
      <c r="K5812" t="s">
        <v>95</v>
      </c>
      <c r="L5812" s="220">
        <v>45474.425532407404</v>
      </c>
    </row>
    <row r="5813" spans="1:12" x14ac:dyDescent="0.25">
      <c r="A5813">
        <v>1</v>
      </c>
      <c r="B5813" t="s">
        <v>7147</v>
      </c>
      <c r="C5813">
        <v>3328798</v>
      </c>
      <c r="D5813" t="s">
        <v>7148</v>
      </c>
      <c r="E5813" s="220">
        <v>45386.394444444442</v>
      </c>
      <c r="F5813" t="s">
        <v>75</v>
      </c>
      <c r="G5813" t="s">
        <v>3825</v>
      </c>
      <c r="H5813" t="s">
        <v>3831</v>
      </c>
      <c r="I5813" t="s">
        <v>4080</v>
      </c>
      <c r="J5813" t="s">
        <v>5311</v>
      </c>
      <c r="K5813" t="s">
        <v>95</v>
      </c>
      <c r="L5813" s="220">
        <v>45512.414895833332</v>
      </c>
    </row>
    <row r="5814" spans="1:12" x14ac:dyDescent="0.25">
      <c r="A5814">
        <v>1</v>
      </c>
      <c r="B5814" t="s">
        <v>7149</v>
      </c>
      <c r="C5814">
        <v>3328840</v>
      </c>
      <c r="D5814" t="s">
        <v>7150</v>
      </c>
      <c r="E5814" s="220">
        <v>45386.452777777777</v>
      </c>
      <c r="F5814" t="s">
        <v>75</v>
      </c>
      <c r="G5814" t="s">
        <v>3825</v>
      </c>
      <c r="H5814" t="s">
        <v>95</v>
      </c>
      <c r="I5814" t="s">
        <v>4204</v>
      </c>
      <c r="J5814" t="s">
        <v>5142</v>
      </c>
      <c r="K5814" t="s">
        <v>95</v>
      </c>
      <c r="L5814" s="220">
        <v>45450.621932870374</v>
      </c>
    </row>
    <row r="5815" spans="1:12" x14ac:dyDescent="0.25">
      <c r="A5815">
        <v>1</v>
      </c>
      <c r="B5815" t="s">
        <v>4321</v>
      </c>
      <c r="C5815">
        <v>3354017</v>
      </c>
      <c r="D5815" t="s">
        <v>7151</v>
      </c>
      <c r="E5815" s="220">
        <v>45434.541666666664</v>
      </c>
      <c r="F5815" t="s">
        <v>75</v>
      </c>
      <c r="G5815" t="s">
        <v>3825</v>
      </c>
      <c r="H5815" t="s">
        <v>3836</v>
      </c>
      <c r="I5815" t="s">
        <v>3878</v>
      </c>
      <c r="J5815" t="s">
        <v>5219</v>
      </c>
      <c r="K5815" t="s">
        <v>95</v>
      </c>
      <c r="L5815" s="220">
        <v>45607.517465277779</v>
      </c>
    </row>
    <row r="5816" spans="1:12" x14ac:dyDescent="0.25">
      <c r="A5816">
        <v>1</v>
      </c>
      <c r="B5816" t="s">
        <v>7152</v>
      </c>
      <c r="C5816">
        <v>3230524</v>
      </c>
      <c r="D5816" t="s">
        <v>3843</v>
      </c>
      <c r="E5816" s="220">
        <v>45259.567361111112</v>
      </c>
      <c r="F5816" t="s">
        <v>75</v>
      </c>
      <c r="G5816" t="s">
        <v>3825</v>
      </c>
      <c r="H5816" t="s">
        <v>3836</v>
      </c>
      <c r="I5816" t="s">
        <v>4872</v>
      </c>
      <c r="J5816" t="s">
        <v>5190</v>
      </c>
      <c r="K5816" t="s">
        <v>95</v>
      </c>
      <c r="L5816" s="220">
        <v>45296.535995370374</v>
      </c>
    </row>
    <row r="5817" spans="1:12" x14ac:dyDescent="0.25">
      <c r="A5817">
        <v>3</v>
      </c>
      <c r="B5817" t="s">
        <v>4076</v>
      </c>
      <c r="C5817">
        <v>3233040</v>
      </c>
      <c r="D5817" t="s">
        <v>4871</v>
      </c>
      <c r="E5817" s="220">
        <v>45264.395138888889</v>
      </c>
      <c r="F5817" t="s">
        <v>126</v>
      </c>
      <c r="G5817" t="s">
        <v>4414</v>
      </c>
      <c r="H5817" t="s">
        <v>81</v>
      </c>
      <c r="I5817" t="s">
        <v>4652</v>
      </c>
      <c r="J5817" t="s">
        <v>4415</v>
      </c>
      <c r="K5817" t="s">
        <v>95</v>
      </c>
      <c r="L5817" s="220">
        <v>45621.318055555559</v>
      </c>
    </row>
    <row r="5818" spans="1:12" x14ac:dyDescent="0.25">
      <c r="A5818">
        <v>2</v>
      </c>
      <c r="B5818" t="s">
        <v>4362</v>
      </c>
      <c r="C5818">
        <v>3233055</v>
      </c>
      <c r="D5818" t="s">
        <v>4910</v>
      </c>
      <c r="E5818" s="220">
        <v>45264.406944444447</v>
      </c>
      <c r="F5818" t="s">
        <v>75</v>
      </c>
      <c r="G5818" t="s">
        <v>4414</v>
      </c>
      <c r="H5818" t="s">
        <v>278</v>
      </c>
      <c r="I5818" t="s">
        <v>4652</v>
      </c>
      <c r="J5818" t="s">
        <v>4415</v>
      </c>
      <c r="K5818" t="s">
        <v>95</v>
      </c>
      <c r="L5818" s="220">
        <v>45281.446562500001</v>
      </c>
    </row>
    <row r="5819" spans="1:12" x14ac:dyDescent="0.25">
      <c r="A5819">
        <v>3</v>
      </c>
      <c r="B5819" t="s">
        <v>4809</v>
      </c>
      <c r="C5819">
        <v>3233074</v>
      </c>
      <c r="D5819" t="s">
        <v>4871</v>
      </c>
      <c r="E5819" s="220">
        <v>45264.435416666667</v>
      </c>
      <c r="F5819" t="s">
        <v>75</v>
      </c>
      <c r="G5819" t="s">
        <v>4414</v>
      </c>
      <c r="H5819" t="s">
        <v>81</v>
      </c>
      <c r="I5819" t="s">
        <v>4652</v>
      </c>
      <c r="J5819" t="s">
        <v>4415</v>
      </c>
      <c r="K5819" t="s">
        <v>95</v>
      </c>
      <c r="L5819" s="220">
        <v>45281.446377314816</v>
      </c>
    </row>
    <row r="5820" spans="1:12" x14ac:dyDescent="0.25">
      <c r="A5820">
        <v>3</v>
      </c>
      <c r="B5820" t="s">
        <v>3893</v>
      </c>
      <c r="C5820">
        <v>3252883</v>
      </c>
      <c r="D5820" t="s">
        <v>4910</v>
      </c>
      <c r="E5820" s="220">
        <v>45302.579861111109</v>
      </c>
      <c r="F5820" t="s">
        <v>75</v>
      </c>
      <c r="G5820" t="s">
        <v>4414</v>
      </c>
      <c r="H5820" t="s">
        <v>278</v>
      </c>
      <c r="I5820" t="s">
        <v>3827</v>
      </c>
      <c r="J5820" t="s">
        <v>4415</v>
      </c>
      <c r="K5820" t="s">
        <v>95</v>
      </c>
      <c r="L5820" s="220">
        <v>45313.389479166668</v>
      </c>
    </row>
    <row r="5821" spans="1:12" x14ac:dyDescent="0.25">
      <c r="A5821">
        <v>3</v>
      </c>
      <c r="B5821" t="s">
        <v>3918</v>
      </c>
      <c r="C5821">
        <v>3263782</v>
      </c>
      <c r="D5821" t="s">
        <v>4866</v>
      </c>
      <c r="E5821" s="220">
        <v>45322.43472222222</v>
      </c>
      <c r="F5821" t="s">
        <v>75</v>
      </c>
      <c r="G5821" t="s">
        <v>4414</v>
      </c>
      <c r="H5821" t="s">
        <v>123</v>
      </c>
      <c r="I5821" t="s">
        <v>4409</v>
      </c>
      <c r="J5821" t="s">
        <v>5282</v>
      </c>
      <c r="K5821" t="s">
        <v>95</v>
      </c>
      <c r="L5821" s="220">
        <v>45369.689247685186</v>
      </c>
    </row>
    <row r="5822" spans="1:12" x14ac:dyDescent="0.25">
      <c r="A5822">
        <v>1</v>
      </c>
      <c r="B5822" t="s">
        <v>6041</v>
      </c>
      <c r="C5822">
        <v>3535075</v>
      </c>
      <c r="D5822" t="s">
        <v>3843</v>
      </c>
      <c r="E5822" s="220">
        <v>45743.426388888889</v>
      </c>
      <c r="F5822" t="s">
        <v>75</v>
      </c>
      <c r="G5822" t="s">
        <v>3825</v>
      </c>
      <c r="H5822" t="s">
        <v>3836</v>
      </c>
      <c r="I5822" t="s">
        <v>5342</v>
      </c>
      <c r="J5822" t="s">
        <v>5808</v>
      </c>
      <c r="K5822" t="s">
        <v>95</v>
      </c>
      <c r="L5822" s="220">
        <v>45817.489583333336</v>
      </c>
    </row>
    <row r="5823" spans="1:12" x14ac:dyDescent="0.25">
      <c r="A5823">
        <v>2</v>
      </c>
      <c r="B5823" t="s">
        <v>3914</v>
      </c>
      <c r="C5823">
        <v>3537967</v>
      </c>
      <c r="D5823" t="s">
        <v>4910</v>
      </c>
      <c r="E5823" s="220">
        <v>45748.695416666669</v>
      </c>
      <c r="F5823" t="s">
        <v>75</v>
      </c>
      <c r="G5823" t="s">
        <v>4414</v>
      </c>
      <c r="H5823" t="s">
        <v>278</v>
      </c>
      <c r="I5823" t="s">
        <v>4961</v>
      </c>
      <c r="J5823" t="s">
        <v>6349</v>
      </c>
      <c r="K5823" t="s">
        <v>95</v>
      </c>
      <c r="L5823" s="220">
        <v>45755.369444444441</v>
      </c>
    </row>
    <row r="5824" spans="1:12" x14ac:dyDescent="0.25">
      <c r="A5824">
        <v>2</v>
      </c>
      <c r="B5824" t="s">
        <v>4097</v>
      </c>
      <c r="C5824">
        <v>3537968</v>
      </c>
      <c r="D5824" t="s">
        <v>7153</v>
      </c>
      <c r="E5824" s="220">
        <v>45748.695833333331</v>
      </c>
      <c r="F5824" t="s">
        <v>358</v>
      </c>
      <c r="G5824" t="s">
        <v>3825</v>
      </c>
      <c r="H5824" t="s">
        <v>3852</v>
      </c>
      <c r="I5824" t="s">
        <v>4829</v>
      </c>
      <c r="J5824" t="s">
        <v>4107</v>
      </c>
      <c r="K5824" t="s">
        <v>95</v>
      </c>
      <c r="L5824" s="220"/>
    </row>
    <row r="5825" spans="1:12" x14ac:dyDescent="0.25">
      <c r="A5825">
        <v>2</v>
      </c>
      <c r="B5825" t="s">
        <v>7154</v>
      </c>
      <c r="C5825">
        <v>3308853</v>
      </c>
      <c r="D5825" t="s">
        <v>4413</v>
      </c>
      <c r="E5825" s="220">
        <v>45348.699305555558</v>
      </c>
      <c r="F5825" t="s">
        <v>75</v>
      </c>
      <c r="G5825" t="s">
        <v>4414</v>
      </c>
      <c r="H5825" t="s">
        <v>169</v>
      </c>
      <c r="I5825" t="s">
        <v>5167</v>
      </c>
      <c r="J5825" t="s">
        <v>5282</v>
      </c>
      <c r="K5825" t="s">
        <v>95</v>
      </c>
      <c r="L5825" s="220">
        <v>45358.549247685187</v>
      </c>
    </row>
    <row r="5826" spans="1:12" x14ac:dyDescent="0.25">
      <c r="A5826">
        <v>2</v>
      </c>
      <c r="B5826" t="s">
        <v>4321</v>
      </c>
      <c r="C5826">
        <v>3310459</v>
      </c>
      <c r="D5826" t="s">
        <v>4413</v>
      </c>
      <c r="E5826" s="220">
        <v>45351.599305555559</v>
      </c>
      <c r="F5826" t="s">
        <v>75</v>
      </c>
      <c r="G5826" t="s">
        <v>4414</v>
      </c>
      <c r="H5826" t="s">
        <v>169</v>
      </c>
      <c r="I5826" t="s">
        <v>4829</v>
      </c>
      <c r="J5826" t="s">
        <v>5282</v>
      </c>
      <c r="K5826" t="s">
        <v>95</v>
      </c>
      <c r="L5826" s="220">
        <v>45358.573379629626</v>
      </c>
    </row>
    <row r="5827" spans="1:12" x14ac:dyDescent="0.25">
      <c r="A5827">
        <v>1</v>
      </c>
      <c r="B5827" t="s">
        <v>5660</v>
      </c>
      <c r="C5827">
        <v>3310484</v>
      </c>
      <c r="D5827" t="s">
        <v>4183</v>
      </c>
      <c r="E5827" s="220">
        <v>45351.638888888891</v>
      </c>
      <c r="F5827" t="s">
        <v>75</v>
      </c>
      <c r="G5827" t="s">
        <v>3825</v>
      </c>
      <c r="H5827" t="s">
        <v>3826</v>
      </c>
      <c r="I5827" t="s">
        <v>4260</v>
      </c>
      <c r="J5827" t="s">
        <v>5716</v>
      </c>
      <c r="K5827" t="s">
        <v>95</v>
      </c>
      <c r="L5827" s="220">
        <v>45373.68309027778</v>
      </c>
    </row>
    <row r="5828" spans="1:12" x14ac:dyDescent="0.25">
      <c r="A5828">
        <v>2</v>
      </c>
      <c r="B5828" t="s">
        <v>4768</v>
      </c>
      <c r="C5828">
        <v>3314538</v>
      </c>
      <c r="D5828" t="s">
        <v>3939</v>
      </c>
      <c r="E5828" s="220">
        <v>45358.662499999999</v>
      </c>
      <c r="F5828" t="s">
        <v>75</v>
      </c>
      <c r="G5828" t="s">
        <v>3825</v>
      </c>
      <c r="H5828" t="s">
        <v>3940</v>
      </c>
      <c r="I5828" t="s">
        <v>4000</v>
      </c>
      <c r="J5828" t="s">
        <v>4191</v>
      </c>
      <c r="K5828" t="s">
        <v>95</v>
      </c>
      <c r="L5828" s="220">
        <v>45670.67083333333</v>
      </c>
    </row>
    <row r="5829" spans="1:12" x14ac:dyDescent="0.25">
      <c r="A5829">
        <v>2</v>
      </c>
      <c r="B5829" t="s">
        <v>4672</v>
      </c>
      <c r="C5829">
        <v>3314540</v>
      </c>
      <c r="D5829" t="s">
        <v>3939</v>
      </c>
      <c r="E5829" s="220">
        <v>45358.663888888892</v>
      </c>
      <c r="F5829" t="s">
        <v>91</v>
      </c>
      <c r="G5829" t="s">
        <v>3825</v>
      </c>
      <c r="H5829" t="s">
        <v>3940</v>
      </c>
      <c r="I5829" t="s">
        <v>4000</v>
      </c>
      <c r="J5829" t="s">
        <v>4191</v>
      </c>
      <c r="K5829" t="s">
        <v>95</v>
      </c>
      <c r="L5829" s="220">
        <v>45511.383437500001</v>
      </c>
    </row>
    <row r="5830" spans="1:12" x14ac:dyDescent="0.25">
      <c r="A5830">
        <v>3</v>
      </c>
      <c r="B5830" t="s">
        <v>4817</v>
      </c>
      <c r="C5830">
        <v>3316188</v>
      </c>
      <c r="D5830" t="s">
        <v>3851</v>
      </c>
      <c r="E5830" s="220">
        <v>45363.625694444447</v>
      </c>
      <c r="F5830" t="s">
        <v>75</v>
      </c>
      <c r="G5830" t="s">
        <v>3825</v>
      </c>
      <c r="H5830" t="s">
        <v>3852</v>
      </c>
      <c r="I5830" t="s">
        <v>4409</v>
      </c>
      <c r="J5830" t="s">
        <v>4415</v>
      </c>
      <c r="K5830" t="s">
        <v>95</v>
      </c>
      <c r="L5830" s="220">
        <v>45604.628946759258</v>
      </c>
    </row>
    <row r="5831" spans="1:12" x14ac:dyDescent="0.25">
      <c r="A5831">
        <v>2</v>
      </c>
      <c r="B5831" t="s">
        <v>4807</v>
      </c>
      <c r="C5831">
        <v>3316218</v>
      </c>
      <c r="D5831" t="s">
        <v>5754</v>
      </c>
      <c r="E5831" s="220">
        <v>45363.654861111114</v>
      </c>
      <c r="F5831" t="s">
        <v>75</v>
      </c>
      <c r="G5831" t="s">
        <v>4414</v>
      </c>
      <c r="H5831" t="s">
        <v>141</v>
      </c>
      <c r="I5831" t="s">
        <v>3861</v>
      </c>
      <c r="J5831" t="s">
        <v>7155</v>
      </c>
      <c r="K5831" t="s">
        <v>95</v>
      </c>
      <c r="L5831" s="220">
        <v>45366.463368055556</v>
      </c>
    </row>
    <row r="5832" spans="1:12" x14ac:dyDescent="0.25">
      <c r="A5832">
        <v>2</v>
      </c>
      <c r="B5832" t="s">
        <v>4807</v>
      </c>
      <c r="C5832">
        <v>3321244</v>
      </c>
      <c r="D5832" t="s">
        <v>4413</v>
      </c>
      <c r="E5832" s="220">
        <v>45373.586805555555</v>
      </c>
      <c r="F5832" t="s">
        <v>75</v>
      </c>
      <c r="G5832" t="s">
        <v>4414</v>
      </c>
      <c r="H5832" t="s">
        <v>169</v>
      </c>
      <c r="I5832" t="s">
        <v>4829</v>
      </c>
      <c r="J5832" t="s">
        <v>5282</v>
      </c>
      <c r="K5832" t="s">
        <v>95</v>
      </c>
      <c r="L5832" s="220">
        <v>45384.609675925924</v>
      </c>
    </row>
    <row r="5833" spans="1:12" x14ac:dyDescent="0.25">
      <c r="A5833">
        <v>2</v>
      </c>
      <c r="B5833" t="s">
        <v>3915</v>
      </c>
      <c r="C5833">
        <v>3321198</v>
      </c>
      <c r="D5833" t="s">
        <v>4910</v>
      </c>
      <c r="E5833" s="220">
        <v>45373.479166666664</v>
      </c>
      <c r="F5833" t="s">
        <v>75</v>
      </c>
      <c r="G5833" t="s">
        <v>4414</v>
      </c>
      <c r="H5833" t="s">
        <v>278</v>
      </c>
      <c r="I5833" t="s">
        <v>4829</v>
      </c>
      <c r="J5833" t="s">
        <v>5282</v>
      </c>
      <c r="K5833" t="s">
        <v>95</v>
      </c>
      <c r="L5833" s="220">
        <v>45413.60119212963</v>
      </c>
    </row>
    <row r="5834" spans="1:12" x14ac:dyDescent="0.25">
      <c r="A5834">
        <v>1</v>
      </c>
      <c r="B5834" t="s">
        <v>3992</v>
      </c>
      <c r="C5834">
        <v>3492796</v>
      </c>
      <c r="D5834" t="s">
        <v>3843</v>
      </c>
      <c r="E5834" s="220">
        <v>45667.459722222222</v>
      </c>
      <c r="F5834" t="s">
        <v>75</v>
      </c>
      <c r="G5834" t="s">
        <v>3825</v>
      </c>
      <c r="H5834" t="s">
        <v>3836</v>
      </c>
      <c r="I5834" t="s">
        <v>3882</v>
      </c>
      <c r="J5834" t="s">
        <v>4965</v>
      </c>
      <c r="K5834" t="s">
        <v>95</v>
      </c>
      <c r="L5834" s="220">
        <v>45669.624305555553</v>
      </c>
    </row>
    <row r="5835" spans="1:12" x14ac:dyDescent="0.25">
      <c r="A5835">
        <v>1</v>
      </c>
      <c r="B5835" t="s">
        <v>3911</v>
      </c>
      <c r="C5835">
        <v>3324469</v>
      </c>
      <c r="D5835" t="s">
        <v>3843</v>
      </c>
      <c r="E5835" s="220">
        <v>45378.604166666664</v>
      </c>
      <c r="F5835" t="s">
        <v>126</v>
      </c>
      <c r="G5835" t="s">
        <v>3825</v>
      </c>
      <c r="H5835" t="s">
        <v>3836</v>
      </c>
      <c r="I5835" t="s">
        <v>3878</v>
      </c>
      <c r="J5835" t="s">
        <v>4869</v>
      </c>
      <c r="K5835" t="s">
        <v>95</v>
      </c>
      <c r="L5835" s="220"/>
    </row>
    <row r="5836" spans="1:12" x14ac:dyDescent="0.25">
      <c r="A5836">
        <v>2</v>
      </c>
      <c r="B5836" t="s">
        <v>4063</v>
      </c>
      <c r="C5836">
        <v>3326983</v>
      </c>
      <c r="D5836" t="s">
        <v>4413</v>
      </c>
      <c r="E5836" s="220">
        <v>45383.418749999997</v>
      </c>
      <c r="F5836" t="s">
        <v>75</v>
      </c>
      <c r="G5836" t="s">
        <v>4414</v>
      </c>
      <c r="H5836" t="s">
        <v>169</v>
      </c>
      <c r="I5836" t="s">
        <v>3827</v>
      </c>
      <c r="J5836" t="s">
        <v>4415</v>
      </c>
      <c r="K5836" t="s">
        <v>95</v>
      </c>
      <c r="L5836" s="220">
        <v>45405.671793981484</v>
      </c>
    </row>
    <row r="5837" spans="1:12" x14ac:dyDescent="0.25">
      <c r="A5837">
        <v>3</v>
      </c>
      <c r="B5837" t="s">
        <v>4819</v>
      </c>
      <c r="C5837">
        <v>3326984</v>
      </c>
      <c r="D5837" t="s">
        <v>4948</v>
      </c>
      <c r="E5837" s="220">
        <v>45383.425694444442</v>
      </c>
      <c r="F5837" t="s">
        <v>75</v>
      </c>
      <c r="G5837" t="s">
        <v>4414</v>
      </c>
      <c r="H5837" t="s">
        <v>174</v>
      </c>
      <c r="I5837" t="s">
        <v>3827</v>
      </c>
      <c r="J5837" t="s">
        <v>4415</v>
      </c>
      <c r="K5837" t="s">
        <v>95</v>
      </c>
      <c r="L5837" s="220">
        <v>45397.396215277775</v>
      </c>
    </row>
    <row r="5838" spans="1:12" x14ac:dyDescent="0.25">
      <c r="A5838">
        <v>2</v>
      </c>
      <c r="B5838" t="s">
        <v>3899</v>
      </c>
      <c r="C5838">
        <v>3329426</v>
      </c>
      <c r="D5838" t="s">
        <v>4910</v>
      </c>
      <c r="E5838" s="220">
        <v>45387.384722222225</v>
      </c>
      <c r="F5838" t="s">
        <v>75</v>
      </c>
      <c r="G5838" t="s">
        <v>4414</v>
      </c>
      <c r="H5838" t="s">
        <v>278</v>
      </c>
      <c r="I5838" t="s">
        <v>4949</v>
      </c>
      <c r="J5838" t="s">
        <v>4415</v>
      </c>
      <c r="K5838" t="s">
        <v>95</v>
      </c>
      <c r="L5838" s="220">
        <v>45405.327523148146</v>
      </c>
    </row>
    <row r="5839" spans="1:12" x14ac:dyDescent="0.25">
      <c r="A5839">
        <v>1</v>
      </c>
      <c r="B5839" t="s">
        <v>4565</v>
      </c>
      <c r="C5839">
        <v>3552834</v>
      </c>
      <c r="D5839" t="s">
        <v>4086</v>
      </c>
      <c r="E5839" s="220">
        <v>45778.591666666667</v>
      </c>
      <c r="F5839" t="s">
        <v>126</v>
      </c>
      <c r="G5839" t="s">
        <v>3825</v>
      </c>
      <c r="H5839" t="s">
        <v>3826</v>
      </c>
      <c r="I5839" t="s">
        <v>3909</v>
      </c>
      <c r="J5839" t="s">
        <v>5982</v>
      </c>
      <c r="K5839" t="s">
        <v>95</v>
      </c>
      <c r="L5839" s="220"/>
    </row>
    <row r="5840" spans="1:12" x14ac:dyDescent="0.25">
      <c r="A5840">
        <v>1</v>
      </c>
      <c r="B5840" t="s">
        <v>4051</v>
      </c>
      <c r="C5840">
        <v>3332347</v>
      </c>
      <c r="D5840" t="s">
        <v>3843</v>
      </c>
      <c r="E5840" s="220">
        <v>45393.65347222222</v>
      </c>
      <c r="F5840" t="s">
        <v>75</v>
      </c>
      <c r="G5840" t="s">
        <v>3825</v>
      </c>
      <c r="H5840" t="s">
        <v>3836</v>
      </c>
      <c r="I5840" t="s">
        <v>3878</v>
      </c>
      <c r="J5840" t="s">
        <v>5221</v>
      </c>
      <c r="K5840" t="s">
        <v>95</v>
      </c>
      <c r="L5840" s="220">
        <v>45398.334768518522</v>
      </c>
    </row>
    <row r="5841" spans="1:12" x14ac:dyDescent="0.25">
      <c r="A5841">
        <v>1</v>
      </c>
      <c r="B5841" t="s">
        <v>4087</v>
      </c>
      <c r="C5841">
        <v>3333655</v>
      </c>
      <c r="D5841" t="s">
        <v>3824</v>
      </c>
      <c r="E5841" s="220">
        <v>45394.302083333336</v>
      </c>
      <c r="F5841" t="s">
        <v>75</v>
      </c>
      <c r="G5841" t="s">
        <v>3825</v>
      </c>
      <c r="H5841" t="s">
        <v>3826</v>
      </c>
      <c r="I5841" t="s">
        <v>3844</v>
      </c>
      <c r="J5841" t="s">
        <v>4188</v>
      </c>
      <c r="K5841" t="s">
        <v>95</v>
      </c>
      <c r="L5841" s="220">
        <v>45397.384722222225</v>
      </c>
    </row>
    <row r="5842" spans="1:12" x14ac:dyDescent="0.25">
      <c r="A5842">
        <v>1</v>
      </c>
      <c r="B5842" t="s">
        <v>7156</v>
      </c>
      <c r="C5842">
        <v>3333656</v>
      </c>
      <c r="D5842" t="s">
        <v>3824</v>
      </c>
      <c r="E5842" s="220">
        <v>45394.305555555555</v>
      </c>
      <c r="F5842" t="s">
        <v>75</v>
      </c>
      <c r="G5842" t="s">
        <v>3825</v>
      </c>
      <c r="H5842" t="s">
        <v>3826</v>
      </c>
      <c r="I5842" t="s">
        <v>3844</v>
      </c>
      <c r="J5842" t="s">
        <v>4188</v>
      </c>
      <c r="K5842" t="s">
        <v>95</v>
      </c>
      <c r="L5842" s="220">
        <v>45397.384722222225</v>
      </c>
    </row>
    <row r="5843" spans="1:12" x14ac:dyDescent="0.25">
      <c r="A5843">
        <v>4</v>
      </c>
      <c r="B5843" t="s">
        <v>5686</v>
      </c>
      <c r="C5843">
        <v>3335579</v>
      </c>
      <c r="D5843" t="s">
        <v>7157</v>
      </c>
      <c r="E5843" s="220">
        <v>45400.515972222223</v>
      </c>
      <c r="F5843" t="s">
        <v>75</v>
      </c>
      <c r="G5843" t="s">
        <v>3825</v>
      </c>
      <c r="H5843" t="s">
        <v>3940</v>
      </c>
      <c r="I5843" t="s">
        <v>3870</v>
      </c>
      <c r="J5843" t="s">
        <v>4922</v>
      </c>
      <c r="K5843" t="s">
        <v>95</v>
      </c>
      <c r="L5843" s="220">
        <v>45574.466747685183</v>
      </c>
    </row>
    <row r="5844" spans="1:12" x14ac:dyDescent="0.25">
      <c r="A5844">
        <v>2</v>
      </c>
      <c r="B5844" t="s">
        <v>5012</v>
      </c>
      <c r="C5844">
        <v>3337076</v>
      </c>
      <c r="D5844" t="s">
        <v>4413</v>
      </c>
      <c r="E5844" s="220">
        <v>45406.464583333334</v>
      </c>
      <c r="F5844" t="s">
        <v>75</v>
      </c>
      <c r="G5844" t="s">
        <v>4414</v>
      </c>
      <c r="H5844" t="s">
        <v>169</v>
      </c>
      <c r="I5844" t="s">
        <v>4851</v>
      </c>
      <c r="J5844" t="s">
        <v>5282</v>
      </c>
      <c r="K5844" t="s">
        <v>95</v>
      </c>
      <c r="L5844" s="220">
        <v>45449.467858796299</v>
      </c>
    </row>
    <row r="5845" spans="1:12" x14ac:dyDescent="0.25">
      <c r="A5845">
        <v>2</v>
      </c>
      <c r="B5845" t="s">
        <v>4787</v>
      </c>
      <c r="C5845">
        <v>3569329</v>
      </c>
      <c r="D5845" t="s">
        <v>4871</v>
      </c>
      <c r="E5845" s="220">
        <v>45810.399305555555</v>
      </c>
      <c r="F5845" t="s">
        <v>126</v>
      </c>
      <c r="G5845" t="s">
        <v>4414</v>
      </c>
      <c r="H5845" t="s">
        <v>81</v>
      </c>
      <c r="I5845" t="s">
        <v>7158</v>
      </c>
      <c r="J5845" t="s">
        <v>4415</v>
      </c>
      <c r="K5845" t="s">
        <v>95</v>
      </c>
      <c r="L5845" s="220"/>
    </row>
    <row r="5846" spans="1:12" x14ac:dyDescent="0.25">
      <c r="A5846">
        <v>2</v>
      </c>
      <c r="B5846" t="s">
        <v>7159</v>
      </c>
      <c r="C5846">
        <v>3572089</v>
      </c>
      <c r="D5846" t="s">
        <v>4910</v>
      </c>
      <c r="E5846" s="220">
        <v>45811.586111111108</v>
      </c>
      <c r="F5846" t="s">
        <v>75</v>
      </c>
      <c r="G5846" t="s">
        <v>4414</v>
      </c>
      <c r="H5846" t="s">
        <v>278</v>
      </c>
      <c r="I5846" t="s">
        <v>4072</v>
      </c>
      <c r="J5846" t="s">
        <v>7160</v>
      </c>
      <c r="K5846" t="s">
        <v>95</v>
      </c>
      <c r="L5846" s="220">
        <v>45825.611805555556</v>
      </c>
    </row>
    <row r="5847" spans="1:12" x14ac:dyDescent="0.25">
      <c r="A5847">
        <v>4.2</v>
      </c>
      <c r="B5847" t="s">
        <v>5984</v>
      </c>
      <c r="C5847">
        <v>3346092</v>
      </c>
      <c r="D5847" t="s">
        <v>4861</v>
      </c>
      <c r="E5847" s="220">
        <v>45415.396527777775</v>
      </c>
      <c r="F5847" t="s">
        <v>75</v>
      </c>
      <c r="G5847" t="s">
        <v>4414</v>
      </c>
      <c r="H5847" t="s">
        <v>141</v>
      </c>
      <c r="I5847" t="s">
        <v>4872</v>
      </c>
      <c r="J5847" t="s">
        <v>7073</v>
      </c>
      <c r="K5847" t="s">
        <v>95</v>
      </c>
      <c r="L5847" s="220">
        <v>45419.456944444442</v>
      </c>
    </row>
    <row r="5848" spans="1:12" x14ac:dyDescent="0.25">
      <c r="A5848">
        <v>3</v>
      </c>
      <c r="B5848" t="s">
        <v>4110</v>
      </c>
      <c r="C5848">
        <v>3348812</v>
      </c>
      <c r="D5848" t="s">
        <v>4413</v>
      </c>
      <c r="E5848" s="220">
        <v>45421.386111111111</v>
      </c>
      <c r="F5848" t="s">
        <v>75</v>
      </c>
      <c r="G5848" t="s">
        <v>4414</v>
      </c>
      <c r="H5848" t="s">
        <v>169</v>
      </c>
      <c r="I5848" t="s">
        <v>3827</v>
      </c>
      <c r="J5848" t="s">
        <v>4415</v>
      </c>
      <c r="K5848" t="s">
        <v>95</v>
      </c>
      <c r="L5848" s="220">
        <v>45428.486481481479</v>
      </c>
    </row>
    <row r="5849" spans="1:12" x14ac:dyDescent="0.25">
      <c r="A5849">
        <v>3</v>
      </c>
      <c r="B5849" t="s">
        <v>4811</v>
      </c>
      <c r="C5849">
        <v>3351391</v>
      </c>
      <c r="D5849" t="s">
        <v>4871</v>
      </c>
      <c r="E5849" s="220">
        <v>45427.607638888891</v>
      </c>
      <c r="F5849" t="s">
        <v>75</v>
      </c>
      <c r="G5849" t="s">
        <v>4414</v>
      </c>
      <c r="H5849" t="s">
        <v>81</v>
      </c>
      <c r="I5849" t="s">
        <v>3827</v>
      </c>
      <c r="J5849" t="s">
        <v>5282</v>
      </c>
      <c r="K5849" t="s">
        <v>95</v>
      </c>
      <c r="L5849" s="220">
        <v>45776.592361111114</v>
      </c>
    </row>
    <row r="5850" spans="1:12" x14ac:dyDescent="0.25">
      <c r="A5850">
        <v>2</v>
      </c>
      <c r="B5850" t="s">
        <v>7161</v>
      </c>
      <c r="C5850">
        <v>3351409</v>
      </c>
      <c r="D5850" t="s">
        <v>4910</v>
      </c>
      <c r="E5850" s="220">
        <v>45427.62777777778</v>
      </c>
      <c r="F5850" t="s">
        <v>75</v>
      </c>
      <c r="G5850" t="s">
        <v>4414</v>
      </c>
      <c r="H5850" t="s">
        <v>278</v>
      </c>
      <c r="I5850" t="s">
        <v>4951</v>
      </c>
      <c r="J5850" t="s">
        <v>5282</v>
      </c>
      <c r="K5850" t="s">
        <v>95</v>
      </c>
      <c r="L5850" s="220">
        <v>45433.39607638889</v>
      </c>
    </row>
    <row r="5851" spans="1:12" x14ac:dyDescent="0.25">
      <c r="A5851">
        <v>2</v>
      </c>
      <c r="B5851" t="s">
        <v>4787</v>
      </c>
      <c r="C5851">
        <v>3497095</v>
      </c>
      <c r="D5851" t="s">
        <v>7162</v>
      </c>
      <c r="E5851" s="220">
        <v>45674.548611111109</v>
      </c>
      <c r="F5851" t="s">
        <v>126</v>
      </c>
      <c r="G5851" t="s">
        <v>3825</v>
      </c>
      <c r="H5851" t="s">
        <v>3836</v>
      </c>
      <c r="I5851" t="s">
        <v>3870</v>
      </c>
      <c r="J5851" t="s">
        <v>4922</v>
      </c>
      <c r="K5851" t="s">
        <v>95</v>
      </c>
      <c r="L5851" s="220"/>
    </row>
    <row r="5852" spans="1:12" x14ac:dyDescent="0.25">
      <c r="A5852">
        <v>5</v>
      </c>
      <c r="B5852" t="s">
        <v>7163</v>
      </c>
      <c r="C5852">
        <v>3380778</v>
      </c>
      <c r="D5852" t="s">
        <v>7164</v>
      </c>
      <c r="E5852" s="220">
        <v>45482.313194444447</v>
      </c>
      <c r="F5852" t="s">
        <v>75</v>
      </c>
      <c r="G5852" t="s">
        <v>4414</v>
      </c>
      <c r="H5852" t="s">
        <v>141</v>
      </c>
      <c r="I5852" t="s">
        <v>4872</v>
      </c>
      <c r="J5852" t="s">
        <v>6459</v>
      </c>
      <c r="K5852" t="s">
        <v>95</v>
      </c>
      <c r="L5852" s="220">
        <v>45512.381273148145</v>
      </c>
    </row>
    <row r="5853" spans="1:12" x14ac:dyDescent="0.25">
      <c r="A5853">
        <v>4</v>
      </c>
      <c r="B5853" t="s">
        <v>4186</v>
      </c>
      <c r="C5853">
        <v>3386267</v>
      </c>
      <c r="D5853" t="s">
        <v>7165</v>
      </c>
      <c r="E5853" s="220">
        <v>45488.410416666666</v>
      </c>
      <c r="F5853" t="s">
        <v>75</v>
      </c>
      <c r="G5853" t="s">
        <v>3825</v>
      </c>
      <c r="H5853" t="s">
        <v>3836</v>
      </c>
      <c r="I5853" t="s">
        <v>3870</v>
      </c>
      <c r="J5853" t="s">
        <v>4145</v>
      </c>
      <c r="K5853" t="s">
        <v>95</v>
      </c>
      <c r="L5853" s="220">
        <v>45558.513703703706</v>
      </c>
    </row>
    <row r="5854" spans="1:12" x14ac:dyDescent="0.25">
      <c r="A5854">
        <v>2</v>
      </c>
      <c r="B5854" t="s">
        <v>7166</v>
      </c>
      <c r="C5854">
        <v>3386272</v>
      </c>
      <c r="D5854" t="s">
        <v>4910</v>
      </c>
      <c r="E5854" s="220">
        <v>45488.538888888892</v>
      </c>
      <c r="F5854" t="s">
        <v>75</v>
      </c>
      <c r="G5854" t="s">
        <v>4414</v>
      </c>
      <c r="H5854" t="s">
        <v>278</v>
      </c>
      <c r="I5854" t="s">
        <v>4829</v>
      </c>
      <c r="J5854" t="s">
        <v>4864</v>
      </c>
      <c r="K5854" t="s">
        <v>95</v>
      </c>
      <c r="L5854" s="220">
        <v>45503.586053240739</v>
      </c>
    </row>
    <row r="5855" spans="1:12" x14ac:dyDescent="0.25">
      <c r="A5855">
        <v>4</v>
      </c>
      <c r="B5855" t="s">
        <v>3915</v>
      </c>
      <c r="C5855">
        <v>3388769</v>
      </c>
      <c r="D5855" t="s">
        <v>4452</v>
      </c>
      <c r="E5855" s="220">
        <v>45491.507638888892</v>
      </c>
      <c r="F5855" t="s">
        <v>75</v>
      </c>
      <c r="G5855" t="s">
        <v>3825</v>
      </c>
      <c r="H5855" t="s">
        <v>3940</v>
      </c>
      <c r="I5855" t="s">
        <v>3870</v>
      </c>
      <c r="J5855" t="s">
        <v>4145</v>
      </c>
      <c r="K5855" t="s">
        <v>95</v>
      </c>
      <c r="L5855" s="220">
        <v>45558.495173611111</v>
      </c>
    </row>
    <row r="5856" spans="1:12" x14ac:dyDescent="0.25">
      <c r="A5856">
        <v>4.0999999999999996</v>
      </c>
      <c r="B5856" t="s">
        <v>4060</v>
      </c>
      <c r="C5856">
        <v>3438583</v>
      </c>
      <c r="D5856" t="s">
        <v>7167</v>
      </c>
      <c r="E5856" s="220">
        <v>45562.377083333333</v>
      </c>
      <c r="F5856" t="s">
        <v>126</v>
      </c>
      <c r="G5856" t="s">
        <v>3825</v>
      </c>
      <c r="H5856" t="s">
        <v>3826</v>
      </c>
      <c r="I5856" t="s">
        <v>3840</v>
      </c>
      <c r="J5856" t="s">
        <v>7168</v>
      </c>
      <c r="K5856" t="s">
        <v>95</v>
      </c>
      <c r="L5856" s="220"/>
    </row>
    <row r="5857" spans="1:12" x14ac:dyDescent="0.25">
      <c r="A5857">
        <v>1</v>
      </c>
      <c r="B5857" t="s">
        <v>7169</v>
      </c>
      <c r="C5857">
        <v>3438600</v>
      </c>
      <c r="D5857" t="s">
        <v>3843</v>
      </c>
      <c r="E5857" s="220">
        <v>45562.431944444441</v>
      </c>
      <c r="F5857" t="s">
        <v>75</v>
      </c>
      <c r="G5857" t="s">
        <v>3825</v>
      </c>
      <c r="H5857" t="s">
        <v>3836</v>
      </c>
      <c r="I5857" t="s">
        <v>3967</v>
      </c>
      <c r="J5857" t="s">
        <v>5808</v>
      </c>
      <c r="K5857" t="s">
        <v>95</v>
      </c>
      <c r="L5857" s="220">
        <v>45580.625011574077</v>
      </c>
    </row>
    <row r="5858" spans="1:12" x14ac:dyDescent="0.25">
      <c r="A5858">
        <v>5</v>
      </c>
      <c r="B5858" t="s">
        <v>4815</v>
      </c>
      <c r="C5858">
        <v>3441263</v>
      </c>
      <c r="D5858" t="s">
        <v>4871</v>
      </c>
      <c r="E5858" s="220">
        <v>45567.611111111109</v>
      </c>
      <c r="F5858" t="s">
        <v>75</v>
      </c>
      <c r="G5858" t="s">
        <v>4414</v>
      </c>
      <c r="H5858" t="s">
        <v>81</v>
      </c>
      <c r="I5858" t="s">
        <v>4652</v>
      </c>
      <c r="J5858" t="s">
        <v>4415</v>
      </c>
      <c r="K5858" t="s">
        <v>95</v>
      </c>
      <c r="L5858" s="220">
        <v>45572.326168981483</v>
      </c>
    </row>
    <row r="5859" spans="1:12" x14ac:dyDescent="0.25">
      <c r="A5859">
        <v>4</v>
      </c>
      <c r="B5859" t="s">
        <v>3893</v>
      </c>
      <c r="C5859">
        <v>3449268</v>
      </c>
      <c r="D5859" t="s">
        <v>4555</v>
      </c>
      <c r="E5859" s="220">
        <v>45586.506249999999</v>
      </c>
      <c r="F5859" t="s">
        <v>75</v>
      </c>
      <c r="G5859" t="s">
        <v>3825</v>
      </c>
      <c r="H5859" t="s">
        <v>3940</v>
      </c>
      <c r="I5859" t="s">
        <v>3870</v>
      </c>
      <c r="J5859" t="s">
        <v>4145</v>
      </c>
      <c r="K5859" t="s">
        <v>95</v>
      </c>
      <c r="L5859" s="220">
        <v>45719.532638888886</v>
      </c>
    </row>
    <row r="5860" spans="1:12" x14ac:dyDescent="0.25">
      <c r="A5860">
        <v>2</v>
      </c>
      <c r="B5860" t="s">
        <v>4160</v>
      </c>
      <c r="C5860">
        <v>3454470</v>
      </c>
      <c r="D5860" t="s">
        <v>4075</v>
      </c>
      <c r="E5860" s="220">
        <v>45596.57708333333</v>
      </c>
      <c r="F5860" t="s">
        <v>126</v>
      </c>
      <c r="G5860" t="s">
        <v>3825</v>
      </c>
      <c r="H5860" t="s">
        <v>205</v>
      </c>
      <c r="I5860" t="s">
        <v>4829</v>
      </c>
      <c r="J5860" t="s">
        <v>4415</v>
      </c>
      <c r="K5860" t="s">
        <v>95</v>
      </c>
      <c r="L5860" s="220"/>
    </row>
    <row r="5861" spans="1:12" x14ac:dyDescent="0.25">
      <c r="A5861">
        <v>1</v>
      </c>
      <c r="B5861" t="s">
        <v>3855</v>
      </c>
      <c r="C5861">
        <v>3227522</v>
      </c>
      <c r="D5861" t="s">
        <v>3912</v>
      </c>
      <c r="E5861" s="220">
        <v>45250.447222222225</v>
      </c>
      <c r="F5861" t="s">
        <v>75</v>
      </c>
      <c r="G5861" t="s">
        <v>3825</v>
      </c>
      <c r="H5861" t="s">
        <v>3831</v>
      </c>
      <c r="I5861" t="s">
        <v>3840</v>
      </c>
      <c r="J5861" t="s">
        <v>7115</v>
      </c>
      <c r="K5861" t="s">
        <v>95</v>
      </c>
      <c r="L5861" s="220">
        <v>45250.65865740741</v>
      </c>
    </row>
    <row r="5862" spans="1:12" x14ac:dyDescent="0.25">
      <c r="A5862">
        <v>2</v>
      </c>
      <c r="B5862" t="s">
        <v>7170</v>
      </c>
      <c r="C5862">
        <v>3365911</v>
      </c>
      <c r="D5862" t="s">
        <v>4910</v>
      </c>
      <c r="E5862" s="220">
        <v>45453.60833333333</v>
      </c>
      <c r="F5862" t="s">
        <v>75</v>
      </c>
      <c r="G5862" t="s">
        <v>4414</v>
      </c>
      <c r="H5862" t="s">
        <v>278</v>
      </c>
      <c r="I5862" t="s">
        <v>4872</v>
      </c>
      <c r="J5862" t="s">
        <v>4415</v>
      </c>
      <c r="K5862" t="s">
        <v>95</v>
      </c>
      <c r="L5862" s="220">
        <v>45460.644456018519</v>
      </c>
    </row>
    <row r="5863" spans="1:12" x14ac:dyDescent="0.25">
      <c r="A5863">
        <v>4</v>
      </c>
      <c r="B5863" t="s">
        <v>5211</v>
      </c>
      <c r="C5863">
        <v>3255299</v>
      </c>
      <c r="D5863" t="s">
        <v>4075</v>
      </c>
      <c r="E5863" s="220">
        <v>45308.456250000003</v>
      </c>
      <c r="F5863" t="s">
        <v>126</v>
      </c>
      <c r="G5863" t="s">
        <v>3825</v>
      </c>
      <c r="H5863" t="s">
        <v>205</v>
      </c>
      <c r="I5863" t="s">
        <v>4872</v>
      </c>
      <c r="J5863" t="s">
        <v>4415</v>
      </c>
      <c r="K5863" t="s">
        <v>95</v>
      </c>
      <c r="L5863" s="220"/>
    </row>
    <row r="5864" spans="1:12" x14ac:dyDescent="0.25">
      <c r="A5864">
        <v>4</v>
      </c>
      <c r="B5864" t="s">
        <v>7171</v>
      </c>
      <c r="C5864">
        <v>3255304</v>
      </c>
      <c r="D5864" t="s">
        <v>4075</v>
      </c>
      <c r="E5864" s="220">
        <v>45308.474305555559</v>
      </c>
      <c r="F5864" t="s">
        <v>126</v>
      </c>
      <c r="G5864" t="s">
        <v>3825</v>
      </c>
      <c r="H5864" t="s">
        <v>205</v>
      </c>
      <c r="I5864" t="s">
        <v>4872</v>
      </c>
      <c r="J5864" t="s">
        <v>4415</v>
      </c>
      <c r="K5864" t="s">
        <v>95</v>
      </c>
      <c r="L5864" s="220"/>
    </row>
    <row r="5865" spans="1:12" x14ac:dyDescent="0.25">
      <c r="A5865">
        <v>4</v>
      </c>
      <c r="B5865" t="s">
        <v>7172</v>
      </c>
      <c r="C5865">
        <v>3255306</v>
      </c>
      <c r="D5865" t="s">
        <v>4075</v>
      </c>
      <c r="E5865" s="220">
        <v>45308.480555555558</v>
      </c>
      <c r="F5865" t="s">
        <v>126</v>
      </c>
      <c r="G5865" t="s">
        <v>3825</v>
      </c>
      <c r="H5865" t="s">
        <v>205</v>
      </c>
      <c r="I5865" t="s">
        <v>4872</v>
      </c>
      <c r="J5865" t="s">
        <v>4415</v>
      </c>
      <c r="K5865" t="s">
        <v>95</v>
      </c>
      <c r="L5865" s="220"/>
    </row>
    <row r="5866" spans="1:12" x14ac:dyDescent="0.25">
      <c r="A5866">
        <v>4</v>
      </c>
      <c r="B5866" t="s">
        <v>7173</v>
      </c>
      <c r="C5866">
        <v>3255307</v>
      </c>
      <c r="D5866" t="s">
        <v>4075</v>
      </c>
      <c r="E5866" s="220">
        <v>45308.481944444444</v>
      </c>
      <c r="F5866" t="s">
        <v>126</v>
      </c>
      <c r="G5866" t="s">
        <v>3825</v>
      </c>
      <c r="H5866" t="s">
        <v>205</v>
      </c>
      <c r="I5866" t="s">
        <v>4872</v>
      </c>
      <c r="J5866" t="s">
        <v>4415</v>
      </c>
      <c r="K5866" t="s">
        <v>95</v>
      </c>
      <c r="L5866" s="220"/>
    </row>
    <row r="5867" spans="1:12" x14ac:dyDescent="0.25">
      <c r="A5867">
        <v>4</v>
      </c>
      <c r="B5867" t="s">
        <v>7174</v>
      </c>
      <c r="C5867">
        <v>3255309</v>
      </c>
      <c r="D5867" t="s">
        <v>4075</v>
      </c>
      <c r="E5867" s="220">
        <v>45308.489583333336</v>
      </c>
      <c r="F5867" t="s">
        <v>75</v>
      </c>
      <c r="G5867" t="s">
        <v>3825</v>
      </c>
      <c r="H5867" t="s">
        <v>205</v>
      </c>
      <c r="I5867" t="s">
        <v>4872</v>
      </c>
      <c r="J5867" t="s">
        <v>4415</v>
      </c>
      <c r="K5867" t="s">
        <v>95</v>
      </c>
      <c r="L5867" s="220">
        <v>45784.515439814815</v>
      </c>
    </row>
    <row r="5868" spans="1:12" x14ac:dyDescent="0.25">
      <c r="A5868">
        <v>2</v>
      </c>
      <c r="B5868" t="s">
        <v>3916</v>
      </c>
      <c r="C5868">
        <v>3255288</v>
      </c>
      <c r="D5868" t="s">
        <v>4910</v>
      </c>
      <c r="E5868" s="220">
        <v>45308.404166666667</v>
      </c>
      <c r="F5868" t="s">
        <v>75</v>
      </c>
      <c r="G5868" t="s">
        <v>4414</v>
      </c>
      <c r="H5868" t="s">
        <v>278</v>
      </c>
      <c r="I5868" t="s">
        <v>4949</v>
      </c>
      <c r="J5868" t="s">
        <v>4415</v>
      </c>
      <c r="K5868" t="s">
        <v>95</v>
      </c>
      <c r="L5868" s="220">
        <v>45322.740787037037</v>
      </c>
    </row>
    <row r="5869" spans="1:12" x14ac:dyDescent="0.25">
      <c r="A5869">
        <v>4</v>
      </c>
      <c r="B5869" t="s">
        <v>7175</v>
      </c>
      <c r="C5869">
        <v>3255321</v>
      </c>
      <c r="D5869" t="s">
        <v>4075</v>
      </c>
      <c r="E5869" s="220">
        <v>45308.51458333333</v>
      </c>
      <c r="F5869" t="s">
        <v>126</v>
      </c>
      <c r="G5869" t="s">
        <v>3825</v>
      </c>
      <c r="H5869" t="s">
        <v>205</v>
      </c>
      <c r="I5869" t="s">
        <v>4872</v>
      </c>
      <c r="J5869" t="s">
        <v>4415</v>
      </c>
      <c r="K5869" t="s">
        <v>95</v>
      </c>
      <c r="L5869" s="220"/>
    </row>
    <row r="5870" spans="1:12" x14ac:dyDescent="0.25">
      <c r="A5870">
        <v>4</v>
      </c>
      <c r="B5870" t="s">
        <v>7033</v>
      </c>
      <c r="C5870">
        <v>3255325</v>
      </c>
      <c r="D5870" t="s">
        <v>4075</v>
      </c>
      <c r="E5870" s="220">
        <v>45308.522916666669</v>
      </c>
      <c r="F5870" t="s">
        <v>126</v>
      </c>
      <c r="G5870" t="s">
        <v>3825</v>
      </c>
      <c r="H5870" t="s">
        <v>205</v>
      </c>
      <c r="I5870" t="s">
        <v>4872</v>
      </c>
      <c r="J5870" t="s">
        <v>4415</v>
      </c>
      <c r="K5870" t="s">
        <v>95</v>
      </c>
      <c r="L5870" s="220"/>
    </row>
    <row r="5871" spans="1:12" x14ac:dyDescent="0.25">
      <c r="A5871">
        <v>4</v>
      </c>
      <c r="B5871" t="s">
        <v>7176</v>
      </c>
      <c r="C5871">
        <v>3255317</v>
      </c>
      <c r="D5871" t="s">
        <v>4075</v>
      </c>
      <c r="E5871" s="220">
        <v>45308.510416666664</v>
      </c>
      <c r="F5871" t="s">
        <v>126</v>
      </c>
      <c r="G5871" t="s">
        <v>3825</v>
      </c>
      <c r="H5871" t="s">
        <v>205</v>
      </c>
      <c r="I5871" t="s">
        <v>4872</v>
      </c>
      <c r="J5871" t="s">
        <v>4415</v>
      </c>
      <c r="K5871" t="s">
        <v>95</v>
      </c>
      <c r="L5871" s="220"/>
    </row>
    <row r="5872" spans="1:12" x14ac:dyDescent="0.25">
      <c r="A5872">
        <v>4</v>
      </c>
      <c r="B5872" t="s">
        <v>7177</v>
      </c>
      <c r="C5872">
        <v>3255324</v>
      </c>
      <c r="D5872" t="s">
        <v>4075</v>
      </c>
      <c r="E5872" s="220">
        <v>45308.520138888889</v>
      </c>
      <c r="F5872" t="s">
        <v>126</v>
      </c>
      <c r="G5872" t="s">
        <v>3825</v>
      </c>
      <c r="H5872" t="s">
        <v>205</v>
      </c>
      <c r="I5872" t="s">
        <v>4872</v>
      </c>
      <c r="J5872" t="s">
        <v>4415</v>
      </c>
      <c r="K5872" t="s">
        <v>95</v>
      </c>
      <c r="L5872" s="220"/>
    </row>
    <row r="5873" spans="1:12" x14ac:dyDescent="0.25">
      <c r="A5873">
        <v>4</v>
      </c>
      <c r="B5873" t="s">
        <v>6951</v>
      </c>
      <c r="C5873">
        <v>3255330</v>
      </c>
      <c r="D5873" t="s">
        <v>4075</v>
      </c>
      <c r="E5873" s="220">
        <v>45308.532638888886</v>
      </c>
      <c r="F5873" t="s">
        <v>75</v>
      </c>
      <c r="G5873" t="s">
        <v>3825</v>
      </c>
      <c r="H5873" t="s">
        <v>205</v>
      </c>
      <c r="I5873" t="s">
        <v>4872</v>
      </c>
      <c r="J5873" t="s">
        <v>4415</v>
      </c>
      <c r="K5873" t="s">
        <v>95</v>
      </c>
      <c r="L5873" s="220">
        <v>45643.516550925924</v>
      </c>
    </row>
    <row r="5874" spans="1:12" x14ac:dyDescent="0.25">
      <c r="A5874">
        <v>4</v>
      </c>
      <c r="B5874" t="s">
        <v>6523</v>
      </c>
      <c r="C5874">
        <v>3255342</v>
      </c>
      <c r="D5874" t="s">
        <v>4075</v>
      </c>
      <c r="E5874" s="220">
        <v>45308.586805555555</v>
      </c>
      <c r="F5874" t="s">
        <v>75</v>
      </c>
      <c r="G5874" t="s">
        <v>3825</v>
      </c>
      <c r="H5874" t="s">
        <v>205</v>
      </c>
      <c r="I5874" t="s">
        <v>4872</v>
      </c>
      <c r="J5874" t="s">
        <v>4415</v>
      </c>
      <c r="K5874" t="s">
        <v>95</v>
      </c>
      <c r="L5874" s="220">
        <v>45474.370138888888</v>
      </c>
    </row>
    <row r="5875" spans="1:12" x14ac:dyDescent="0.25">
      <c r="A5875">
        <v>2</v>
      </c>
      <c r="B5875" t="s">
        <v>4248</v>
      </c>
      <c r="C5875">
        <v>3318129</v>
      </c>
      <c r="D5875" t="s">
        <v>4910</v>
      </c>
      <c r="E5875" s="220">
        <v>45369.383333333331</v>
      </c>
      <c r="F5875" t="s">
        <v>75</v>
      </c>
      <c r="G5875" t="s">
        <v>4414</v>
      </c>
      <c r="H5875" t="s">
        <v>278</v>
      </c>
      <c r="I5875" t="s">
        <v>4961</v>
      </c>
      <c r="J5875" t="s">
        <v>4415</v>
      </c>
      <c r="K5875" t="s">
        <v>95</v>
      </c>
      <c r="L5875" s="220">
        <v>45408.56527777778</v>
      </c>
    </row>
    <row r="5876" spans="1:12" x14ac:dyDescent="0.25">
      <c r="A5876">
        <v>3</v>
      </c>
      <c r="B5876" t="s">
        <v>4266</v>
      </c>
      <c r="C5876">
        <v>3318155</v>
      </c>
      <c r="D5876" t="s">
        <v>4871</v>
      </c>
      <c r="E5876" s="220">
        <v>45369.392361111109</v>
      </c>
      <c r="F5876" t="s">
        <v>75</v>
      </c>
      <c r="G5876" t="s">
        <v>4414</v>
      </c>
      <c r="H5876" t="s">
        <v>81</v>
      </c>
      <c r="I5876" t="s">
        <v>4961</v>
      </c>
      <c r="J5876" t="s">
        <v>4415</v>
      </c>
      <c r="K5876" t="s">
        <v>95</v>
      </c>
      <c r="L5876" s="220">
        <v>45372.419768518521</v>
      </c>
    </row>
    <row r="5877" spans="1:12" x14ac:dyDescent="0.25">
      <c r="A5877">
        <v>2</v>
      </c>
      <c r="B5877" t="s">
        <v>4383</v>
      </c>
      <c r="C5877">
        <v>3318172</v>
      </c>
      <c r="D5877" t="s">
        <v>4910</v>
      </c>
      <c r="E5877" s="220">
        <v>45369.402083333334</v>
      </c>
      <c r="F5877" t="s">
        <v>75</v>
      </c>
      <c r="G5877" t="s">
        <v>4414</v>
      </c>
      <c r="H5877" t="s">
        <v>278</v>
      </c>
      <c r="I5877" t="s">
        <v>4961</v>
      </c>
      <c r="J5877" t="s">
        <v>4415</v>
      </c>
      <c r="K5877" t="s">
        <v>95</v>
      </c>
      <c r="L5877" s="220">
        <v>45371.420636574076</v>
      </c>
    </row>
    <row r="5878" spans="1:12" x14ac:dyDescent="0.25">
      <c r="A5878">
        <v>5</v>
      </c>
      <c r="B5878" t="s">
        <v>4060</v>
      </c>
      <c r="C5878">
        <v>3233126</v>
      </c>
      <c r="D5878" t="s">
        <v>4871</v>
      </c>
      <c r="E5878" s="220">
        <v>45264.561111111114</v>
      </c>
      <c r="F5878" t="s">
        <v>75</v>
      </c>
      <c r="G5878" t="s">
        <v>4414</v>
      </c>
      <c r="H5878" t="s">
        <v>81</v>
      </c>
      <c r="I5878" t="s">
        <v>4854</v>
      </c>
      <c r="J5878" t="s">
        <v>4415</v>
      </c>
      <c r="K5878" t="s">
        <v>95</v>
      </c>
      <c r="L5878" s="220">
        <v>45554.684710648151</v>
      </c>
    </row>
    <row r="5879" spans="1:12" x14ac:dyDescent="0.25">
      <c r="A5879">
        <v>1</v>
      </c>
      <c r="B5879" t="s">
        <v>5767</v>
      </c>
      <c r="C5879">
        <v>3302363</v>
      </c>
      <c r="D5879" t="s">
        <v>4413</v>
      </c>
      <c r="E5879" s="220">
        <v>45341.443055555559</v>
      </c>
      <c r="F5879" t="s">
        <v>75</v>
      </c>
      <c r="G5879" t="s">
        <v>4414</v>
      </c>
      <c r="H5879" t="s">
        <v>169</v>
      </c>
      <c r="I5879" t="s">
        <v>4635</v>
      </c>
      <c r="J5879" t="s">
        <v>4415</v>
      </c>
      <c r="K5879" t="s">
        <v>95</v>
      </c>
      <c r="L5879" s="220">
        <v>45342.632824074077</v>
      </c>
    </row>
    <row r="5880" spans="1:12" x14ac:dyDescent="0.25">
      <c r="A5880">
        <v>4</v>
      </c>
      <c r="B5880" t="s">
        <v>4207</v>
      </c>
      <c r="C5880">
        <v>3255408</v>
      </c>
      <c r="D5880" t="s">
        <v>7178</v>
      </c>
      <c r="E5880" s="220">
        <v>45308.654166666667</v>
      </c>
      <c r="F5880" t="s">
        <v>75</v>
      </c>
      <c r="G5880" t="s">
        <v>3825</v>
      </c>
      <c r="H5880" t="s">
        <v>3940</v>
      </c>
      <c r="I5880" t="s">
        <v>3870</v>
      </c>
      <c r="J5880" t="s">
        <v>4922</v>
      </c>
      <c r="K5880" t="s">
        <v>95</v>
      </c>
      <c r="L5880" s="220">
        <v>45420.620381944442</v>
      </c>
    </row>
    <row r="5881" spans="1:12" x14ac:dyDescent="0.25">
      <c r="A5881">
        <v>5</v>
      </c>
      <c r="B5881" t="s">
        <v>4275</v>
      </c>
      <c r="C5881">
        <v>3517479</v>
      </c>
      <c r="D5881" t="s">
        <v>4452</v>
      </c>
      <c r="E5881" s="220">
        <v>45719.607638888891</v>
      </c>
      <c r="F5881" t="s">
        <v>126</v>
      </c>
      <c r="G5881" t="s">
        <v>3825</v>
      </c>
      <c r="H5881" t="s">
        <v>3940</v>
      </c>
      <c r="I5881" t="s">
        <v>3870</v>
      </c>
      <c r="J5881" t="s">
        <v>4355</v>
      </c>
      <c r="K5881" t="s">
        <v>95</v>
      </c>
      <c r="L5881" s="220"/>
    </row>
    <row r="5882" spans="1:12" x14ac:dyDescent="0.25">
      <c r="A5882">
        <v>2</v>
      </c>
      <c r="B5882" t="s">
        <v>3896</v>
      </c>
      <c r="C5882">
        <v>3308716</v>
      </c>
      <c r="D5882" t="s">
        <v>5245</v>
      </c>
      <c r="E5882" s="220">
        <v>45348.443055555559</v>
      </c>
      <c r="F5882" t="s">
        <v>75</v>
      </c>
      <c r="G5882" t="s">
        <v>3825</v>
      </c>
      <c r="H5882" t="s">
        <v>3957</v>
      </c>
      <c r="I5882" t="s">
        <v>3870</v>
      </c>
      <c r="J5882" t="s">
        <v>4145</v>
      </c>
      <c r="K5882" t="s">
        <v>95</v>
      </c>
      <c r="L5882" s="220">
        <v>45370.649259259262</v>
      </c>
    </row>
    <row r="5883" spans="1:12" x14ac:dyDescent="0.25">
      <c r="A5883">
        <v>1</v>
      </c>
      <c r="B5883" t="s">
        <v>4956</v>
      </c>
      <c r="C5883">
        <v>3308732</v>
      </c>
      <c r="D5883" t="s">
        <v>3843</v>
      </c>
      <c r="E5883" s="220">
        <v>45348.59652777778</v>
      </c>
      <c r="F5883" t="s">
        <v>358</v>
      </c>
      <c r="G5883" t="s">
        <v>3825</v>
      </c>
      <c r="H5883" t="s">
        <v>3836</v>
      </c>
      <c r="I5883" t="s">
        <v>4829</v>
      </c>
      <c r="J5883" t="s">
        <v>4864</v>
      </c>
      <c r="K5883" t="s">
        <v>95</v>
      </c>
      <c r="L5883" s="220"/>
    </row>
    <row r="5884" spans="1:12" x14ac:dyDescent="0.25">
      <c r="A5884">
        <v>2</v>
      </c>
      <c r="B5884" t="s">
        <v>4809</v>
      </c>
      <c r="C5884">
        <v>3310444</v>
      </c>
      <c r="D5884" t="s">
        <v>4910</v>
      </c>
      <c r="E5884" s="220">
        <v>45351.558333333334</v>
      </c>
      <c r="F5884" t="s">
        <v>75</v>
      </c>
      <c r="G5884" t="s">
        <v>4414</v>
      </c>
      <c r="H5884" t="s">
        <v>278</v>
      </c>
      <c r="I5884" t="s">
        <v>4949</v>
      </c>
      <c r="J5884" t="s">
        <v>4415</v>
      </c>
      <c r="K5884" t="s">
        <v>95</v>
      </c>
      <c r="L5884" s="220">
        <v>45357.693888888891</v>
      </c>
    </row>
    <row r="5885" spans="1:12" x14ac:dyDescent="0.25">
      <c r="A5885">
        <v>2</v>
      </c>
      <c r="B5885" t="s">
        <v>3887</v>
      </c>
      <c r="C5885">
        <v>3310465</v>
      </c>
      <c r="D5885" t="s">
        <v>4413</v>
      </c>
      <c r="E5885" s="220">
        <v>45351.62222222222</v>
      </c>
      <c r="F5885" t="s">
        <v>91</v>
      </c>
      <c r="G5885" t="s">
        <v>4414</v>
      </c>
      <c r="H5885" t="s">
        <v>278</v>
      </c>
      <c r="I5885" t="s">
        <v>4851</v>
      </c>
      <c r="J5885" t="s">
        <v>5282</v>
      </c>
      <c r="K5885" t="s">
        <v>95</v>
      </c>
      <c r="L5885" s="220">
        <v>45355.432500000003</v>
      </c>
    </row>
    <row r="5886" spans="1:12" x14ac:dyDescent="0.25">
      <c r="A5886">
        <v>4</v>
      </c>
      <c r="B5886" t="s">
        <v>4060</v>
      </c>
      <c r="C5886">
        <v>3310462</v>
      </c>
      <c r="D5886" t="s">
        <v>7179</v>
      </c>
      <c r="E5886" s="220">
        <v>45351.616666666669</v>
      </c>
      <c r="F5886" t="s">
        <v>75</v>
      </c>
      <c r="G5886" t="s">
        <v>3825</v>
      </c>
      <c r="H5886" t="s">
        <v>3940</v>
      </c>
      <c r="I5886" t="s">
        <v>3870</v>
      </c>
      <c r="J5886" t="s">
        <v>4355</v>
      </c>
      <c r="K5886" t="s">
        <v>95</v>
      </c>
      <c r="L5886" s="220">
        <v>45370.649293981478</v>
      </c>
    </row>
    <row r="5887" spans="1:12" x14ac:dyDescent="0.25">
      <c r="A5887">
        <v>1</v>
      </c>
      <c r="B5887" t="s">
        <v>7180</v>
      </c>
      <c r="C5887">
        <v>3310504</v>
      </c>
      <c r="D5887" t="s">
        <v>4413</v>
      </c>
      <c r="E5887" s="220">
        <v>45351.700694444444</v>
      </c>
      <c r="F5887" t="s">
        <v>75</v>
      </c>
      <c r="G5887" t="s">
        <v>4414</v>
      </c>
      <c r="H5887" t="s">
        <v>169</v>
      </c>
      <c r="I5887" t="s">
        <v>4951</v>
      </c>
      <c r="J5887" t="s">
        <v>4415</v>
      </c>
      <c r="K5887" t="s">
        <v>95</v>
      </c>
      <c r="L5887" s="220">
        <v>45352.660520833335</v>
      </c>
    </row>
    <row r="5888" spans="1:12" x14ac:dyDescent="0.25">
      <c r="A5888">
        <v>2</v>
      </c>
      <c r="B5888" t="s">
        <v>4817</v>
      </c>
      <c r="C5888">
        <v>3319546</v>
      </c>
      <c r="D5888" t="s">
        <v>3956</v>
      </c>
      <c r="E5888" s="220">
        <v>45370.706944444442</v>
      </c>
      <c r="F5888" t="s">
        <v>75</v>
      </c>
      <c r="G5888" t="s">
        <v>3825</v>
      </c>
      <c r="H5888" t="s">
        <v>3957</v>
      </c>
      <c r="I5888" t="s">
        <v>3832</v>
      </c>
      <c r="J5888" t="s">
        <v>5050</v>
      </c>
      <c r="K5888" t="s">
        <v>95</v>
      </c>
      <c r="L5888" s="220">
        <v>45415.519456018519</v>
      </c>
    </row>
    <row r="5889" spans="1:12" x14ac:dyDescent="0.25">
      <c r="A5889">
        <v>3</v>
      </c>
      <c r="B5889" t="s">
        <v>4383</v>
      </c>
      <c r="C5889">
        <v>3326966</v>
      </c>
      <c r="D5889" t="s">
        <v>4948</v>
      </c>
      <c r="E5889" s="220">
        <v>45383.410416666666</v>
      </c>
      <c r="F5889" t="s">
        <v>75</v>
      </c>
      <c r="G5889" t="s">
        <v>4414</v>
      </c>
      <c r="H5889" t="s">
        <v>174</v>
      </c>
      <c r="I5889" t="s">
        <v>3827</v>
      </c>
      <c r="J5889" t="s">
        <v>4415</v>
      </c>
      <c r="K5889" t="s">
        <v>95</v>
      </c>
      <c r="L5889" s="220">
        <v>45442.630902777775</v>
      </c>
    </row>
    <row r="5890" spans="1:12" x14ac:dyDescent="0.25">
      <c r="A5890">
        <v>2</v>
      </c>
      <c r="B5890" t="s">
        <v>4097</v>
      </c>
      <c r="C5890">
        <v>3329429</v>
      </c>
      <c r="D5890" t="s">
        <v>4910</v>
      </c>
      <c r="E5890" s="220">
        <v>45387.388888888891</v>
      </c>
      <c r="F5890" t="s">
        <v>75</v>
      </c>
      <c r="G5890" t="s">
        <v>4414</v>
      </c>
      <c r="H5890" t="s">
        <v>278</v>
      </c>
      <c r="I5890" t="s">
        <v>4949</v>
      </c>
      <c r="J5890" t="s">
        <v>4415</v>
      </c>
      <c r="K5890" t="s">
        <v>95</v>
      </c>
      <c r="L5890" s="220">
        <v>45412.612812500003</v>
      </c>
    </row>
    <row r="5891" spans="1:12" x14ac:dyDescent="0.25">
      <c r="A5891">
        <v>3</v>
      </c>
      <c r="B5891" t="s">
        <v>7181</v>
      </c>
      <c r="C5891">
        <v>3331663</v>
      </c>
      <c r="D5891" t="s">
        <v>7182</v>
      </c>
      <c r="E5891" s="220">
        <v>45391.768055555556</v>
      </c>
      <c r="F5891" t="s">
        <v>75</v>
      </c>
      <c r="G5891" t="s">
        <v>3825</v>
      </c>
      <c r="H5891" t="s">
        <v>4289</v>
      </c>
      <c r="I5891" t="s">
        <v>7183</v>
      </c>
      <c r="J5891" t="s">
        <v>7184</v>
      </c>
      <c r="K5891" t="s">
        <v>95</v>
      </c>
      <c r="L5891" s="220">
        <v>45428.527986111112</v>
      </c>
    </row>
    <row r="5892" spans="1:12" x14ac:dyDescent="0.25">
      <c r="A5892">
        <v>1</v>
      </c>
      <c r="B5892" t="s">
        <v>3904</v>
      </c>
      <c r="C5892">
        <v>3332997</v>
      </c>
      <c r="D5892" t="s">
        <v>3824</v>
      </c>
      <c r="E5892" s="220">
        <v>45394.651388888888</v>
      </c>
      <c r="F5892" t="s">
        <v>75</v>
      </c>
      <c r="G5892" t="s">
        <v>3825</v>
      </c>
      <c r="H5892" t="s">
        <v>3826</v>
      </c>
      <c r="I5892" t="s">
        <v>3861</v>
      </c>
      <c r="J5892" t="s">
        <v>6316</v>
      </c>
      <c r="K5892" t="s">
        <v>95</v>
      </c>
      <c r="L5892" s="220">
        <v>45399.636087962965</v>
      </c>
    </row>
    <row r="5893" spans="1:12" x14ac:dyDescent="0.25">
      <c r="A5893">
        <v>2</v>
      </c>
      <c r="B5893" t="s">
        <v>4372</v>
      </c>
      <c r="C5893">
        <v>3335634</v>
      </c>
      <c r="D5893" t="s">
        <v>4413</v>
      </c>
      <c r="E5893" s="220">
        <v>45400.631249999999</v>
      </c>
      <c r="F5893" t="s">
        <v>75</v>
      </c>
      <c r="G5893" t="s">
        <v>4414</v>
      </c>
      <c r="H5893" t="s">
        <v>169</v>
      </c>
      <c r="I5893" t="s">
        <v>3861</v>
      </c>
      <c r="J5893" t="s">
        <v>3983</v>
      </c>
      <c r="K5893" t="s">
        <v>95</v>
      </c>
      <c r="L5893" s="220">
        <v>45401.618773148148</v>
      </c>
    </row>
    <row r="5894" spans="1:12" x14ac:dyDescent="0.25">
      <c r="A5894">
        <v>1</v>
      </c>
      <c r="B5894" t="s">
        <v>5122</v>
      </c>
      <c r="C5894">
        <v>3336975</v>
      </c>
      <c r="D5894" t="s">
        <v>7185</v>
      </c>
      <c r="E5894" s="220">
        <v>45406.332638888889</v>
      </c>
      <c r="F5894" t="s">
        <v>75</v>
      </c>
      <c r="G5894" t="s">
        <v>3825</v>
      </c>
      <c r="H5894" t="s">
        <v>3836</v>
      </c>
      <c r="I5894" t="s">
        <v>4851</v>
      </c>
      <c r="J5894" t="s">
        <v>7186</v>
      </c>
      <c r="K5894" t="s">
        <v>95</v>
      </c>
      <c r="L5894" s="220">
        <v>45425.383321759262</v>
      </c>
    </row>
    <row r="5895" spans="1:12" x14ac:dyDescent="0.25">
      <c r="A5895">
        <v>3</v>
      </c>
      <c r="B5895" t="s">
        <v>3969</v>
      </c>
      <c r="C5895">
        <v>3569327</v>
      </c>
      <c r="D5895" t="s">
        <v>4948</v>
      </c>
      <c r="E5895" s="220">
        <v>45810.392268518517</v>
      </c>
      <c r="F5895" t="s">
        <v>75</v>
      </c>
      <c r="G5895" t="s">
        <v>4414</v>
      </c>
      <c r="H5895" t="s">
        <v>174</v>
      </c>
      <c r="I5895" t="s">
        <v>4961</v>
      </c>
      <c r="J5895" t="s">
        <v>6349</v>
      </c>
      <c r="K5895" t="s">
        <v>95</v>
      </c>
      <c r="L5895" s="220">
        <v>45812.605555555558</v>
      </c>
    </row>
    <row r="5896" spans="1:12" x14ac:dyDescent="0.25">
      <c r="A5896">
        <v>2</v>
      </c>
      <c r="B5896" t="s">
        <v>4076</v>
      </c>
      <c r="C5896">
        <v>3343357</v>
      </c>
      <c r="D5896" t="s">
        <v>4910</v>
      </c>
      <c r="E5896" s="220">
        <v>45411.623611111114</v>
      </c>
      <c r="F5896" t="s">
        <v>75</v>
      </c>
      <c r="G5896" t="s">
        <v>4414</v>
      </c>
      <c r="H5896" t="s">
        <v>278</v>
      </c>
      <c r="I5896" t="s">
        <v>4949</v>
      </c>
      <c r="J5896" t="s">
        <v>4415</v>
      </c>
      <c r="K5896" t="s">
        <v>95</v>
      </c>
      <c r="L5896" s="220">
        <v>45440.408263888887</v>
      </c>
    </row>
    <row r="5897" spans="1:12" x14ac:dyDescent="0.25">
      <c r="A5897">
        <v>1</v>
      </c>
      <c r="B5897" t="s">
        <v>3894</v>
      </c>
      <c r="C5897">
        <v>3343321</v>
      </c>
      <c r="D5897" t="s">
        <v>3824</v>
      </c>
      <c r="E5897" s="220">
        <v>45411.582638888889</v>
      </c>
      <c r="F5897" t="s">
        <v>75</v>
      </c>
      <c r="G5897" t="s">
        <v>3825</v>
      </c>
      <c r="H5897" t="s">
        <v>3826</v>
      </c>
      <c r="I5897" t="s">
        <v>3844</v>
      </c>
      <c r="J5897" t="s">
        <v>4188</v>
      </c>
      <c r="K5897" t="s">
        <v>95</v>
      </c>
      <c r="L5897" s="220">
        <v>45453.314583333333</v>
      </c>
    </row>
    <row r="5898" spans="1:12" x14ac:dyDescent="0.25">
      <c r="A5898">
        <v>2</v>
      </c>
      <c r="B5898" t="s">
        <v>5014</v>
      </c>
      <c r="C5898">
        <v>3343366</v>
      </c>
      <c r="D5898" t="s">
        <v>4910</v>
      </c>
      <c r="E5898" s="220">
        <v>45411.630555555559</v>
      </c>
      <c r="F5898" t="s">
        <v>75</v>
      </c>
      <c r="G5898" t="s">
        <v>4414</v>
      </c>
      <c r="H5898" t="s">
        <v>278</v>
      </c>
      <c r="I5898" t="s">
        <v>4949</v>
      </c>
      <c r="J5898" t="s">
        <v>4415</v>
      </c>
      <c r="K5898" t="s">
        <v>95</v>
      </c>
      <c r="L5898" s="220">
        <v>45456.684224537035</v>
      </c>
    </row>
    <row r="5899" spans="1:12" x14ac:dyDescent="0.25">
      <c r="A5899">
        <v>2</v>
      </c>
      <c r="B5899" t="s">
        <v>3897</v>
      </c>
      <c r="C5899">
        <v>3348797</v>
      </c>
      <c r="D5899" t="s">
        <v>7187</v>
      </c>
      <c r="E5899" s="220">
        <v>45421.366666666669</v>
      </c>
      <c r="F5899" t="s">
        <v>75</v>
      </c>
      <c r="G5899" t="s">
        <v>4414</v>
      </c>
      <c r="H5899" t="s">
        <v>169</v>
      </c>
      <c r="I5899" t="s">
        <v>4652</v>
      </c>
      <c r="J5899" t="s">
        <v>5237</v>
      </c>
      <c r="K5899" t="s">
        <v>95</v>
      </c>
      <c r="L5899" s="220">
        <v>45425.372349537036</v>
      </c>
    </row>
    <row r="5900" spans="1:12" x14ac:dyDescent="0.25">
      <c r="A5900">
        <v>2</v>
      </c>
      <c r="B5900" t="s">
        <v>4097</v>
      </c>
      <c r="C5900">
        <v>3497139</v>
      </c>
      <c r="D5900" t="s">
        <v>3843</v>
      </c>
      <c r="E5900" s="220">
        <v>45674.647916666669</v>
      </c>
      <c r="F5900" t="s">
        <v>75</v>
      </c>
      <c r="G5900" t="s">
        <v>3825</v>
      </c>
      <c r="H5900" t="s">
        <v>3836</v>
      </c>
      <c r="I5900" t="s">
        <v>4409</v>
      </c>
      <c r="J5900" t="s">
        <v>5130</v>
      </c>
      <c r="K5900" t="s">
        <v>95</v>
      </c>
      <c r="L5900" s="220">
        <v>45818.589583333334</v>
      </c>
    </row>
    <row r="5901" spans="1:12" x14ac:dyDescent="0.25">
      <c r="A5901">
        <v>3</v>
      </c>
      <c r="B5901" t="s">
        <v>3992</v>
      </c>
      <c r="C5901">
        <v>3388801</v>
      </c>
      <c r="D5901" t="s">
        <v>4948</v>
      </c>
      <c r="E5901" s="220">
        <v>45491.665277777778</v>
      </c>
      <c r="F5901" t="s">
        <v>75</v>
      </c>
      <c r="G5901" t="s">
        <v>4414</v>
      </c>
      <c r="H5901" t="s">
        <v>174</v>
      </c>
      <c r="I5901" t="s">
        <v>4409</v>
      </c>
      <c r="J5901" t="s">
        <v>5282</v>
      </c>
      <c r="K5901" t="s">
        <v>95</v>
      </c>
      <c r="L5901" s="220">
        <v>45573.637523148151</v>
      </c>
    </row>
    <row r="5902" spans="1:12" x14ac:dyDescent="0.25">
      <c r="A5902">
        <v>5</v>
      </c>
      <c r="B5902" t="s">
        <v>4372</v>
      </c>
      <c r="C5902">
        <v>3399245</v>
      </c>
      <c r="D5902" t="s">
        <v>4871</v>
      </c>
      <c r="E5902" s="220">
        <v>45511.484722222223</v>
      </c>
      <c r="F5902" t="s">
        <v>75</v>
      </c>
      <c r="G5902" t="s">
        <v>4414</v>
      </c>
      <c r="H5902" t="s">
        <v>81</v>
      </c>
      <c r="I5902" t="s">
        <v>5206</v>
      </c>
      <c r="J5902" t="s">
        <v>5282</v>
      </c>
      <c r="K5902" t="s">
        <v>95</v>
      </c>
      <c r="L5902" s="220">
        <v>45839.590428240743</v>
      </c>
    </row>
    <row r="5903" spans="1:12" x14ac:dyDescent="0.25">
      <c r="A5903">
        <v>4</v>
      </c>
      <c r="B5903" t="s">
        <v>3893</v>
      </c>
      <c r="C5903">
        <v>3420282</v>
      </c>
      <c r="D5903" t="s">
        <v>7188</v>
      </c>
      <c r="E5903" s="220">
        <v>45544.638888888891</v>
      </c>
      <c r="F5903" t="s">
        <v>75</v>
      </c>
      <c r="G5903" t="s">
        <v>3825</v>
      </c>
      <c r="H5903" t="s">
        <v>3836</v>
      </c>
      <c r="I5903" t="s">
        <v>3870</v>
      </c>
      <c r="J5903" t="s">
        <v>4145</v>
      </c>
      <c r="K5903" t="s">
        <v>95</v>
      </c>
      <c r="L5903" s="220">
        <v>45590.705740740741</v>
      </c>
    </row>
    <row r="5904" spans="1:12" x14ac:dyDescent="0.25">
      <c r="A5904">
        <v>4.2</v>
      </c>
      <c r="B5904" t="s">
        <v>4362</v>
      </c>
      <c r="C5904">
        <v>3443896</v>
      </c>
      <c r="D5904" t="s">
        <v>7189</v>
      </c>
      <c r="E5904" s="220">
        <v>45574.320833333331</v>
      </c>
      <c r="F5904" t="s">
        <v>75</v>
      </c>
      <c r="G5904" t="s">
        <v>3825</v>
      </c>
      <c r="H5904" t="s">
        <v>3826</v>
      </c>
      <c r="I5904" t="s">
        <v>3870</v>
      </c>
      <c r="J5904" t="s">
        <v>4355</v>
      </c>
      <c r="K5904" t="s">
        <v>95</v>
      </c>
      <c r="L5904" s="220">
        <v>45590.705821759257</v>
      </c>
    </row>
    <row r="5905" spans="1:12" x14ac:dyDescent="0.25">
      <c r="A5905">
        <v>4</v>
      </c>
      <c r="B5905" t="s">
        <v>4248</v>
      </c>
      <c r="C5905">
        <v>3454458</v>
      </c>
      <c r="D5905" t="s">
        <v>4452</v>
      </c>
      <c r="E5905" s="220">
        <v>45596.498611111114</v>
      </c>
      <c r="F5905" t="s">
        <v>75</v>
      </c>
      <c r="G5905" t="s">
        <v>3825</v>
      </c>
      <c r="H5905" t="s">
        <v>3940</v>
      </c>
      <c r="I5905" t="s">
        <v>3870</v>
      </c>
      <c r="J5905" t="s">
        <v>4145</v>
      </c>
      <c r="K5905" t="s">
        <v>95</v>
      </c>
      <c r="L5905" s="220">
        <v>45687.655555555553</v>
      </c>
    </row>
    <row r="5906" spans="1:12" x14ac:dyDescent="0.25">
      <c r="A5906">
        <v>3</v>
      </c>
      <c r="B5906" t="s">
        <v>6483</v>
      </c>
      <c r="C5906">
        <v>3227523</v>
      </c>
      <c r="D5906" t="s">
        <v>4871</v>
      </c>
      <c r="E5906" s="220">
        <v>45250.446527777778</v>
      </c>
      <c r="F5906" t="s">
        <v>75</v>
      </c>
      <c r="G5906" t="s">
        <v>4414</v>
      </c>
      <c r="H5906" t="s">
        <v>81</v>
      </c>
      <c r="I5906" t="s">
        <v>4872</v>
      </c>
      <c r="J5906" t="s">
        <v>4415</v>
      </c>
      <c r="K5906" t="s">
        <v>95</v>
      </c>
      <c r="L5906" s="220">
        <v>45602.509571759256</v>
      </c>
    </row>
    <row r="5907" spans="1:12" x14ac:dyDescent="0.25">
      <c r="A5907">
        <v>3</v>
      </c>
      <c r="B5907" t="s">
        <v>4361</v>
      </c>
      <c r="C5907">
        <v>3227552</v>
      </c>
      <c r="D5907" t="s">
        <v>4948</v>
      </c>
      <c r="E5907" s="220">
        <v>45250.477777777778</v>
      </c>
      <c r="F5907" t="s">
        <v>75</v>
      </c>
      <c r="G5907" t="s">
        <v>4414</v>
      </c>
      <c r="H5907" t="s">
        <v>174</v>
      </c>
      <c r="I5907" t="s">
        <v>3827</v>
      </c>
      <c r="J5907" t="s">
        <v>4415</v>
      </c>
      <c r="K5907" t="s">
        <v>95</v>
      </c>
      <c r="L5907" s="220">
        <v>45252.41201388889</v>
      </c>
    </row>
    <row r="5908" spans="1:12" x14ac:dyDescent="0.25">
      <c r="A5908">
        <v>4</v>
      </c>
      <c r="B5908" t="s">
        <v>4584</v>
      </c>
      <c r="C5908">
        <v>3353813</v>
      </c>
      <c r="D5908" t="s">
        <v>7190</v>
      </c>
      <c r="E5908" s="220">
        <v>45434.511111111111</v>
      </c>
      <c r="F5908" t="s">
        <v>75</v>
      </c>
      <c r="G5908" t="s">
        <v>3825</v>
      </c>
      <c r="H5908" t="s">
        <v>3836</v>
      </c>
      <c r="I5908" t="s">
        <v>3870</v>
      </c>
      <c r="J5908" t="s">
        <v>4902</v>
      </c>
      <c r="K5908" t="s">
        <v>95</v>
      </c>
      <c r="L5908" s="220">
        <v>45683.326643518521</v>
      </c>
    </row>
    <row r="5909" spans="1:12" x14ac:dyDescent="0.25">
      <c r="A5909">
        <v>2</v>
      </c>
      <c r="B5909" t="s">
        <v>3894</v>
      </c>
      <c r="C5909">
        <v>3358125</v>
      </c>
      <c r="D5909" t="s">
        <v>4910</v>
      </c>
      <c r="E5909" s="220">
        <v>45442.40902777778</v>
      </c>
      <c r="F5909" t="s">
        <v>75</v>
      </c>
      <c r="G5909" t="s">
        <v>4414</v>
      </c>
      <c r="H5909" t="s">
        <v>278</v>
      </c>
      <c r="I5909" t="s">
        <v>4961</v>
      </c>
      <c r="J5909" t="s">
        <v>4415</v>
      </c>
      <c r="K5909" t="s">
        <v>95</v>
      </c>
      <c r="L5909" s="220">
        <v>45462.642291666663</v>
      </c>
    </row>
    <row r="5910" spans="1:12" x14ac:dyDescent="0.25">
      <c r="A5910">
        <v>1</v>
      </c>
      <c r="B5910" t="s">
        <v>3992</v>
      </c>
      <c r="C5910">
        <v>3247241</v>
      </c>
      <c r="D5910" t="s">
        <v>3843</v>
      </c>
      <c r="E5910" s="220">
        <v>45289.683333333334</v>
      </c>
      <c r="F5910" t="s">
        <v>75</v>
      </c>
      <c r="G5910" t="s">
        <v>3825</v>
      </c>
      <c r="H5910" t="s">
        <v>3836</v>
      </c>
      <c r="I5910" t="s">
        <v>3827</v>
      </c>
      <c r="J5910" t="s">
        <v>6980</v>
      </c>
      <c r="K5910" t="s">
        <v>95</v>
      </c>
      <c r="L5910" s="220">
        <v>45289.693668981483</v>
      </c>
    </row>
    <row r="5911" spans="1:12" x14ac:dyDescent="0.25">
      <c r="A5911">
        <v>4</v>
      </c>
      <c r="B5911" t="s">
        <v>7191</v>
      </c>
      <c r="C5911">
        <v>3255343</v>
      </c>
      <c r="D5911" t="s">
        <v>4075</v>
      </c>
      <c r="E5911" s="220">
        <v>45308.590277777781</v>
      </c>
      <c r="F5911" t="s">
        <v>75</v>
      </c>
      <c r="G5911" t="s">
        <v>3825</v>
      </c>
      <c r="H5911" t="s">
        <v>205</v>
      </c>
      <c r="I5911" t="s">
        <v>4872</v>
      </c>
      <c r="J5911" t="s">
        <v>4415</v>
      </c>
      <c r="K5911" t="s">
        <v>95</v>
      </c>
      <c r="L5911" s="220">
        <v>45474.370138888888</v>
      </c>
    </row>
    <row r="5912" spans="1:12" x14ac:dyDescent="0.25">
      <c r="A5912">
        <v>4</v>
      </c>
      <c r="B5912" t="s">
        <v>4359</v>
      </c>
      <c r="C5912">
        <v>3255344</v>
      </c>
      <c r="D5912" t="s">
        <v>4075</v>
      </c>
      <c r="E5912" s="220">
        <v>45308.602083333331</v>
      </c>
      <c r="F5912" t="s">
        <v>75</v>
      </c>
      <c r="G5912" t="s">
        <v>3825</v>
      </c>
      <c r="H5912" t="s">
        <v>205</v>
      </c>
      <c r="I5912" t="s">
        <v>4854</v>
      </c>
      <c r="J5912" t="s">
        <v>4415</v>
      </c>
      <c r="K5912" t="s">
        <v>95</v>
      </c>
      <c r="L5912" s="220">
        <v>45323.517835648148</v>
      </c>
    </row>
    <row r="5913" spans="1:12" x14ac:dyDescent="0.25">
      <c r="A5913">
        <v>4</v>
      </c>
      <c r="B5913" t="s">
        <v>7192</v>
      </c>
      <c r="C5913">
        <v>3255302</v>
      </c>
      <c r="D5913" t="s">
        <v>4075</v>
      </c>
      <c r="E5913" s="220">
        <v>45308.470833333333</v>
      </c>
      <c r="F5913" t="s">
        <v>126</v>
      </c>
      <c r="G5913" t="s">
        <v>3825</v>
      </c>
      <c r="H5913" t="s">
        <v>205</v>
      </c>
      <c r="I5913" t="s">
        <v>4872</v>
      </c>
      <c r="J5913" t="s">
        <v>4415</v>
      </c>
      <c r="K5913" t="s">
        <v>95</v>
      </c>
      <c r="L5913" s="220"/>
    </row>
    <row r="5914" spans="1:12" x14ac:dyDescent="0.25">
      <c r="A5914">
        <v>4</v>
      </c>
      <c r="B5914" t="s">
        <v>7143</v>
      </c>
      <c r="C5914">
        <v>3255305</v>
      </c>
      <c r="D5914" t="s">
        <v>4075</v>
      </c>
      <c r="E5914" s="220">
        <v>45308.477777777778</v>
      </c>
      <c r="F5914" t="s">
        <v>126</v>
      </c>
      <c r="G5914" t="s">
        <v>3825</v>
      </c>
      <c r="H5914" t="s">
        <v>205</v>
      </c>
      <c r="I5914" t="s">
        <v>4872</v>
      </c>
      <c r="J5914" t="s">
        <v>4415</v>
      </c>
      <c r="K5914" t="s">
        <v>95</v>
      </c>
      <c r="L5914" s="220"/>
    </row>
    <row r="5915" spans="1:12" x14ac:dyDescent="0.25">
      <c r="A5915">
        <v>4</v>
      </c>
      <c r="B5915" t="s">
        <v>7193</v>
      </c>
      <c r="C5915">
        <v>3255308</v>
      </c>
      <c r="D5915" t="s">
        <v>4075</v>
      </c>
      <c r="E5915" s="220">
        <v>45308.484722222223</v>
      </c>
      <c r="F5915" t="s">
        <v>126</v>
      </c>
      <c r="G5915" t="s">
        <v>3825</v>
      </c>
      <c r="H5915" t="s">
        <v>205</v>
      </c>
      <c r="I5915" t="s">
        <v>4872</v>
      </c>
      <c r="J5915" t="s">
        <v>4415</v>
      </c>
      <c r="K5915" t="s">
        <v>95</v>
      </c>
      <c r="L5915" s="220"/>
    </row>
    <row r="5916" spans="1:12" x14ac:dyDescent="0.25">
      <c r="A5916">
        <v>4</v>
      </c>
      <c r="B5916" t="s">
        <v>7194</v>
      </c>
      <c r="C5916">
        <v>3255323</v>
      </c>
      <c r="D5916" t="s">
        <v>4075</v>
      </c>
      <c r="E5916" s="220">
        <v>45308.517361111109</v>
      </c>
      <c r="F5916" t="s">
        <v>126</v>
      </c>
      <c r="G5916" t="s">
        <v>3825</v>
      </c>
      <c r="H5916" t="s">
        <v>205</v>
      </c>
      <c r="I5916" t="s">
        <v>4872</v>
      </c>
      <c r="J5916" t="s">
        <v>4415</v>
      </c>
      <c r="K5916" t="s">
        <v>95</v>
      </c>
      <c r="L5916" s="220"/>
    </row>
    <row r="5917" spans="1:12" x14ac:dyDescent="0.25">
      <c r="A5917">
        <v>2</v>
      </c>
      <c r="B5917" t="s">
        <v>7195</v>
      </c>
      <c r="C5917">
        <v>3298693</v>
      </c>
      <c r="D5917" t="s">
        <v>4910</v>
      </c>
      <c r="E5917" s="220">
        <v>45334.416666666664</v>
      </c>
      <c r="F5917" t="s">
        <v>75</v>
      </c>
      <c r="G5917" t="s">
        <v>4414</v>
      </c>
      <c r="H5917" t="s">
        <v>278</v>
      </c>
      <c r="I5917" t="s">
        <v>4872</v>
      </c>
      <c r="J5917" t="s">
        <v>4415</v>
      </c>
      <c r="K5917" t="s">
        <v>95</v>
      </c>
      <c r="L5917" s="220">
        <v>45362.528136574074</v>
      </c>
    </row>
    <row r="5918" spans="1:12" x14ac:dyDescent="0.25">
      <c r="A5918">
        <v>1</v>
      </c>
      <c r="B5918" t="s">
        <v>3893</v>
      </c>
      <c r="C5918">
        <v>3505428</v>
      </c>
      <c r="D5918" t="s">
        <v>3843</v>
      </c>
      <c r="E5918" s="220">
        <v>45698.427083333336</v>
      </c>
      <c r="F5918" t="s">
        <v>75</v>
      </c>
      <c r="G5918" t="s">
        <v>3825</v>
      </c>
      <c r="H5918" t="s">
        <v>3836</v>
      </c>
      <c r="I5918" t="s">
        <v>3844</v>
      </c>
      <c r="J5918" t="s">
        <v>4694</v>
      </c>
      <c r="K5918" t="s">
        <v>95</v>
      </c>
      <c r="L5918" s="220">
        <v>45698.634027777778</v>
      </c>
    </row>
    <row r="5919" spans="1:12" x14ac:dyDescent="0.25">
      <c r="A5919">
        <v>3</v>
      </c>
      <c r="B5919" t="s">
        <v>4321</v>
      </c>
      <c r="C5919">
        <v>3505524</v>
      </c>
      <c r="D5919" t="s">
        <v>4948</v>
      </c>
      <c r="E5919" s="220">
        <v>45698.580081018517</v>
      </c>
      <c r="F5919" t="s">
        <v>75</v>
      </c>
      <c r="G5919" t="s">
        <v>4414</v>
      </c>
      <c r="H5919" t="s">
        <v>174</v>
      </c>
      <c r="I5919" t="s">
        <v>4851</v>
      </c>
      <c r="J5919" t="s">
        <v>6349</v>
      </c>
      <c r="K5919" t="s">
        <v>95</v>
      </c>
      <c r="L5919" s="220">
        <v>45700.674305555556</v>
      </c>
    </row>
    <row r="5920" spans="1:12" x14ac:dyDescent="0.25">
      <c r="A5920">
        <v>1</v>
      </c>
      <c r="B5920" t="s">
        <v>5991</v>
      </c>
      <c r="C5920">
        <v>3523263</v>
      </c>
      <c r="D5920" t="s">
        <v>7196</v>
      </c>
      <c r="E5920" s="220">
        <v>45730.32708333333</v>
      </c>
      <c r="F5920" t="s">
        <v>75</v>
      </c>
      <c r="G5920" t="s">
        <v>3825</v>
      </c>
      <c r="H5920" t="s">
        <v>3826</v>
      </c>
      <c r="I5920" t="s">
        <v>3909</v>
      </c>
      <c r="J5920" t="s">
        <v>7197</v>
      </c>
      <c r="K5920" t="s">
        <v>95</v>
      </c>
      <c r="L5920" s="220">
        <v>45741.753472222219</v>
      </c>
    </row>
    <row r="5921" spans="1:12" x14ac:dyDescent="0.25">
      <c r="A5921">
        <v>3</v>
      </c>
      <c r="B5921" t="s">
        <v>3902</v>
      </c>
      <c r="C5921">
        <v>3312706</v>
      </c>
      <c r="D5921" t="s">
        <v>4413</v>
      </c>
      <c r="E5921" s="220">
        <v>45355.588194444441</v>
      </c>
      <c r="F5921" t="s">
        <v>75</v>
      </c>
      <c r="G5921" t="s">
        <v>4414</v>
      </c>
      <c r="H5921" t="s">
        <v>169</v>
      </c>
      <c r="I5921" t="s">
        <v>3827</v>
      </c>
      <c r="J5921" t="s">
        <v>4415</v>
      </c>
      <c r="K5921" t="s">
        <v>95</v>
      </c>
      <c r="L5921" s="220">
        <v>45372.425254629627</v>
      </c>
    </row>
    <row r="5922" spans="1:12" x14ac:dyDescent="0.25">
      <c r="A5922">
        <v>2</v>
      </c>
      <c r="B5922" t="s">
        <v>4817</v>
      </c>
      <c r="C5922">
        <v>3540701</v>
      </c>
      <c r="D5922" t="s">
        <v>4149</v>
      </c>
      <c r="E5922" s="220">
        <v>45755.481249999997</v>
      </c>
      <c r="F5922" t="s">
        <v>75</v>
      </c>
      <c r="G5922" t="s">
        <v>3825</v>
      </c>
      <c r="H5922" t="s">
        <v>4277</v>
      </c>
      <c r="I5922" t="s">
        <v>4409</v>
      </c>
      <c r="J5922" t="s">
        <v>4759</v>
      </c>
      <c r="K5922" t="s">
        <v>95</v>
      </c>
      <c r="L5922" s="220">
        <v>45756.37222222222</v>
      </c>
    </row>
    <row r="5923" spans="1:12" x14ac:dyDescent="0.25">
      <c r="A5923">
        <v>1</v>
      </c>
      <c r="B5923" t="s">
        <v>3992</v>
      </c>
      <c r="C5923">
        <v>3314445</v>
      </c>
      <c r="D5923" t="s">
        <v>7198</v>
      </c>
      <c r="E5923" s="220">
        <v>45358.560416666667</v>
      </c>
      <c r="F5923" t="s">
        <v>75</v>
      </c>
      <c r="G5923" t="s">
        <v>3825</v>
      </c>
      <c r="H5923" t="s">
        <v>3836</v>
      </c>
      <c r="I5923" t="s">
        <v>4000</v>
      </c>
      <c r="J5923" t="s">
        <v>7110</v>
      </c>
      <c r="K5923" t="s">
        <v>95</v>
      </c>
      <c r="L5923" s="220">
        <v>45744.714583333334</v>
      </c>
    </row>
    <row r="5924" spans="1:12" x14ac:dyDescent="0.25">
      <c r="A5924">
        <v>9</v>
      </c>
      <c r="B5924" t="s">
        <v>4806</v>
      </c>
      <c r="C5924">
        <v>3316128</v>
      </c>
      <c r="D5924" t="s">
        <v>7199</v>
      </c>
      <c r="E5924" s="220">
        <v>45363.53125</v>
      </c>
      <c r="F5924" t="s">
        <v>126</v>
      </c>
      <c r="G5924" t="s">
        <v>3825</v>
      </c>
      <c r="H5924" t="s">
        <v>3836</v>
      </c>
      <c r="I5924" t="s">
        <v>3870</v>
      </c>
      <c r="J5924" t="s">
        <v>3960</v>
      </c>
      <c r="K5924" t="s">
        <v>95</v>
      </c>
      <c r="L5924" s="220"/>
    </row>
    <row r="5925" spans="1:12" x14ac:dyDescent="0.25">
      <c r="A5925">
        <v>1</v>
      </c>
      <c r="B5925" t="s">
        <v>5992</v>
      </c>
      <c r="C5925">
        <v>3549766</v>
      </c>
      <c r="D5925" t="s">
        <v>3824</v>
      </c>
      <c r="E5925" s="220">
        <v>45770.413194444445</v>
      </c>
      <c r="F5925" t="s">
        <v>126</v>
      </c>
      <c r="G5925" t="s">
        <v>3825</v>
      </c>
      <c r="H5925" t="s">
        <v>3826</v>
      </c>
      <c r="I5925" t="s">
        <v>3844</v>
      </c>
      <c r="J5925" t="s">
        <v>5967</v>
      </c>
      <c r="K5925" t="s">
        <v>95</v>
      </c>
      <c r="L5925" s="220"/>
    </row>
    <row r="5926" spans="1:12" x14ac:dyDescent="0.25">
      <c r="A5926">
        <v>1</v>
      </c>
      <c r="B5926" t="s">
        <v>3914</v>
      </c>
      <c r="C5926">
        <v>3549790</v>
      </c>
      <c r="D5926" t="s">
        <v>5233</v>
      </c>
      <c r="E5926" s="220">
        <v>45770.466666666667</v>
      </c>
      <c r="F5926" t="s">
        <v>126</v>
      </c>
      <c r="G5926" t="s">
        <v>3825</v>
      </c>
      <c r="H5926" t="s">
        <v>3836</v>
      </c>
      <c r="I5926" t="s">
        <v>3878</v>
      </c>
      <c r="J5926" t="s">
        <v>4847</v>
      </c>
      <c r="K5926" t="s">
        <v>95</v>
      </c>
      <c r="L5926" s="220"/>
    </row>
    <row r="5927" spans="1:12" x14ac:dyDescent="0.25">
      <c r="A5927">
        <v>1</v>
      </c>
      <c r="B5927" t="s">
        <v>4207</v>
      </c>
      <c r="C5927">
        <v>3317712</v>
      </c>
      <c r="D5927" t="s">
        <v>5233</v>
      </c>
      <c r="E5927" s="220">
        <v>45366.379861111112</v>
      </c>
      <c r="F5927" t="s">
        <v>75</v>
      </c>
      <c r="G5927" t="s">
        <v>3825</v>
      </c>
      <c r="H5927" t="s">
        <v>3836</v>
      </c>
      <c r="I5927" t="s">
        <v>3878</v>
      </c>
      <c r="J5927" t="s">
        <v>5219</v>
      </c>
      <c r="K5927" t="s">
        <v>95</v>
      </c>
      <c r="L5927" s="220">
        <v>45404.335324074076</v>
      </c>
    </row>
    <row r="5928" spans="1:12" x14ac:dyDescent="0.25">
      <c r="A5928">
        <v>1</v>
      </c>
      <c r="B5928" t="s">
        <v>4365</v>
      </c>
      <c r="C5928">
        <v>3317740</v>
      </c>
      <c r="D5928" t="s">
        <v>4413</v>
      </c>
      <c r="E5928" s="220">
        <v>45366.413888888892</v>
      </c>
      <c r="F5928" t="s">
        <v>75</v>
      </c>
      <c r="G5928" t="s">
        <v>4414</v>
      </c>
      <c r="H5928" t="s">
        <v>169</v>
      </c>
      <c r="I5928" t="s">
        <v>4652</v>
      </c>
      <c r="J5928" t="s">
        <v>4415</v>
      </c>
      <c r="K5928" t="s">
        <v>95</v>
      </c>
      <c r="L5928" s="220">
        <v>45373.370416666665</v>
      </c>
    </row>
    <row r="5929" spans="1:12" x14ac:dyDescent="0.25">
      <c r="A5929">
        <v>2</v>
      </c>
      <c r="B5929" t="s">
        <v>4816</v>
      </c>
      <c r="C5929">
        <v>3319476</v>
      </c>
      <c r="D5929" t="s">
        <v>4910</v>
      </c>
      <c r="E5929" s="220">
        <v>45370.631249999999</v>
      </c>
      <c r="F5929" t="s">
        <v>75</v>
      </c>
      <c r="G5929" t="s">
        <v>4414</v>
      </c>
      <c r="H5929" t="s">
        <v>278</v>
      </c>
      <c r="I5929" t="s">
        <v>4854</v>
      </c>
      <c r="J5929" t="s">
        <v>4415</v>
      </c>
      <c r="K5929" t="s">
        <v>95</v>
      </c>
      <c r="L5929" s="220">
        <v>45517.336018518516</v>
      </c>
    </row>
    <row r="5930" spans="1:12" x14ac:dyDescent="0.25">
      <c r="A5930">
        <v>1</v>
      </c>
      <c r="B5930" t="s">
        <v>3955</v>
      </c>
      <c r="C5930">
        <v>3319499</v>
      </c>
      <c r="D5930" t="s">
        <v>7200</v>
      </c>
      <c r="E5930" s="220">
        <v>45370.65347222222</v>
      </c>
      <c r="F5930" t="s">
        <v>75</v>
      </c>
      <c r="G5930" t="s">
        <v>3825</v>
      </c>
      <c r="H5930" t="s">
        <v>3826</v>
      </c>
      <c r="I5930" t="s">
        <v>3967</v>
      </c>
      <c r="J5930" t="s">
        <v>6617</v>
      </c>
      <c r="K5930" t="s">
        <v>95</v>
      </c>
      <c r="L5930" s="220">
        <v>45398.529479166667</v>
      </c>
    </row>
    <row r="5931" spans="1:12" x14ac:dyDescent="0.25">
      <c r="A5931">
        <v>1</v>
      </c>
      <c r="B5931" t="s">
        <v>4177</v>
      </c>
      <c r="C5931">
        <v>3319471</v>
      </c>
      <c r="D5931" t="s">
        <v>4407</v>
      </c>
      <c r="E5931" s="220">
        <v>45370.62777777778</v>
      </c>
      <c r="F5931" t="s">
        <v>75</v>
      </c>
      <c r="G5931" t="s">
        <v>3825</v>
      </c>
      <c r="H5931" t="s">
        <v>3826</v>
      </c>
      <c r="I5931" t="s">
        <v>3878</v>
      </c>
      <c r="J5931" t="s">
        <v>4869</v>
      </c>
      <c r="K5931" t="s">
        <v>95</v>
      </c>
      <c r="L5931" s="220">
        <v>45371.643807870372</v>
      </c>
    </row>
    <row r="5932" spans="1:12" x14ac:dyDescent="0.25">
      <c r="A5932">
        <v>2</v>
      </c>
      <c r="B5932" t="s">
        <v>5248</v>
      </c>
      <c r="C5932">
        <v>3320409</v>
      </c>
      <c r="D5932" t="s">
        <v>4910</v>
      </c>
      <c r="E5932" s="220">
        <v>45372.712500000001</v>
      </c>
      <c r="F5932" t="s">
        <v>75</v>
      </c>
      <c r="G5932" t="s">
        <v>4414</v>
      </c>
      <c r="H5932" t="s">
        <v>278</v>
      </c>
      <c r="I5932" t="s">
        <v>4867</v>
      </c>
      <c r="J5932" t="s">
        <v>5282</v>
      </c>
      <c r="K5932" t="s">
        <v>95</v>
      </c>
      <c r="L5932" s="220">
        <v>45397.381574074076</v>
      </c>
    </row>
    <row r="5933" spans="1:12" x14ac:dyDescent="0.25">
      <c r="A5933">
        <v>1</v>
      </c>
      <c r="B5933" t="s">
        <v>4105</v>
      </c>
      <c r="C5933">
        <v>3320358</v>
      </c>
      <c r="D5933" t="s">
        <v>5233</v>
      </c>
      <c r="E5933" s="220">
        <v>45372.663194444445</v>
      </c>
      <c r="F5933" t="s">
        <v>126</v>
      </c>
      <c r="G5933" t="s">
        <v>3825</v>
      </c>
      <c r="H5933" t="s">
        <v>3836</v>
      </c>
      <c r="I5933" t="s">
        <v>3878</v>
      </c>
      <c r="J5933" t="s">
        <v>5221</v>
      </c>
      <c r="K5933" t="s">
        <v>95</v>
      </c>
      <c r="L5933" s="220"/>
    </row>
    <row r="5934" spans="1:12" x14ac:dyDescent="0.25">
      <c r="A5934">
        <v>2</v>
      </c>
      <c r="B5934" t="s">
        <v>4251</v>
      </c>
      <c r="C5934">
        <v>3320394</v>
      </c>
      <c r="D5934" t="s">
        <v>4910</v>
      </c>
      <c r="E5934" s="220">
        <v>45372.694444444445</v>
      </c>
      <c r="F5934" t="s">
        <v>75</v>
      </c>
      <c r="G5934" t="s">
        <v>4414</v>
      </c>
      <c r="H5934" t="s">
        <v>278</v>
      </c>
      <c r="I5934" t="s">
        <v>4851</v>
      </c>
      <c r="J5934" t="s">
        <v>5282</v>
      </c>
      <c r="K5934" t="s">
        <v>95</v>
      </c>
      <c r="L5934" s="220">
        <v>45386.531168981484</v>
      </c>
    </row>
    <row r="5935" spans="1:12" x14ac:dyDescent="0.25">
      <c r="A5935">
        <v>2</v>
      </c>
      <c r="B5935" t="s">
        <v>3891</v>
      </c>
      <c r="C5935">
        <v>3321133</v>
      </c>
      <c r="D5935" t="s">
        <v>7201</v>
      </c>
      <c r="E5935" s="220">
        <v>45373.428472222222</v>
      </c>
      <c r="F5935" t="s">
        <v>75</v>
      </c>
      <c r="G5935" t="s">
        <v>4414</v>
      </c>
      <c r="H5935" t="s">
        <v>169</v>
      </c>
      <c r="I5935" t="s">
        <v>3885</v>
      </c>
      <c r="J5935" t="s">
        <v>4048</v>
      </c>
      <c r="K5935" t="s">
        <v>95</v>
      </c>
      <c r="L5935" s="220">
        <v>45378.640416666669</v>
      </c>
    </row>
    <row r="5936" spans="1:12" x14ac:dyDescent="0.25">
      <c r="A5936">
        <v>2</v>
      </c>
      <c r="B5936" t="s">
        <v>4816</v>
      </c>
      <c r="C5936">
        <v>3323535</v>
      </c>
      <c r="D5936" t="s">
        <v>4910</v>
      </c>
      <c r="E5936" s="220">
        <v>45377.504861111112</v>
      </c>
      <c r="F5936" t="s">
        <v>75</v>
      </c>
      <c r="G5936" t="s">
        <v>4414</v>
      </c>
      <c r="H5936" t="s">
        <v>278</v>
      </c>
      <c r="I5936" t="s">
        <v>4829</v>
      </c>
      <c r="J5936" t="s">
        <v>5282</v>
      </c>
      <c r="K5936" t="s">
        <v>95</v>
      </c>
      <c r="L5936" s="220">
        <v>45384.621099537035</v>
      </c>
    </row>
    <row r="5937" spans="1:12" x14ac:dyDescent="0.25">
      <c r="A5937">
        <v>1</v>
      </c>
      <c r="B5937" t="s">
        <v>4251</v>
      </c>
      <c r="C5937">
        <v>3326010</v>
      </c>
      <c r="D5937" t="s">
        <v>3912</v>
      </c>
      <c r="E5937" s="220">
        <v>45379.581250000003</v>
      </c>
      <c r="F5937" t="s">
        <v>358</v>
      </c>
      <c r="G5937" t="s">
        <v>3825</v>
      </c>
      <c r="H5937" t="s">
        <v>3831</v>
      </c>
      <c r="I5937" t="s">
        <v>3878</v>
      </c>
      <c r="J5937" t="s">
        <v>4869</v>
      </c>
      <c r="K5937" t="s">
        <v>95</v>
      </c>
      <c r="L5937" s="220"/>
    </row>
    <row r="5938" spans="1:12" x14ac:dyDescent="0.25">
      <c r="A5938">
        <v>5</v>
      </c>
      <c r="B5938" t="s">
        <v>7202</v>
      </c>
      <c r="C5938">
        <v>3325981</v>
      </c>
      <c r="D5938" t="s">
        <v>7203</v>
      </c>
      <c r="E5938" s="220">
        <v>45379.410416666666</v>
      </c>
      <c r="F5938" t="s">
        <v>75</v>
      </c>
      <c r="G5938" t="s">
        <v>4414</v>
      </c>
      <c r="H5938" t="s">
        <v>141</v>
      </c>
      <c r="I5938" t="s">
        <v>4872</v>
      </c>
      <c r="J5938" t="s">
        <v>7016</v>
      </c>
      <c r="K5938" t="s">
        <v>95</v>
      </c>
      <c r="L5938" s="220">
        <v>45401.406863425924</v>
      </c>
    </row>
    <row r="5939" spans="1:12" x14ac:dyDescent="0.25">
      <c r="A5939">
        <v>1</v>
      </c>
      <c r="B5939" t="s">
        <v>3823</v>
      </c>
      <c r="C5939">
        <v>3330106</v>
      </c>
      <c r="D5939" t="s">
        <v>3843</v>
      </c>
      <c r="E5939" s="220">
        <v>45388.668055555558</v>
      </c>
      <c r="F5939" t="s">
        <v>75</v>
      </c>
      <c r="G5939" t="s">
        <v>3825</v>
      </c>
      <c r="H5939" t="s">
        <v>3836</v>
      </c>
      <c r="I5939" t="s">
        <v>3967</v>
      </c>
      <c r="J5939" t="s">
        <v>5982</v>
      </c>
      <c r="K5939" t="s">
        <v>95</v>
      </c>
      <c r="L5939" s="220">
        <v>45400.499178240738</v>
      </c>
    </row>
    <row r="5940" spans="1:12" x14ac:dyDescent="0.25">
      <c r="A5940">
        <v>2</v>
      </c>
      <c r="B5940" t="s">
        <v>4567</v>
      </c>
      <c r="C5940">
        <v>3330873</v>
      </c>
      <c r="D5940" t="s">
        <v>4910</v>
      </c>
      <c r="E5940" s="220">
        <v>45390.54791666667</v>
      </c>
      <c r="F5940" t="s">
        <v>75</v>
      </c>
      <c r="G5940" t="s">
        <v>4414</v>
      </c>
      <c r="H5940" t="s">
        <v>278</v>
      </c>
      <c r="I5940" t="s">
        <v>3844</v>
      </c>
      <c r="J5940" t="s">
        <v>5603</v>
      </c>
      <c r="K5940" t="s">
        <v>95</v>
      </c>
      <c r="L5940" s="220">
        <v>45391.311678240738</v>
      </c>
    </row>
    <row r="5941" spans="1:12" x14ac:dyDescent="0.25">
      <c r="A5941">
        <v>2</v>
      </c>
      <c r="B5941" t="s">
        <v>3894</v>
      </c>
      <c r="C5941">
        <v>3330874</v>
      </c>
      <c r="D5941" t="s">
        <v>4910</v>
      </c>
      <c r="E5941" s="220">
        <v>45390.549305555556</v>
      </c>
      <c r="F5941" t="s">
        <v>75</v>
      </c>
      <c r="G5941" t="s">
        <v>4414</v>
      </c>
      <c r="H5941" t="s">
        <v>278</v>
      </c>
      <c r="I5941" t="s">
        <v>3844</v>
      </c>
      <c r="J5941" t="s">
        <v>5603</v>
      </c>
      <c r="K5941" t="s">
        <v>95</v>
      </c>
      <c r="L5941" s="220">
        <v>45391.311585648145</v>
      </c>
    </row>
    <row r="5942" spans="1:12" x14ac:dyDescent="0.25">
      <c r="A5942">
        <v>2</v>
      </c>
      <c r="B5942" t="s">
        <v>4209</v>
      </c>
      <c r="C5942">
        <v>3331468</v>
      </c>
      <c r="D5942" t="s">
        <v>4910</v>
      </c>
      <c r="E5942" s="220">
        <v>45391.432638888888</v>
      </c>
      <c r="F5942" t="s">
        <v>75</v>
      </c>
      <c r="G5942" t="s">
        <v>4414</v>
      </c>
      <c r="H5942" t="s">
        <v>278</v>
      </c>
      <c r="I5942" t="s">
        <v>4854</v>
      </c>
      <c r="J5942" t="s">
        <v>4415</v>
      </c>
      <c r="K5942" t="s">
        <v>95</v>
      </c>
      <c r="L5942" s="220">
        <v>45404.687418981484</v>
      </c>
    </row>
    <row r="5943" spans="1:12" x14ac:dyDescent="0.25">
      <c r="A5943">
        <v>3</v>
      </c>
      <c r="B5943" t="s">
        <v>7204</v>
      </c>
      <c r="C5943">
        <v>3332165</v>
      </c>
      <c r="D5943" t="s">
        <v>4413</v>
      </c>
      <c r="E5943" s="220">
        <v>45393.448611111111</v>
      </c>
      <c r="F5943" t="s">
        <v>75</v>
      </c>
      <c r="G5943" t="s">
        <v>4414</v>
      </c>
      <c r="H5943" t="s">
        <v>169</v>
      </c>
      <c r="I5943" t="s">
        <v>4872</v>
      </c>
      <c r="J5943" t="s">
        <v>4415</v>
      </c>
      <c r="K5943" t="s">
        <v>95</v>
      </c>
      <c r="L5943" s="220">
        <v>45581.61886574074</v>
      </c>
    </row>
    <row r="5944" spans="1:12" x14ac:dyDescent="0.25">
      <c r="A5944">
        <v>1</v>
      </c>
      <c r="B5944" t="s">
        <v>4347</v>
      </c>
      <c r="C5944">
        <v>3332807</v>
      </c>
      <c r="D5944" t="s">
        <v>3843</v>
      </c>
      <c r="E5944" s="220">
        <v>45394.411805555559</v>
      </c>
      <c r="F5944" t="s">
        <v>75</v>
      </c>
      <c r="G5944" t="s">
        <v>3825</v>
      </c>
      <c r="H5944" t="s">
        <v>3836</v>
      </c>
      <c r="I5944" t="s">
        <v>3827</v>
      </c>
      <c r="J5944" t="s">
        <v>5057</v>
      </c>
      <c r="K5944" t="s">
        <v>95</v>
      </c>
      <c r="L5944" s="220">
        <v>45397.395833333336</v>
      </c>
    </row>
    <row r="5945" spans="1:12" x14ac:dyDescent="0.25">
      <c r="A5945">
        <v>4</v>
      </c>
      <c r="B5945" t="s">
        <v>4280</v>
      </c>
      <c r="C5945">
        <v>3332899</v>
      </c>
      <c r="D5945" t="s">
        <v>4452</v>
      </c>
      <c r="E5945" s="220">
        <v>45394.463888888888</v>
      </c>
      <c r="F5945" t="s">
        <v>75</v>
      </c>
      <c r="G5945" t="s">
        <v>3825</v>
      </c>
      <c r="H5945" t="s">
        <v>3940</v>
      </c>
      <c r="I5945" t="s">
        <v>3870</v>
      </c>
      <c r="J5945" t="s">
        <v>4145</v>
      </c>
      <c r="K5945" t="s">
        <v>95</v>
      </c>
      <c r="L5945" s="220">
        <v>45420.649212962962</v>
      </c>
    </row>
    <row r="5946" spans="1:12" x14ac:dyDescent="0.25">
      <c r="A5946">
        <v>1</v>
      </c>
      <c r="B5946" t="s">
        <v>4266</v>
      </c>
      <c r="C5946">
        <v>3334166</v>
      </c>
      <c r="D5946" t="s">
        <v>4413</v>
      </c>
      <c r="E5946" s="220">
        <v>45398.387499999997</v>
      </c>
      <c r="F5946" t="s">
        <v>75</v>
      </c>
      <c r="G5946" t="s">
        <v>4414</v>
      </c>
      <c r="H5946" t="s">
        <v>169</v>
      </c>
      <c r="I5946" t="s">
        <v>5206</v>
      </c>
      <c r="J5946" t="s">
        <v>4415</v>
      </c>
      <c r="K5946" t="s">
        <v>95</v>
      </c>
      <c r="L5946" s="220">
        <v>45407.443715277775</v>
      </c>
    </row>
    <row r="5947" spans="1:12" x14ac:dyDescent="0.25">
      <c r="A5947">
        <v>2</v>
      </c>
      <c r="B5947" t="s">
        <v>7205</v>
      </c>
      <c r="C5947">
        <v>3335527</v>
      </c>
      <c r="D5947" t="s">
        <v>4413</v>
      </c>
      <c r="E5947" s="220">
        <v>45400.48333333333</v>
      </c>
      <c r="F5947" t="s">
        <v>75</v>
      </c>
      <c r="G5947" t="s">
        <v>4414</v>
      </c>
      <c r="H5947" t="s">
        <v>169</v>
      </c>
      <c r="I5947" t="s">
        <v>4867</v>
      </c>
      <c r="J5947" t="s">
        <v>5282</v>
      </c>
      <c r="K5947" t="s">
        <v>95</v>
      </c>
      <c r="L5947" s="220">
        <v>45544.479247685187</v>
      </c>
    </row>
    <row r="5948" spans="1:12" x14ac:dyDescent="0.25">
      <c r="A5948">
        <v>1</v>
      </c>
      <c r="B5948" t="s">
        <v>4755</v>
      </c>
      <c r="C5948">
        <v>3336869</v>
      </c>
      <c r="D5948" t="s">
        <v>3843</v>
      </c>
      <c r="E5948" s="220">
        <v>45401.612500000003</v>
      </c>
      <c r="F5948" t="s">
        <v>75</v>
      </c>
      <c r="G5948" t="s">
        <v>3825</v>
      </c>
      <c r="H5948" t="s">
        <v>3836</v>
      </c>
      <c r="I5948" t="s">
        <v>3844</v>
      </c>
      <c r="J5948" t="s">
        <v>4188</v>
      </c>
      <c r="K5948" t="s">
        <v>95</v>
      </c>
      <c r="L5948" s="220">
        <v>45406.308055555557</v>
      </c>
    </row>
    <row r="5949" spans="1:12" x14ac:dyDescent="0.25">
      <c r="A5949">
        <v>3</v>
      </c>
      <c r="B5949" t="s">
        <v>3834</v>
      </c>
      <c r="C5949">
        <v>3337302</v>
      </c>
      <c r="D5949" t="s">
        <v>4948</v>
      </c>
      <c r="E5949" s="220">
        <v>45406.702777777777</v>
      </c>
      <c r="F5949" t="s">
        <v>75</v>
      </c>
      <c r="G5949" t="s">
        <v>4414</v>
      </c>
      <c r="H5949" t="s">
        <v>174</v>
      </c>
      <c r="I5949" t="s">
        <v>3827</v>
      </c>
      <c r="J5949" t="s">
        <v>4415</v>
      </c>
      <c r="K5949" t="s">
        <v>95</v>
      </c>
      <c r="L5949" s="220">
        <v>45492.652430555558</v>
      </c>
    </row>
    <row r="5950" spans="1:12" x14ac:dyDescent="0.25">
      <c r="A5950">
        <v>1</v>
      </c>
      <c r="B5950" t="s">
        <v>4806</v>
      </c>
      <c r="C5950">
        <v>3341660</v>
      </c>
      <c r="D5950" t="s">
        <v>5233</v>
      </c>
      <c r="E5950" s="220">
        <v>45407.613888888889</v>
      </c>
      <c r="F5950" t="s">
        <v>75</v>
      </c>
      <c r="G5950" t="s">
        <v>3825</v>
      </c>
      <c r="H5950" t="s">
        <v>3836</v>
      </c>
      <c r="I5950" t="s">
        <v>3878</v>
      </c>
      <c r="J5950" t="s">
        <v>5221</v>
      </c>
      <c r="K5950" t="s">
        <v>95</v>
      </c>
      <c r="L5950" s="220">
        <v>45499.331944444442</v>
      </c>
    </row>
    <row r="5951" spans="1:12" x14ac:dyDescent="0.25">
      <c r="A5951">
        <v>4</v>
      </c>
      <c r="B5951" t="s">
        <v>7206</v>
      </c>
      <c r="C5951">
        <v>3343179</v>
      </c>
      <c r="D5951" t="s">
        <v>4871</v>
      </c>
      <c r="E5951" s="220">
        <v>45411.427083333336</v>
      </c>
      <c r="F5951" t="s">
        <v>126</v>
      </c>
      <c r="G5951" t="s">
        <v>4414</v>
      </c>
      <c r="H5951" t="s">
        <v>81</v>
      </c>
      <c r="I5951" t="s">
        <v>4872</v>
      </c>
      <c r="J5951" t="s">
        <v>4415</v>
      </c>
      <c r="K5951" t="s">
        <v>95</v>
      </c>
      <c r="L5951" s="220"/>
    </row>
    <row r="5952" spans="1:12" x14ac:dyDescent="0.25">
      <c r="A5952">
        <v>3</v>
      </c>
      <c r="B5952" t="s">
        <v>7205</v>
      </c>
      <c r="C5952">
        <v>3343194</v>
      </c>
      <c r="D5952" t="s">
        <v>3851</v>
      </c>
      <c r="E5952" s="220">
        <v>45411.444444444445</v>
      </c>
      <c r="F5952" t="s">
        <v>75</v>
      </c>
      <c r="G5952" t="s">
        <v>3825</v>
      </c>
      <c r="H5952" t="s">
        <v>3852</v>
      </c>
      <c r="I5952" t="s">
        <v>4867</v>
      </c>
      <c r="J5952" t="s">
        <v>4415</v>
      </c>
      <c r="K5952" t="s">
        <v>95</v>
      </c>
      <c r="L5952" s="220">
        <v>45490.657175925924</v>
      </c>
    </row>
    <row r="5953" spans="1:12" x14ac:dyDescent="0.25">
      <c r="A5953">
        <v>1</v>
      </c>
      <c r="B5953" t="s">
        <v>4688</v>
      </c>
      <c r="C5953">
        <v>3343272</v>
      </c>
      <c r="D5953" t="s">
        <v>4413</v>
      </c>
      <c r="E5953" s="220">
        <v>45411.522916666669</v>
      </c>
      <c r="F5953" t="s">
        <v>75</v>
      </c>
      <c r="G5953" t="s">
        <v>4414</v>
      </c>
      <c r="H5953" t="s">
        <v>169</v>
      </c>
      <c r="I5953" t="s">
        <v>4635</v>
      </c>
      <c r="J5953" t="s">
        <v>5282</v>
      </c>
      <c r="K5953" t="s">
        <v>95</v>
      </c>
      <c r="L5953" s="220">
        <v>45413.598067129627</v>
      </c>
    </row>
    <row r="5954" spans="1:12" x14ac:dyDescent="0.25">
      <c r="A5954">
        <v>1</v>
      </c>
      <c r="B5954" t="s">
        <v>3929</v>
      </c>
      <c r="C5954">
        <v>3579663</v>
      </c>
      <c r="D5954" t="s">
        <v>3824</v>
      </c>
      <c r="E5954" s="220">
        <v>45831.612500000003</v>
      </c>
      <c r="F5954" t="s">
        <v>75</v>
      </c>
      <c r="G5954" t="s">
        <v>3825</v>
      </c>
      <c r="H5954" t="s">
        <v>3826</v>
      </c>
      <c r="I5954" t="s">
        <v>4582</v>
      </c>
      <c r="J5954" t="s">
        <v>6356</v>
      </c>
      <c r="K5954" t="s">
        <v>95</v>
      </c>
      <c r="L5954" s="220">
        <v>45832.505555555559</v>
      </c>
    </row>
    <row r="5955" spans="1:12" x14ac:dyDescent="0.25">
      <c r="A5955">
        <v>2</v>
      </c>
      <c r="B5955" t="s">
        <v>4298</v>
      </c>
      <c r="C5955">
        <v>3584879</v>
      </c>
      <c r="D5955" t="s">
        <v>4910</v>
      </c>
      <c r="E5955" s="220">
        <v>45841.426388888889</v>
      </c>
      <c r="F5955" t="s">
        <v>4969</v>
      </c>
      <c r="G5955" t="s">
        <v>4414</v>
      </c>
      <c r="H5955" t="s">
        <v>278</v>
      </c>
      <c r="I5955" t="s">
        <v>4041</v>
      </c>
      <c r="J5955" t="s">
        <v>7137</v>
      </c>
      <c r="K5955" t="s">
        <v>95</v>
      </c>
      <c r="L5955" s="220">
        <v>45841.729421296295</v>
      </c>
    </row>
    <row r="5956" spans="1:12" x14ac:dyDescent="0.25">
      <c r="A5956">
        <v>2</v>
      </c>
      <c r="B5956" t="s">
        <v>7207</v>
      </c>
      <c r="C5956">
        <v>3351217</v>
      </c>
      <c r="D5956" t="s">
        <v>4910</v>
      </c>
      <c r="E5956" s="220">
        <v>45427.474305555559</v>
      </c>
      <c r="F5956" t="s">
        <v>75</v>
      </c>
      <c r="G5956" t="s">
        <v>4414</v>
      </c>
      <c r="H5956" t="s">
        <v>278</v>
      </c>
      <c r="I5956" t="s">
        <v>4872</v>
      </c>
      <c r="J5956" t="s">
        <v>5282</v>
      </c>
      <c r="K5956" t="s">
        <v>95</v>
      </c>
      <c r="L5956" s="220">
        <v>45460.652604166666</v>
      </c>
    </row>
    <row r="5957" spans="1:12" x14ac:dyDescent="0.25">
      <c r="A5957">
        <v>2</v>
      </c>
      <c r="B5957" t="s">
        <v>4314</v>
      </c>
      <c r="C5957">
        <v>3467499</v>
      </c>
      <c r="D5957" t="s">
        <v>4910</v>
      </c>
      <c r="E5957" s="220">
        <v>45618.417361111111</v>
      </c>
      <c r="F5957" t="s">
        <v>126</v>
      </c>
      <c r="G5957" t="s">
        <v>4414</v>
      </c>
      <c r="H5957" t="s">
        <v>278</v>
      </c>
      <c r="I5957" t="s">
        <v>3885</v>
      </c>
      <c r="J5957" t="s">
        <v>5483</v>
      </c>
      <c r="K5957" t="s">
        <v>95</v>
      </c>
      <c r="L5957" s="220"/>
    </row>
    <row r="5958" spans="1:12" x14ac:dyDescent="0.25">
      <c r="A5958">
        <v>5</v>
      </c>
      <c r="B5958" t="s">
        <v>4372</v>
      </c>
      <c r="C5958">
        <v>3467553</v>
      </c>
      <c r="D5958" t="s">
        <v>7208</v>
      </c>
      <c r="E5958" s="220">
        <v>45618.525000000001</v>
      </c>
      <c r="F5958" t="s">
        <v>75</v>
      </c>
      <c r="G5958" t="s">
        <v>3825</v>
      </c>
      <c r="H5958" t="s">
        <v>3836</v>
      </c>
      <c r="I5958" t="s">
        <v>4409</v>
      </c>
      <c r="J5958" t="s">
        <v>4759</v>
      </c>
      <c r="K5958" t="s">
        <v>95</v>
      </c>
      <c r="L5958" s="220">
        <v>45687.316666666666</v>
      </c>
    </row>
    <row r="5959" spans="1:12" x14ac:dyDescent="0.25">
      <c r="A5959">
        <v>2</v>
      </c>
      <c r="B5959" t="s">
        <v>3920</v>
      </c>
      <c r="C5959">
        <v>3481255</v>
      </c>
      <c r="D5959" t="s">
        <v>4910</v>
      </c>
      <c r="E5959" s="220">
        <v>45645.352083333331</v>
      </c>
      <c r="F5959" t="s">
        <v>75</v>
      </c>
      <c r="G5959" t="s">
        <v>4414</v>
      </c>
      <c r="H5959" t="s">
        <v>278</v>
      </c>
      <c r="I5959" t="s">
        <v>4949</v>
      </c>
      <c r="J5959" t="s">
        <v>5067</v>
      </c>
      <c r="K5959" t="s">
        <v>95</v>
      </c>
      <c r="L5959" s="220">
        <v>45645.700752314813</v>
      </c>
    </row>
    <row r="5960" spans="1:12" x14ac:dyDescent="0.25">
      <c r="A5960">
        <v>1</v>
      </c>
      <c r="B5960" t="s">
        <v>3981</v>
      </c>
      <c r="C5960">
        <v>3380628</v>
      </c>
      <c r="D5960" t="s">
        <v>3824</v>
      </c>
      <c r="E5960" s="220">
        <v>45481.688888888886</v>
      </c>
      <c r="F5960" t="s">
        <v>75</v>
      </c>
      <c r="G5960" t="s">
        <v>3825</v>
      </c>
      <c r="H5960" t="s">
        <v>3826</v>
      </c>
      <c r="I5960" t="s">
        <v>4854</v>
      </c>
      <c r="J5960" t="s">
        <v>4978</v>
      </c>
      <c r="K5960" t="s">
        <v>95</v>
      </c>
      <c r="L5960" s="220">
        <v>45744.521562499998</v>
      </c>
    </row>
    <row r="5961" spans="1:12" x14ac:dyDescent="0.25">
      <c r="A5961">
        <v>2</v>
      </c>
      <c r="B5961" t="s">
        <v>4347</v>
      </c>
      <c r="C5961">
        <v>3386055</v>
      </c>
      <c r="D5961" t="s">
        <v>4910</v>
      </c>
      <c r="E5961" s="220">
        <v>45488.429861111108</v>
      </c>
      <c r="F5961" t="s">
        <v>75</v>
      </c>
      <c r="G5961" t="s">
        <v>4414</v>
      </c>
      <c r="H5961" t="s">
        <v>278</v>
      </c>
      <c r="I5961" t="s">
        <v>4854</v>
      </c>
      <c r="J5961" t="s">
        <v>4415</v>
      </c>
      <c r="K5961" t="s">
        <v>95</v>
      </c>
      <c r="L5961" s="220">
        <v>45688.436111111114</v>
      </c>
    </row>
    <row r="5962" spans="1:12" x14ac:dyDescent="0.25">
      <c r="A5962">
        <v>1</v>
      </c>
      <c r="B5962" t="s">
        <v>4699</v>
      </c>
      <c r="C5962">
        <v>3391290</v>
      </c>
      <c r="D5962" t="s">
        <v>7209</v>
      </c>
      <c r="E5962" s="220">
        <v>45498.65347222222</v>
      </c>
      <c r="F5962" t="s">
        <v>75</v>
      </c>
      <c r="G5962" t="s">
        <v>3825</v>
      </c>
      <c r="H5962" t="s">
        <v>3836</v>
      </c>
      <c r="I5962" t="s">
        <v>3832</v>
      </c>
      <c r="J5962" t="s">
        <v>7008</v>
      </c>
      <c r="K5962" t="s">
        <v>95</v>
      </c>
      <c r="L5962" s="220">
        <v>45745.709027777775</v>
      </c>
    </row>
    <row r="5963" spans="1:12" x14ac:dyDescent="0.25">
      <c r="A5963">
        <v>2</v>
      </c>
      <c r="B5963" t="s">
        <v>4699</v>
      </c>
      <c r="C5963">
        <v>3391291</v>
      </c>
      <c r="D5963" t="s">
        <v>3939</v>
      </c>
      <c r="E5963" s="220">
        <v>45498.654166666667</v>
      </c>
      <c r="F5963" t="s">
        <v>75</v>
      </c>
      <c r="G5963" t="s">
        <v>3825</v>
      </c>
      <c r="H5963" t="s">
        <v>3940</v>
      </c>
      <c r="I5963" t="s">
        <v>3832</v>
      </c>
      <c r="J5963" t="s">
        <v>7008</v>
      </c>
      <c r="K5963" t="s">
        <v>95</v>
      </c>
      <c r="L5963" s="220">
        <v>45670.606249999997</v>
      </c>
    </row>
    <row r="5964" spans="1:12" x14ac:dyDescent="0.25">
      <c r="A5964">
        <v>2</v>
      </c>
      <c r="B5964" t="s">
        <v>4672</v>
      </c>
      <c r="C5964">
        <v>3399107</v>
      </c>
      <c r="D5964" t="s">
        <v>7210</v>
      </c>
      <c r="E5964" s="220">
        <v>45510.692361111112</v>
      </c>
      <c r="F5964" t="s">
        <v>75</v>
      </c>
      <c r="G5964" t="s">
        <v>3825</v>
      </c>
      <c r="H5964" t="s">
        <v>3940</v>
      </c>
      <c r="I5964" t="s">
        <v>4000</v>
      </c>
      <c r="J5964" t="s">
        <v>4191</v>
      </c>
      <c r="K5964" t="s">
        <v>95</v>
      </c>
      <c r="L5964" s="220">
        <v>45513.598136574074</v>
      </c>
    </row>
    <row r="5965" spans="1:12" x14ac:dyDescent="0.25">
      <c r="A5965">
        <v>2</v>
      </c>
      <c r="B5965" t="s">
        <v>3855</v>
      </c>
      <c r="C5965">
        <v>3399205</v>
      </c>
      <c r="D5965" t="s">
        <v>4413</v>
      </c>
      <c r="E5965" s="220">
        <v>45511.375694444447</v>
      </c>
      <c r="F5965" t="s">
        <v>75</v>
      </c>
      <c r="G5965" t="s">
        <v>4414</v>
      </c>
      <c r="H5965" t="s">
        <v>169</v>
      </c>
      <c r="I5965" t="s">
        <v>4829</v>
      </c>
      <c r="J5965" t="s">
        <v>5282</v>
      </c>
      <c r="K5965" t="s">
        <v>95</v>
      </c>
      <c r="L5965" s="220">
        <v>45525.770543981482</v>
      </c>
    </row>
    <row r="5966" spans="1:12" x14ac:dyDescent="0.25">
      <c r="A5966">
        <v>1</v>
      </c>
      <c r="B5966" t="s">
        <v>6798</v>
      </c>
      <c r="C5966">
        <v>3414973</v>
      </c>
      <c r="D5966" t="s">
        <v>3880</v>
      </c>
      <c r="E5966" s="220">
        <v>45539.65</v>
      </c>
      <c r="F5966" t="s">
        <v>75</v>
      </c>
      <c r="G5966" t="s">
        <v>3825</v>
      </c>
      <c r="H5966" t="s">
        <v>3881</v>
      </c>
      <c r="I5966" t="s">
        <v>4011</v>
      </c>
      <c r="J5966" t="s">
        <v>6879</v>
      </c>
      <c r="K5966" t="s">
        <v>95</v>
      </c>
      <c r="L5966" s="220">
        <v>45540.43513888889</v>
      </c>
    </row>
    <row r="5967" spans="1:12" x14ac:dyDescent="0.25">
      <c r="A5967">
        <v>5</v>
      </c>
      <c r="B5967" t="s">
        <v>4076</v>
      </c>
      <c r="C5967">
        <v>3420050</v>
      </c>
      <c r="D5967" t="s">
        <v>4871</v>
      </c>
      <c r="E5967" s="220">
        <v>45544.454861111109</v>
      </c>
      <c r="F5967" t="s">
        <v>75</v>
      </c>
      <c r="G5967" t="s">
        <v>4414</v>
      </c>
      <c r="H5967" t="s">
        <v>81</v>
      </c>
      <c r="I5967" t="s">
        <v>4961</v>
      </c>
      <c r="J5967" t="s">
        <v>4415</v>
      </c>
      <c r="K5967" t="s">
        <v>95</v>
      </c>
      <c r="L5967" s="220">
        <v>45566.54315972222</v>
      </c>
    </row>
    <row r="5968" spans="1:12" x14ac:dyDescent="0.25">
      <c r="A5968">
        <v>5</v>
      </c>
      <c r="B5968" t="s">
        <v>3891</v>
      </c>
      <c r="C5968">
        <v>3420052</v>
      </c>
      <c r="D5968" t="s">
        <v>4871</v>
      </c>
      <c r="E5968" s="220">
        <v>45544.456250000003</v>
      </c>
      <c r="F5968" t="s">
        <v>75</v>
      </c>
      <c r="G5968" t="s">
        <v>4414</v>
      </c>
      <c r="H5968" t="s">
        <v>81</v>
      </c>
      <c r="I5968" t="s">
        <v>4961</v>
      </c>
      <c r="J5968" t="s">
        <v>4415</v>
      </c>
      <c r="K5968" t="s">
        <v>95</v>
      </c>
      <c r="L5968" s="220">
        <v>45776.452349537038</v>
      </c>
    </row>
    <row r="5969" spans="1:12" x14ac:dyDescent="0.25">
      <c r="A5969">
        <v>5</v>
      </c>
      <c r="B5969" t="s">
        <v>4699</v>
      </c>
      <c r="C5969">
        <v>3420060</v>
      </c>
      <c r="D5969" t="s">
        <v>4871</v>
      </c>
      <c r="E5969" s="220">
        <v>45544.458333333336</v>
      </c>
      <c r="F5969" t="s">
        <v>75</v>
      </c>
      <c r="G5969" t="s">
        <v>4414</v>
      </c>
      <c r="H5969" t="s">
        <v>81</v>
      </c>
      <c r="I5969" t="s">
        <v>4961</v>
      </c>
      <c r="J5969" t="s">
        <v>4415</v>
      </c>
      <c r="K5969" t="s">
        <v>95</v>
      </c>
      <c r="L5969" s="220">
        <v>45566.543032407404</v>
      </c>
    </row>
    <row r="5970" spans="1:12" x14ac:dyDescent="0.25">
      <c r="A5970">
        <v>5</v>
      </c>
      <c r="B5970" t="s">
        <v>5940</v>
      </c>
      <c r="C5970">
        <v>3436023</v>
      </c>
      <c r="D5970" t="s">
        <v>4871</v>
      </c>
      <c r="E5970" s="220">
        <v>45560.521527777775</v>
      </c>
      <c r="F5970" t="s">
        <v>126</v>
      </c>
      <c r="G5970" t="s">
        <v>4414</v>
      </c>
      <c r="H5970" t="s">
        <v>81</v>
      </c>
      <c r="I5970" t="s">
        <v>4872</v>
      </c>
      <c r="J5970" t="s">
        <v>4415</v>
      </c>
      <c r="K5970" t="s">
        <v>95</v>
      </c>
      <c r="L5970" s="220"/>
    </row>
    <row r="5971" spans="1:12" x14ac:dyDescent="0.25">
      <c r="A5971">
        <v>1</v>
      </c>
      <c r="B5971" t="s">
        <v>4806</v>
      </c>
      <c r="C5971">
        <v>3443663</v>
      </c>
      <c r="D5971" t="s">
        <v>7211</v>
      </c>
      <c r="E5971" s="220">
        <v>45573.546527777777</v>
      </c>
      <c r="F5971" t="s">
        <v>75</v>
      </c>
      <c r="G5971" t="s">
        <v>3825</v>
      </c>
      <c r="H5971" t="s">
        <v>3836</v>
      </c>
      <c r="I5971" t="s">
        <v>3870</v>
      </c>
      <c r="J5971" t="s">
        <v>4145</v>
      </c>
      <c r="K5971" t="s">
        <v>95</v>
      </c>
      <c r="L5971" s="220">
        <v>45769.293749999997</v>
      </c>
    </row>
    <row r="5972" spans="1:12" x14ac:dyDescent="0.25">
      <c r="A5972">
        <v>4.2</v>
      </c>
      <c r="B5972" t="s">
        <v>4362</v>
      </c>
      <c r="C5972">
        <v>3443665</v>
      </c>
      <c r="D5972" t="s">
        <v>7212</v>
      </c>
      <c r="E5972" s="220">
        <v>45573.464583333334</v>
      </c>
      <c r="F5972" t="s">
        <v>75</v>
      </c>
      <c r="G5972" t="s">
        <v>3825</v>
      </c>
      <c r="H5972" t="s">
        <v>3826</v>
      </c>
      <c r="I5972" t="s">
        <v>3870</v>
      </c>
      <c r="J5972" t="s">
        <v>4922</v>
      </c>
      <c r="K5972" t="s">
        <v>95</v>
      </c>
      <c r="L5972" s="220">
        <v>45590.705810185187</v>
      </c>
    </row>
    <row r="5973" spans="1:12" x14ac:dyDescent="0.25">
      <c r="A5973">
        <v>4</v>
      </c>
      <c r="B5973" t="s">
        <v>7213</v>
      </c>
      <c r="C5973">
        <v>3449120</v>
      </c>
      <c r="D5973" t="s">
        <v>4871</v>
      </c>
      <c r="E5973" s="220">
        <v>45586.418749999997</v>
      </c>
      <c r="F5973" t="s">
        <v>126</v>
      </c>
      <c r="G5973" t="s">
        <v>4414</v>
      </c>
      <c r="H5973" t="s">
        <v>81</v>
      </c>
      <c r="I5973" t="s">
        <v>4872</v>
      </c>
      <c r="J5973" t="s">
        <v>4415</v>
      </c>
      <c r="K5973" t="s">
        <v>95</v>
      </c>
      <c r="L5973" s="220"/>
    </row>
    <row r="5974" spans="1:12" x14ac:dyDescent="0.25">
      <c r="A5974">
        <v>2</v>
      </c>
      <c r="B5974" t="s">
        <v>4958</v>
      </c>
      <c r="C5974">
        <v>3353639</v>
      </c>
      <c r="D5974" t="s">
        <v>3939</v>
      </c>
      <c r="E5974" s="220">
        <v>45433.695833333331</v>
      </c>
      <c r="F5974" t="s">
        <v>75</v>
      </c>
      <c r="G5974" t="s">
        <v>3825</v>
      </c>
      <c r="H5974" t="s">
        <v>3940</v>
      </c>
      <c r="I5974" t="s">
        <v>3832</v>
      </c>
      <c r="J5974" t="s">
        <v>5726</v>
      </c>
      <c r="K5974" t="s">
        <v>95</v>
      </c>
      <c r="L5974" s="220">
        <v>45464.538263888891</v>
      </c>
    </row>
    <row r="5975" spans="1:12" x14ac:dyDescent="0.25">
      <c r="A5975">
        <v>5</v>
      </c>
      <c r="B5975" t="s">
        <v>4918</v>
      </c>
      <c r="C5975">
        <v>3353801</v>
      </c>
      <c r="D5975" t="s">
        <v>4871</v>
      </c>
      <c r="E5975" s="220">
        <v>45434.49722222222</v>
      </c>
      <c r="F5975" t="s">
        <v>75</v>
      </c>
      <c r="G5975" t="s">
        <v>4414</v>
      </c>
      <c r="H5975" t="s">
        <v>81</v>
      </c>
      <c r="I5975" t="s">
        <v>4867</v>
      </c>
      <c r="J5975" t="s">
        <v>5282</v>
      </c>
      <c r="K5975" t="s">
        <v>95</v>
      </c>
      <c r="L5975" s="220">
        <v>45572.641076388885</v>
      </c>
    </row>
    <row r="5976" spans="1:12" x14ac:dyDescent="0.25">
      <c r="A5976">
        <v>5</v>
      </c>
      <c r="B5976" t="s">
        <v>7214</v>
      </c>
      <c r="C5976">
        <v>3353701</v>
      </c>
      <c r="D5976" t="s">
        <v>7129</v>
      </c>
      <c r="E5976" s="220">
        <v>45434.308333333334</v>
      </c>
      <c r="F5976" t="s">
        <v>75</v>
      </c>
      <c r="G5976" t="s">
        <v>4414</v>
      </c>
      <c r="H5976" t="s">
        <v>141</v>
      </c>
      <c r="I5976" t="s">
        <v>7130</v>
      </c>
      <c r="J5976" t="s">
        <v>7131</v>
      </c>
      <c r="K5976" t="s">
        <v>95</v>
      </c>
      <c r="L5976" s="220">
        <v>45447.289201388892</v>
      </c>
    </row>
    <row r="5977" spans="1:12" x14ac:dyDescent="0.25">
      <c r="A5977">
        <v>4</v>
      </c>
      <c r="B5977" t="s">
        <v>4898</v>
      </c>
      <c r="C5977">
        <v>3357937</v>
      </c>
      <c r="D5977" t="s">
        <v>7179</v>
      </c>
      <c r="E5977" s="220">
        <v>45441.637499999997</v>
      </c>
      <c r="F5977" t="s">
        <v>91</v>
      </c>
      <c r="G5977" t="s">
        <v>3825</v>
      </c>
      <c r="H5977" t="s">
        <v>3940</v>
      </c>
      <c r="I5977" t="s">
        <v>3870</v>
      </c>
      <c r="J5977" t="s">
        <v>4355</v>
      </c>
      <c r="K5977" t="s">
        <v>95</v>
      </c>
      <c r="L5977" s="220">
        <v>45699.678379629629</v>
      </c>
    </row>
    <row r="5978" spans="1:12" x14ac:dyDescent="0.25">
      <c r="A5978">
        <v>4</v>
      </c>
      <c r="B5978" t="s">
        <v>4068</v>
      </c>
      <c r="C5978">
        <v>3357934</v>
      </c>
      <c r="D5978" t="s">
        <v>4452</v>
      </c>
      <c r="E5978" s="220">
        <v>45441.574305555558</v>
      </c>
      <c r="F5978" t="s">
        <v>75</v>
      </c>
      <c r="G5978" t="s">
        <v>3825</v>
      </c>
      <c r="H5978" t="s">
        <v>3940</v>
      </c>
      <c r="I5978" t="s">
        <v>3870</v>
      </c>
      <c r="J5978" t="s">
        <v>4922</v>
      </c>
      <c r="K5978" t="s">
        <v>95</v>
      </c>
      <c r="L5978" s="220">
        <v>45699.675694444442</v>
      </c>
    </row>
    <row r="5979" spans="1:12" x14ac:dyDescent="0.25">
      <c r="A5979">
        <v>2</v>
      </c>
      <c r="B5979" t="s">
        <v>4043</v>
      </c>
      <c r="C5979">
        <v>3255284</v>
      </c>
      <c r="D5979" t="s">
        <v>4910</v>
      </c>
      <c r="E5979" s="220">
        <v>45308.396527777775</v>
      </c>
      <c r="F5979" t="s">
        <v>75</v>
      </c>
      <c r="G5979" t="s">
        <v>4414</v>
      </c>
      <c r="H5979" t="s">
        <v>278</v>
      </c>
      <c r="I5979" t="s">
        <v>4854</v>
      </c>
      <c r="J5979" t="s">
        <v>4415</v>
      </c>
      <c r="K5979" t="s">
        <v>95</v>
      </c>
      <c r="L5979" s="220">
        <v>45351.55027777778</v>
      </c>
    </row>
    <row r="5980" spans="1:12" x14ac:dyDescent="0.25">
      <c r="A5980">
        <v>3</v>
      </c>
      <c r="B5980" t="s">
        <v>4806</v>
      </c>
      <c r="C5980">
        <v>3255351</v>
      </c>
      <c r="D5980" t="s">
        <v>4075</v>
      </c>
      <c r="E5980" s="220">
        <v>45308.604166666664</v>
      </c>
      <c r="F5980" t="s">
        <v>75</v>
      </c>
      <c r="G5980" t="s">
        <v>3825</v>
      </c>
      <c r="H5980" t="s">
        <v>205</v>
      </c>
      <c r="I5980" t="s">
        <v>4854</v>
      </c>
      <c r="J5980" t="s">
        <v>4415</v>
      </c>
      <c r="K5980" t="s">
        <v>95</v>
      </c>
      <c r="L5980" s="220">
        <v>45323.517523148148</v>
      </c>
    </row>
    <row r="5981" spans="1:12" x14ac:dyDescent="0.25">
      <c r="A5981">
        <v>4</v>
      </c>
      <c r="B5981" t="s">
        <v>5977</v>
      </c>
      <c r="C5981">
        <v>3255328</v>
      </c>
      <c r="D5981" t="s">
        <v>4075</v>
      </c>
      <c r="E5981" s="220">
        <v>45308.530555555553</v>
      </c>
      <c r="F5981" t="s">
        <v>75</v>
      </c>
      <c r="G5981" t="s">
        <v>3825</v>
      </c>
      <c r="H5981" t="s">
        <v>205</v>
      </c>
      <c r="I5981" t="s">
        <v>4872</v>
      </c>
      <c r="J5981" t="s">
        <v>4415</v>
      </c>
      <c r="K5981" t="s">
        <v>95</v>
      </c>
      <c r="L5981" s="220">
        <v>45643.509953703702</v>
      </c>
    </row>
    <row r="5982" spans="1:12" x14ac:dyDescent="0.25">
      <c r="A5982">
        <v>4</v>
      </c>
      <c r="B5982" t="s">
        <v>3894</v>
      </c>
      <c r="C5982">
        <v>3255353</v>
      </c>
      <c r="D5982" t="s">
        <v>4075</v>
      </c>
      <c r="E5982" s="220">
        <v>45308.606249999997</v>
      </c>
      <c r="F5982" t="s">
        <v>75</v>
      </c>
      <c r="G5982" t="s">
        <v>3825</v>
      </c>
      <c r="H5982" t="s">
        <v>205</v>
      </c>
      <c r="I5982" t="s">
        <v>4854</v>
      </c>
      <c r="J5982" t="s">
        <v>4415</v>
      </c>
      <c r="K5982" t="s">
        <v>95</v>
      </c>
      <c r="L5982" s="220">
        <v>45323.517280092594</v>
      </c>
    </row>
    <row r="5983" spans="1:12" x14ac:dyDescent="0.25">
      <c r="A5983">
        <v>2</v>
      </c>
      <c r="B5983" t="s">
        <v>4211</v>
      </c>
      <c r="C5983">
        <v>3258115</v>
      </c>
      <c r="D5983" t="s">
        <v>3939</v>
      </c>
      <c r="E5983" s="220">
        <v>45315.700694444444</v>
      </c>
      <c r="F5983" t="s">
        <v>91</v>
      </c>
      <c r="G5983" t="s">
        <v>3825</v>
      </c>
      <c r="H5983" t="s">
        <v>3940</v>
      </c>
      <c r="I5983" t="s">
        <v>3832</v>
      </c>
      <c r="J5983" t="s">
        <v>5937</v>
      </c>
      <c r="K5983" t="s">
        <v>95</v>
      </c>
      <c r="L5983" s="220">
        <v>45328.648773148147</v>
      </c>
    </row>
    <row r="5984" spans="1:12" x14ac:dyDescent="0.25">
      <c r="A5984">
        <v>3</v>
      </c>
      <c r="B5984" t="s">
        <v>7215</v>
      </c>
      <c r="C5984">
        <v>3298675</v>
      </c>
      <c r="D5984" t="s">
        <v>4948</v>
      </c>
      <c r="E5984" s="220">
        <v>45334.401388888888</v>
      </c>
      <c r="F5984" t="s">
        <v>75</v>
      </c>
      <c r="G5984" t="s">
        <v>4414</v>
      </c>
      <c r="H5984" t="s">
        <v>174</v>
      </c>
      <c r="I5984" t="s">
        <v>4872</v>
      </c>
      <c r="J5984" t="s">
        <v>4415</v>
      </c>
      <c r="K5984" t="s">
        <v>95</v>
      </c>
      <c r="L5984" s="220">
        <v>45344.45416666667</v>
      </c>
    </row>
    <row r="5985" spans="1:12" x14ac:dyDescent="0.25">
      <c r="A5985">
        <v>5</v>
      </c>
      <c r="B5985" t="s">
        <v>7216</v>
      </c>
      <c r="C5985">
        <v>3308517</v>
      </c>
      <c r="D5985" t="s">
        <v>5988</v>
      </c>
      <c r="E5985" s="220">
        <v>45348.453472222223</v>
      </c>
      <c r="F5985" t="s">
        <v>75</v>
      </c>
      <c r="G5985" t="s">
        <v>4414</v>
      </c>
      <c r="H5985" t="s">
        <v>174</v>
      </c>
      <c r="I5985" t="s">
        <v>4409</v>
      </c>
      <c r="J5985" t="s">
        <v>4779</v>
      </c>
      <c r="K5985" t="s">
        <v>95</v>
      </c>
      <c r="L5985" s="220">
        <v>45373.683206018519</v>
      </c>
    </row>
    <row r="5986" spans="1:12" x14ac:dyDescent="0.25">
      <c r="A5986">
        <v>2</v>
      </c>
      <c r="B5986" t="s">
        <v>4043</v>
      </c>
      <c r="C5986">
        <v>3311068</v>
      </c>
      <c r="D5986" t="s">
        <v>4910</v>
      </c>
      <c r="E5986" s="220">
        <v>45352.415277777778</v>
      </c>
      <c r="F5986" t="s">
        <v>75</v>
      </c>
      <c r="G5986" t="s">
        <v>4414</v>
      </c>
      <c r="H5986" t="s">
        <v>278</v>
      </c>
      <c r="I5986" t="s">
        <v>4949</v>
      </c>
      <c r="J5986" t="s">
        <v>5250</v>
      </c>
      <c r="K5986" t="s">
        <v>95</v>
      </c>
      <c r="L5986" s="220">
        <v>45357.632696759261</v>
      </c>
    </row>
    <row r="5987" spans="1:12" x14ac:dyDescent="0.25">
      <c r="A5987">
        <v>2</v>
      </c>
      <c r="B5987" t="s">
        <v>3834</v>
      </c>
      <c r="C5987">
        <v>3320349</v>
      </c>
      <c r="D5987" t="s">
        <v>4910</v>
      </c>
      <c r="E5987" s="220">
        <v>45372.652083333334</v>
      </c>
      <c r="F5987" t="s">
        <v>75</v>
      </c>
      <c r="G5987" t="s">
        <v>4414</v>
      </c>
      <c r="H5987" t="s">
        <v>278</v>
      </c>
      <c r="I5987" t="s">
        <v>4409</v>
      </c>
      <c r="J5987" t="s">
        <v>5282</v>
      </c>
      <c r="K5987" t="s">
        <v>95</v>
      </c>
      <c r="L5987" s="220">
        <v>45404.621249999997</v>
      </c>
    </row>
    <row r="5988" spans="1:12" x14ac:dyDescent="0.25">
      <c r="A5988">
        <v>2</v>
      </c>
      <c r="B5988" t="s">
        <v>3823</v>
      </c>
      <c r="C5988">
        <v>3320356</v>
      </c>
      <c r="D5988" t="s">
        <v>4413</v>
      </c>
      <c r="E5988" s="220">
        <v>45372.657638888886</v>
      </c>
      <c r="F5988" t="s">
        <v>75</v>
      </c>
      <c r="G5988" t="s">
        <v>4414</v>
      </c>
      <c r="H5988" t="s">
        <v>169</v>
      </c>
      <c r="I5988" t="s">
        <v>4851</v>
      </c>
      <c r="J5988" t="s">
        <v>5282</v>
      </c>
      <c r="K5988" t="s">
        <v>95</v>
      </c>
      <c r="L5988" s="220">
        <v>45386.537083333336</v>
      </c>
    </row>
    <row r="5989" spans="1:12" x14ac:dyDescent="0.25">
      <c r="A5989">
        <v>2</v>
      </c>
      <c r="B5989" t="s">
        <v>4186</v>
      </c>
      <c r="C5989">
        <v>3323494</v>
      </c>
      <c r="D5989" t="s">
        <v>4910</v>
      </c>
      <c r="E5989" s="220">
        <v>45377.429861111108</v>
      </c>
      <c r="F5989" t="s">
        <v>75</v>
      </c>
      <c r="G5989" t="s">
        <v>4414</v>
      </c>
      <c r="H5989" t="s">
        <v>278</v>
      </c>
      <c r="I5989" t="s">
        <v>4949</v>
      </c>
      <c r="J5989" t="s">
        <v>4415</v>
      </c>
      <c r="K5989" t="s">
        <v>95</v>
      </c>
      <c r="L5989" s="220">
        <v>45380.504502314812</v>
      </c>
    </row>
    <row r="5990" spans="1:12" x14ac:dyDescent="0.25">
      <c r="A5990">
        <v>2</v>
      </c>
      <c r="B5990" t="s">
        <v>3970</v>
      </c>
      <c r="C5990">
        <v>3323495</v>
      </c>
      <c r="D5990" t="s">
        <v>4910</v>
      </c>
      <c r="E5990" s="220">
        <v>45377.434027777781</v>
      </c>
      <c r="F5990" t="s">
        <v>75</v>
      </c>
      <c r="G5990" t="s">
        <v>4414</v>
      </c>
      <c r="H5990" t="s">
        <v>278</v>
      </c>
      <c r="I5990" t="s">
        <v>4949</v>
      </c>
      <c r="J5990" t="s">
        <v>4415</v>
      </c>
      <c r="K5990" t="s">
        <v>95</v>
      </c>
      <c r="L5990" s="220">
        <v>45440.429756944446</v>
      </c>
    </row>
    <row r="5991" spans="1:12" x14ac:dyDescent="0.25">
      <c r="A5991">
        <v>2</v>
      </c>
      <c r="B5991" t="s">
        <v>3919</v>
      </c>
      <c r="C5991">
        <v>3323505</v>
      </c>
      <c r="D5991" t="s">
        <v>4910</v>
      </c>
      <c r="E5991" s="220">
        <v>45377.441666666666</v>
      </c>
      <c r="F5991" t="s">
        <v>75</v>
      </c>
      <c r="G5991" t="s">
        <v>4414</v>
      </c>
      <c r="H5991" t="s">
        <v>278</v>
      </c>
      <c r="I5991" t="s">
        <v>4949</v>
      </c>
      <c r="J5991" t="s">
        <v>4415</v>
      </c>
      <c r="K5991" t="s">
        <v>95</v>
      </c>
      <c r="L5991" s="220">
        <v>45412.612986111111</v>
      </c>
    </row>
    <row r="5992" spans="1:12" x14ac:dyDescent="0.25">
      <c r="A5992">
        <v>4</v>
      </c>
      <c r="B5992" t="s">
        <v>4807</v>
      </c>
      <c r="C5992">
        <v>3330903</v>
      </c>
      <c r="D5992" t="s">
        <v>4452</v>
      </c>
      <c r="E5992" s="220">
        <v>45390.558333333334</v>
      </c>
      <c r="F5992" t="s">
        <v>75</v>
      </c>
      <c r="G5992" t="s">
        <v>3825</v>
      </c>
      <c r="H5992" t="s">
        <v>3940</v>
      </c>
      <c r="I5992" t="s">
        <v>3870</v>
      </c>
      <c r="J5992" t="s">
        <v>4145</v>
      </c>
      <c r="K5992" t="s">
        <v>95</v>
      </c>
      <c r="L5992" s="220">
        <v>45504.500763888886</v>
      </c>
    </row>
    <row r="5993" spans="1:12" x14ac:dyDescent="0.25">
      <c r="A5993">
        <v>1</v>
      </c>
      <c r="B5993" t="s">
        <v>4816</v>
      </c>
      <c r="C5993">
        <v>3332158</v>
      </c>
      <c r="D5993" t="s">
        <v>3824</v>
      </c>
      <c r="E5993" s="220">
        <v>45393.439583333333</v>
      </c>
      <c r="F5993" t="s">
        <v>75</v>
      </c>
      <c r="G5993" t="s">
        <v>3825</v>
      </c>
      <c r="H5993" t="s">
        <v>3826</v>
      </c>
      <c r="I5993" t="s">
        <v>3844</v>
      </c>
      <c r="J5993" t="s">
        <v>4188</v>
      </c>
      <c r="K5993" t="s">
        <v>95</v>
      </c>
      <c r="L5993" s="220">
        <v>45397.345833333333</v>
      </c>
    </row>
    <row r="5994" spans="1:12" x14ac:dyDescent="0.25">
      <c r="A5994">
        <v>2</v>
      </c>
      <c r="B5994" t="s">
        <v>4818</v>
      </c>
      <c r="C5994">
        <v>3334720</v>
      </c>
      <c r="D5994" t="s">
        <v>4866</v>
      </c>
      <c r="E5994" s="220">
        <v>45399.404166666667</v>
      </c>
      <c r="F5994" t="s">
        <v>75</v>
      </c>
      <c r="G5994" t="s">
        <v>4414</v>
      </c>
      <c r="H5994" t="s">
        <v>123</v>
      </c>
      <c r="I5994" t="s">
        <v>4409</v>
      </c>
      <c r="J5994" t="s">
        <v>5282</v>
      </c>
      <c r="K5994" t="s">
        <v>95</v>
      </c>
      <c r="L5994" s="220">
        <v>45428.376250000001</v>
      </c>
    </row>
    <row r="5995" spans="1:12" x14ac:dyDescent="0.25">
      <c r="A5995">
        <v>3</v>
      </c>
      <c r="B5995" t="s">
        <v>4347</v>
      </c>
      <c r="C5995">
        <v>3334723</v>
      </c>
      <c r="D5995" t="s">
        <v>7217</v>
      </c>
      <c r="E5995" s="220">
        <v>45399.396527777775</v>
      </c>
      <c r="F5995" t="s">
        <v>75</v>
      </c>
      <c r="G5995" t="s">
        <v>4414</v>
      </c>
      <c r="H5995" t="s">
        <v>174</v>
      </c>
      <c r="I5995" t="s">
        <v>5206</v>
      </c>
      <c r="J5995" t="s">
        <v>5282</v>
      </c>
      <c r="K5995" t="s">
        <v>95</v>
      </c>
      <c r="L5995" s="220">
        <v>45462.439050925925</v>
      </c>
    </row>
    <row r="5996" spans="1:12" x14ac:dyDescent="0.25">
      <c r="A5996">
        <v>3</v>
      </c>
      <c r="B5996" t="s">
        <v>3896</v>
      </c>
      <c r="C5996">
        <v>3343172</v>
      </c>
      <c r="D5996" t="s">
        <v>4948</v>
      </c>
      <c r="E5996" s="220">
        <v>45411.419444444444</v>
      </c>
      <c r="F5996" t="s">
        <v>75</v>
      </c>
      <c r="G5996" t="s">
        <v>4414</v>
      </c>
      <c r="H5996" t="s">
        <v>174</v>
      </c>
      <c r="I5996" t="s">
        <v>3827</v>
      </c>
      <c r="J5996" t="s">
        <v>4415</v>
      </c>
      <c r="K5996" t="s">
        <v>95</v>
      </c>
      <c r="L5996" s="220">
        <v>45483.647812499999</v>
      </c>
    </row>
    <row r="5997" spans="1:12" x14ac:dyDescent="0.25">
      <c r="A5997">
        <v>2</v>
      </c>
      <c r="B5997" t="s">
        <v>3897</v>
      </c>
      <c r="C5997">
        <v>3345783</v>
      </c>
      <c r="D5997" t="s">
        <v>4413</v>
      </c>
      <c r="E5997" s="220">
        <v>45414.604166666664</v>
      </c>
      <c r="F5997" t="s">
        <v>75</v>
      </c>
      <c r="G5997" t="s">
        <v>4414</v>
      </c>
      <c r="H5997" t="s">
        <v>169</v>
      </c>
      <c r="I5997" t="s">
        <v>4652</v>
      </c>
      <c r="J5997" t="s">
        <v>4415</v>
      </c>
      <c r="K5997" t="s">
        <v>95</v>
      </c>
      <c r="L5997" s="220">
        <v>45420.319490740738</v>
      </c>
    </row>
    <row r="5998" spans="1:12" x14ac:dyDescent="0.25">
      <c r="A5998">
        <v>2</v>
      </c>
      <c r="B5998" t="s">
        <v>3902</v>
      </c>
      <c r="C5998">
        <v>3348540</v>
      </c>
      <c r="D5998" t="s">
        <v>4413</v>
      </c>
      <c r="E5998" s="220">
        <v>45420.713888888888</v>
      </c>
      <c r="F5998" t="s">
        <v>75</v>
      </c>
      <c r="G5998" t="s">
        <v>4414</v>
      </c>
      <c r="H5998" t="s">
        <v>169</v>
      </c>
      <c r="I5998" t="s">
        <v>4409</v>
      </c>
      <c r="J5998" t="s">
        <v>5282</v>
      </c>
      <c r="K5998" t="s">
        <v>95</v>
      </c>
      <c r="L5998" s="220">
        <v>45433.542511574073</v>
      </c>
    </row>
    <row r="5999" spans="1:12" x14ac:dyDescent="0.25">
      <c r="A5999">
        <v>1</v>
      </c>
      <c r="B5999" t="s">
        <v>7218</v>
      </c>
      <c r="C5999">
        <v>3351205</v>
      </c>
      <c r="D5999" t="s">
        <v>4149</v>
      </c>
      <c r="E5999" s="220">
        <v>45427.444444444445</v>
      </c>
      <c r="F5999" t="s">
        <v>75</v>
      </c>
      <c r="G5999" t="s">
        <v>3825</v>
      </c>
      <c r="H5999" t="s">
        <v>4277</v>
      </c>
      <c r="I5999" t="s">
        <v>4829</v>
      </c>
      <c r="J5999" t="s">
        <v>4864</v>
      </c>
      <c r="K5999" t="s">
        <v>95</v>
      </c>
      <c r="L5999" s="220">
        <v>45428.327152777776</v>
      </c>
    </row>
    <row r="6000" spans="1:12" x14ac:dyDescent="0.25">
      <c r="A6000">
        <v>5</v>
      </c>
      <c r="B6000" t="s">
        <v>7219</v>
      </c>
      <c r="C6000">
        <v>3380600</v>
      </c>
      <c r="D6000" t="s">
        <v>7164</v>
      </c>
      <c r="E6000" s="220">
        <v>45481.668055555558</v>
      </c>
      <c r="F6000" t="s">
        <v>75</v>
      </c>
      <c r="G6000" t="s">
        <v>4414</v>
      </c>
      <c r="H6000" t="s">
        <v>141</v>
      </c>
      <c r="I6000" t="s">
        <v>4872</v>
      </c>
      <c r="J6000" t="s">
        <v>6475</v>
      </c>
      <c r="K6000" t="s">
        <v>95</v>
      </c>
      <c r="L6000" s="220">
        <v>45502.445937500001</v>
      </c>
    </row>
    <row r="6001" spans="1:12" x14ac:dyDescent="0.25">
      <c r="A6001">
        <v>4.2</v>
      </c>
      <c r="B6001" t="s">
        <v>4034</v>
      </c>
      <c r="C6001">
        <v>3420039</v>
      </c>
      <c r="D6001" t="s">
        <v>7220</v>
      </c>
      <c r="E6001" s="220">
        <v>45544.447916666664</v>
      </c>
      <c r="F6001" t="s">
        <v>75</v>
      </c>
      <c r="G6001" t="s">
        <v>3825</v>
      </c>
      <c r="H6001" t="s">
        <v>7221</v>
      </c>
      <c r="I6001" t="s">
        <v>3827</v>
      </c>
      <c r="J6001" t="s">
        <v>5093</v>
      </c>
      <c r="K6001" t="s">
        <v>95</v>
      </c>
      <c r="L6001" s="220">
        <v>45551.544444444444</v>
      </c>
    </row>
    <row r="6002" spans="1:12" x14ac:dyDescent="0.25">
      <c r="A6002">
        <v>5</v>
      </c>
      <c r="B6002" t="s">
        <v>7222</v>
      </c>
      <c r="C6002">
        <v>3428211</v>
      </c>
      <c r="D6002" t="s">
        <v>4871</v>
      </c>
      <c r="E6002" s="220">
        <v>45552.468055555553</v>
      </c>
      <c r="F6002" t="s">
        <v>75</v>
      </c>
      <c r="G6002" t="s">
        <v>4414</v>
      </c>
      <c r="H6002" t="s">
        <v>81</v>
      </c>
      <c r="I6002" t="s">
        <v>4872</v>
      </c>
      <c r="J6002" t="s">
        <v>4415</v>
      </c>
      <c r="K6002" t="s">
        <v>95</v>
      </c>
      <c r="L6002" s="220">
        <v>45602.514178240737</v>
      </c>
    </row>
    <row r="6003" spans="1:12" x14ac:dyDescent="0.25">
      <c r="A6003">
        <v>5</v>
      </c>
      <c r="B6003" t="s">
        <v>7194</v>
      </c>
      <c r="C6003">
        <v>3436017</v>
      </c>
      <c r="D6003" t="s">
        <v>4871</v>
      </c>
      <c r="E6003" s="220">
        <v>45560.509722222225</v>
      </c>
      <c r="F6003" t="s">
        <v>126</v>
      </c>
      <c r="G6003" t="s">
        <v>4414</v>
      </c>
      <c r="H6003" t="s">
        <v>81</v>
      </c>
      <c r="I6003" t="s">
        <v>4872</v>
      </c>
      <c r="J6003" t="s">
        <v>4415</v>
      </c>
      <c r="K6003" t="s">
        <v>95</v>
      </c>
      <c r="L6003" s="220"/>
    </row>
    <row r="6004" spans="1:12" x14ac:dyDescent="0.25">
      <c r="A6004">
        <v>5</v>
      </c>
      <c r="B6004" t="s">
        <v>6429</v>
      </c>
      <c r="C6004">
        <v>3436021</v>
      </c>
      <c r="D6004" t="s">
        <v>4871</v>
      </c>
      <c r="E6004" s="220">
        <v>45560.517361111109</v>
      </c>
      <c r="F6004" t="s">
        <v>126</v>
      </c>
      <c r="G6004" t="s">
        <v>4414</v>
      </c>
      <c r="H6004" t="s">
        <v>81</v>
      </c>
      <c r="I6004" t="s">
        <v>4872</v>
      </c>
      <c r="J6004" t="s">
        <v>4415</v>
      </c>
      <c r="K6004" t="s">
        <v>95</v>
      </c>
      <c r="L6004" s="220"/>
    </row>
    <row r="6005" spans="1:12" x14ac:dyDescent="0.25">
      <c r="A6005">
        <v>2</v>
      </c>
      <c r="B6005" t="s">
        <v>5317</v>
      </c>
      <c r="C6005">
        <v>3456873</v>
      </c>
      <c r="D6005" t="s">
        <v>4452</v>
      </c>
      <c r="E6005" s="220">
        <v>45600.414583333331</v>
      </c>
      <c r="F6005" t="s">
        <v>75</v>
      </c>
      <c r="G6005" t="s">
        <v>3825</v>
      </c>
      <c r="H6005" t="s">
        <v>3940</v>
      </c>
      <c r="I6005" t="s">
        <v>3870</v>
      </c>
      <c r="J6005" t="s">
        <v>4922</v>
      </c>
      <c r="K6005" t="s">
        <v>95</v>
      </c>
      <c r="L6005" s="220">
        <v>45616.627442129633</v>
      </c>
    </row>
    <row r="6006" spans="1:12" x14ac:dyDescent="0.25">
      <c r="A6006">
        <v>4</v>
      </c>
      <c r="B6006" t="s">
        <v>3904</v>
      </c>
      <c r="C6006">
        <v>3227474</v>
      </c>
      <c r="D6006" t="s">
        <v>4871</v>
      </c>
      <c r="E6006" s="220">
        <v>45250.415972222225</v>
      </c>
      <c r="F6006" t="s">
        <v>75</v>
      </c>
      <c r="G6006" t="s">
        <v>4414</v>
      </c>
      <c r="H6006" t="s">
        <v>81</v>
      </c>
      <c r="I6006" t="s">
        <v>4854</v>
      </c>
      <c r="J6006" t="s">
        <v>4415</v>
      </c>
      <c r="K6006" t="s">
        <v>95</v>
      </c>
      <c r="L6006" s="220">
        <v>45547.476284722223</v>
      </c>
    </row>
    <row r="6007" spans="1:12" x14ac:dyDescent="0.25">
      <c r="A6007">
        <v>5</v>
      </c>
      <c r="B6007" t="s">
        <v>5375</v>
      </c>
      <c r="C6007">
        <v>3249819</v>
      </c>
      <c r="D6007" t="s">
        <v>7223</v>
      </c>
      <c r="E6007" s="220">
        <v>45294.745833333334</v>
      </c>
      <c r="F6007" t="s">
        <v>126</v>
      </c>
      <c r="G6007" t="s">
        <v>3825</v>
      </c>
      <c r="H6007" t="s">
        <v>3836</v>
      </c>
      <c r="I6007" t="s">
        <v>3840</v>
      </c>
      <c r="J6007" t="s">
        <v>3978</v>
      </c>
      <c r="K6007" t="s">
        <v>95</v>
      </c>
      <c r="L6007" s="220"/>
    </row>
    <row r="6008" spans="1:12" x14ac:dyDescent="0.25">
      <c r="A6008">
        <v>2</v>
      </c>
      <c r="B6008" t="s">
        <v>4390</v>
      </c>
      <c r="C6008">
        <v>3249792</v>
      </c>
      <c r="D6008" t="s">
        <v>3939</v>
      </c>
      <c r="E6008" s="220">
        <v>45294.650694444441</v>
      </c>
      <c r="F6008" t="s">
        <v>75</v>
      </c>
      <c r="G6008" t="s">
        <v>3825</v>
      </c>
      <c r="H6008" t="s">
        <v>3940</v>
      </c>
      <c r="I6008" t="s">
        <v>4000</v>
      </c>
      <c r="J6008" t="s">
        <v>4191</v>
      </c>
      <c r="K6008" t="s">
        <v>95</v>
      </c>
      <c r="L6008" s="220">
        <v>45323.498865740738</v>
      </c>
    </row>
    <row r="6009" spans="1:12" x14ac:dyDescent="0.25">
      <c r="A6009">
        <v>5</v>
      </c>
      <c r="B6009" t="s">
        <v>4251</v>
      </c>
      <c r="C6009">
        <v>3252498</v>
      </c>
      <c r="D6009" t="s">
        <v>7224</v>
      </c>
      <c r="E6009" s="220">
        <v>45301.680555555555</v>
      </c>
      <c r="F6009" t="s">
        <v>126</v>
      </c>
      <c r="G6009" t="s">
        <v>3825</v>
      </c>
      <c r="H6009" t="s">
        <v>3826</v>
      </c>
      <c r="I6009" t="s">
        <v>3840</v>
      </c>
      <c r="J6009" t="s">
        <v>7168</v>
      </c>
      <c r="K6009" t="s">
        <v>95</v>
      </c>
      <c r="L6009" s="220"/>
    </row>
    <row r="6010" spans="1:12" x14ac:dyDescent="0.25">
      <c r="A6010">
        <v>2</v>
      </c>
      <c r="B6010" t="s">
        <v>4876</v>
      </c>
      <c r="C6010">
        <v>3255029</v>
      </c>
      <c r="D6010" t="s">
        <v>4824</v>
      </c>
      <c r="E6010" s="220">
        <v>45307.602083333331</v>
      </c>
      <c r="F6010" t="s">
        <v>75</v>
      </c>
      <c r="G6010" t="s">
        <v>3825</v>
      </c>
      <c r="H6010" t="s">
        <v>3940</v>
      </c>
      <c r="I6010" t="s">
        <v>4000</v>
      </c>
      <c r="J6010" t="s">
        <v>7225</v>
      </c>
      <c r="K6010" t="s">
        <v>95</v>
      </c>
      <c r="L6010" s="220">
        <v>45366.647662037038</v>
      </c>
    </row>
    <row r="6011" spans="1:12" x14ac:dyDescent="0.25">
      <c r="A6011">
        <v>2</v>
      </c>
      <c r="B6011" t="s">
        <v>4207</v>
      </c>
      <c r="C6011">
        <v>3255028</v>
      </c>
      <c r="D6011" t="s">
        <v>4910</v>
      </c>
      <c r="E6011" s="220">
        <v>45307.598611111112</v>
      </c>
      <c r="F6011" t="s">
        <v>75</v>
      </c>
      <c r="G6011" t="s">
        <v>4414</v>
      </c>
      <c r="H6011" t="s">
        <v>278</v>
      </c>
      <c r="I6011" t="s">
        <v>4949</v>
      </c>
      <c r="J6011" t="s">
        <v>4415</v>
      </c>
      <c r="K6011" t="s">
        <v>95</v>
      </c>
      <c r="L6011" s="220">
        <v>45315.776863425926</v>
      </c>
    </row>
    <row r="6012" spans="1:12" x14ac:dyDescent="0.25">
      <c r="A6012">
        <v>1</v>
      </c>
      <c r="B6012" t="s">
        <v>5940</v>
      </c>
      <c r="C6012">
        <v>3301432</v>
      </c>
      <c r="D6012" t="s">
        <v>3843</v>
      </c>
      <c r="E6012" s="220">
        <v>45338.472222222219</v>
      </c>
      <c r="F6012" t="s">
        <v>75</v>
      </c>
      <c r="G6012" t="s">
        <v>3825</v>
      </c>
      <c r="H6012" t="s">
        <v>3836</v>
      </c>
      <c r="I6012" t="s">
        <v>4872</v>
      </c>
      <c r="J6012" t="s">
        <v>7073</v>
      </c>
      <c r="K6012" t="s">
        <v>95</v>
      </c>
      <c r="L6012" s="220">
        <v>45344.698981481481</v>
      </c>
    </row>
    <row r="6013" spans="1:12" x14ac:dyDescent="0.25">
      <c r="A6013">
        <v>1</v>
      </c>
      <c r="B6013" t="s">
        <v>4695</v>
      </c>
      <c r="C6013">
        <v>3467416</v>
      </c>
      <c r="D6013" t="s">
        <v>7226</v>
      </c>
      <c r="E6013" s="220">
        <v>45618.335416666669</v>
      </c>
      <c r="F6013" t="s">
        <v>75</v>
      </c>
      <c r="G6013" t="s">
        <v>3825</v>
      </c>
      <c r="H6013" t="s">
        <v>3836</v>
      </c>
      <c r="I6013" t="s">
        <v>5004</v>
      </c>
      <c r="J6013" t="s">
        <v>7227</v>
      </c>
      <c r="K6013" t="s">
        <v>95</v>
      </c>
      <c r="L6013" s="220">
        <v>45637.490277777775</v>
      </c>
    </row>
    <row r="6014" spans="1:12" x14ac:dyDescent="0.25">
      <c r="A6014">
        <v>1</v>
      </c>
      <c r="B6014" t="s">
        <v>4097</v>
      </c>
      <c r="C6014">
        <v>3543560</v>
      </c>
      <c r="D6014" t="s">
        <v>7228</v>
      </c>
      <c r="E6014" s="220">
        <v>45762.67291666667</v>
      </c>
      <c r="F6014" t="s">
        <v>75</v>
      </c>
      <c r="G6014" t="s">
        <v>3825</v>
      </c>
      <c r="H6014" t="s">
        <v>3836</v>
      </c>
      <c r="I6014" t="s">
        <v>3878</v>
      </c>
      <c r="J6014" t="s">
        <v>4847</v>
      </c>
      <c r="K6014" t="s">
        <v>95</v>
      </c>
      <c r="L6014" s="220">
        <v>45848.54991898148</v>
      </c>
    </row>
    <row r="6015" spans="1:12" x14ac:dyDescent="0.25">
      <c r="A6015">
        <v>2</v>
      </c>
      <c r="B6015" t="s">
        <v>5013</v>
      </c>
      <c r="C6015">
        <v>3555576</v>
      </c>
      <c r="D6015" t="s">
        <v>4910</v>
      </c>
      <c r="E6015" s="220">
        <v>45784.637499999997</v>
      </c>
      <c r="F6015" t="s">
        <v>126</v>
      </c>
      <c r="G6015" t="s">
        <v>4414</v>
      </c>
      <c r="H6015" t="s">
        <v>278</v>
      </c>
      <c r="I6015" t="s">
        <v>4829</v>
      </c>
      <c r="J6015" t="s">
        <v>5101</v>
      </c>
      <c r="K6015" t="s">
        <v>95</v>
      </c>
      <c r="L6015" s="220"/>
    </row>
    <row r="6016" spans="1:12" x14ac:dyDescent="0.25">
      <c r="A6016">
        <v>1</v>
      </c>
      <c r="B6016" t="s">
        <v>3894</v>
      </c>
      <c r="C6016">
        <v>3309402</v>
      </c>
      <c r="D6016" t="s">
        <v>7229</v>
      </c>
      <c r="E6016" s="220">
        <v>45349.654166666667</v>
      </c>
      <c r="F6016" t="s">
        <v>75</v>
      </c>
      <c r="G6016" t="s">
        <v>3825</v>
      </c>
      <c r="H6016" t="s">
        <v>3836</v>
      </c>
      <c r="I6016" t="s">
        <v>3840</v>
      </c>
      <c r="J6016" t="s">
        <v>7115</v>
      </c>
      <c r="K6016" t="s">
        <v>95</v>
      </c>
      <c r="L6016" s="220">
        <v>45412.712164351855</v>
      </c>
    </row>
    <row r="6017" spans="1:12" x14ac:dyDescent="0.25">
      <c r="A6017">
        <v>1</v>
      </c>
      <c r="B6017" t="s">
        <v>4063</v>
      </c>
      <c r="C6017">
        <v>3320042</v>
      </c>
      <c r="D6017" t="s">
        <v>3824</v>
      </c>
      <c r="E6017" s="220">
        <v>45371.762499999997</v>
      </c>
      <c r="F6017" t="s">
        <v>75</v>
      </c>
      <c r="G6017" t="s">
        <v>3825</v>
      </c>
      <c r="H6017" t="s">
        <v>3826</v>
      </c>
      <c r="I6017" t="s">
        <v>3844</v>
      </c>
      <c r="J6017" t="s">
        <v>7230</v>
      </c>
      <c r="K6017" t="s">
        <v>95</v>
      </c>
      <c r="L6017" s="220">
        <v>45372.308333333334</v>
      </c>
    </row>
    <row r="6018" spans="1:12" x14ac:dyDescent="0.25">
      <c r="A6018">
        <v>3</v>
      </c>
      <c r="B6018" t="s">
        <v>7231</v>
      </c>
      <c r="C6018">
        <v>3324251</v>
      </c>
      <c r="D6018" t="s">
        <v>4871</v>
      </c>
      <c r="E6018" s="220">
        <v>45378.410416666666</v>
      </c>
      <c r="F6018" t="s">
        <v>126</v>
      </c>
      <c r="G6018" t="s">
        <v>4414</v>
      </c>
      <c r="H6018" t="s">
        <v>81</v>
      </c>
      <c r="I6018" t="s">
        <v>4872</v>
      </c>
      <c r="J6018" t="s">
        <v>4415</v>
      </c>
      <c r="K6018" t="s">
        <v>95</v>
      </c>
      <c r="L6018" s="220"/>
    </row>
    <row r="6019" spans="1:12" x14ac:dyDescent="0.25">
      <c r="A6019">
        <v>4</v>
      </c>
      <c r="B6019" t="s">
        <v>5038</v>
      </c>
      <c r="C6019">
        <v>3324253</v>
      </c>
      <c r="D6019" t="s">
        <v>4871</v>
      </c>
      <c r="E6019" s="220">
        <v>45378.413888888892</v>
      </c>
      <c r="F6019" t="s">
        <v>126</v>
      </c>
      <c r="G6019" t="s">
        <v>4414</v>
      </c>
      <c r="H6019" t="s">
        <v>81</v>
      </c>
      <c r="I6019" t="s">
        <v>4872</v>
      </c>
      <c r="J6019" t="s">
        <v>4415</v>
      </c>
      <c r="K6019" t="s">
        <v>95</v>
      </c>
      <c r="L6019" s="220"/>
    </row>
    <row r="6020" spans="1:12" x14ac:dyDescent="0.25">
      <c r="A6020">
        <v>3</v>
      </c>
      <c r="B6020" t="s">
        <v>5948</v>
      </c>
      <c r="C6020">
        <v>3324258</v>
      </c>
      <c r="D6020" t="s">
        <v>4871</v>
      </c>
      <c r="E6020" s="220">
        <v>45378.419444444444</v>
      </c>
      <c r="F6020" t="s">
        <v>75</v>
      </c>
      <c r="G6020" t="s">
        <v>4414</v>
      </c>
      <c r="H6020" t="s">
        <v>81</v>
      </c>
      <c r="I6020" t="s">
        <v>4872</v>
      </c>
      <c r="J6020" t="s">
        <v>4415</v>
      </c>
      <c r="K6020" t="s">
        <v>95</v>
      </c>
      <c r="L6020" s="220">
        <v>45602.505925925929</v>
      </c>
    </row>
    <row r="6021" spans="1:12" x14ac:dyDescent="0.25">
      <c r="A6021">
        <v>1</v>
      </c>
      <c r="B6021" t="s">
        <v>4554</v>
      </c>
      <c r="C6021">
        <v>3328308</v>
      </c>
      <c r="D6021" t="s">
        <v>3843</v>
      </c>
      <c r="E6021" s="220">
        <v>45385.488888888889</v>
      </c>
      <c r="F6021" t="s">
        <v>75</v>
      </c>
      <c r="G6021" t="s">
        <v>3825</v>
      </c>
      <c r="H6021" t="s">
        <v>3836</v>
      </c>
      <c r="I6021" t="s">
        <v>4013</v>
      </c>
      <c r="J6021" t="s">
        <v>5052</v>
      </c>
      <c r="K6021" t="s">
        <v>95</v>
      </c>
      <c r="L6021" s="220">
        <v>45385.674363425926</v>
      </c>
    </row>
    <row r="6022" spans="1:12" x14ac:dyDescent="0.25">
      <c r="A6022">
        <v>1</v>
      </c>
      <c r="B6022" t="s">
        <v>4227</v>
      </c>
      <c r="C6022">
        <v>3328298</v>
      </c>
      <c r="D6022" t="s">
        <v>3843</v>
      </c>
      <c r="E6022" s="220">
        <v>45385.484722222223</v>
      </c>
      <c r="F6022" t="s">
        <v>75</v>
      </c>
      <c r="G6022" t="s">
        <v>3825</v>
      </c>
      <c r="H6022" t="s">
        <v>3836</v>
      </c>
      <c r="I6022" t="s">
        <v>4013</v>
      </c>
      <c r="J6022" t="s">
        <v>5052</v>
      </c>
      <c r="K6022" t="s">
        <v>95</v>
      </c>
      <c r="L6022" s="220">
        <v>45385.676296296297</v>
      </c>
    </row>
    <row r="6023" spans="1:12" x14ac:dyDescent="0.25">
      <c r="A6023">
        <v>3</v>
      </c>
      <c r="B6023" t="s">
        <v>7232</v>
      </c>
      <c r="C6023">
        <v>3332076</v>
      </c>
      <c r="D6023" t="s">
        <v>4413</v>
      </c>
      <c r="E6023" s="220">
        <v>45393.438888888886</v>
      </c>
      <c r="F6023" t="s">
        <v>75</v>
      </c>
      <c r="G6023" t="s">
        <v>4414</v>
      </c>
      <c r="H6023" t="s">
        <v>169</v>
      </c>
      <c r="I6023" t="s">
        <v>4872</v>
      </c>
      <c r="J6023" t="s">
        <v>4415</v>
      </c>
      <c r="K6023" t="s">
        <v>95</v>
      </c>
      <c r="L6023" s="220">
        <v>45561.470937500002</v>
      </c>
    </row>
    <row r="6024" spans="1:12" x14ac:dyDescent="0.25">
      <c r="A6024">
        <v>2</v>
      </c>
      <c r="B6024" t="s">
        <v>7233</v>
      </c>
      <c r="C6024">
        <v>3333897</v>
      </c>
      <c r="D6024" t="s">
        <v>4413</v>
      </c>
      <c r="E6024" s="220">
        <v>45397.470833333333</v>
      </c>
      <c r="F6024" t="s">
        <v>75</v>
      </c>
      <c r="G6024" t="s">
        <v>4414</v>
      </c>
      <c r="H6024" t="s">
        <v>169</v>
      </c>
      <c r="I6024" t="s">
        <v>5167</v>
      </c>
      <c r="J6024" t="s">
        <v>5282</v>
      </c>
      <c r="K6024" t="s">
        <v>95</v>
      </c>
      <c r="L6024" s="220">
        <v>45533.671307870369</v>
      </c>
    </row>
    <row r="6025" spans="1:12" x14ac:dyDescent="0.25">
      <c r="A6025">
        <v>4</v>
      </c>
      <c r="B6025" t="s">
        <v>3855</v>
      </c>
      <c r="C6025">
        <v>3333977</v>
      </c>
      <c r="D6025" t="s">
        <v>7234</v>
      </c>
      <c r="E6025" s="220">
        <v>45397.535416666666</v>
      </c>
      <c r="F6025" t="s">
        <v>75</v>
      </c>
      <c r="G6025" t="s">
        <v>3825</v>
      </c>
      <c r="H6025" t="s">
        <v>3826</v>
      </c>
      <c r="I6025" t="s">
        <v>3870</v>
      </c>
      <c r="J6025" t="s">
        <v>4922</v>
      </c>
      <c r="K6025" t="s">
        <v>95</v>
      </c>
      <c r="L6025" s="220">
        <v>45616.491168981483</v>
      </c>
    </row>
    <row r="6026" spans="1:12" x14ac:dyDescent="0.25">
      <c r="A6026">
        <v>4</v>
      </c>
      <c r="B6026" t="s">
        <v>3855</v>
      </c>
      <c r="C6026">
        <v>3333978</v>
      </c>
      <c r="D6026" t="s">
        <v>7235</v>
      </c>
      <c r="E6026" s="220">
        <v>45397.536111111112</v>
      </c>
      <c r="F6026" t="s">
        <v>75</v>
      </c>
      <c r="G6026" t="s">
        <v>3825</v>
      </c>
      <c r="H6026" t="s">
        <v>3826</v>
      </c>
      <c r="I6026" t="s">
        <v>3870</v>
      </c>
      <c r="J6026" t="s">
        <v>4922</v>
      </c>
      <c r="K6026" t="s">
        <v>95</v>
      </c>
      <c r="L6026" s="220">
        <v>45616.491354166668</v>
      </c>
    </row>
    <row r="6027" spans="1:12" x14ac:dyDescent="0.25">
      <c r="A6027">
        <v>5</v>
      </c>
      <c r="B6027" t="s">
        <v>6938</v>
      </c>
      <c r="C6027">
        <v>3333958</v>
      </c>
      <c r="D6027" t="s">
        <v>4871</v>
      </c>
      <c r="E6027" s="220">
        <v>45397.576388888891</v>
      </c>
      <c r="F6027" t="s">
        <v>75</v>
      </c>
      <c r="G6027" t="s">
        <v>4414</v>
      </c>
      <c r="H6027" t="s">
        <v>81</v>
      </c>
      <c r="I6027" t="s">
        <v>4872</v>
      </c>
      <c r="J6027" t="s">
        <v>4415</v>
      </c>
      <c r="K6027" t="s">
        <v>95</v>
      </c>
      <c r="L6027" s="220">
        <v>45419.597916666666</v>
      </c>
    </row>
    <row r="6028" spans="1:12" x14ac:dyDescent="0.25">
      <c r="A6028">
        <v>2</v>
      </c>
      <c r="B6028" t="s">
        <v>3904</v>
      </c>
      <c r="C6028">
        <v>3335294</v>
      </c>
      <c r="D6028" t="s">
        <v>4910</v>
      </c>
      <c r="E6028" s="220">
        <v>45399.613888888889</v>
      </c>
      <c r="F6028" t="s">
        <v>75</v>
      </c>
      <c r="G6028" t="s">
        <v>4414</v>
      </c>
      <c r="H6028" t="s">
        <v>278</v>
      </c>
      <c r="I6028" t="s">
        <v>4829</v>
      </c>
      <c r="J6028" t="s">
        <v>5282</v>
      </c>
      <c r="K6028" t="s">
        <v>95</v>
      </c>
      <c r="L6028" s="220">
        <v>45407.544745370367</v>
      </c>
    </row>
    <row r="6029" spans="1:12" x14ac:dyDescent="0.25">
      <c r="A6029">
        <v>1</v>
      </c>
      <c r="B6029" t="s">
        <v>4412</v>
      </c>
      <c r="C6029">
        <v>3336596</v>
      </c>
      <c r="D6029" t="s">
        <v>4413</v>
      </c>
      <c r="E6029" s="220">
        <v>45405.39166666667</v>
      </c>
      <c r="F6029" t="s">
        <v>75</v>
      </c>
      <c r="G6029" t="s">
        <v>4414</v>
      </c>
      <c r="H6029" t="s">
        <v>169</v>
      </c>
      <c r="I6029" t="s">
        <v>3827</v>
      </c>
      <c r="J6029" t="s">
        <v>4415</v>
      </c>
      <c r="K6029" t="s">
        <v>95</v>
      </c>
      <c r="L6029" s="220">
        <v>45406.651377314818</v>
      </c>
    </row>
    <row r="6030" spans="1:12" x14ac:dyDescent="0.25">
      <c r="A6030">
        <v>1</v>
      </c>
      <c r="B6030" t="s">
        <v>3875</v>
      </c>
      <c r="C6030">
        <v>3337225</v>
      </c>
      <c r="D6030" t="s">
        <v>3847</v>
      </c>
      <c r="E6030" s="220">
        <v>45406.570833333331</v>
      </c>
      <c r="F6030" t="s">
        <v>75</v>
      </c>
      <c r="G6030" t="s">
        <v>3825</v>
      </c>
      <c r="H6030" t="s">
        <v>3836</v>
      </c>
      <c r="I6030" t="s">
        <v>5161</v>
      </c>
      <c r="J6030" t="s">
        <v>5311</v>
      </c>
      <c r="K6030" t="s">
        <v>95</v>
      </c>
      <c r="L6030" s="220">
        <v>45468.504328703704</v>
      </c>
    </row>
    <row r="6031" spans="1:12" x14ac:dyDescent="0.25">
      <c r="A6031">
        <v>2</v>
      </c>
      <c r="B6031" t="s">
        <v>4150</v>
      </c>
      <c r="C6031">
        <v>3337194</v>
      </c>
      <c r="D6031" t="s">
        <v>4910</v>
      </c>
      <c r="E6031" s="220">
        <v>45406.527083333334</v>
      </c>
      <c r="F6031" t="s">
        <v>75</v>
      </c>
      <c r="G6031" t="s">
        <v>4414</v>
      </c>
      <c r="H6031" t="s">
        <v>278</v>
      </c>
      <c r="I6031" t="s">
        <v>4829</v>
      </c>
      <c r="J6031" t="s">
        <v>5282</v>
      </c>
      <c r="K6031" t="s">
        <v>95</v>
      </c>
      <c r="L6031" s="220">
        <v>45413.683020833334</v>
      </c>
    </row>
    <row r="6032" spans="1:12" x14ac:dyDescent="0.25">
      <c r="A6032">
        <v>2</v>
      </c>
      <c r="B6032" t="s">
        <v>4816</v>
      </c>
      <c r="C6032">
        <v>3337119</v>
      </c>
      <c r="D6032" t="s">
        <v>4910</v>
      </c>
      <c r="E6032" s="220">
        <v>45406.473611111112</v>
      </c>
      <c r="F6032" t="s">
        <v>75</v>
      </c>
      <c r="G6032" t="s">
        <v>4414</v>
      </c>
      <c r="H6032" t="s">
        <v>278</v>
      </c>
      <c r="I6032" t="s">
        <v>4851</v>
      </c>
      <c r="J6032" t="s">
        <v>5282</v>
      </c>
      <c r="K6032" t="s">
        <v>95</v>
      </c>
      <c r="L6032" s="220">
        <v>45425.381967592592</v>
      </c>
    </row>
    <row r="6033" spans="1:12" x14ac:dyDescent="0.25">
      <c r="A6033">
        <v>5</v>
      </c>
      <c r="B6033" t="s">
        <v>3970</v>
      </c>
      <c r="C6033">
        <v>3337184</v>
      </c>
      <c r="D6033" t="s">
        <v>4871</v>
      </c>
      <c r="E6033" s="220">
        <v>45406.492361111108</v>
      </c>
      <c r="F6033" t="s">
        <v>75</v>
      </c>
      <c r="G6033" t="s">
        <v>4414</v>
      </c>
      <c r="H6033" t="s">
        <v>81</v>
      </c>
      <c r="I6033" t="s">
        <v>4961</v>
      </c>
      <c r="J6033" t="s">
        <v>4415</v>
      </c>
      <c r="K6033" t="s">
        <v>95</v>
      </c>
      <c r="L6033" s="220">
        <v>45407.587488425925</v>
      </c>
    </row>
    <row r="6034" spans="1:12" x14ac:dyDescent="0.25">
      <c r="A6034">
        <v>5</v>
      </c>
      <c r="B6034" t="s">
        <v>4359</v>
      </c>
      <c r="C6034">
        <v>3337185</v>
      </c>
      <c r="D6034" t="s">
        <v>4871</v>
      </c>
      <c r="E6034" s="220">
        <v>45406.499305555553</v>
      </c>
      <c r="F6034" t="s">
        <v>75</v>
      </c>
      <c r="G6034" t="s">
        <v>4414</v>
      </c>
      <c r="H6034" t="s">
        <v>81</v>
      </c>
      <c r="I6034" t="s">
        <v>4961</v>
      </c>
      <c r="J6034" t="s">
        <v>4415</v>
      </c>
      <c r="K6034" t="s">
        <v>95</v>
      </c>
      <c r="L6034" s="220">
        <v>45407.587291666663</v>
      </c>
    </row>
    <row r="6035" spans="1:12" x14ac:dyDescent="0.25">
      <c r="A6035">
        <v>3</v>
      </c>
      <c r="B6035" t="s">
        <v>4898</v>
      </c>
      <c r="C6035">
        <v>3337187</v>
      </c>
      <c r="D6035" t="s">
        <v>4871</v>
      </c>
      <c r="E6035" s="220">
        <v>45406.503472222219</v>
      </c>
      <c r="F6035" t="s">
        <v>75</v>
      </c>
      <c r="G6035" t="s">
        <v>4414</v>
      </c>
      <c r="H6035" t="s">
        <v>81</v>
      </c>
      <c r="I6035" t="s">
        <v>4961</v>
      </c>
      <c r="J6035" t="s">
        <v>4415</v>
      </c>
      <c r="K6035" t="s">
        <v>95</v>
      </c>
      <c r="L6035" s="220">
        <v>45407.586921296293</v>
      </c>
    </row>
    <row r="6036" spans="1:12" x14ac:dyDescent="0.25">
      <c r="A6036">
        <v>5</v>
      </c>
      <c r="B6036" t="s">
        <v>4275</v>
      </c>
      <c r="C6036">
        <v>3337122</v>
      </c>
      <c r="D6036" t="s">
        <v>4871</v>
      </c>
      <c r="E6036" s="220">
        <v>45406.48333333333</v>
      </c>
      <c r="F6036" t="s">
        <v>75</v>
      </c>
      <c r="G6036" t="s">
        <v>4414</v>
      </c>
      <c r="H6036" t="s">
        <v>81</v>
      </c>
      <c r="I6036" t="s">
        <v>4851</v>
      </c>
      <c r="J6036" t="s">
        <v>5282</v>
      </c>
      <c r="K6036" t="s">
        <v>95</v>
      </c>
      <c r="L6036" s="220">
        <v>45408.617754629631</v>
      </c>
    </row>
    <row r="6037" spans="1:12" x14ac:dyDescent="0.25">
      <c r="A6037">
        <v>2</v>
      </c>
      <c r="B6037" t="s">
        <v>4150</v>
      </c>
      <c r="C6037">
        <v>3341540</v>
      </c>
      <c r="D6037" t="s">
        <v>4910</v>
      </c>
      <c r="E6037" s="220">
        <v>45407.540277777778</v>
      </c>
      <c r="F6037" t="s">
        <v>75</v>
      </c>
      <c r="G6037" t="s">
        <v>4414</v>
      </c>
      <c r="H6037" t="s">
        <v>278</v>
      </c>
      <c r="I6037" t="s">
        <v>4829</v>
      </c>
      <c r="J6037" t="s">
        <v>7236</v>
      </c>
      <c r="K6037" t="s">
        <v>95</v>
      </c>
      <c r="L6037" s="220">
        <v>45413.431481481479</v>
      </c>
    </row>
    <row r="6038" spans="1:12" x14ac:dyDescent="0.25">
      <c r="A6038">
        <v>5</v>
      </c>
      <c r="B6038" t="s">
        <v>7120</v>
      </c>
      <c r="C6038">
        <v>3342082</v>
      </c>
      <c r="D6038" t="s">
        <v>4871</v>
      </c>
      <c r="E6038" s="220">
        <v>45408.714583333334</v>
      </c>
      <c r="F6038" t="s">
        <v>75</v>
      </c>
      <c r="G6038" t="s">
        <v>4414</v>
      </c>
      <c r="H6038" t="s">
        <v>81</v>
      </c>
      <c r="I6038" t="s">
        <v>5167</v>
      </c>
      <c r="J6038" t="s">
        <v>5282</v>
      </c>
      <c r="K6038" t="s">
        <v>95</v>
      </c>
      <c r="L6038" s="220">
        <v>45552.64466435185</v>
      </c>
    </row>
    <row r="6039" spans="1:12" x14ac:dyDescent="0.25">
      <c r="A6039">
        <v>3</v>
      </c>
      <c r="B6039" t="s">
        <v>7237</v>
      </c>
      <c r="C6039">
        <v>3342081</v>
      </c>
      <c r="D6039" t="s">
        <v>4413</v>
      </c>
      <c r="E6039" s="220">
        <v>45408.693055555559</v>
      </c>
      <c r="F6039" t="s">
        <v>75</v>
      </c>
      <c r="G6039" t="s">
        <v>4414</v>
      </c>
      <c r="H6039" t="s">
        <v>169</v>
      </c>
      <c r="I6039" t="s">
        <v>5167</v>
      </c>
      <c r="J6039" t="s">
        <v>5282</v>
      </c>
      <c r="K6039" t="s">
        <v>95</v>
      </c>
      <c r="L6039" s="220">
        <v>45498.636111111111</v>
      </c>
    </row>
    <row r="6040" spans="1:12" x14ac:dyDescent="0.25">
      <c r="A6040">
        <v>2</v>
      </c>
      <c r="B6040" t="s">
        <v>3914</v>
      </c>
      <c r="C6040">
        <v>3582238</v>
      </c>
      <c r="D6040" t="s">
        <v>4413</v>
      </c>
      <c r="E6040" s="220">
        <v>45838.599305555559</v>
      </c>
      <c r="F6040" t="s">
        <v>75</v>
      </c>
      <c r="G6040" t="s">
        <v>4414</v>
      </c>
      <c r="H6040" t="s">
        <v>169</v>
      </c>
      <c r="I6040" t="s">
        <v>3861</v>
      </c>
      <c r="J6040" t="s">
        <v>4878</v>
      </c>
      <c r="K6040" t="s">
        <v>95</v>
      </c>
      <c r="L6040" s="220">
        <v>45846.646458333336</v>
      </c>
    </row>
    <row r="6041" spans="1:12" x14ac:dyDescent="0.25">
      <c r="A6041">
        <v>4</v>
      </c>
      <c r="B6041" t="s">
        <v>4734</v>
      </c>
      <c r="C6041">
        <v>3587287</v>
      </c>
      <c r="D6041" t="s">
        <v>4452</v>
      </c>
      <c r="E6041" s="220">
        <v>45848.624305555553</v>
      </c>
      <c r="F6041" t="s">
        <v>126</v>
      </c>
      <c r="G6041" t="s">
        <v>3825</v>
      </c>
      <c r="H6041" t="s">
        <v>3940</v>
      </c>
      <c r="I6041" t="s">
        <v>3870</v>
      </c>
      <c r="J6041" t="s">
        <v>4355</v>
      </c>
      <c r="K6041" t="s">
        <v>95</v>
      </c>
      <c r="L6041" s="220"/>
    </row>
    <row r="6042" spans="1:12" x14ac:dyDescent="0.25">
      <c r="A6042">
        <v>1</v>
      </c>
      <c r="B6042" t="s">
        <v>3823</v>
      </c>
      <c r="C6042">
        <v>3350990</v>
      </c>
      <c r="D6042" t="s">
        <v>3843</v>
      </c>
      <c r="E6042" s="220">
        <v>45426.665972222225</v>
      </c>
      <c r="F6042" t="s">
        <v>75</v>
      </c>
      <c r="G6042" t="s">
        <v>3825</v>
      </c>
      <c r="H6042" t="s">
        <v>3836</v>
      </c>
      <c r="I6042" t="s">
        <v>3967</v>
      </c>
      <c r="J6042" t="s">
        <v>7238</v>
      </c>
      <c r="K6042" t="s">
        <v>95</v>
      </c>
      <c r="L6042" s="220">
        <v>45436.658425925925</v>
      </c>
    </row>
    <row r="6043" spans="1:12" x14ac:dyDescent="0.25">
      <c r="A6043">
        <v>1</v>
      </c>
      <c r="B6043" t="s">
        <v>5864</v>
      </c>
      <c r="C6043">
        <v>3481112</v>
      </c>
      <c r="D6043" t="s">
        <v>3843</v>
      </c>
      <c r="E6043" s="220">
        <v>45644.593055555553</v>
      </c>
      <c r="F6043" t="s">
        <v>75</v>
      </c>
      <c r="G6043" t="s">
        <v>3825</v>
      </c>
      <c r="H6043" t="s">
        <v>3836</v>
      </c>
      <c r="I6043" t="s">
        <v>4951</v>
      </c>
      <c r="J6043" t="s">
        <v>7239</v>
      </c>
      <c r="K6043" t="s">
        <v>95</v>
      </c>
      <c r="L6043" s="220">
        <v>45741.627083333333</v>
      </c>
    </row>
    <row r="6044" spans="1:12" x14ac:dyDescent="0.25">
      <c r="A6044">
        <v>5</v>
      </c>
      <c r="B6044" t="s">
        <v>3970</v>
      </c>
      <c r="C6044">
        <v>3496784</v>
      </c>
      <c r="D6044" t="s">
        <v>4871</v>
      </c>
      <c r="E6044" s="220">
        <v>45672.638888888891</v>
      </c>
      <c r="F6044" t="s">
        <v>75</v>
      </c>
      <c r="G6044" t="s">
        <v>4414</v>
      </c>
      <c r="H6044" t="s">
        <v>81</v>
      </c>
      <c r="I6044" t="s">
        <v>5206</v>
      </c>
      <c r="J6044" t="s">
        <v>7240</v>
      </c>
      <c r="K6044" t="s">
        <v>95</v>
      </c>
      <c r="L6044" s="220">
        <v>45673.629166666666</v>
      </c>
    </row>
    <row r="6045" spans="1:12" x14ac:dyDescent="0.25">
      <c r="A6045">
        <v>2</v>
      </c>
      <c r="B6045" t="s">
        <v>7241</v>
      </c>
      <c r="C6045">
        <v>3499603</v>
      </c>
      <c r="D6045" t="s">
        <v>7242</v>
      </c>
      <c r="E6045" s="220">
        <v>45684.373611111114</v>
      </c>
      <c r="F6045" t="s">
        <v>75</v>
      </c>
      <c r="G6045" t="s">
        <v>4414</v>
      </c>
      <c r="H6045" t="s">
        <v>169</v>
      </c>
      <c r="I6045" t="s">
        <v>4867</v>
      </c>
      <c r="J6045" t="s">
        <v>7243</v>
      </c>
      <c r="K6045" t="s">
        <v>95</v>
      </c>
      <c r="L6045" s="220">
        <v>45716.421493055554</v>
      </c>
    </row>
    <row r="6046" spans="1:12" x14ac:dyDescent="0.25">
      <c r="A6046">
        <v>5</v>
      </c>
      <c r="B6046" t="s">
        <v>3899</v>
      </c>
      <c r="C6046">
        <v>3380405</v>
      </c>
      <c r="D6046" t="s">
        <v>4871</v>
      </c>
      <c r="E6046" s="220">
        <v>45481.441666666666</v>
      </c>
      <c r="F6046" t="s">
        <v>75</v>
      </c>
      <c r="G6046" t="s">
        <v>4414</v>
      </c>
      <c r="H6046" t="s">
        <v>81</v>
      </c>
      <c r="I6046" t="s">
        <v>4961</v>
      </c>
      <c r="J6046" t="s">
        <v>4415</v>
      </c>
      <c r="K6046" t="s">
        <v>95</v>
      </c>
      <c r="L6046" s="220">
        <v>45504.545671296299</v>
      </c>
    </row>
    <row r="6047" spans="1:12" x14ac:dyDescent="0.25">
      <c r="A6047">
        <v>3</v>
      </c>
      <c r="B6047" t="s">
        <v>4060</v>
      </c>
      <c r="C6047">
        <v>3380391</v>
      </c>
      <c r="D6047" t="s">
        <v>4948</v>
      </c>
      <c r="E6047" s="220">
        <v>45481.435416666667</v>
      </c>
      <c r="F6047" t="s">
        <v>75</v>
      </c>
      <c r="G6047" t="s">
        <v>4414</v>
      </c>
      <c r="H6047" t="s">
        <v>174</v>
      </c>
      <c r="I6047" t="s">
        <v>4961</v>
      </c>
      <c r="J6047" t="s">
        <v>4415</v>
      </c>
      <c r="K6047" t="s">
        <v>95</v>
      </c>
      <c r="L6047" s="220">
        <v>45562.350243055553</v>
      </c>
    </row>
    <row r="6048" spans="1:12" x14ac:dyDescent="0.25">
      <c r="A6048">
        <v>4</v>
      </c>
      <c r="B6048" t="s">
        <v>4816</v>
      </c>
      <c r="C6048">
        <v>3380402</v>
      </c>
      <c r="D6048" t="s">
        <v>4871</v>
      </c>
      <c r="E6048" s="220">
        <v>45481.439583333333</v>
      </c>
      <c r="F6048" t="s">
        <v>75</v>
      </c>
      <c r="G6048" t="s">
        <v>4414</v>
      </c>
      <c r="H6048" t="s">
        <v>81</v>
      </c>
      <c r="I6048" t="s">
        <v>4961</v>
      </c>
      <c r="J6048" t="s">
        <v>4415</v>
      </c>
      <c r="K6048" t="s">
        <v>95</v>
      </c>
      <c r="L6048" s="220">
        <v>45495.452476851853</v>
      </c>
    </row>
    <row r="6049" spans="1:12" x14ac:dyDescent="0.25">
      <c r="A6049">
        <v>3</v>
      </c>
      <c r="B6049" t="s">
        <v>6567</v>
      </c>
      <c r="C6049">
        <v>3388454</v>
      </c>
      <c r="D6049" t="s">
        <v>4413</v>
      </c>
      <c r="E6049" s="220">
        <v>45491.42291666667</v>
      </c>
      <c r="F6049" t="s">
        <v>75</v>
      </c>
      <c r="G6049" t="s">
        <v>4414</v>
      </c>
      <c r="H6049" t="s">
        <v>169</v>
      </c>
      <c r="I6049" t="s">
        <v>4872</v>
      </c>
      <c r="J6049" t="s">
        <v>4415</v>
      </c>
      <c r="K6049" t="s">
        <v>95</v>
      </c>
      <c r="L6049" s="220">
        <v>45538.469259259262</v>
      </c>
    </row>
    <row r="6050" spans="1:12" x14ac:dyDescent="0.25">
      <c r="A6050">
        <v>5</v>
      </c>
      <c r="B6050" t="s">
        <v>5041</v>
      </c>
      <c r="C6050">
        <v>3388451</v>
      </c>
      <c r="D6050" t="s">
        <v>4871</v>
      </c>
      <c r="E6050" s="220">
        <v>45491.417361111111</v>
      </c>
      <c r="F6050" t="s">
        <v>75</v>
      </c>
      <c r="G6050" t="s">
        <v>4414</v>
      </c>
      <c r="H6050" t="s">
        <v>81</v>
      </c>
      <c r="I6050" t="s">
        <v>4872</v>
      </c>
      <c r="J6050" t="s">
        <v>4415</v>
      </c>
      <c r="K6050" t="s">
        <v>95</v>
      </c>
      <c r="L6050" s="220">
        <v>45555.494664351849</v>
      </c>
    </row>
    <row r="6051" spans="1:12" x14ac:dyDescent="0.25">
      <c r="A6051">
        <v>5</v>
      </c>
      <c r="B6051" t="s">
        <v>3970</v>
      </c>
      <c r="C6051">
        <v>3391185</v>
      </c>
      <c r="D6051" t="s">
        <v>4871</v>
      </c>
      <c r="E6051" s="220">
        <v>45498.527083333334</v>
      </c>
      <c r="F6051" t="s">
        <v>75</v>
      </c>
      <c r="G6051" t="s">
        <v>4414</v>
      </c>
      <c r="H6051" t="s">
        <v>81</v>
      </c>
      <c r="I6051" t="s">
        <v>5206</v>
      </c>
      <c r="J6051" t="s">
        <v>4335</v>
      </c>
      <c r="K6051" t="s">
        <v>95</v>
      </c>
      <c r="L6051" s="220">
        <v>45594.639849537038</v>
      </c>
    </row>
    <row r="6052" spans="1:12" x14ac:dyDescent="0.25">
      <c r="A6052">
        <v>2</v>
      </c>
      <c r="B6052" t="s">
        <v>3898</v>
      </c>
      <c r="C6052">
        <v>3409524</v>
      </c>
      <c r="D6052" t="s">
        <v>4910</v>
      </c>
      <c r="E6052" s="220">
        <v>45530.407638888886</v>
      </c>
      <c r="F6052" t="s">
        <v>75</v>
      </c>
      <c r="G6052" t="s">
        <v>4414</v>
      </c>
      <c r="H6052" t="s">
        <v>278</v>
      </c>
      <c r="I6052" t="s">
        <v>4949</v>
      </c>
      <c r="J6052" t="s">
        <v>4415</v>
      </c>
      <c r="K6052" t="s">
        <v>95</v>
      </c>
      <c r="L6052" s="220">
        <v>45587.409074074072</v>
      </c>
    </row>
    <row r="6053" spans="1:12" x14ac:dyDescent="0.25">
      <c r="A6053">
        <v>2</v>
      </c>
      <c r="B6053" t="s">
        <v>4282</v>
      </c>
      <c r="C6053">
        <v>3428148</v>
      </c>
      <c r="D6053" t="s">
        <v>4910</v>
      </c>
      <c r="E6053" s="220">
        <v>45552.431944444441</v>
      </c>
      <c r="F6053" t="s">
        <v>75</v>
      </c>
      <c r="G6053" t="s">
        <v>4414</v>
      </c>
      <c r="H6053" t="s">
        <v>278</v>
      </c>
      <c r="I6053" t="s">
        <v>4949</v>
      </c>
      <c r="J6053" t="s">
        <v>4415</v>
      </c>
      <c r="K6053" t="s">
        <v>95</v>
      </c>
      <c r="L6053" s="220">
        <v>45579.499907407408</v>
      </c>
    </row>
    <row r="6054" spans="1:12" x14ac:dyDescent="0.25">
      <c r="A6054">
        <v>2</v>
      </c>
      <c r="B6054" t="s">
        <v>4251</v>
      </c>
      <c r="C6054">
        <v>3428153</v>
      </c>
      <c r="D6054" t="s">
        <v>4910</v>
      </c>
      <c r="E6054" s="220">
        <v>45552.4375</v>
      </c>
      <c r="F6054" t="s">
        <v>75</v>
      </c>
      <c r="G6054" t="s">
        <v>4414</v>
      </c>
      <c r="H6054" t="s">
        <v>278</v>
      </c>
      <c r="I6054" t="s">
        <v>4949</v>
      </c>
      <c r="J6054" t="s">
        <v>4415</v>
      </c>
      <c r="K6054" t="s">
        <v>95</v>
      </c>
      <c r="L6054" s="220">
        <v>45555.400659722225</v>
      </c>
    </row>
    <row r="6055" spans="1:12" x14ac:dyDescent="0.25">
      <c r="A6055">
        <v>2</v>
      </c>
      <c r="B6055" t="s">
        <v>7244</v>
      </c>
      <c r="C6055">
        <v>3433036</v>
      </c>
      <c r="D6055" t="s">
        <v>4413</v>
      </c>
      <c r="E6055" s="220">
        <v>45554.410416666666</v>
      </c>
      <c r="F6055" t="s">
        <v>75</v>
      </c>
      <c r="G6055" t="s">
        <v>4414</v>
      </c>
      <c r="H6055" t="s">
        <v>169</v>
      </c>
      <c r="I6055" t="s">
        <v>4872</v>
      </c>
      <c r="J6055" t="s">
        <v>4415</v>
      </c>
      <c r="K6055" t="s">
        <v>95</v>
      </c>
      <c r="L6055" s="220">
        <v>45642.616087962961</v>
      </c>
    </row>
    <row r="6056" spans="1:12" x14ac:dyDescent="0.25">
      <c r="A6056">
        <v>2</v>
      </c>
      <c r="B6056" t="s">
        <v>4251</v>
      </c>
      <c r="C6056">
        <v>3435960</v>
      </c>
      <c r="D6056" t="s">
        <v>4910</v>
      </c>
      <c r="E6056" s="220">
        <v>45560.405555555553</v>
      </c>
      <c r="F6056" t="s">
        <v>75</v>
      </c>
      <c r="G6056" t="s">
        <v>4414</v>
      </c>
      <c r="H6056" t="s">
        <v>278</v>
      </c>
      <c r="I6056" t="s">
        <v>4854</v>
      </c>
      <c r="J6056" t="s">
        <v>7245</v>
      </c>
      <c r="K6056" t="s">
        <v>95</v>
      </c>
      <c r="L6056" s="220">
        <v>45572.806574074071</v>
      </c>
    </row>
    <row r="6057" spans="1:12" x14ac:dyDescent="0.25">
      <c r="A6057">
        <v>1</v>
      </c>
      <c r="B6057" t="s">
        <v>4332</v>
      </c>
      <c r="C6057">
        <v>3459458</v>
      </c>
      <c r="D6057" t="s">
        <v>7246</v>
      </c>
      <c r="E6057" s="220">
        <v>45604.320833333331</v>
      </c>
      <c r="F6057" t="s">
        <v>75</v>
      </c>
      <c r="G6057" t="s">
        <v>3825</v>
      </c>
      <c r="H6057" t="s">
        <v>3836</v>
      </c>
      <c r="I6057" t="s">
        <v>3861</v>
      </c>
      <c r="J6057" t="s">
        <v>4117</v>
      </c>
      <c r="K6057" t="s">
        <v>95</v>
      </c>
      <c r="L6057" s="220">
        <v>45646.545567129629</v>
      </c>
    </row>
    <row r="6058" spans="1:12" x14ac:dyDescent="0.25">
      <c r="A6058">
        <v>1</v>
      </c>
      <c r="B6058" t="s">
        <v>4953</v>
      </c>
      <c r="C6058">
        <v>3227193</v>
      </c>
      <c r="D6058" t="s">
        <v>7247</v>
      </c>
      <c r="E6058" s="220">
        <v>45247.582638888889</v>
      </c>
      <c r="F6058" t="s">
        <v>75</v>
      </c>
      <c r="G6058" t="s">
        <v>3825</v>
      </c>
      <c r="H6058" t="s">
        <v>3836</v>
      </c>
      <c r="I6058" t="s">
        <v>3870</v>
      </c>
      <c r="J6058" t="s">
        <v>4145</v>
      </c>
      <c r="K6058" t="s">
        <v>95</v>
      </c>
      <c r="L6058" s="220">
        <v>45275.456180555557</v>
      </c>
    </row>
    <row r="6059" spans="1:12" x14ac:dyDescent="0.25">
      <c r="A6059">
        <v>1</v>
      </c>
      <c r="B6059" t="s">
        <v>5122</v>
      </c>
      <c r="C6059">
        <v>3353593</v>
      </c>
      <c r="D6059" t="s">
        <v>5504</v>
      </c>
      <c r="E6059" s="220">
        <v>45433.585416666669</v>
      </c>
      <c r="F6059" t="s">
        <v>75</v>
      </c>
      <c r="G6059" t="s">
        <v>3825</v>
      </c>
      <c r="H6059" t="s">
        <v>3826</v>
      </c>
      <c r="I6059" t="s">
        <v>3844</v>
      </c>
      <c r="J6059" t="s">
        <v>7248</v>
      </c>
      <c r="K6059" t="s">
        <v>95</v>
      </c>
      <c r="L6059" s="220">
        <v>45742.564583333333</v>
      </c>
    </row>
    <row r="6060" spans="1:12" x14ac:dyDescent="0.25">
      <c r="A6060">
        <v>4</v>
      </c>
      <c r="B6060" t="s">
        <v>4718</v>
      </c>
      <c r="C6060">
        <v>3229912</v>
      </c>
      <c r="D6060" t="s">
        <v>4452</v>
      </c>
      <c r="E6060" s="220">
        <v>45258.732638888891</v>
      </c>
      <c r="F6060" t="s">
        <v>75</v>
      </c>
      <c r="G6060" t="s">
        <v>3825</v>
      </c>
      <c r="H6060" t="s">
        <v>3940</v>
      </c>
      <c r="I6060" t="s">
        <v>3870</v>
      </c>
      <c r="J6060" t="s">
        <v>4832</v>
      </c>
      <c r="K6060" t="s">
        <v>95</v>
      </c>
      <c r="L6060" s="220">
        <v>45275.459826388891</v>
      </c>
    </row>
    <row r="6061" spans="1:12" x14ac:dyDescent="0.25">
      <c r="A6061">
        <v>1</v>
      </c>
      <c r="B6061" t="s">
        <v>3855</v>
      </c>
      <c r="C6061">
        <v>3230043</v>
      </c>
      <c r="D6061" t="s">
        <v>3956</v>
      </c>
      <c r="E6061" s="220">
        <v>45259.37777777778</v>
      </c>
      <c r="F6061" t="s">
        <v>75</v>
      </c>
      <c r="G6061" t="s">
        <v>3825</v>
      </c>
      <c r="H6061" t="s">
        <v>3831</v>
      </c>
      <c r="I6061" t="s">
        <v>3832</v>
      </c>
      <c r="J6061" t="s">
        <v>5050</v>
      </c>
      <c r="K6061" t="s">
        <v>95</v>
      </c>
      <c r="L6061" s="220">
        <v>45299.584027777775</v>
      </c>
    </row>
    <row r="6062" spans="1:12" x14ac:dyDescent="0.25">
      <c r="A6062">
        <v>1</v>
      </c>
      <c r="B6062" t="s">
        <v>4808</v>
      </c>
      <c r="C6062">
        <v>3230044</v>
      </c>
      <c r="D6062" t="s">
        <v>3912</v>
      </c>
      <c r="E6062" s="220">
        <v>45259.379166666666</v>
      </c>
      <c r="F6062" t="s">
        <v>75</v>
      </c>
      <c r="G6062" t="s">
        <v>3825</v>
      </c>
      <c r="H6062" t="s">
        <v>3831</v>
      </c>
      <c r="I6062" t="s">
        <v>3832</v>
      </c>
      <c r="J6062" t="s">
        <v>5050</v>
      </c>
      <c r="K6062" t="s">
        <v>95</v>
      </c>
      <c r="L6062" s="220">
        <v>45260.443055555559</v>
      </c>
    </row>
    <row r="6063" spans="1:12" x14ac:dyDescent="0.25">
      <c r="A6063">
        <v>1</v>
      </c>
      <c r="B6063" t="s">
        <v>4818</v>
      </c>
      <c r="C6063">
        <v>3230045</v>
      </c>
      <c r="D6063" t="s">
        <v>3912</v>
      </c>
      <c r="E6063" s="220">
        <v>45259.379166666666</v>
      </c>
      <c r="F6063" t="s">
        <v>126</v>
      </c>
      <c r="G6063" t="s">
        <v>3825</v>
      </c>
      <c r="H6063" t="s">
        <v>3831</v>
      </c>
      <c r="I6063" t="s">
        <v>3832</v>
      </c>
      <c r="J6063" t="s">
        <v>5050</v>
      </c>
      <c r="K6063" t="s">
        <v>95</v>
      </c>
      <c r="L6063" s="220">
        <v>45519.473611111112</v>
      </c>
    </row>
    <row r="6064" spans="1:12" x14ac:dyDescent="0.25">
      <c r="A6064">
        <v>1</v>
      </c>
      <c r="B6064" t="s">
        <v>5317</v>
      </c>
      <c r="C6064">
        <v>3232662</v>
      </c>
      <c r="D6064" t="s">
        <v>3843</v>
      </c>
      <c r="E6064" s="220">
        <v>45261.708333333336</v>
      </c>
      <c r="F6064" t="s">
        <v>75</v>
      </c>
      <c r="G6064" t="s">
        <v>3825</v>
      </c>
      <c r="H6064" t="s">
        <v>3836</v>
      </c>
      <c r="I6064" t="s">
        <v>4854</v>
      </c>
      <c r="J6064" t="s">
        <v>7249</v>
      </c>
      <c r="K6064" t="s">
        <v>95</v>
      </c>
      <c r="L6064" s="220">
        <v>45345.503472222219</v>
      </c>
    </row>
    <row r="6065" spans="1:12" x14ac:dyDescent="0.25">
      <c r="A6065">
        <v>1</v>
      </c>
      <c r="B6065" t="s">
        <v>7250</v>
      </c>
      <c r="C6065">
        <v>3252297</v>
      </c>
      <c r="D6065" t="s">
        <v>4413</v>
      </c>
      <c r="E6065" s="220">
        <v>45301.453472222223</v>
      </c>
      <c r="F6065" t="s">
        <v>91</v>
      </c>
      <c r="G6065" t="s">
        <v>4414</v>
      </c>
      <c r="H6065" t="s">
        <v>169</v>
      </c>
      <c r="I6065" t="s">
        <v>5167</v>
      </c>
      <c r="J6065" t="s">
        <v>5282</v>
      </c>
      <c r="K6065" t="s">
        <v>95</v>
      </c>
      <c r="L6065" s="220">
        <v>45351.629594907405</v>
      </c>
    </row>
    <row r="6066" spans="1:12" x14ac:dyDescent="0.25">
      <c r="A6066">
        <v>5</v>
      </c>
      <c r="B6066" t="s">
        <v>7250</v>
      </c>
      <c r="C6066">
        <v>3252301</v>
      </c>
      <c r="D6066" t="s">
        <v>4871</v>
      </c>
      <c r="E6066" s="220">
        <v>45301.472916666666</v>
      </c>
      <c r="F6066" t="s">
        <v>75</v>
      </c>
      <c r="G6066" t="s">
        <v>4414</v>
      </c>
      <c r="H6066" t="s">
        <v>81</v>
      </c>
      <c r="I6066" t="s">
        <v>5167</v>
      </c>
      <c r="J6066" t="s">
        <v>5282</v>
      </c>
      <c r="K6066" t="s">
        <v>95</v>
      </c>
      <c r="L6066" s="220">
        <v>45572.64267361111</v>
      </c>
    </row>
    <row r="6067" spans="1:12" x14ac:dyDescent="0.25">
      <c r="A6067">
        <v>2</v>
      </c>
      <c r="B6067" t="s">
        <v>5767</v>
      </c>
      <c r="C6067">
        <v>3254953</v>
      </c>
      <c r="D6067" t="s">
        <v>4413</v>
      </c>
      <c r="E6067" s="220">
        <v>45307.493750000001</v>
      </c>
      <c r="F6067" t="s">
        <v>75</v>
      </c>
      <c r="G6067" t="s">
        <v>4414</v>
      </c>
      <c r="H6067" t="s">
        <v>169</v>
      </c>
      <c r="I6067" t="s">
        <v>4635</v>
      </c>
      <c r="J6067" t="s">
        <v>5282</v>
      </c>
      <c r="K6067" t="s">
        <v>95</v>
      </c>
      <c r="L6067" s="220">
        <v>45316.573819444442</v>
      </c>
    </row>
    <row r="6068" spans="1:12" x14ac:dyDescent="0.25">
      <c r="A6068">
        <v>5</v>
      </c>
      <c r="B6068" t="s">
        <v>3899</v>
      </c>
      <c r="C6068">
        <v>3254962</v>
      </c>
      <c r="D6068" t="s">
        <v>4866</v>
      </c>
      <c r="E6068" s="220">
        <v>45307.506249999999</v>
      </c>
      <c r="F6068" t="s">
        <v>75</v>
      </c>
      <c r="G6068" t="s">
        <v>4414</v>
      </c>
      <c r="H6068" t="s">
        <v>123</v>
      </c>
      <c r="I6068" t="s">
        <v>4851</v>
      </c>
      <c r="J6068" t="s">
        <v>5282</v>
      </c>
      <c r="K6068" t="s">
        <v>95</v>
      </c>
      <c r="L6068" s="220">
        <v>45314.601898148147</v>
      </c>
    </row>
    <row r="6069" spans="1:12" x14ac:dyDescent="0.25">
      <c r="A6069">
        <v>2</v>
      </c>
      <c r="B6069" t="s">
        <v>4347</v>
      </c>
      <c r="C6069">
        <v>3254981</v>
      </c>
      <c r="D6069" t="s">
        <v>4910</v>
      </c>
      <c r="E6069" s="220">
        <v>45307.538888888892</v>
      </c>
      <c r="F6069" t="s">
        <v>75</v>
      </c>
      <c r="G6069" t="s">
        <v>4414</v>
      </c>
      <c r="H6069" t="s">
        <v>278</v>
      </c>
      <c r="I6069" t="s">
        <v>3827</v>
      </c>
      <c r="J6069" t="s">
        <v>4415</v>
      </c>
      <c r="K6069" t="s">
        <v>95</v>
      </c>
      <c r="L6069" s="220">
        <v>45313.584618055553</v>
      </c>
    </row>
    <row r="6070" spans="1:12" x14ac:dyDescent="0.25">
      <c r="A6070">
        <v>4</v>
      </c>
      <c r="B6070" t="s">
        <v>4319</v>
      </c>
      <c r="C6070">
        <v>3263275</v>
      </c>
      <c r="D6070" t="s">
        <v>5192</v>
      </c>
      <c r="E6070" s="220">
        <v>45321.652777777781</v>
      </c>
      <c r="F6070" t="s">
        <v>75</v>
      </c>
      <c r="G6070" t="s">
        <v>3825</v>
      </c>
      <c r="H6070" t="s">
        <v>3826</v>
      </c>
      <c r="I6070" t="s">
        <v>3870</v>
      </c>
      <c r="J6070" t="s">
        <v>4902</v>
      </c>
      <c r="K6070" t="s">
        <v>95</v>
      </c>
      <c r="L6070" s="220">
        <v>45453.407372685186</v>
      </c>
    </row>
    <row r="6071" spans="1:12" x14ac:dyDescent="0.25">
      <c r="A6071">
        <v>1</v>
      </c>
      <c r="B6071" t="s">
        <v>4314</v>
      </c>
      <c r="C6071">
        <v>3263270</v>
      </c>
      <c r="D6071" t="s">
        <v>7251</v>
      </c>
      <c r="E6071" s="220">
        <v>45320.503472222219</v>
      </c>
      <c r="F6071" t="s">
        <v>75</v>
      </c>
      <c r="G6071" t="s">
        <v>3825</v>
      </c>
      <c r="H6071" t="s">
        <v>3836</v>
      </c>
      <c r="I6071" t="s">
        <v>5206</v>
      </c>
      <c r="J6071" t="s">
        <v>6566</v>
      </c>
      <c r="K6071" t="s">
        <v>95</v>
      </c>
      <c r="L6071" s="220">
        <v>45366.474143518521</v>
      </c>
    </row>
    <row r="6072" spans="1:12" x14ac:dyDescent="0.25">
      <c r="A6072">
        <v>2</v>
      </c>
      <c r="B6072" t="s">
        <v>4815</v>
      </c>
      <c r="C6072">
        <v>3301338</v>
      </c>
      <c r="D6072" t="s">
        <v>5272</v>
      </c>
      <c r="E6072" s="220">
        <v>45338.393055555556</v>
      </c>
      <c r="F6072" t="s">
        <v>75</v>
      </c>
      <c r="G6072" t="s">
        <v>4414</v>
      </c>
      <c r="H6072" t="s">
        <v>169</v>
      </c>
      <c r="I6072" t="s">
        <v>4652</v>
      </c>
      <c r="J6072" t="s">
        <v>7252</v>
      </c>
      <c r="K6072" t="s">
        <v>95</v>
      </c>
      <c r="L6072" s="220">
        <v>45341.369398148148</v>
      </c>
    </row>
    <row r="6073" spans="1:12" x14ac:dyDescent="0.25">
      <c r="A6073">
        <v>1</v>
      </c>
      <c r="B6073" t="s">
        <v>3887</v>
      </c>
      <c r="C6073">
        <v>3301221</v>
      </c>
      <c r="D6073" t="s">
        <v>5233</v>
      </c>
      <c r="E6073" s="220">
        <v>45337.693055555559</v>
      </c>
      <c r="F6073" t="s">
        <v>75</v>
      </c>
      <c r="G6073" t="s">
        <v>3825</v>
      </c>
      <c r="H6073" t="s">
        <v>3836</v>
      </c>
      <c r="I6073" t="s">
        <v>3878</v>
      </c>
      <c r="J6073" t="s">
        <v>5221</v>
      </c>
      <c r="K6073" t="s">
        <v>95</v>
      </c>
      <c r="L6073" s="220">
        <v>45484.324374999997</v>
      </c>
    </row>
    <row r="6074" spans="1:12" x14ac:dyDescent="0.25">
      <c r="A6074">
        <v>1</v>
      </c>
      <c r="B6074" t="s">
        <v>3992</v>
      </c>
      <c r="C6074">
        <v>3493100</v>
      </c>
      <c r="D6074" t="s">
        <v>3843</v>
      </c>
      <c r="E6074" s="220">
        <v>45670.36041666667</v>
      </c>
      <c r="F6074" t="s">
        <v>75</v>
      </c>
      <c r="G6074" t="s">
        <v>3825</v>
      </c>
      <c r="H6074" t="s">
        <v>3836</v>
      </c>
      <c r="I6074" t="s">
        <v>3882</v>
      </c>
      <c r="J6074" t="s">
        <v>7253</v>
      </c>
      <c r="K6074" t="s">
        <v>95</v>
      </c>
      <c r="L6074" s="220">
        <v>45670.480555555558</v>
      </c>
    </row>
    <row r="6075" spans="1:12" x14ac:dyDescent="0.25">
      <c r="A6075">
        <v>1</v>
      </c>
      <c r="B6075" t="s">
        <v>3970</v>
      </c>
      <c r="C6075">
        <v>3368689</v>
      </c>
      <c r="D6075" t="s">
        <v>3843</v>
      </c>
      <c r="E6075" s="220">
        <v>45461.616666666669</v>
      </c>
      <c r="F6075" t="s">
        <v>126</v>
      </c>
      <c r="G6075" t="s">
        <v>3825</v>
      </c>
      <c r="H6075" t="s">
        <v>3836</v>
      </c>
      <c r="I6075" t="s">
        <v>3832</v>
      </c>
      <c r="J6075" t="s">
        <v>5050</v>
      </c>
      <c r="K6075" t="s">
        <v>95</v>
      </c>
      <c r="L6075" s="220"/>
    </row>
    <row r="6076" spans="1:12" x14ac:dyDescent="0.25">
      <c r="A6076">
        <v>2</v>
      </c>
      <c r="B6076" t="s">
        <v>3918</v>
      </c>
      <c r="C6076">
        <v>3368691</v>
      </c>
      <c r="D6076" t="s">
        <v>3939</v>
      </c>
      <c r="E6076" s="220">
        <v>45461.618750000001</v>
      </c>
      <c r="F6076" t="s">
        <v>75</v>
      </c>
      <c r="G6076" t="s">
        <v>3825</v>
      </c>
      <c r="H6076" t="s">
        <v>3940</v>
      </c>
      <c r="I6076" t="s">
        <v>3832</v>
      </c>
      <c r="J6076" t="s">
        <v>7008</v>
      </c>
      <c r="K6076" t="s">
        <v>95</v>
      </c>
      <c r="L6076" s="220">
        <v>45572.405081018522</v>
      </c>
    </row>
    <row r="6077" spans="1:12" x14ac:dyDescent="0.25">
      <c r="A6077">
        <v>1</v>
      </c>
      <c r="B6077" t="s">
        <v>4275</v>
      </c>
      <c r="C6077">
        <v>3239729</v>
      </c>
      <c r="D6077" t="s">
        <v>3843</v>
      </c>
      <c r="E6077" s="220">
        <v>45268.447222222225</v>
      </c>
      <c r="F6077" t="s">
        <v>75</v>
      </c>
      <c r="G6077" t="s">
        <v>3825</v>
      </c>
      <c r="H6077" t="s">
        <v>3836</v>
      </c>
      <c r="I6077" t="s">
        <v>3844</v>
      </c>
      <c r="J6077" t="s">
        <v>4188</v>
      </c>
      <c r="K6077" t="s">
        <v>95</v>
      </c>
      <c r="L6077" s="220">
        <v>45271.600474537037</v>
      </c>
    </row>
    <row r="6078" spans="1:12" x14ac:dyDescent="0.25">
      <c r="A6078">
        <v>1</v>
      </c>
      <c r="B6078" t="s">
        <v>3916</v>
      </c>
      <c r="C6078">
        <v>3265970</v>
      </c>
      <c r="D6078" t="s">
        <v>3912</v>
      </c>
      <c r="E6078" s="220">
        <v>45323.692361111112</v>
      </c>
      <c r="F6078" t="s">
        <v>358</v>
      </c>
      <c r="G6078" t="s">
        <v>3825</v>
      </c>
      <c r="H6078" t="s">
        <v>3831</v>
      </c>
      <c r="I6078" t="s">
        <v>3878</v>
      </c>
      <c r="J6078" t="s">
        <v>4847</v>
      </c>
      <c r="K6078" t="s">
        <v>95</v>
      </c>
      <c r="L6078" s="220"/>
    </row>
    <row r="6079" spans="1:12" x14ac:dyDescent="0.25">
      <c r="A6079">
        <v>1</v>
      </c>
      <c r="B6079" t="s">
        <v>4672</v>
      </c>
      <c r="C6079">
        <v>3467281</v>
      </c>
      <c r="D6079" t="s">
        <v>3843</v>
      </c>
      <c r="E6079" s="220">
        <v>45617.632638888892</v>
      </c>
      <c r="F6079" t="s">
        <v>126</v>
      </c>
      <c r="G6079" t="s">
        <v>3825</v>
      </c>
      <c r="H6079" t="s">
        <v>3836</v>
      </c>
      <c r="I6079" t="s">
        <v>3967</v>
      </c>
      <c r="J6079" t="s">
        <v>4888</v>
      </c>
      <c r="K6079" t="s">
        <v>95</v>
      </c>
      <c r="L6079" s="220"/>
    </row>
    <row r="6080" spans="1:12" x14ac:dyDescent="0.25">
      <c r="A6080">
        <v>1</v>
      </c>
      <c r="B6080" t="s">
        <v>7254</v>
      </c>
      <c r="C6080">
        <v>3304557</v>
      </c>
      <c r="D6080" t="s">
        <v>3843</v>
      </c>
      <c r="E6080" s="220">
        <v>45345.513194444444</v>
      </c>
      <c r="F6080" t="s">
        <v>75</v>
      </c>
      <c r="G6080" t="s">
        <v>3825</v>
      </c>
      <c r="H6080" t="s">
        <v>3836</v>
      </c>
      <c r="I6080" t="s">
        <v>4872</v>
      </c>
      <c r="J6080" t="s">
        <v>4968</v>
      </c>
      <c r="K6080" t="s">
        <v>95</v>
      </c>
      <c r="L6080" s="220">
        <v>45378.370682870373</v>
      </c>
    </row>
    <row r="6081" spans="1:12" x14ac:dyDescent="0.25">
      <c r="A6081">
        <v>1</v>
      </c>
      <c r="B6081" t="s">
        <v>7255</v>
      </c>
      <c r="C6081">
        <v>3320084</v>
      </c>
      <c r="D6081" t="s">
        <v>3843</v>
      </c>
      <c r="E6081" s="220">
        <v>45372.323611111111</v>
      </c>
      <c r="F6081" t="s">
        <v>75</v>
      </c>
      <c r="G6081" t="s">
        <v>3825</v>
      </c>
      <c r="H6081" t="s">
        <v>3836</v>
      </c>
      <c r="I6081" t="s">
        <v>4080</v>
      </c>
      <c r="J6081" t="s">
        <v>6356</v>
      </c>
      <c r="K6081" t="s">
        <v>95</v>
      </c>
      <c r="L6081" s="220">
        <v>45372.638854166667</v>
      </c>
    </row>
    <row r="6082" spans="1:12" x14ac:dyDescent="0.25">
      <c r="A6082">
        <v>2</v>
      </c>
      <c r="B6082" t="s">
        <v>4074</v>
      </c>
      <c r="C6082">
        <v>3325853</v>
      </c>
      <c r="D6082" t="s">
        <v>3939</v>
      </c>
      <c r="E6082" s="220">
        <v>45379.381944444445</v>
      </c>
      <c r="F6082" t="s">
        <v>75</v>
      </c>
      <c r="G6082" t="s">
        <v>3825</v>
      </c>
      <c r="H6082" t="s">
        <v>3940</v>
      </c>
      <c r="I6082" t="s">
        <v>3832</v>
      </c>
      <c r="J6082" t="s">
        <v>5855</v>
      </c>
      <c r="K6082" t="s">
        <v>95</v>
      </c>
      <c r="L6082" s="220">
        <v>45525.648553240739</v>
      </c>
    </row>
    <row r="6083" spans="1:12" x14ac:dyDescent="0.25">
      <c r="A6083">
        <v>5</v>
      </c>
      <c r="B6083" t="s">
        <v>4186</v>
      </c>
      <c r="C6083">
        <v>3334576</v>
      </c>
      <c r="D6083" t="s">
        <v>4871</v>
      </c>
      <c r="E6083" s="220">
        <v>45398.647916666669</v>
      </c>
      <c r="F6083" t="s">
        <v>75</v>
      </c>
      <c r="G6083" t="s">
        <v>4414</v>
      </c>
      <c r="H6083" t="s">
        <v>81</v>
      </c>
      <c r="I6083" t="s">
        <v>3861</v>
      </c>
      <c r="J6083" t="s">
        <v>7079</v>
      </c>
      <c r="K6083" t="s">
        <v>95</v>
      </c>
      <c r="L6083" s="220">
        <v>45399.574513888889</v>
      </c>
    </row>
    <row r="6084" spans="1:12" x14ac:dyDescent="0.25">
      <c r="A6084">
        <v>2</v>
      </c>
      <c r="B6084" t="s">
        <v>5323</v>
      </c>
      <c r="C6084">
        <v>3335367</v>
      </c>
      <c r="D6084" t="s">
        <v>3939</v>
      </c>
      <c r="E6084" s="220">
        <v>45399.698611111111</v>
      </c>
      <c r="F6084" t="s">
        <v>75</v>
      </c>
      <c r="G6084" t="s">
        <v>3825</v>
      </c>
      <c r="H6084" t="s">
        <v>3940</v>
      </c>
      <c r="I6084" t="s">
        <v>4000</v>
      </c>
      <c r="J6084" t="s">
        <v>4191</v>
      </c>
      <c r="K6084" t="s">
        <v>95</v>
      </c>
      <c r="L6084" s="220">
        <v>45405.507152777776</v>
      </c>
    </row>
    <row r="6085" spans="1:12" x14ac:dyDescent="0.25">
      <c r="A6085">
        <v>5</v>
      </c>
      <c r="B6085" t="s">
        <v>4359</v>
      </c>
      <c r="C6085">
        <v>3337121</v>
      </c>
      <c r="D6085" t="s">
        <v>4871</v>
      </c>
      <c r="E6085" s="220">
        <v>45406.48333333333</v>
      </c>
      <c r="F6085" t="s">
        <v>91</v>
      </c>
      <c r="G6085" t="s">
        <v>4414</v>
      </c>
      <c r="H6085" t="s">
        <v>81</v>
      </c>
      <c r="I6085" t="s">
        <v>4961</v>
      </c>
      <c r="J6085" t="s">
        <v>4415</v>
      </c>
      <c r="K6085" t="s">
        <v>95</v>
      </c>
      <c r="L6085" s="220">
        <v>45407.320300925923</v>
      </c>
    </row>
    <row r="6086" spans="1:12" x14ac:dyDescent="0.25">
      <c r="A6086">
        <v>1</v>
      </c>
      <c r="B6086" t="s">
        <v>4321</v>
      </c>
      <c r="C6086">
        <v>3566118</v>
      </c>
      <c r="D6086" t="s">
        <v>3824</v>
      </c>
      <c r="E6086" s="220">
        <v>45804.546527777777</v>
      </c>
      <c r="F6086" t="s">
        <v>75</v>
      </c>
      <c r="G6086" t="s">
        <v>3825</v>
      </c>
      <c r="H6086" t="s">
        <v>3826</v>
      </c>
      <c r="I6086" t="s">
        <v>3889</v>
      </c>
      <c r="J6086" t="s">
        <v>7256</v>
      </c>
      <c r="K6086" t="s">
        <v>95</v>
      </c>
      <c r="L6086" s="220">
        <v>45806.354166666664</v>
      </c>
    </row>
    <row r="6087" spans="1:12" x14ac:dyDescent="0.25">
      <c r="A6087">
        <v>1</v>
      </c>
      <c r="B6087" t="s">
        <v>7154</v>
      </c>
      <c r="C6087">
        <v>3351014</v>
      </c>
      <c r="D6087" t="s">
        <v>4149</v>
      </c>
      <c r="E6087" s="220">
        <v>45426.724999999999</v>
      </c>
      <c r="F6087" t="s">
        <v>75</v>
      </c>
      <c r="G6087" t="s">
        <v>3825</v>
      </c>
      <c r="H6087" t="s">
        <v>4277</v>
      </c>
      <c r="I6087" t="s">
        <v>5167</v>
      </c>
      <c r="J6087" t="s">
        <v>7139</v>
      </c>
      <c r="K6087" t="s">
        <v>95</v>
      </c>
      <c r="L6087" s="220">
        <v>45428.406377314815</v>
      </c>
    </row>
    <row r="6088" spans="1:12" x14ac:dyDescent="0.25">
      <c r="A6088">
        <v>1</v>
      </c>
      <c r="B6088" t="s">
        <v>4016</v>
      </c>
      <c r="C6088">
        <v>3388447</v>
      </c>
      <c r="D6088" t="s">
        <v>5900</v>
      </c>
      <c r="E6088" s="220">
        <v>45491.402083333334</v>
      </c>
      <c r="F6088" t="s">
        <v>75</v>
      </c>
      <c r="G6088" t="s">
        <v>3825</v>
      </c>
      <c r="H6088" t="s">
        <v>3826</v>
      </c>
      <c r="I6088" t="s">
        <v>4005</v>
      </c>
      <c r="J6088" t="s">
        <v>7103</v>
      </c>
      <c r="K6088" t="s">
        <v>95</v>
      </c>
      <c r="L6088" s="220">
        <v>45503.429872685185</v>
      </c>
    </row>
    <row r="6089" spans="1:12" x14ac:dyDescent="0.25">
      <c r="A6089">
        <v>2</v>
      </c>
      <c r="B6089" t="s">
        <v>5086</v>
      </c>
      <c r="C6089">
        <v>3388466</v>
      </c>
      <c r="D6089" t="s">
        <v>4910</v>
      </c>
      <c r="E6089" s="220">
        <v>45491.4375</v>
      </c>
      <c r="F6089" t="s">
        <v>75</v>
      </c>
      <c r="G6089" t="s">
        <v>4414</v>
      </c>
      <c r="H6089" t="s">
        <v>278</v>
      </c>
      <c r="I6089" t="s">
        <v>4872</v>
      </c>
      <c r="J6089" t="s">
        <v>4415</v>
      </c>
      <c r="K6089" t="s">
        <v>95</v>
      </c>
      <c r="L6089" s="220">
        <v>45509.546527777777</v>
      </c>
    </row>
    <row r="6090" spans="1:12" x14ac:dyDescent="0.25">
      <c r="A6090">
        <v>5</v>
      </c>
      <c r="B6090" t="s">
        <v>6486</v>
      </c>
      <c r="C6090">
        <v>3388449</v>
      </c>
      <c r="D6090" t="s">
        <v>4866</v>
      </c>
      <c r="E6090" s="220">
        <v>45491.402777777781</v>
      </c>
      <c r="F6090" t="s">
        <v>75</v>
      </c>
      <c r="G6090" t="s">
        <v>4414</v>
      </c>
      <c r="H6090" t="s">
        <v>123</v>
      </c>
      <c r="I6090" t="s">
        <v>4872</v>
      </c>
      <c r="J6090" t="s">
        <v>4415</v>
      </c>
      <c r="K6090" t="s">
        <v>95</v>
      </c>
      <c r="L6090" s="220">
        <v>45502.445590277777</v>
      </c>
    </row>
    <row r="6091" spans="1:12" x14ac:dyDescent="0.25">
      <c r="A6091">
        <v>1</v>
      </c>
      <c r="B6091" t="s">
        <v>3900</v>
      </c>
      <c r="C6091">
        <v>3396294</v>
      </c>
      <c r="D6091" t="s">
        <v>6843</v>
      </c>
      <c r="E6091" s="220">
        <v>45505.642361111109</v>
      </c>
      <c r="F6091" t="s">
        <v>75</v>
      </c>
      <c r="G6091" t="s">
        <v>3825</v>
      </c>
      <c r="H6091" t="s">
        <v>3836</v>
      </c>
      <c r="I6091" t="s">
        <v>3878</v>
      </c>
      <c r="J6091" t="s">
        <v>4181</v>
      </c>
      <c r="K6091" t="s">
        <v>95</v>
      </c>
      <c r="L6091" s="220">
        <v>45569.572384259256</v>
      </c>
    </row>
    <row r="6092" spans="1:12" x14ac:dyDescent="0.25">
      <c r="A6092">
        <v>5</v>
      </c>
      <c r="B6092" t="s">
        <v>7257</v>
      </c>
      <c r="C6092">
        <v>3406956</v>
      </c>
      <c r="D6092" t="s">
        <v>3843</v>
      </c>
      <c r="E6092" s="220">
        <v>45524.450694444444</v>
      </c>
      <c r="F6092" t="s">
        <v>75</v>
      </c>
      <c r="G6092" t="s">
        <v>3825</v>
      </c>
      <c r="H6092" t="s">
        <v>3836</v>
      </c>
      <c r="I6092" t="s">
        <v>4951</v>
      </c>
      <c r="J6092" t="s">
        <v>7258</v>
      </c>
      <c r="K6092" t="s">
        <v>95</v>
      </c>
      <c r="L6092" s="220">
        <v>45560.328206018516</v>
      </c>
    </row>
    <row r="6093" spans="1:12" x14ac:dyDescent="0.25">
      <c r="A6093">
        <v>2</v>
      </c>
      <c r="B6093" t="s">
        <v>3915</v>
      </c>
      <c r="C6093">
        <v>3409536</v>
      </c>
      <c r="D6093" t="s">
        <v>4910</v>
      </c>
      <c r="E6093" s="220">
        <v>45530.382638888892</v>
      </c>
      <c r="F6093" t="s">
        <v>75</v>
      </c>
      <c r="G6093" t="s">
        <v>4414</v>
      </c>
      <c r="H6093" t="s">
        <v>278</v>
      </c>
      <c r="I6093" t="s">
        <v>4949</v>
      </c>
      <c r="J6093" t="s">
        <v>5250</v>
      </c>
      <c r="K6093" t="s">
        <v>95</v>
      </c>
      <c r="L6093" s="220">
        <v>45534.523275462961</v>
      </c>
    </row>
    <row r="6094" spans="1:12" x14ac:dyDescent="0.25">
      <c r="A6094">
        <v>2</v>
      </c>
      <c r="B6094" t="s">
        <v>3893</v>
      </c>
      <c r="C6094">
        <v>3419922</v>
      </c>
      <c r="D6094" t="s">
        <v>4910</v>
      </c>
      <c r="E6094" s="220">
        <v>45544.374305555553</v>
      </c>
      <c r="F6094" t="s">
        <v>75</v>
      </c>
      <c r="G6094" t="s">
        <v>4414</v>
      </c>
      <c r="H6094" t="s">
        <v>278</v>
      </c>
      <c r="I6094" t="s">
        <v>3827</v>
      </c>
      <c r="J6094" t="s">
        <v>7076</v>
      </c>
      <c r="K6094" t="s">
        <v>95</v>
      </c>
      <c r="L6094" s="220">
        <v>45544.654861111114</v>
      </c>
    </row>
    <row r="6095" spans="1:12" x14ac:dyDescent="0.25">
      <c r="A6095">
        <v>2</v>
      </c>
      <c r="B6095" t="s">
        <v>7259</v>
      </c>
      <c r="C6095">
        <v>3433049</v>
      </c>
      <c r="D6095" t="s">
        <v>4413</v>
      </c>
      <c r="E6095" s="220">
        <v>45554.440972222219</v>
      </c>
      <c r="F6095" t="s">
        <v>75</v>
      </c>
      <c r="G6095" t="s">
        <v>4414</v>
      </c>
      <c r="H6095" t="s">
        <v>169</v>
      </c>
      <c r="I6095" t="s">
        <v>4867</v>
      </c>
      <c r="J6095" t="s">
        <v>5282</v>
      </c>
      <c r="K6095" t="s">
        <v>95</v>
      </c>
      <c r="L6095" s="220">
        <v>45561.659988425927</v>
      </c>
    </row>
    <row r="6096" spans="1:12" x14ac:dyDescent="0.25">
      <c r="A6096">
        <v>2</v>
      </c>
      <c r="B6096" t="s">
        <v>3992</v>
      </c>
      <c r="C6096">
        <v>3440869</v>
      </c>
      <c r="D6096" t="s">
        <v>4413</v>
      </c>
      <c r="E6096" s="220">
        <v>45567.445138888892</v>
      </c>
      <c r="F6096" t="s">
        <v>75</v>
      </c>
      <c r="G6096" t="s">
        <v>4414</v>
      </c>
      <c r="H6096" t="s">
        <v>169</v>
      </c>
      <c r="I6096" t="s">
        <v>4854</v>
      </c>
      <c r="J6096" t="s">
        <v>4415</v>
      </c>
      <c r="K6096" t="s">
        <v>95</v>
      </c>
      <c r="L6096" s="220">
        <v>45688.43472222222</v>
      </c>
    </row>
    <row r="6097" spans="1:12" x14ac:dyDescent="0.25">
      <c r="A6097">
        <v>2</v>
      </c>
      <c r="B6097" t="s">
        <v>3900</v>
      </c>
      <c r="C6097">
        <v>3440872</v>
      </c>
      <c r="D6097" t="s">
        <v>4910</v>
      </c>
      <c r="E6097" s="220">
        <v>45567.451388888891</v>
      </c>
      <c r="F6097" t="s">
        <v>358</v>
      </c>
      <c r="G6097" t="s">
        <v>4414</v>
      </c>
      <c r="H6097" t="s">
        <v>278</v>
      </c>
      <c r="I6097" t="s">
        <v>4854</v>
      </c>
      <c r="J6097" t="s">
        <v>4415</v>
      </c>
      <c r="K6097" t="s">
        <v>95</v>
      </c>
      <c r="L6097" s="220"/>
    </row>
    <row r="6098" spans="1:12" x14ac:dyDescent="0.25">
      <c r="A6098">
        <v>5</v>
      </c>
      <c r="B6098" t="s">
        <v>3992</v>
      </c>
      <c r="C6098">
        <v>3440898</v>
      </c>
      <c r="D6098" t="s">
        <v>7260</v>
      </c>
      <c r="E6098" s="220">
        <v>45567.488888888889</v>
      </c>
      <c r="F6098" t="s">
        <v>75</v>
      </c>
      <c r="G6098" t="s">
        <v>3825</v>
      </c>
      <c r="H6098" t="s">
        <v>3826</v>
      </c>
      <c r="I6098" t="s">
        <v>4409</v>
      </c>
      <c r="J6098" t="s">
        <v>7261</v>
      </c>
      <c r="K6098" t="s">
        <v>95</v>
      </c>
      <c r="L6098" s="220">
        <v>45664.584722222222</v>
      </c>
    </row>
    <row r="6099" spans="1:12" x14ac:dyDescent="0.25">
      <c r="A6099">
        <v>1</v>
      </c>
      <c r="B6099" t="s">
        <v>3915</v>
      </c>
      <c r="C6099">
        <v>3235016</v>
      </c>
      <c r="D6099" t="s">
        <v>7209</v>
      </c>
      <c r="E6099" s="220">
        <v>45265.447916666664</v>
      </c>
      <c r="F6099" t="s">
        <v>75</v>
      </c>
      <c r="G6099" t="s">
        <v>3825</v>
      </c>
      <c r="H6099" t="s">
        <v>3836</v>
      </c>
      <c r="I6099" t="s">
        <v>3832</v>
      </c>
      <c r="J6099" t="s">
        <v>5050</v>
      </c>
      <c r="K6099" t="s">
        <v>95</v>
      </c>
      <c r="L6099" s="220">
        <v>45797.539236111108</v>
      </c>
    </row>
    <row r="6100" spans="1:12" x14ac:dyDescent="0.25">
      <c r="A6100">
        <v>1</v>
      </c>
      <c r="B6100" t="s">
        <v>4314</v>
      </c>
      <c r="C6100">
        <v>3234984</v>
      </c>
      <c r="D6100" t="s">
        <v>4413</v>
      </c>
      <c r="E6100" s="220">
        <v>45265.421527777777</v>
      </c>
      <c r="F6100" t="s">
        <v>75</v>
      </c>
      <c r="G6100" t="s">
        <v>4414</v>
      </c>
      <c r="H6100" t="s">
        <v>169</v>
      </c>
      <c r="I6100" t="s">
        <v>3827</v>
      </c>
      <c r="J6100" t="s">
        <v>4415</v>
      </c>
      <c r="K6100" t="s">
        <v>95</v>
      </c>
      <c r="L6100" s="220">
        <v>45267.672939814816</v>
      </c>
    </row>
    <row r="6101" spans="1:12" x14ac:dyDescent="0.25">
      <c r="A6101">
        <v>5</v>
      </c>
      <c r="B6101" t="s">
        <v>4808</v>
      </c>
      <c r="C6101">
        <v>3254943</v>
      </c>
      <c r="D6101" t="s">
        <v>4871</v>
      </c>
      <c r="E6101" s="220">
        <v>45307.463888888888</v>
      </c>
      <c r="F6101" t="s">
        <v>75</v>
      </c>
      <c r="G6101" t="s">
        <v>4414</v>
      </c>
      <c r="H6101" t="s">
        <v>81</v>
      </c>
      <c r="I6101" t="s">
        <v>4652</v>
      </c>
      <c r="J6101" t="s">
        <v>4415</v>
      </c>
      <c r="K6101" t="s">
        <v>95</v>
      </c>
      <c r="L6101" s="220">
        <v>45314.374837962961</v>
      </c>
    </row>
    <row r="6102" spans="1:12" x14ac:dyDescent="0.25">
      <c r="A6102">
        <v>2</v>
      </c>
      <c r="B6102" t="s">
        <v>4787</v>
      </c>
      <c r="C6102">
        <v>3254948</v>
      </c>
      <c r="D6102" t="s">
        <v>4413</v>
      </c>
      <c r="E6102" s="220">
        <v>45307.476388888892</v>
      </c>
      <c r="F6102" t="s">
        <v>75</v>
      </c>
      <c r="G6102" t="s">
        <v>4414</v>
      </c>
      <c r="H6102" t="s">
        <v>169</v>
      </c>
      <c r="I6102" t="s">
        <v>4652</v>
      </c>
      <c r="J6102" t="s">
        <v>4415</v>
      </c>
      <c r="K6102" t="s">
        <v>95</v>
      </c>
      <c r="L6102" s="220">
        <v>45316.644409722219</v>
      </c>
    </row>
    <row r="6103" spans="1:12" x14ac:dyDescent="0.25">
      <c r="A6103">
        <v>2</v>
      </c>
      <c r="B6103" t="s">
        <v>4352</v>
      </c>
      <c r="C6103">
        <v>3368636</v>
      </c>
      <c r="D6103" t="s">
        <v>3939</v>
      </c>
      <c r="E6103" s="220">
        <v>45461.566666666666</v>
      </c>
      <c r="F6103" t="s">
        <v>75</v>
      </c>
      <c r="G6103" t="s">
        <v>3825</v>
      </c>
      <c r="H6103" t="s">
        <v>3940</v>
      </c>
      <c r="I6103" t="s">
        <v>4000</v>
      </c>
      <c r="J6103" t="s">
        <v>4191</v>
      </c>
      <c r="K6103" t="s">
        <v>95</v>
      </c>
      <c r="L6103" s="220">
        <v>45462.672430555554</v>
      </c>
    </row>
    <row r="6104" spans="1:12" x14ac:dyDescent="0.25">
      <c r="A6104">
        <v>5</v>
      </c>
      <c r="B6104" t="s">
        <v>7262</v>
      </c>
      <c r="C6104">
        <v>3350919</v>
      </c>
      <c r="D6104" t="s">
        <v>4871</v>
      </c>
      <c r="E6104" s="220">
        <v>45426.538194444445</v>
      </c>
      <c r="F6104" t="s">
        <v>75</v>
      </c>
      <c r="G6104" t="s">
        <v>4414</v>
      </c>
      <c r="H6104" t="s">
        <v>81</v>
      </c>
      <c r="I6104" t="s">
        <v>4872</v>
      </c>
      <c r="J6104" t="s">
        <v>5282</v>
      </c>
      <c r="K6104" t="s">
        <v>95</v>
      </c>
      <c r="L6104" s="220">
        <v>45452.85633101852</v>
      </c>
    </row>
    <row r="6105" spans="1:12" x14ac:dyDescent="0.25">
      <c r="A6105">
        <v>5</v>
      </c>
      <c r="B6105" t="s">
        <v>5146</v>
      </c>
      <c r="C6105">
        <v>3350921</v>
      </c>
      <c r="D6105" t="s">
        <v>4871</v>
      </c>
      <c r="E6105" s="220">
        <v>45426.543749999997</v>
      </c>
      <c r="F6105" t="s">
        <v>75</v>
      </c>
      <c r="G6105" t="s">
        <v>4414</v>
      </c>
      <c r="H6105" t="s">
        <v>81</v>
      </c>
      <c r="I6105" t="s">
        <v>4872</v>
      </c>
      <c r="J6105" t="s">
        <v>5282</v>
      </c>
      <c r="K6105" t="s">
        <v>95</v>
      </c>
      <c r="L6105" s="220">
        <v>45433.669374999998</v>
      </c>
    </row>
    <row r="6106" spans="1:12" x14ac:dyDescent="0.25">
      <c r="A6106">
        <v>5</v>
      </c>
      <c r="B6106" t="s">
        <v>3902</v>
      </c>
      <c r="C6106">
        <v>3350953</v>
      </c>
      <c r="D6106" t="s">
        <v>4871</v>
      </c>
      <c r="E6106" s="220">
        <v>45426.598611111112</v>
      </c>
      <c r="F6106" t="s">
        <v>75</v>
      </c>
      <c r="G6106" t="s">
        <v>4414</v>
      </c>
      <c r="H6106" t="s">
        <v>81</v>
      </c>
      <c r="I6106" t="s">
        <v>4409</v>
      </c>
      <c r="J6106" t="s">
        <v>5282</v>
      </c>
      <c r="K6106" t="s">
        <v>95</v>
      </c>
      <c r="L6106" s="220">
        <v>45446.614421296297</v>
      </c>
    </row>
    <row r="6107" spans="1:12" x14ac:dyDescent="0.25">
      <c r="A6107">
        <v>4</v>
      </c>
      <c r="B6107" t="s">
        <v>5273</v>
      </c>
      <c r="C6107">
        <v>3350958</v>
      </c>
      <c r="D6107" t="s">
        <v>7263</v>
      </c>
      <c r="E6107" s="220">
        <v>45426.577777777777</v>
      </c>
      <c r="F6107" t="s">
        <v>75</v>
      </c>
      <c r="G6107" t="s">
        <v>3825</v>
      </c>
      <c r="H6107" t="s">
        <v>3957</v>
      </c>
      <c r="I6107" t="s">
        <v>3870</v>
      </c>
      <c r="J6107" t="s">
        <v>4922</v>
      </c>
      <c r="K6107" t="s">
        <v>95</v>
      </c>
      <c r="L6107" s="220">
        <v>45637.536805555559</v>
      </c>
    </row>
    <row r="6108" spans="1:12" x14ac:dyDescent="0.25">
      <c r="A6108">
        <v>2</v>
      </c>
      <c r="B6108" t="s">
        <v>4898</v>
      </c>
      <c r="C6108">
        <v>3543414</v>
      </c>
      <c r="D6108" t="s">
        <v>4871</v>
      </c>
      <c r="E6108" s="220">
        <v>45762.48578703704</v>
      </c>
      <c r="F6108" t="s">
        <v>75</v>
      </c>
      <c r="G6108" t="s">
        <v>4414</v>
      </c>
      <c r="H6108" t="s">
        <v>81</v>
      </c>
      <c r="I6108" t="s">
        <v>4961</v>
      </c>
      <c r="J6108" t="s">
        <v>6349</v>
      </c>
      <c r="K6108" t="s">
        <v>95</v>
      </c>
      <c r="L6108" s="220">
        <v>45768.650694444441</v>
      </c>
    </row>
    <row r="6109" spans="1:12" x14ac:dyDescent="0.25">
      <c r="A6109">
        <v>1</v>
      </c>
      <c r="B6109" t="s">
        <v>7120</v>
      </c>
      <c r="C6109">
        <v>3427949</v>
      </c>
      <c r="D6109" t="s">
        <v>4183</v>
      </c>
      <c r="E6109" s="220">
        <v>45551.715277777781</v>
      </c>
      <c r="F6109" t="s">
        <v>91</v>
      </c>
      <c r="G6109" t="s">
        <v>3825</v>
      </c>
      <c r="H6109" t="s">
        <v>3826</v>
      </c>
      <c r="I6109" t="s">
        <v>5167</v>
      </c>
      <c r="J6109" t="s">
        <v>6496</v>
      </c>
      <c r="K6109" t="s">
        <v>95</v>
      </c>
      <c r="L6109" s="220">
        <v>45552.415694444448</v>
      </c>
    </row>
    <row r="6110" spans="1:12" x14ac:dyDescent="0.25">
      <c r="A6110">
        <v>1</v>
      </c>
      <c r="B6110" t="s">
        <v>7120</v>
      </c>
      <c r="C6110">
        <v>3427953</v>
      </c>
      <c r="D6110" t="s">
        <v>3824</v>
      </c>
      <c r="E6110" s="220">
        <v>45551.77847222222</v>
      </c>
      <c r="F6110" t="s">
        <v>75</v>
      </c>
      <c r="G6110" t="s">
        <v>3825</v>
      </c>
      <c r="H6110" t="s">
        <v>3826</v>
      </c>
      <c r="I6110" t="s">
        <v>5167</v>
      </c>
      <c r="J6110" t="s">
        <v>7139</v>
      </c>
      <c r="K6110" t="s">
        <v>95</v>
      </c>
      <c r="L6110" s="220">
        <v>45555.606539351851</v>
      </c>
    </row>
    <row r="6111" spans="1:12" x14ac:dyDescent="0.25">
      <c r="A6111">
        <v>1</v>
      </c>
      <c r="B6111" t="s">
        <v>4567</v>
      </c>
      <c r="C6111">
        <v>3450636</v>
      </c>
      <c r="D6111" t="s">
        <v>7264</v>
      </c>
      <c r="E6111" s="220">
        <v>45587.668749999997</v>
      </c>
      <c r="F6111" t="s">
        <v>75</v>
      </c>
      <c r="G6111" t="s">
        <v>3825</v>
      </c>
      <c r="H6111" t="s">
        <v>3831</v>
      </c>
      <c r="I6111" t="s">
        <v>3878</v>
      </c>
      <c r="J6111" t="s">
        <v>4847</v>
      </c>
      <c r="K6111" t="s">
        <v>95</v>
      </c>
      <c r="L6111" s="220">
        <v>45602.698865740742</v>
      </c>
    </row>
    <row r="6112" spans="1:12" x14ac:dyDescent="0.25">
      <c r="A6112">
        <v>2</v>
      </c>
      <c r="B6112" t="s">
        <v>4097</v>
      </c>
      <c r="C6112">
        <v>3443344</v>
      </c>
      <c r="D6112" t="s">
        <v>5243</v>
      </c>
      <c r="E6112" s="220">
        <v>45572.822916666664</v>
      </c>
      <c r="F6112" t="s">
        <v>126</v>
      </c>
      <c r="G6112" t="s">
        <v>3825</v>
      </c>
      <c r="H6112" t="s">
        <v>3957</v>
      </c>
      <c r="I6112" t="s">
        <v>3832</v>
      </c>
      <c r="J6112" t="s">
        <v>5937</v>
      </c>
      <c r="K6112" t="s">
        <v>95</v>
      </c>
      <c r="L6112" s="220"/>
    </row>
    <row r="6113" spans="1:12" x14ac:dyDescent="0.25">
      <c r="A6113">
        <v>1</v>
      </c>
      <c r="B6113" t="s">
        <v>4567</v>
      </c>
      <c r="C6113">
        <v>3496739</v>
      </c>
      <c r="D6113" t="s">
        <v>3824</v>
      </c>
      <c r="E6113" s="220">
        <v>45673.565972222219</v>
      </c>
      <c r="F6113" t="s">
        <v>75</v>
      </c>
      <c r="G6113" t="s">
        <v>3825</v>
      </c>
      <c r="H6113" t="s">
        <v>3826</v>
      </c>
      <c r="I6113" t="s">
        <v>3885</v>
      </c>
      <c r="J6113" t="s">
        <v>7265</v>
      </c>
      <c r="K6113" t="s">
        <v>95</v>
      </c>
      <c r="L6113" s="220">
        <v>45677.615277777775</v>
      </c>
    </row>
    <row r="6114" spans="1:12" x14ac:dyDescent="0.25">
      <c r="A6114">
        <v>2</v>
      </c>
      <c r="B6114" t="s">
        <v>7266</v>
      </c>
      <c r="C6114">
        <v>3353269</v>
      </c>
      <c r="D6114" t="s">
        <v>4413</v>
      </c>
      <c r="E6114" s="220">
        <v>45432.786111111112</v>
      </c>
      <c r="F6114" t="s">
        <v>75</v>
      </c>
      <c r="G6114" t="s">
        <v>4414</v>
      </c>
      <c r="H6114" t="s">
        <v>169</v>
      </c>
      <c r="I6114" t="s">
        <v>4872</v>
      </c>
      <c r="J6114" t="s">
        <v>5282</v>
      </c>
      <c r="K6114" t="s">
        <v>95</v>
      </c>
      <c r="L6114" s="220">
        <v>45452.856145833335</v>
      </c>
    </row>
    <row r="6115" spans="1:12" x14ac:dyDescent="0.25">
      <c r="A6115">
        <v>1</v>
      </c>
      <c r="B6115" t="s">
        <v>3916</v>
      </c>
      <c r="C6115">
        <v>3234941</v>
      </c>
      <c r="D6115" t="s">
        <v>4910</v>
      </c>
      <c r="E6115" s="220">
        <v>45265.4</v>
      </c>
      <c r="F6115" t="s">
        <v>75</v>
      </c>
      <c r="G6115" t="s">
        <v>4414</v>
      </c>
      <c r="H6115" t="s">
        <v>278</v>
      </c>
      <c r="I6115" t="s">
        <v>4949</v>
      </c>
      <c r="J6115" t="s">
        <v>4415</v>
      </c>
      <c r="K6115" t="s">
        <v>95</v>
      </c>
      <c r="L6115" s="220">
        <v>45271.44902777778</v>
      </c>
    </row>
    <row r="6116" spans="1:12" x14ac:dyDescent="0.25">
      <c r="A6116">
        <v>1</v>
      </c>
      <c r="B6116" t="s">
        <v>4051</v>
      </c>
      <c r="C6116">
        <v>3268250</v>
      </c>
      <c r="D6116" t="s">
        <v>4910</v>
      </c>
      <c r="E6116" s="220">
        <v>45328.4375</v>
      </c>
      <c r="F6116" t="s">
        <v>75</v>
      </c>
      <c r="G6116" t="s">
        <v>4414</v>
      </c>
      <c r="H6116" t="s">
        <v>278</v>
      </c>
      <c r="I6116" t="s">
        <v>4949</v>
      </c>
      <c r="J6116" t="s">
        <v>4415</v>
      </c>
      <c r="K6116" t="s">
        <v>95</v>
      </c>
      <c r="L6116" s="220">
        <v>45376.552766203706</v>
      </c>
    </row>
    <row r="6117" spans="1:12" x14ac:dyDescent="0.25">
      <c r="A6117">
        <v>2</v>
      </c>
      <c r="B6117" t="s">
        <v>4554</v>
      </c>
      <c r="C6117">
        <v>3268260</v>
      </c>
      <c r="D6117" t="s">
        <v>4910</v>
      </c>
      <c r="E6117" s="220">
        <v>45328.456944444442</v>
      </c>
      <c r="F6117" t="s">
        <v>75</v>
      </c>
      <c r="G6117" t="s">
        <v>4414</v>
      </c>
      <c r="H6117" t="s">
        <v>278</v>
      </c>
      <c r="I6117" t="s">
        <v>4854</v>
      </c>
      <c r="J6117" t="s">
        <v>4415</v>
      </c>
      <c r="K6117" t="s">
        <v>95</v>
      </c>
      <c r="L6117" s="220">
        <v>45365.522939814815</v>
      </c>
    </row>
    <row r="6118" spans="1:12" x14ac:dyDescent="0.25">
      <c r="A6118">
        <v>2</v>
      </c>
      <c r="B6118" t="s">
        <v>4124</v>
      </c>
      <c r="C6118">
        <v>3368549</v>
      </c>
      <c r="D6118" t="s">
        <v>7267</v>
      </c>
      <c r="E6118" s="220">
        <v>45461.470138888886</v>
      </c>
      <c r="F6118" t="s">
        <v>126</v>
      </c>
      <c r="G6118" t="s">
        <v>3825</v>
      </c>
      <c r="H6118" t="s">
        <v>3826</v>
      </c>
      <c r="I6118" t="s">
        <v>3870</v>
      </c>
      <c r="J6118" t="s">
        <v>5955</v>
      </c>
      <c r="K6118" t="s">
        <v>95</v>
      </c>
      <c r="L6118" s="220"/>
    </row>
    <row r="6119" spans="1:12" x14ac:dyDescent="0.25">
      <c r="A6119">
        <v>3</v>
      </c>
      <c r="B6119" t="s">
        <v>7055</v>
      </c>
      <c r="C6119">
        <v>3368573</v>
      </c>
      <c r="D6119" t="s">
        <v>4948</v>
      </c>
      <c r="E6119" s="220">
        <v>45461.488194444442</v>
      </c>
      <c r="F6119" t="s">
        <v>75</v>
      </c>
      <c r="G6119" t="s">
        <v>4414</v>
      </c>
      <c r="H6119" t="s">
        <v>174</v>
      </c>
      <c r="I6119" t="s">
        <v>5167</v>
      </c>
      <c r="J6119" t="s">
        <v>5282</v>
      </c>
      <c r="K6119" t="s">
        <v>95</v>
      </c>
      <c r="L6119" s="220">
        <v>45467.433333333334</v>
      </c>
    </row>
    <row r="6120" spans="1:12" x14ac:dyDescent="0.25">
      <c r="A6120">
        <v>4</v>
      </c>
      <c r="B6120" t="s">
        <v>4817</v>
      </c>
      <c r="C6120">
        <v>3522812</v>
      </c>
      <c r="D6120" t="s">
        <v>4086</v>
      </c>
      <c r="E6120" s="220">
        <v>45729.480555555558</v>
      </c>
      <c r="F6120" t="s">
        <v>4969</v>
      </c>
      <c r="G6120" t="s">
        <v>3825</v>
      </c>
      <c r="H6120" t="s">
        <v>3826</v>
      </c>
      <c r="I6120" t="s">
        <v>4312</v>
      </c>
      <c r="J6120" t="s">
        <v>7268</v>
      </c>
      <c r="K6120" t="s">
        <v>95</v>
      </c>
      <c r="L6120" s="220">
        <v>45848.613634259258</v>
      </c>
    </row>
    <row r="6121" spans="1:12" x14ac:dyDescent="0.25">
      <c r="A6121">
        <v>5</v>
      </c>
      <c r="B6121" t="s">
        <v>4958</v>
      </c>
      <c r="C6121">
        <v>3528640</v>
      </c>
      <c r="D6121" t="s">
        <v>4452</v>
      </c>
      <c r="E6121" s="220">
        <v>45737.489583333336</v>
      </c>
      <c r="F6121" t="s">
        <v>126</v>
      </c>
      <c r="G6121" t="s">
        <v>3825</v>
      </c>
      <c r="H6121" t="s">
        <v>3940</v>
      </c>
      <c r="I6121" t="s">
        <v>3870</v>
      </c>
      <c r="J6121" t="s">
        <v>4922</v>
      </c>
      <c r="K6121" t="s">
        <v>95</v>
      </c>
      <c r="L6121" s="220"/>
    </row>
    <row r="6122" spans="1:12" x14ac:dyDescent="0.25">
      <c r="A6122">
        <v>1</v>
      </c>
      <c r="B6122" t="s">
        <v>4034</v>
      </c>
      <c r="C6122">
        <v>3528673</v>
      </c>
      <c r="D6122" t="s">
        <v>4149</v>
      </c>
      <c r="E6122" s="220">
        <v>45737.593055555553</v>
      </c>
      <c r="F6122" t="s">
        <v>126</v>
      </c>
      <c r="G6122" t="s">
        <v>3825</v>
      </c>
      <c r="H6122" t="s">
        <v>4277</v>
      </c>
      <c r="I6122" t="s">
        <v>4829</v>
      </c>
      <c r="J6122" t="s">
        <v>4415</v>
      </c>
      <c r="K6122" t="s">
        <v>95</v>
      </c>
      <c r="L6122" s="220"/>
    </row>
    <row r="6123" spans="1:12" x14ac:dyDescent="0.25">
      <c r="A6123">
        <v>1</v>
      </c>
      <c r="B6123" t="s">
        <v>4372</v>
      </c>
      <c r="C6123">
        <v>3534366</v>
      </c>
      <c r="D6123" t="s">
        <v>3824</v>
      </c>
      <c r="E6123" s="220">
        <v>45742.625</v>
      </c>
      <c r="F6123" t="s">
        <v>126</v>
      </c>
      <c r="G6123" t="s">
        <v>3825</v>
      </c>
      <c r="H6123" t="s">
        <v>3826</v>
      </c>
      <c r="I6123" t="s">
        <v>4409</v>
      </c>
      <c r="J6123" t="s">
        <v>5130</v>
      </c>
      <c r="K6123" t="s">
        <v>95</v>
      </c>
      <c r="L6123" s="220"/>
    </row>
    <row r="6124" spans="1:12" x14ac:dyDescent="0.25">
      <c r="A6124">
        <v>3</v>
      </c>
      <c r="B6124" t="s">
        <v>7269</v>
      </c>
      <c r="C6124">
        <v>3537363</v>
      </c>
      <c r="D6124" t="s">
        <v>7270</v>
      </c>
      <c r="E6124" s="220">
        <v>45748.367361111108</v>
      </c>
      <c r="F6124" t="s">
        <v>126</v>
      </c>
      <c r="G6124" t="s">
        <v>3825</v>
      </c>
      <c r="H6124" t="s">
        <v>5797</v>
      </c>
      <c r="I6124" t="s">
        <v>5167</v>
      </c>
      <c r="J6124" t="s">
        <v>7271</v>
      </c>
      <c r="K6124" t="s">
        <v>95</v>
      </c>
      <c r="L6124" s="220"/>
    </row>
    <row r="6125" spans="1:12" x14ac:dyDescent="0.25">
      <c r="A6125">
        <v>2</v>
      </c>
      <c r="B6125" t="s">
        <v>7272</v>
      </c>
      <c r="C6125">
        <v>3345456</v>
      </c>
      <c r="D6125" t="s">
        <v>4910</v>
      </c>
      <c r="E6125" s="220">
        <v>45414.407638888886</v>
      </c>
      <c r="F6125" t="s">
        <v>75</v>
      </c>
      <c r="G6125" t="s">
        <v>4414</v>
      </c>
      <c r="H6125" t="s">
        <v>278</v>
      </c>
      <c r="I6125" t="s">
        <v>4635</v>
      </c>
      <c r="J6125" t="s">
        <v>5282</v>
      </c>
      <c r="K6125" t="s">
        <v>95</v>
      </c>
      <c r="L6125" s="220">
        <v>45418.398298611108</v>
      </c>
    </row>
    <row r="6126" spans="1:12" x14ac:dyDescent="0.25">
      <c r="A6126">
        <v>2</v>
      </c>
      <c r="B6126" t="s">
        <v>4787</v>
      </c>
      <c r="C6126">
        <v>3345408</v>
      </c>
      <c r="D6126" t="s">
        <v>3939</v>
      </c>
      <c r="E6126" s="220">
        <v>45414.388888888891</v>
      </c>
      <c r="F6126" t="s">
        <v>75</v>
      </c>
      <c r="G6126" t="s">
        <v>3825</v>
      </c>
      <c r="H6126" t="s">
        <v>3940</v>
      </c>
      <c r="I6126" t="s">
        <v>3832</v>
      </c>
      <c r="J6126" t="s">
        <v>5855</v>
      </c>
      <c r="K6126" t="s">
        <v>95</v>
      </c>
      <c r="L6126" s="220">
        <v>45428.641134259262</v>
      </c>
    </row>
    <row r="6127" spans="1:12" x14ac:dyDescent="0.25">
      <c r="A6127">
        <v>2</v>
      </c>
      <c r="B6127" t="s">
        <v>4179</v>
      </c>
      <c r="C6127">
        <v>3563122</v>
      </c>
      <c r="D6127" t="s">
        <v>7273</v>
      </c>
      <c r="E6127" s="220">
        <v>45797.363194444442</v>
      </c>
      <c r="F6127" t="s">
        <v>75</v>
      </c>
      <c r="G6127" t="s">
        <v>3825</v>
      </c>
      <c r="H6127" t="s">
        <v>3836</v>
      </c>
      <c r="I6127" t="s">
        <v>4312</v>
      </c>
      <c r="J6127" t="s">
        <v>6139</v>
      </c>
      <c r="K6127" t="s">
        <v>95</v>
      </c>
      <c r="L6127" s="220">
        <v>45841.526388888888</v>
      </c>
    </row>
    <row r="6128" spans="1:12" x14ac:dyDescent="0.25">
      <c r="A6128">
        <v>2</v>
      </c>
      <c r="B6128" t="s">
        <v>3970</v>
      </c>
      <c r="C6128">
        <v>3543219</v>
      </c>
      <c r="D6128" t="s">
        <v>7274</v>
      </c>
      <c r="E6128" s="220">
        <v>45761.70416666667</v>
      </c>
      <c r="F6128" t="s">
        <v>75</v>
      </c>
      <c r="G6128" t="s">
        <v>4414</v>
      </c>
      <c r="H6128" t="s">
        <v>278</v>
      </c>
      <c r="I6128" t="s">
        <v>3861</v>
      </c>
      <c r="J6128" t="s">
        <v>5139</v>
      </c>
      <c r="K6128" t="s">
        <v>95</v>
      </c>
      <c r="L6128" s="220">
        <v>45765.633333333331</v>
      </c>
    </row>
    <row r="6129" spans="1:12" x14ac:dyDescent="0.25">
      <c r="A6129">
        <v>1</v>
      </c>
      <c r="B6129" t="s">
        <v>4372</v>
      </c>
      <c r="C6129">
        <v>3543176</v>
      </c>
      <c r="D6129" t="s">
        <v>3824</v>
      </c>
      <c r="E6129" s="220">
        <v>45761.674305555556</v>
      </c>
      <c r="F6129" t="s">
        <v>126</v>
      </c>
      <c r="G6129" t="s">
        <v>3825</v>
      </c>
      <c r="H6129" t="s">
        <v>3826</v>
      </c>
      <c r="I6129" t="s">
        <v>3967</v>
      </c>
      <c r="J6129" t="s">
        <v>7275</v>
      </c>
      <c r="K6129" t="s">
        <v>95</v>
      </c>
      <c r="L6129" s="220"/>
    </row>
    <row r="6130" spans="1:12" x14ac:dyDescent="0.25">
      <c r="A6130">
        <v>1</v>
      </c>
      <c r="B6130" t="s">
        <v>3902</v>
      </c>
      <c r="C6130">
        <v>3543303</v>
      </c>
      <c r="D6130" t="s">
        <v>4963</v>
      </c>
      <c r="E6130" s="220">
        <v>45762.368750000001</v>
      </c>
      <c r="F6130" t="s">
        <v>75</v>
      </c>
      <c r="G6130" t="s">
        <v>3825</v>
      </c>
      <c r="H6130" t="s">
        <v>3826</v>
      </c>
      <c r="I6130" t="s">
        <v>4005</v>
      </c>
      <c r="J6130" t="s">
        <v>7276</v>
      </c>
      <c r="K6130" t="s">
        <v>95</v>
      </c>
      <c r="L6130" s="220">
        <v>45765.418055555558</v>
      </c>
    </row>
    <row r="6131" spans="1:12" x14ac:dyDescent="0.25">
      <c r="A6131">
        <v>2</v>
      </c>
      <c r="B6131" t="s">
        <v>7277</v>
      </c>
      <c r="C6131">
        <v>3390814</v>
      </c>
      <c r="D6131" t="s">
        <v>4413</v>
      </c>
      <c r="E6131" s="220">
        <v>45497.486111111109</v>
      </c>
      <c r="F6131" t="s">
        <v>75</v>
      </c>
      <c r="G6131" t="s">
        <v>4414</v>
      </c>
      <c r="H6131" t="s">
        <v>169</v>
      </c>
      <c r="I6131" t="s">
        <v>5167</v>
      </c>
      <c r="J6131" t="s">
        <v>5282</v>
      </c>
      <c r="K6131" t="s">
        <v>95</v>
      </c>
      <c r="L6131" s="220">
        <v>45533.674305555556</v>
      </c>
    </row>
    <row r="6132" spans="1:12" x14ac:dyDescent="0.25">
      <c r="A6132">
        <v>1</v>
      </c>
      <c r="B6132" t="s">
        <v>6130</v>
      </c>
      <c r="C6132">
        <v>3568474</v>
      </c>
      <c r="D6132" t="s">
        <v>3824</v>
      </c>
      <c r="E6132" s="220">
        <v>45807.654861111114</v>
      </c>
      <c r="F6132" t="s">
        <v>126</v>
      </c>
      <c r="G6132" t="s">
        <v>3825</v>
      </c>
      <c r="H6132" t="s">
        <v>3826</v>
      </c>
      <c r="I6132" t="s">
        <v>3909</v>
      </c>
      <c r="J6132" t="s">
        <v>5982</v>
      </c>
      <c r="K6132" t="s">
        <v>95</v>
      </c>
      <c r="L6132" s="220"/>
    </row>
    <row r="6133" spans="1:12" x14ac:dyDescent="0.25">
      <c r="A6133">
        <v>4</v>
      </c>
      <c r="B6133" t="s">
        <v>4315</v>
      </c>
      <c r="C6133">
        <v>3568394</v>
      </c>
      <c r="D6133" t="s">
        <v>7278</v>
      </c>
      <c r="E6133" s="220">
        <v>45807.457638888889</v>
      </c>
      <c r="F6133" t="s">
        <v>75</v>
      </c>
      <c r="G6133" t="s">
        <v>3825</v>
      </c>
      <c r="H6133" t="s">
        <v>3940</v>
      </c>
      <c r="I6133" t="s">
        <v>3870</v>
      </c>
      <c r="J6133" t="s">
        <v>6622</v>
      </c>
      <c r="K6133" t="s">
        <v>95</v>
      </c>
      <c r="L6133" s="220">
        <v>45810.552083333336</v>
      </c>
    </row>
    <row r="6134" spans="1:12" x14ac:dyDescent="0.25">
      <c r="A6134">
        <v>5</v>
      </c>
      <c r="B6134" t="s">
        <v>3902</v>
      </c>
      <c r="C6134">
        <v>3584436</v>
      </c>
      <c r="D6134" t="s">
        <v>7279</v>
      </c>
      <c r="E6134" s="220">
        <v>45840.6875</v>
      </c>
      <c r="F6134" t="s">
        <v>126</v>
      </c>
      <c r="G6134" t="s">
        <v>3825</v>
      </c>
      <c r="H6134" t="s">
        <v>3826</v>
      </c>
      <c r="I6134" t="s">
        <v>4851</v>
      </c>
      <c r="J6134" t="s">
        <v>7186</v>
      </c>
      <c r="K6134" t="s">
        <v>95</v>
      </c>
      <c r="L6134" s="220"/>
    </row>
    <row r="6135" spans="1:12" x14ac:dyDescent="0.25">
      <c r="A6135">
        <v>1</v>
      </c>
      <c r="B6135" t="s">
        <v>4816</v>
      </c>
      <c r="C6135">
        <v>3584469</v>
      </c>
      <c r="D6135" t="s">
        <v>3912</v>
      </c>
      <c r="E6135" s="220">
        <v>45840.720833333333</v>
      </c>
      <c r="F6135" t="s">
        <v>126</v>
      </c>
      <c r="G6135" t="s">
        <v>3825</v>
      </c>
      <c r="H6135" t="s">
        <v>3831</v>
      </c>
      <c r="I6135" t="s">
        <v>3840</v>
      </c>
      <c r="J6135" t="s">
        <v>5968</v>
      </c>
      <c r="K6135" t="s">
        <v>95</v>
      </c>
      <c r="L6135" s="220"/>
    </row>
    <row r="6136" spans="1:12" x14ac:dyDescent="0.25">
      <c r="A6136">
        <v>4.0999999999999996</v>
      </c>
      <c r="B6136" t="s">
        <v>4732</v>
      </c>
      <c r="C6136">
        <v>3586983</v>
      </c>
      <c r="D6136" t="s">
        <v>7280</v>
      </c>
      <c r="E6136" s="220">
        <v>45848.306944444441</v>
      </c>
      <c r="F6136" t="s">
        <v>126</v>
      </c>
      <c r="G6136" t="s">
        <v>3825</v>
      </c>
      <c r="H6136" t="s">
        <v>3940</v>
      </c>
      <c r="I6136" t="s">
        <v>3870</v>
      </c>
      <c r="J6136" t="s">
        <v>4355</v>
      </c>
      <c r="K6136" t="s">
        <v>95</v>
      </c>
      <c r="L6136" s="220"/>
    </row>
    <row r="6137" spans="1:12" x14ac:dyDescent="0.25">
      <c r="A6137">
        <v>1</v>
      </c>
      <c r="B6137" t="s">
        <v>5008</v>
      </c>
      <c r="C6137">
        <v>3586991</v>
      </c>
      <c r="D6137" t="s">
        <v>3843</v>
      </c>
      <c r="E6137" s="220">
        <v>45840.5625</v>
      </c>
      <c r="F6137" t="s">
        <v>126</v>
      </c>
      <c r="G6137" t="s">
        <v>3825</v>
      </c>
      <c r="H6137" t="s">
        <v>3836</v>
      </c>
      <c r="I6137" t="s">
        <v>4829</v>
      </c>
      <c r="J6137" t="s">
        <v>4830</v>
      </c>
      <c r="K6137" t="s">
        <v>95</v>
      </c>
      <c r="L6137" s="220"/>
    </row>
    <row r="6138" spans="1:12" x14ac:dyDescent="0.25">
      <c r="A6138">
        <v>2</v>
      </c>
      <c r="B6138" t="s">
        <v>3863</v>
      </c>
      <c r="C6138">
        <v>3419641</v>
      </c>
      <c r="D6138" t="s">
        <v>7210</v>
      </c>
      <c r="E6138" s="220">
        <v>45541.63958333333</v>
      </c>
      <c r="F6138" t="s">
        <v>75</v>
      </c>
      <c r="G6138" t="s">
        <v>3825</v>
      </c>
      <c r="H6138" t="s">
        <v>3940</v>
      </c>
      <c r="I6138" t="s">
        <v>4000</v>
      </c>
      <c r="J6138" t="s">
        <v>4191</v>
      </c>
      <c r="K6138" t="s">
        <v>95</v>
      </c>
      <c r="L6138" s="220">
        <v>45747.415277777778</v>
      </c>
    </row>
    <row r="6139" spans="1:12" x14ac:dyDescent="0.25">
      <c r="A6139">
        <v>2</v>
      </c>
      <c r="B6139" t="s">
        <v>6728</v>
      </c>
      <c r="C6139">
        <v>3432752</v>
      </c>
      <c r="D6139" t="s">
        <v>4910</v>
      </c>
      <c r="E6139" s="220">
        <v>45553.59652777778</v>
      </c>
      <c r="F6139" t="s">
        <v>75</v>
      </c>
      <c r="G6139" t="s">
        <v>4414</v>
      </c>
      <c r="H6139" t="s">
        <v>278</v>
      </c>
      <c r="I6139" t="s">
        <v>4951</v>
      </c>
      <c r="J6139" t="s">
        <v>5282</v>
      </c>
      <c r="K6139" t="s">
        <v>95</v>
      </c>
      <c r="L6139" s="220">
        <v>45562.368055555555</v>
      </c>
    </row>
    <row r="6140" spans="1:12" x14ac:dyDescent="0.25">
      <c r="A6140">
        <v>4</v>
      </c>
      <c r="B6140" t="s">
        <v>3992</v>
      </c>
      <c r="C6140">
        <v>3440560</v>
      </c>
      <c r="D6140" t="s">
        <v>4452</v>
      </c>
      <c r="E6140" s="220">
        <v>45566.524305555555</v>
      </c>
      <c r="F6140" t="s">
        <v>75</v>
      </c>
      <c r="G6140" t="s">
        <v>3825</v>
      </c>
      <c r="H6140" t="s">
        <v>3940</v>
      </c>
      <c r="I6140" t="s">
        <v>3870</v>
      </c>
      <c r="J6140" t="s">
        <v>4145</v>
      </c>
      <c r="K6140" t="s">
        <v>95</v>
      </c>
      <c r="L6140" s="220">
        <v>45635.637499999997</v>
      </c>
    </row>
    <row r="6141" spans="1:12" x14ac:dyDescent="0.25">
      <c r="A6141">
        <v>5</v>
      </c>
      <c r="B6141" t="s">
        <v>4370</v>
      </c>
      <c r="C6141">
        <v>3443194</v>
      </c>
      <c r="D6141" t="s">
        <v>4871</v>
      </c>
      <c r="E6141" s="220">
        <v>45572.604861111111</v>
      </c>
      <c r="F6141" t="s">
        <v>75</v>
      </c>
      <c r="G6141" t="s">
        <v>4414</v>
      </c>
      <c r="H6141" t="s">
        <v>81</v>
      </c>
      <c r="I6141" t="s">
        <v>4961</v>
      </c>
      <c r="J6141" t="s">
        <v>4415</v>
      </c>
      <c r="K6141" t="s">
        <v>95</v>
      </c>
      <c r="L6141" s="220">
        <v>45579.409421296295</v>
      </c>
    </row>
    <row r="6142" spans="1:12" x14ac:dyDescent="0.25">
      <c r="A6142">
        <v>4</v>
      </c>
      <c r="B6142" t="s">
        <v>3895</v>
      </c>
      <c r="C6142">
        <v>3443201</v>
      </c>
      <c r="D6142" t="s">
        <v>6619</v>
      </c>
      <c r="E6142" s="220">
        <v>45572.622916666667</v>
      </c>
      <c r="F6142" t="s">
        <v>75</v>
      </c>
      <c r="G6142" t="s">
        <v>3825</v>
      </c>
      <c r="H6142" t="s">
        <v>3836</v>
      </c>
      <c r="I6142" t="s">
        <v>3870</v>
      </c>
      <c r="J6142" t="s">
        <v>4902</v>
      </c>
      <c r="K6142" t="s">
        <v>95</v>
      </c>
      <c r="L6142" s="220">
        <v>45758.563888888886</v>
      </c>
    </row>
    <row r="6143" spans="1:12" x14ac:dyDescent="0.25">
      <c r="A6143">
        <v>1</v>
      </c>
      <c r="B6143" t="s">
        <v>4164</v>
      </c>
      <c r="C6143">
        <v>3448600</v>
      </c>
      <c r="D6143" t="s">
        <v>7281</v>
      </c>
      <c r="E6143" s="220">
        <v>45583.761805555558</v>
      </c>
      <c r="F6143" t="s">
        <v>126</v>
      </c>
      <c r="G6143" t="s">
        <v>3825</v>
      </c>
      <c r="H6143" t="s">
        <v>3836</v>
      </c>
      <c r="I6143" t="s">
        <v>3909</v>
      </c>
      <c r="J6143" t="s">
        <v>6617</v>
      </c>
      <c r="K6143" t="s">
        <v>95</v>
      </c>
      <c r="L6143" s="220"/>
    </row>
    <row r="6144" spans="1:12" x14ac:dyDescent="0.25">
      <c r="A6144">
        <v>2</v>
      </c>
      <c r="B6144" t="s">
        <v>4282</v>
      </c>
      <c r="C6144">
        <v>3451169</v>
      </c>
      <c r="D6144" t="s">
        <v>4413</v>
      </c>
      <c r="E6144" s="220">
        <v>45589.310416666667</v>
      </c>
      <c r="F6144" t="s">
        <v>75</v>
      </c>
      <c r="G6144" t="s">
        <v>4414</v>
      </c>
      <c r="H6144" t="s">
        <v>169</v>
      </c>
      <c r="I6144" t="s">
        <v>4582</v>
      </c>
      <c r="J6144" t="s">
        <v>4996</v>
      </c>
      <c r="K6144" t="s">
        <v>95</v>
      </c>
      <c r="L6144" s="220">
        <v>45593.584166666667</v>
      </c>
    </row>
    <row r="6145" spans="1:12" x14ac:dyDescent="0.25">
      <c r="A6145">
        <v>5</v>
      </c>
      <c r="B6145" t="s">
        <v>6548</v>
      </c>
      <c r="C6145">
        <v>3453812</v>
      </c>
      <c r="D6145" t="s">
        <v>7282</v>
      </c>
      <c r="E6145" s="220">
        <v>45595.635416666664</v>
      </c>
      <c r="F6145" t="s">
        <v>75</v>
      </c>
      <c r="G6145" t="s">
        <v>4414</v>
      </c>
      <c r="H6145" t="s">
        <v>141</v>
      </c>
      <c r="I6145" t="s">
        <v>5167</v>
      </c>
      <c r="J6145" t="s">
        <v>6496</v>
      </c>
      <c r="K6145" t="s">
        <v>95</v>
      </c>
      <c r="L6145" s="220">
        <v>45602.322893518518</v>
      </c>
    </row>
    <row r="6146" spans="1:12" x14ac:dyDescent="0.25">
      <c r="A6146">
        <v>4</v>
      </c>
      <c r="B6146" t="s">
        <v>6328</v>
      </c>
      <c r="C6146">
        <v>3499151</v>
      </c>
      <c r="D6146" t="s">
        <v>4452</v>
      </c>
      <c r="E6146" s="220">
        <v>45681.54583333333</v>
      </c>
      <c r="F6146" t="s">
        <v>126</v>
      </c>
      <c r="G6146" t="s">
        <v>3825</v>
      </c>
      <c r="H6146" t="s">
        <v>3940</v>
      </c>
      <c r="I6146" t="s">
        <v>3870</v>
      </c>
      <c r="J6146" t="s">
        <v>4922</v>
      </c>
      <c r="K6146" t="s">
        <v>95</v>
      </c>
      <c r="L6146" s="220"/>
    </row>
    <row r="6147" spans="1:12" x14ac:dyDescent="0.25">
      <c r="A6147">
        <v>2</v>
      </c>
      <c r="B6147" t="s">
        <v>4275</v>
      </c>
      <c r="C6147">
        <v>3353209</v>
      </c>
      <c r="D6147" t="s">
        <v>4413</v>
      </c>
      <c r="E6147" s="220">
        <v>45432.6875</v>
      </c>
      <c r="F6147" t="s">
        <v>75</v>
      </c>
      <c r="G6147" t="s">
        <v>4414</v>
      </c>
      <c r="H6147" t="s">
        <v>169</v>
      </c>
      <c r="I6147" t="s">
        <v>3827</v>
      </c>
      <c r="J6147" t="s">
        <v>5282</v>
      </c>
      <c r="K6147" t="s">
        <v>95</v>
      </c>
      <c r="L6147" s="220">
        <v>45436.563842592594</v>
      </c>
    </row>
    <row r="6148" spans="1:12" x14ac:dyDescent="0.25">
      <c r="A6148">
        <v>5</v>
      </c>
      <c r="B6148" t="s">
        <v>4160</v>
      </c>
      <c r="C6148">
        <v>3226929</v>
      </c>
      <c r="D6148" t="s">
        <v>7283</v>
      </c>
      <c r="E6148" s="220">
        <v>45247.51458333333</v>
      </c>
      <c r="F6148" t="s">
        <v>75</v>
      </c>
      <c r="G6148" t="s">
        <v>4414</v>
      </c>
      <c r="H6148" t="s">
        <v>174</v>
      </c>
      <c r="I6148" t="s">
        <v>4949</v>
      </c>
      <c r="J6148" t="s">
        <v>5023</v>
      </c>
      <c r="K6148" t="s">
        <v>95</v>
      </c>
      <c r="L6148" s="220">
        <v>45341.707094907404</v>
      </c>
    </row>
    <row r="6149" spans="1:12" x14ac:dyDescent="0.25">
      <c r="A6149">
        <v>1</v>
      </c>
      <c r="B6149" t="s">
        <v>4160</v>
      </c>
      <c r="C6149">
        <v>3229600</v>
      </c>
      <c r="D6149" t="s">
        <v>3912</v>
      </c>
      <c r="E6149" s="220">
        <v>45258.420138888891</v>
      </c>
      <c r="F6149" t="s">
        <v>75</v>
      </c>
      <c r="G6149" t="s">
        <v>3825</v>
      </c>
      <c r="H6149" t="s">
        <v>3831</v>
      </c>
      <c r="I6149" t="s">
        <v>3832</v>
      </c>
      <c r="J6149" t="s">
        <v>5050</v>
      </c>
      <c r="K6149" t="s">
        <v>95</v>
      </c>
      <c r="L6149" s="220">
        <v>45259.425694444442</v>
      </c>
    </row>
    <row r="6150" spans="1:12" x14ac:dyDescent="0.25">
      <c r="A6150">
        <v>1</v>
      </c>
      <c r="B6150" t="s">
        <v>4808</v>
      </c>
      <c r="C6150">
        <v>3507811</v>
      </c>
      <c r="D6150" t="s">
        <v>3843</v>
      </c>
      <c r="E6150" s="220">
        <v>45705.418749999997</v>
      </c>
      <c r="F6150" t="s">
        <v>75</v>
      </c>
      <c r="G6150" t="s">
        <v>3825</v>
      </c>
      <c r="H6150" t="s">
        <v>3836</v>
      </c>
      <c r="I6150" t="s">
        <v>4013</v>
      </c>
      <c r="J6150" t="s">
        <v>5052</v>
      </c>
      <c r="K6150" t="s">
        <v>95</v>
      </c>
      <c r="L6150" s="220">
        <v>45705.65902777778</v>
      </c>
    </row>
    <row r="6151" spans="1:12" x14ac:dyDescent="0.25">
      <c r="A6151">
        <v>1</v>
      </c>
      <c r="B6151" t="s">
        <v>3920</v>
      </c>
      <c r="C6151">
        <v>3541777</v>
      </c>
      <c r="D6151" t="s">
        <v>3824</v>
      </c>
      <c r="E6151" s="220">
        <v>45757.836805555555</v>
      </c>
      <c r="F6151" t="s">
        <v>126</v>
      </c>
      <c r="G6151" t="s">
        <v>3825</v>
      </c>
      <c r="H6151" t="s">
        <v>3826</v>
      </c>
      <c r="I6151" t="s">
        <v>3909</v>
      </c>
      <c r="J6151" t="s">
        <v>5982</v>
      </c>
      <c r="K6151" t="s">
        <v>95</v>
      </c>
      <c r="L6151" s="220"/>
    </row>
    <row r="6152" spans="1:12" x14ac:dyDescent="0.25">
      <c r="A6152">
        <v>2</v>
      </c>
      <c r="B6152" t="s">
        <v>4179</v>
      </c>
      <c r="C6152">
        <v>3345145</v>
      </c>
      <c r="D6152" t="s">
        <v>4910</v>
      </c>
      <c r="E6152" s="220">
        <v>45413.554166666669</v>
      </c>
      <c r="F6152" t="s">
        <v>75</v>
      </c>
      <c r="G6152" t="s">
        <v>4414</v>
      </c>
      <c r="H6152" t="s">
        <v>278</v>
      </c>
      <c r="I6152" t="s">
        <v>4652</v>
      </c>
      <c r="J6152" t="s">
        <v>4415</v>
      </c>
      <c r="K6152" t="s">
        <v>95</v>
      </c>
      <c r="L6152" s="220">
        <v>45415.331342592595</v>
      </c>
    </row>
    <row r="6153" spans="1:12" x14ac:dyDescent="0.25">
      <c r="A6153">
        <v>1</v>
      </c>
      <c r="B6153" t="s">
        <v>4899</v>
      </c>
      <c r="C6153">
        <v>3563007</v>
      </c>
      <c r="D6153" t="s">
        <v>7284</v>
      </c>
      <c r="E6153" s="220">
        <v>45796.695138888892</v>
      </c>
      <c r="F6153" t="s">
        <v>126</v>
      </c>
      <c r="G6153" t="s">
        <v>3825</v>
      </c>
      <c r="H6153" t="s">
        <v>3831</v>
      </c>
      <c r="I6153" t="s">
        <v>3878</v>
      </c>
      <c r="J6153" t="s">
        <v>4847</v>
      </c>
      <c r="K6153" t="s">
        <v>95</v>
      </c>
      <c r="L6153" s="220"/>
    </row>
    <row r="6154" spans="1:12" x14ac:dyDescent="0.25">
      <c r="A6154">
        <v>2</v>
      </c>
      <c r="B6154" t="s">
        <v>7207</v>
      </c>
      <c r="C6154">
        <v>3390584</v>
      </c>
      <c r="D6154" t="s">
        <v>4910</v>
      </c>
      <c r="E6154" s="220">
        <v>45496.654166666667</v>
      </c>
      <c r="F6154" t="s">
        <v>75</v>
      </c>
      <c r="G6154" t="s">
        <v>4414</v>
      </c>
      <c r="H6154" t="s">
        <v>278</v>
      </c>
      <c r="I6154" t="s">
        <v>4872</v>
      </c>
      <c r="J6154" t="s">
        <v>7285</v>
      </c>
      <c r="K6154" t="s">
        <v>95</v>
      </c>
      <c r="L6154" s="220">
        <v>45510.408379629633</v>
      </c>
    </row>
    <row r="6155" spans="1:12" x14ac:dyDescent="0.25">
      <c r="A6155">
        <v>1</v>
      </c>
      <c r="B6155" t="s">
        <v>6694</v>
      </c>
      <c r="C6155">
        <v>3390593</v>
      </c>
      <c r="D6155" t="s">
        <v>3946</v>
      </c>
      <c r="E6155" s="220">
        <v>45496.67291666667</v>
      </c>
      <c r="F6155" t="s">
        <v>75</v>
      </c>
      <c r="G6155" t="s">
        <v>3825</v>
      </c>
      <c r="H6155" t="s">
        <v>4316</v>
      </c>
      <c r="I6155" t="s">
        <v>3840</v>
      </c>
      <c r="J6155" t="s">
        <v>4062</v>
      </c>
      <c r="K6155" t="s">
        <v>95</v>
      </c>
      <c r="L6155" s="220">
        <v>45498.431307870371</v>
      </c>
    </row>
    <row r="6156" spans="1:12" x14ac:dyDescent="0.25">
      <c r="A6156">
        <v>1</v>
      </c>
      <c r="B6156" t="s">
        <v>5301</v>
      </c>
      <c r="C6156">
        <v>3557568</v>
      </c>
      <c r="D6156" t="s">
        <v>3824</v>
      </c>
      <c r="E6156" s="220">
        <v>45786.304166666669</v>
      </c>
      <c r="F6156" t="s">
        <v>4969</v>
      </c>
      <c r="G6156" t="s">
        <v>3825</v>
      </c>
      <c r="H6156" t="s">
        <v>3826</v>
      </c>
      <c r="I6156" t="s">
        <v>4854</v>
      </c>
      <c r="J6156" t="s">
        <v>4978</v>
      </c>
      <c r="K6156" t="s">
        <v>95</v>
      </c>
      <c r="L6156" s="220">
        <v>45786.882835648146</v>
      </c>
    </row>
    <row r="6157" spans="1:12" x14ac:dyDescent="0.25">
      <c r="A6157">
        <v>4.2</v>
      </c>
      <c r="B6157" t="s">
        <v>4177</v>
      </c>
      <c r="C6157">
        <v>3557659</v>
      </c>
      <c r="D6157" t="s">
        <v>4292</v>
      </c>
      <c r="E6157" s="220">
        <v>45786.568055555559</v>
      </c>
      <c r="F6157" t="s">
        <v>126</v>
      </c>
      <c r="G6157" t="s">
        <v>3825</v>
      </c>
      <c r="H6157" t="s">
        <v>3940</v>
      </c>
      <c r="I6157" t="s">
        <v>3870</v>
      </c>
      <c r="J6157" t="s">
        <v>4922</v>
      </c>
      <c r="K6157" t="s">
        <v>95</v>
      </c>
      <c r="L6157" s="220"/>
    </row>
    <row r="6158" spans="1:12" x14ac:dyDescent="0.25">
      <c r="A6158">
        <v>1</v>
      </c>
      <c r="B6158" t="s">
        <v>3899</v>
      </c>
      <c r="C6158">
        <v>3400995</v>
      </c>
      <c r="D6158" t="s">
        <v>3912</v>
      </c>
      <c r="E6158" s="220">
        <v>45512.45</v>
      </c>
      <c r="F6158" t="s">
        <v>126</v>
      </c>
      <c r="G6158" t="s">
        <v>3825</v>
      </c>
      <c r="H6158" t="s">
        <v>3831</v>
      </c>
      <c r="I6158" t="s">
        <v>3878</v>
      </c>
      <c r="J6158" t="s">
        <v>5270</v>
      </c>
      <c r="K6158" t="s">
        <v>95</v>
      </c>
      <c r="L6158" s="220"/>
    </row>
    <row r="6159" spans="1:12" x14ac:dyDescent="0.25">
      <c r="A6159">
        <v>1</v>
      </c>
      <c r="B6159" t="s">
        <v>3904</v>
      </c>
      <c r="C6159">
        <v>3400996</v>
      </c>
      <c r="D6159" t="s">
        <v>7286</v>
      </c>
      <c r="E6159" s="220">
        <v>45512.450694444444</v>
      </c>
      <c r="F6159" t="s">
        <v>75</v>
      </c>
      <c r="G6159" t="s">
        <v>3825</v>
      </c>
      <c r="H6159" t="s">
        <v>3836</v>
      </c>
      <c r="I6159" t="s">
        <v>3878</v>
      </c>
      <c r="J6159" t="s">
        <v>5270</v>
      </c>
      <c r="K6159" t="s">
        <v>95</v>
      </c>
      <c r="L6159" s="220">
        <v>45565.449687499997</v>
      </c>
    </row>
    <row r="6160" spans="1:12" x14ac:dyDescent="0.25">
      <c r="A6160">
        <v>5</v>
      </c>
      <c r="B6160" t="s">
        <v>3891</v>
      </c>
      <c r="C6160">
        <v>3403807</v>
      </c>
      <c r="D6160" t="s">
        <v>4871</v>
      </c>
      <c r="E6160" s="220">
        <v>45520.470138888886</v>
      </c>
      <c r="F6160" t="s">
        <v>75</v>
      </c>
      <c r="G6160" t="s">
        <v>4414</v>
      </c>
      <c r="H6160" t="s">
        <v>81</v>
      </c>
      <c r="I6160" t="s">
        <v>4961</v>
      </c>
      <c r="J6160" t="s">
        <v>4415</v>
      </c>
      <c r="K6160" t="s">
        <v>95</v>
      </c>
      <c r="L6160" s="220">
        <v>45539.332395833335</v>
      </c>
    </row>
    <row r="6161" spans="1:12" x14ac:dyDescent="0.25">
      <c r="A6161">
        <v>1</v>
      </c>
      <c r="B6161" t="s">
        <v>5012</v>
      </c>
      <c r="C6161">
        <v>3403787</v>
      </c>
      <c r="D6161" t="s">
        <v>7287</v>
      </c>
      <c r="E6161" s="220">
        <v>45520.441666666666</v>
      </c>
      <c r="F6161" t="s">
        <v>75</v>
      </c>
      <c r="G6161" t="s">
        <v>3825</v>
      </c>
      <c r="H6161" t="s">
        <v>3831</v>
      </c>
      <c r="I6161" t="s">
        <v>3878</v>
      </c>
      <c r="J6161" t="s">
        <v>4847</v>
      </c>
      <c r="K6161" t="s">
        <v>95</v>
      </c>
      <c r="L6161" s="220">
        <v>45755.644444444442</v>
      </c>
    </row>
    <row r="6162" spans="1:12" x14ac:dyDescent="0.25">
      <c r="A6162">
        <v>1</v>
      </c>
      <c r="B6162" t="s">
        <v>4074</v>
      </c>
      <c r="C6162">
        <v>3576503</v>
      </c>
      <c r="D6162" t="s">
        <v>4413</v>
      </c>
      <c r="E6162" s="220">
        <v>45820.3825</v>
      </c>
      <c r="F6162" t="s">
        <v>75</v>
      </c>
      <c r="G6162" t="s">
        <v>4414</v>
      </c>
      <c r="H6162" t="s">
        <v>169</v>
      </c>
      <c r="I6162" t="s">
        <v>4851</v>
      </c>
      <c r="J6162" t="s">
        <v>6349</v>
      </c>
      <c r="K6162" t="s">
        <v>95</v>
      </c>
      <c r="L6162" s="220">
        <v>45821.741666666669</v>
      </c>
    </row>
    <row r="6163" spans="1:12" x14ac:dyDescent="0.25">
      <c r="A6163">
        <v>2</v>
      </c>
      <c r="B6163" t="s">
        <v>4359</v>
      </c>
      <c r="C6163">
        <v>3579014</v>
      </c>
      <c r="D6163" t="s">
        <v>7288</v>
      </c>
      <c r="E6163" s="220">
        <v>45828.495833333334</v>
      </c>
      <c r="F6163" t="s">
        <v>126</v>
      </c>
      <c r="G6163" t="s">
        <v>4414</v>
      </c>
      <c r="H6163" t="s">
        <v>278</v>
      </c>
      <c r="I6163" t="s">
        <v>4851</v>
      </c>
      <c r="J6163" t="s">
        <v>4893</v>
      </c>
      <c r="K6163" t="s">
        <v>95</v>
      </c>
      <c r="L6163" s="220"/>
    </row>
    <row r="6164" spans="1:12" x14ac:dyDescent="0.25">
      <c r="A6164">
        <v>1</v>
      </c>
      <c r="B6164" t="s">
        <v>3894</v>
      </c>
      <c r="C6164">
        <v>3586843</v>
      </c>
      <c r="D6164" t="s">
        <v>7289</v>
      </c>
      <c r="E6164" s="220">
        <v>45847.561111111114</v>
      </c>
      <c r="F6164" t="s">
        <v>4969</v>
      </c>
      <c r="G6164" t="s">
        <v>3825</v>
      </c>
      <c r="H6164" t="s">
        <v>4289</v>
      </c>
      <c r="I6164" t="s">
        <v>7158</v>
      </c>
      <c r="J6164" t="s">
        <v>7290</v>
      </c>
      <c r="K6164" t="s">
        <v>95</v>
      </c>
      <c r="L6164" s="220">
        <v>45847.702453703707</v>
      </c>
    </row>
    <row r="6165" spans="1:12" x14ac:dyDescent="0.25">
      <c r="A6165">
        <v>1</v>
      </c>
      <c r="B6165" t="s">
        <v>4043</v>
      </c>
      <c r="C6165">
        <v>3586845</v>
      </c>
      <c r="D6165" t="s">
        <v>3912</v>
      </c>
      <c r="E6165" s="220">
        <v>45847.574305555558</v>
      </c>
      <c r="F6165" t="s">
        <v>126</v>
      </c>
      <c r="G6165" t="s">
        <v>3825</v>
      </c>
      <c r="H6165" t="s">
        <v>3831</v>
      </c>
      <c r="I6165" t="s">
        <v>3878</v>
      </c>
      <c r="J6165" t="s">
        <v>4847</v>
      </c>
      <c r="K6165" t="s">
        <v>95</v>
      </c>
      <c r="L6165" s="220"/>
    </row>
    <row r="6166" spans="1:12" x14ac:dyDescent="0.25">
      <c r="A6166">
        <v>1</v>
      </c>
      <c r="B6166" t="s">
        <v>5037</v>
      </c>
      <c r="C6166">
        <v>3411682</v>
      </c>
      <c r="D6166" t="s">
        <v>4075</v>
      </c>
      <c r="E6166" s="220">
        <v>45533.647222222222</v>
      </c>
      <c r="F6166" t="s">
        <v>126</v>
      </c>
      <c r="G6166" t="s">
        <v>3825</v>
      </c>
      <c r="H6166" t="s">
        <v>205</v>
      </c>
      <c r="I6166" t="s">
        <v>4872</v>
      </c>
      <c r="J6166" t="s">
        <v>4415</v>
      </c>
      <c r="K6166" t="s">
        <v>95</v>
      </c>
      <c r="L6166" s="220"/>
    </row>
    <row r="6167" spans="1:12" x14ac:dyDescent="0.25">
      <c r="A6167">
        <v>1</v>
      </c>
      <c r="B6167" t="s">
        <v>7291</v>
      </c>
      <c r="C6167">
        <v>3411686</v>
      </c>
      <c r="D6167" t="s">
        <v>4075</v>
      </c>
      <c r="E6167" s="220">
        <v>45533.652083333334</v>
      </c>
      <c r="F6167" t="s">
        <v>126</v>
      </c>
      <c r="G6167" t="s">
        <v>3825</v>
      </c>
      <c r="H6167" t="s">
        <v>205</v>
      </c>
      <c r="I6167" t="s">
        <v>4872</v>
      </c>
      <c r="J6167" t="s">
        <v>4415</v>
      </c>
      <c r="K6167" t="s">
        <v>95</v>
      </c>
      <c r="L6167" s="220"/>
    </row>
    <row r="6168" spans="1:12" x14ac:dyDescent="0.25">
      <c r="A6168">
        <v>2</v>
      </c>
      <c r="B6168" t="s">
        <v>3871</v>
      </c>
      <c r="C6168">
        <v>3419468</v>
      </c>
      <c r="D6168" t="s">
        <v>4910</v>
      </c>
      <c r="E6168" s="220">
        <v>45541.425000000003</v>
      </c>
      <c r="F6168" t="s">
        <v>75</v>
      </c>
      <c r="G6168" t="s">
        <v>4414</v>
      </c>
      <c r="H6168" t="s">
        <v>278</v>
      </c>
      <c r="I6168" t="s">
        <v>4949</v>
      </c>
      <c r="J6168" t="s">
        <v>5067</v>
      </c>
      <c r="K6168" t="s">
        <v>95</v>
      </c>
      <c r="L6168" s="220">
        <v>45541.438958333332</v>
      </c>
    </row>
    <row r="6169" spans="1:12" x14ac:dyDescent="0.25">
      <c r="A6169">
        <v>1</v>
      </c>
      <c r="B6169" t="s">
        <v>4347</v>
      </c>
      <c r="C6169">
        <v>3419472</v>
      </c>
      <c r="D6169" t="s">
        <v>4413</v>
      </c>
      <c r="E6169" s="220">
        <v>45541.431944444441</v>
      </c>
      <c r="F6169" t="s">
        <v>75</v>
      </c>
      <c r="G6169" t="s">
        <v>4414</v>
      </c>
      <c r="H6169" t="s">
        <v>169</v>
      </c>
      <c r="I6169" t="s">
        <v>4409</v>
      </c>
      <c r="J6169" t="s">
        <v>5282</v>
      </c>
      <c r="K6169" t="s">
        <v>95</v>
      </c>
      <c r="L6169" s="220">
        <v>45763.347916666666</v>
      </c>
    </row>
    <row r="6170" spans="1:12" x14ac:dyDescent="0.25">
      <c r="A6170">
        <v>4.2</v>
      </c>
      <c r="B6170" t="s">
        <v>5014</v>
      </c>
      <c r="C6170">
        <v>3427643</v>
      </c>
      <c r="D6170" t="s">
        <v>7220</v>
      </c>
      <c r="E6170" s="220">
        <v>45551.509722222225</v>
      </c>
      <c r="F6170" t="s">
        <v>75</v>
      </c>
      <c r="G6170" t="s">
        <v>3825</v>
      </c>
      <c r="H6170" t="s">
        <v>7221</v>
      </c>
      <c r="I6170" t="s">
        <v>3827</v>
      </c>
      <c r="J6170" t="s">
        <v>5093</v>
      </c>
      <c r="K6170" t="s">
        <v>95</v>
      </c>
      <c r="L6170" s="220">
        <v>45551.543749999997</v>
      </c>
    </row>
    <row r="6171" spans="1:12" x14ac:dyDescent="0.25">
      <c r="A6171">
        <v>5</v>
      </c>
      <c r="B6171" t="s">
        <v>3911</v>
      </c>
      <c r="C6171">
        <v>3427596</v>
      </c>
      <c r="D6171" t="s">
        <v>4871</v>
      </c>
      <c r="E6171" s="220">
        <v>45551.486805555556</v>
      </c>
      <c r="F6171" t="s">
        <v>75</v>
      </c>
      <c r="G6171" t="s">
        <v>4414</v>
      </c>
      <c r="H6171" t="s">
        <v>81</v>
      </c>
      <c r="I6171" t="s">
        <v>4949</v>
      </c>
      <c r="J6171" t="s">
        <v>4415</v>
      </c>
      <c r="K6171" t="s">
        <v>95</v>
      </c>
      <c r="L6171" s="220">
        <v>45600.43241898148</v>
      </c>
    </row>
    <row r="6172" spans="1:12" x14ac:dyDescent="0.25">
      <c r="A6172">
        <v>2</v>
      </c>
      <c r="B6172" t="s">
        <v>3897</v>
      </c>
      <c r="C6172">
        <v>3517020</v>
      </c>
      <c r="D6172" t="s">
        <v>4413</v>
      </c>
      <c r="E6172" s="220">
        <v>45719.40902777778</v>
      </c>
      <c r="F6172" t="s">
        <v>75</v>
      </c>
      <c r="G6172" t="s">
        <v>4414</v>
      </c>
      <c r="H6172" t="s">
        <v>169</v>
      </c>
      <c r="I6172" t="s">
        <v>4582</v>
      </c>
      <c r="J6172" t="s">
        <v>6356</v>
      </c>
      <c r="K6172" t="s">
        <v>95</v>
      </c>
      <c r="L6172" s="220">
        <v>45750.40347222222</v>
      </c>
    </row>
    <row r="6173" spans="1:12" x14ac:dyDescent="0.25">
      <c r="A6173">
        <v>2</v>
      </c>
      <c r="B6173" t="s">
        <v>4207</v>
      </c>
      <c r="C6173">
        <v>3345504</v>
      </c>
      <c r="D6173" t="s">
        <v>4910</v>
      </c>
      <c r="E6173" s="220">
        <v>45414.484027777777</v>
      </c>
      <c r="F6173" t="s">
        <v>75</v>
      </c>
      <c r="G6173" t="s">
        <v>4414</v>
      </c>
      <c r="H6173" t="s">
        <v>278</v>
      </c>
      <c r="I6173" t="s">
        <v>4829</v>
      </c>
      <c r="J6173" t="s">
        <v>5282</v>
      </c>
      <c r="K6173" t="s">
        <v>95</v>
      </c>
      <c r="L6173" s="220">
        <v>45420.524629629632</v>
      </c>
    </row>
    <row r="6174" spans="1:12" x14ac:dyDescent="0.25">
      <c r="A6174">
        <v>3</v>
      </c>
      <c r="B6174" t="s">
        <v>4076</v>
      </c>
      <c r="C6174">
        <v>3350902</v>
      </c>
      <c r="D6174" t="s">
        <v>4948</v>
      </c>
      <c r="E6174" s="220">
        <v>45426.467361111114</v>
      </c>
      <c r="F6174" t="s">
        <v>75</v>
      </c>
      <c r="G6174" t="s">
        <v>4414</v>
      </c>
      <c r="H6174" t="s">
        <v>174</v>
      </c>
      <c r="I6174" t="s">
        <v>3827</v>
      </c>
      <c r="J6174" t="s">
        <v>5282</v>
      </c>
      <c r="K6174" t="s">
        <v>95</v>
      </c>
      <c r="L6174" s="220">
        <v>45446.62704861111</v>
      </c>
    </row>
    <row r="6175" spans="1:12" x14ac:dyDescent="0.25">
      <c r="A6175">
        <v>5</v>
      </c>
      <c r="B6175" t="s">
        <v>4259</v>
      </c>
      <c r="C6175">
        <v>3350892</v>
      </c>
      <c r="D6175" t="s">
        <v>4871</v>
      </c>
      <c r="E6175" s="220">
        <v>45426.455555555556</v>
      </c>
      <c r="F6175" t="s">
        <v>7292</v>
      </c>
      <c r="G6175" t="s">
        <v>4414</v>
      </c>
      <c r="H6175" t="s">
        <v>81</v>
      </c>
      <c r="I6175" t="s">
        <v>5004</v>
      </c>
      <c r="J6175" t="s">
        <v>5282</v>
      </c>
      <c r="K6175" t="s">
        <v>95</v>
      </c>
      <c r="L6175" s="220"/>
    </row>
    <row r="6176" spans="1:12" x14ac:dyDescent="0.25">
      <c r="A6176">
        <v>2</v>
      </c>
      <c r="B6176" t="s">
        <v>5055</v>
      </c>
      <c r="C6176">
        <v>3380282</v>
      </c>
      <c r="D6176" t="s">
        <v>4910</v>
      </c>
      <c r="E6176" s="220">
        <v>45481.405555555553</v>
      </c>
      <c r="F6176" t="s">
        <v>75</v>
      </c>
      <c r="G6176" t="s">
        <v>4414</v>
      </c>
      <c r="H6176" t="s">
        <v>278</v>
      </c>
      <c r="I6176" t="s">
        <v>4872</v>
      </c>
      <c r="J6176" t="s">
        <v>4415</v>
      </c>
      <c r="K6176" t="s">
        <v>95</v>
      </c>
      <c r="L6176" s="220">
        <v>45497.69902777778</v>
      </c>
    </row>
    <row r="6177" spans="1:12" x14ac:dyDescent="0.25">
      <c r="A6177">
        <v>1</v>
      </c>
      <c r="B6177" t="s">
        <v>3846</v>
      </c>
      <c r="C6177">
        <v>3390847</v>
      </c>
      <c r="D6177" t="s">
        <v>3843</v>
      </c>
      <c r="E6177" s="220">
        <v>45497.578472222223</v>
      </c>
      <c r="F6177" t="s">
        <v>75</v>
      </c>
      <c r="G6177" t="s">
        <v>3825</v>
      </c>
      <c r="H6177" t="s">
        <v>3836</v>
      </c>
      <c r="I6177" t="s">
        <v>5206</v>
      </c>
      <c r="J6177" t="s">
        <v>4335</v>
      </c>
      <c r="K6177" t="s">
        <v>95</v>
      </c>
      <c r="L6177" s="220">
        <v>45579.412881944445</v>
      </c>
    </row>
    <row r="6178" spans="1:12" x14ac:dyDescent="0.25">
      <c r="A6178">
        <v>1</v>
      </c>
      <c r="B6178" t="s">
        <v>5013</v>
      </c>
      <c r="C6178">
        <v>3390918</v>
      </c>
      <c r="D6178" t="s">
        <v>7293</v>
      </c>
      <c r="E6178" s="220">
        <v>45497.670138888891</v>
      </c>
      <c r="F6178" t="s">
        <v>75</v>
      </c>
      <c r="G6178" t="s">
        <v>3825</v>
      </c>
      <c r="H6178" t="s">
        <v>3836</v>
      </c>
      <c r="I6178" t="s">
        <v>5206</v>
      </c>
      <c r="J6178" t="s">
        <v>5362</v>
      </c>
      <c r="K6178" t="s">
        <v>95</v>
      </c>
      <c r="L6178" s="220">
        <v>45574.631331018521</v>
      </c>
    </row>
    <row r="6179" spans="1:12" x14ac:dyDescent="0.25">
      <c r="A6179">
        <v>1</v>
      </c>
      <c r="B6179" t="s">
        <v>3971</v>
      </c>
      <c r="C6179">
        <v>3549500</v>
      </c>
      <c r="D6179" t="s">
        <v>7228</v>
      </c>
      <c r="E6179" s="220">
        <v>45769.6875</v>
      </c>
      <c r="F6179" t="s">
        <v>75</v>
      </c>
      <c r="G6179" t="s">
        <v>3825</v>
      </c>
      <c r="H6179" t="s">
        <v>3836</v>
      </c>
      <c r="I6179" t="s">
        <v>3878</v>
      </c>
      <c r="J6179" t="s">
        <v>4847</v>
      </c>
      <c r="K6179" t="s">
        <v>95</v>
      </c>
      <c r="L6179" s="220">
        <v>45783.540972222225</v>
      </c>
    </row>
    <row r="6180" spans="1:12" x14ac:dyDescent="0.25">
      <c r="A6180">
        <v>2</v>
      </c>
      <c r="B6180" t="s">
        <v>4251</v>
      </c>
      <c r="C6180">
        <v>3393411</v>
      </c>
      <c r="D6180" t="s">
        <v>7294</v>
      </c>
      <c r="E6180" s="220">
        <v>45502.631944444445</v>
      </c>
      <c r="F6180" t="s">
        <v>75</v>
      </c>
      <c r="G6180" t="s">
        <v>3825</v>
      </c>
      <c r="H6180" t="s">
        <v>3836</v>
      </c>
      <c r="I6180" t="s">
        <v>3870</v>
      </c>
      <c r="J6180" t="s">
        <v>4145</v>
      </c>
      <c r="K6180" t="s">
        <v>95</v>
      </c>
      <c r="L6180" s="220">
        <v>45775.574305555558</v>
      </c>
    </row>
    <row r="6181" spans="1:12" x14ac:dyDescent="0.25">
      <c r="A6181">
        <v>9</v>
      </c>
      <c r="B6181" t="s">
        <v>4332</v>
      </c>
      <c r="C6181">
        <v>3432979</v>
      </c>
      <c r="D6181" t="s">
        <v>7295</v>
      </c>
      <c r="E6181" s="220">
        <v>45554.34097222222</v>
      </c>
      <c r="F6181" t="s">
        <v>126</v>
      </c>
      <c r="G6181" t="s">
        <v>3825</v>
      </c>
      <c r="H6181" t="s">
        <v>3836</v>
      </c>
      <c r="I6181" t="s">
        <v>4409</v>
      </c>
      <c r="J6181" t="s">
        <v>5247</v>
      </c>
      <c r="K6181" t="s">
        <v>95</v>
      </c>
      <c r="L6181" s="220"/>
    </row>
    <row r="6182" spans="1:12" x14ac:dyDescent="0.25">
      <c r="A6182">
        <v>1</v>
      </c>
      <c r="B6182" t="s">
        <v>7296</v>
      </c>
      <c r="C6182">
        <v>3448673</v>
      </c>
      <c r="D6182" t="s">
        <v>3824</v>
      </c>
      <c r="E6182" s="220">
        <v>45585.564583333333</v>
      </c>
      <c r="F6182" t="s">
        <v>75</v>
      </c>
      <c r="G6182" t="s">
        <v>3825</v>
      </c>
      <c r="H6182" t="s">
        <v>3826</v>
      </c>
      <c r="I6182" t="s">
        <v>5167</v>
      </c>
      <c r="J6182" t="s">
        <v>7139</v>
      </c>
      <c r="K6182" t="s">
        <v>95</v>
      </c>
      <c r="L6182" s="220">
        <v>45588.548020833332</v>
      </c>
    </row>
    <row r="6183" spans="1:12" x14ac:dyDescent="0.25">
      <c r="A6183">
        <v>2</v>
      </c>
      <c r="B6183" t="s">
        <v>3897</v>
      </c>
      <c r="C6183">
        <v>3268328</v>
      </c>
      <c r="D6183" t="s">
        <v>4910</v>
      </c>
      <c r="E6183" s="220">
        <v>45328.464583333334</v>
      </c>
      <c r="F6183" t="s">
        <v>91</v>
      </c>
      <c r="G6183" t="s">
        <v>4414</v>
      </c>
      <c r="H6183" t="s">
        <v>278</v>
      </c>
      <c r="I6183" t="s">
        <v>4854</v>
      </c>
      <c r="J6183" t="s">
        <v>4415</v>
      </c>
      <c r="K6183" t="s">
        <v>95</v>
      </c>
      <c r="L6183" s="220">
        <v>45328.474641203706</v>
      </c>
    </row>
    <row r="6184" spans="1:12" x14ac:dyDescent="0.25">
      <c r="A6184">
        <v>2</v>
      </c>
      <c r="B6184" t="s">
        <v>4097</v>
      </c>
      <c r="C6184">
        <v>3528677</v>
      </c>
      <c r="D6184" t="s">
        <v>3851</v>
      </c>
      <c r="E6184" s="220">
        <v>45737.59375</v>
      </c>
      <c r="F6184" t="s">
        <v>75</v>
      </c>
      <c r="G6184" t="s">
        <v>3825</v>
      </c>
      <c r="H6184" t="s">
        <v>3852</v>
      </c>
      <c r="I6184" t="s">
        <v>4829</v>
      </c>
      <c r="J6184" t="s">
        <v>4415</v>
      </c>
      <c r="K6184" t="s">
        <v>95</v>
      </c>
      <c r="L6184" s="220">
        <v>45742.316666666666</v>
      </c>
    </row>
    <row r="6185" spans="1:12" x14ac:dyDescent="0.25">
      <c r="A6185">
        <v>2</v>
      </c>
      <c r="B6185" t="s">
        <v>7297</v>
      </c>
      <c r="C6185">
        <v>3304157</v>
      </c>
      <c r="D6185" t="s">
        <v>4866</v>
      </c>
      <c r="E6185" s="220">
        <v>45345.377083333333</v>
      </c>
      <c r="F6185" t="s">
        <v>91</v>
      </c>
      <c r="G6185" t="s">
        <v>4414</v>
      </c>
      <c r="H6185" t="s">
        <v>123</v>
      </c>
      <c r="I6185" t="s">
        <v>4872</v>
      </c>
      <c r="J6185" t="s">
        <v>4415</v>
      </c>
      <c r="K6185" t="s">
        <v>95</v>
      </c>
      <c r="L6185" s="220">
        <v>45607.613622685189</v>
      </c>
    </row>
    <row r="6186" spans="1:12" x14ac:dyDescent="0.25">
      <c r="A6186">
        <v>1</v>
      </c>
      <c r="B6186" t="s">
        <v>4688</v>
      </c>
      <c r="C6186">
        <v>3308236</v>
      </c>
      <c r="D6186" t="s">
        <v>7298</v>
      </c>
      <c r="E6186" s="220">
        <v>45346.643055555556</v>
      </c>
      <c r="F6186" t="s">
        <v>75</v>
      </c>
      <c r="G6186" t="s">
        <v>4414</v>
      </c>
      <c r="H6186" t="s">
        <v>4289</v>
      </c>
      <c r="I6186" t="s">
        <v>4635</v>
      </c>
      <c r="J6186" t="s">
        <v>5254</v>
      </c>
      <c r="K6186" t="s">
        <v>95</v>
      </c>
      <c r="L6186" s="220">
        <v>45348.401932870373</v>
      </c>
    </row>
    <row r="6187" spans="1:12" x14ac:dyDescent="0.25">
      <c r="A6187">
        <v>4.0999999999999996</v>
      </c>
      <c r="B6187" t="s">
        <v>4339</v>
      </c>
      <c r="C6187">
        <v>3563095</v>
      </c>
      <c r="D6187" t="s">
        <v>3824</v>
      </c>
      <c r="E6187" s="220">
        <v>45797.32916666667</v>
      </c>
      <c r="F6187" t="s">
        <v>126</v>
      </c>
      <c r="G6187" t="s">
        <v>3825</v>
      </c>
      <c r="H6187" t="s">
        <v>3826</v>
      </c>
      <c r="I6187" t="s">
        <v>4312</v>
      </c>
      <c r="J6187" t="s">
        <v>6139</v>
      </c>
      <c r="K6187" t="s">
        <v>95</v>
      </c>
      <c r="L6187" s="220"/>
    </row>
    <row r="6188" spans="1:12" x14ac:dyDescent="0.25">
      <c r="A6188">
        <v>5</v>
      </c>
      <c r="B6188" t="s">
        <v>3897</v>
      </c>
      <c r="C6188">
        <v>3435483</v>
      </c>
      <c r="D6188" t="s">
        <v>4861</v>
      </c>
      <c r="E6188" s="220">
        <v>45559.588888888888</v>
      </c>
      <c r="F6188" t="s">
        <v>75</v>
      </c>
      <c r="G6188" t="s">
        <v>4414</v>
      </c>
      <c r="H6188" t="s">
        <v>81</v>
      </c>
      <c r="I6188" t="s">
        <v>4854</v>
      </c>
      <c r="J6188" t="s">
        <v>7299</v>
      </c>
      <c r="K6188" t="s">
        <v>95</v>
      </c>
      <c r="L6188" s="220">
        <v>45572.807025462964</v>
      </c>
    </row>
    <row r="6189" spans="1:12" x14ac:dyDescent="0.25">
      <c r="A6189">
        <v>2</v>
      </c>
      <c r="B6189" t="s">
        <v>4329</v>
      </c>
      <c r="C6189">
        <v>3445901</v>
      </c>
      <c r="D6189" t="s">
        <v>4910</v>
      </c>
      <c r="E6189" s="220">
        <v>45580.614583333336</v>
      </c>
      <c r="F6189" t="s">
        <v>75</v>
      </c>
      <c r="G6189" t="s">
        <v>4414</v>
      </c>
      <c r="H6189" t="s">
        <v>278</v>
      </c>
      <c r="I6189" t="s">
        <v>4961</v>
      </c>
      <c r="J6189" t="s">
        <v>4415</v>
      </c>
      <c r="K6189" t="s">
        <v>95</v>
      </c>
      <c r="L6189" s="220">
        <v>45684.312210648146</v>
      </c>
    </row>
    <row r="6190" spans="1:12" x14ac:dyDescent="0.25">
      <c r="A6190">
        <v>2</v>
      </c>
      <c r="B6190" t="s">
        <v>4874</v>
      </c>
      <c r="C6190">
        <v>3445942</v>
      </c>
      <c r="D6190" t="s">
        <v>4413</v>
      </c>
      <c r="E6190" s="220">
        <v>45580.647916666669</v>
      </c>
      <c r="F6190" t="s">
        <v>75</v>
      </c>
      <c r="G6190" t="s">
        <v>4414</v>
      </c>
      <c r="H6190" t="s">
        <v>169</v>
      </c>
      <c r="I6190" t="s">
        <v>3827</v>
      </c>
      <c r="J6190" t="s">
        <v>4415</v>
      </c>
      <c r="K6190" t="s">
        <v>95</v>
      </c>
      <c r="L6190" s="220">
        <v>45582.549224537041</v>
      </c>
    </row>
    <row r="6191" spans="1:12" x14ac:dyDescent="0.25">
      <c r="A6191">
        <v>4</v>
      </c>
      <c r="B6191" t="s">
        <v>4973</v>
      </c>
      <c r="C6191">
        <v>3499152</v>
      </c>
      <c r="D6191" t="s">
        <v>4452</v>
      </c>
      <c r="E6191" s="220">
        <v>45681.595138888886</v>
      </c>
      <c r="F6191" t="s">
        <v>126</v>
      </c>
      <c r="G6191" t="s">
        <v>3825</v>
      </c>
      <c r="H6191" t="s">
        <v>3940</v>
      </c>
      <c r="I6191" t="s">
        <v>3870</v>
      </c>
      <c r="J6191" t="s">
        <v>4145</v>
      </c>
      <c r="K6191" t="s">
        <v>95</v>
      </c>
      <c r="L6191" s="220"/>
    </row>
    <row r="6192" spans="1:12" x14ac:dyDescent="0.25">
      <c r="A6192">
        <v>5</v>
      </c>
      <c r="B6192" t="s">
        <v>3918</v>
      </c>
      <c r="C6192">
        <v>3246656</v>
      </c>
      <c r="D6192" t="s">
        <v>4948</v>
      </c>
      <c r="E6192" s="220">
        <v>45288.51458333333</v>
      </c>
      <c r="F6192" t="s">
        <v>75</v>
      </c>
      <c r="G6192" t="s">
        <v>4414</v>
      </c>
      <c r="H6192" t="s">
        <v>174</v>
      </c>
      <c r="I6192" t="s">
        <v>3827</v>
      </c>
      <c r="J6192" t="s">
        <v>5282</v>
      </c>
      <c r="K6192" t="s">
        <v>95</v>
      </c>
      <c r="L6192" s="220">
        <v>45387.405219907407</v>
      </c>
    </row>
    <row r="6193" spans="1:12" x14ac:dyDescent="0.25">
      <c r="A6193">
        <v>3</v>
      </c>
      <c r="B6193" t="s">
        <v>4958</v>
      </c>
      <c r="C6193">
        <v>3268241</v>
      </c>
      <c r="D6193" t="s">
        <v>189</v>
      </c>
      <c r="E6193" s="220">
        <v>45328.415277777778</v>
      </c>
      <c r="F6193" t="s">
        <v>91</v>
      </c>
      <c r="G6193" t="s">
        <v>4414</v>
      </c>
      <c r="H6193" t="s">
        <v>81</v>
      </c>
      <c r="I6193" t="s">
        <v>4949</v>
      </c>
      <c r="J6193" t="s">
        <v>4415</v>
      </c>
      <c r="K6193" t="s">
        <v>95</v>
      </c>
      <c r="L6193" s="220">
        <v>45455.33388888889</v>
      </c>
    </row>
    <row r="6194" spans="1:12" x14ac:dyDescent="0.25">
      <c r="A6194">
        <v>1</v>
      </c>
      <c r="B6194" t="s">
        <v>4169</v>
      </c>
      <c r="C6194">
        <v>3268246</v>
      </c>
      <c r="D6194" t="s">
        <v>4910</v>
      </c>
      <c r="E6194" s="220">
        <v>45328.42291666667</v>
      </c>
      <c r="F6194" t="s">
        <v>75</v>
      </c>
      <c r="G6194" t="s">
        <v>4414</v>
      </c>
      <c r="H6194" t="s">
        <v>278</v>
      </c>
      <c r="I6194" t="s">
        <v>4949</v>
      </c>
      <c r="J6194" t="s">
        <v>4415</v>
      </c>
      <c r="K6194" t="s">
        <v>95</v>
      </c>
      <c r="L6194" s="220">
        <v>45341.770185185182</v>
      </c>
    </row>
    <row r="6195" spans="1:12" x14ac:dyDescent="0.25">
      <c r="A6195">
        <v>1</v>
      </c>
      <c r="B6195" t="s">
        <v>7300</v>
      </c>
      <c r="C6195">
        <v>3300749</v>
      </c>
      <c r="D6195" t="s">
        <v>7301</v>
      </c>
      <c r="E6195" s="220">
        <v>45337.558333333334</v>
      </c>
      <c r="F6195" t="s">
        <v>75</v>
      </c>
      <c r="G6195" t="s">
        <v>3825</v>
      </c>
      <c r="H6195" t="s">
        <v>95</v>
      </c>
      <c r="I6195" t="s">
        <v>4204</v>
      </c>
      <c r="J6195" t="s">
        <v>5142</v>
      </c>
      <c r="K6195" t="s">
        <v>95</v>
      </c>
      <c r="L6195" s="220">
        <v>45380.746111111112</v>
      </c>
    </row>
    <row r="6196" spans="1:12" x14ac:dyDescent="0.25">
      <c r="A6196">
        <v>1</v>
      </c>
      <c r="B6196" t="s">
        <v>4787</v>
      </c>
      <c r="C6196">
        <v>3303971</v>
      </c>
      <c r="D6196" t="s">
        <v>5319</v>
      </c>
      <c r="E6196" s="220">
        <v>45344.655555555553</v>
      </c>
      <c r="F6196" t="s">
        <v>75</v>
      </c>
      <c r="G6196" t="s">
        <v>3825</v>
      </c>
      <c r="H6196" t="s">
        <v>3836</v>
      </c>
      <c r="I6196" t="s">
        <v>3832</v>
      </c>
      <c r="J6196" t="s">
        <v>5297</v>
      </c>
      <c r="K6196" t="s">
        <v>95</v>
      </c>
      <c r="L6196" s="220">
        <v>45344.675196759257</v>
      </c>
    </row>
    <row r="6197" spans="1:12" x14ac:dyDescent="0.25">
      <c r="A6197">
        <v>1</v>
      </c>
      <c r="B6197" t="s">
        <v>7302</v>
      </c>
      <c r="C6197">
        <v>3345152</v>
      </c>
      <c r="D6197" t="s">
        <v>3912</v>
      </c>
      <c r="E6197" s="220">
        <v>45413.574999999997</v>
      </c>
      <c r="F6197" t="s">
        <v>126</v>
      </c>
      <c r="G6197" t="s">
        <v>3825</v>
      </c>
      <c r="H6197" t="s">
        <v>3831</v>
      </c>
      <c r="I6197" t="s">
        <v>4080</v>
      </c>
      <c r="J6197" t="s">
        <v>4996</v>
      </c>
      <c r="K6197" t="s">
        <v>95</v>
      </c>
      <c r="L6197" s="220"/>
    </row>
    <row r="6198" spans="1:12" x14ac:dyDescent="0.25">
      <c r="A6198">
        <v>2</v>
      </c>
      <c r="B6198" t="s">
        <v>5899</v>
      </c>
      <c r="C6198">
        <v>3350550</v>
      </c>
      <c r="D6198" t="s">
        <v>4910</v>
      </c>
      <c r="E6198" s="220">
        <v>45425.711111111108</v>
      </c>
      <c r="F6198" t="s">
        <v>75</v>
      </c>
      <c r="G6198" t="s">
        <v>4414</v>
      </c>
      <c r="H6198" t="s">
        <v>278</v>
      </c>
      <c r="I6198" t="s">
        <v>5167</v>
      </c>
      <c r="J6198" t="s">
        <v>6496</v>
      </c>
      <c r="K6198" t="s">
        <v>95</v>
      </c>
      <c r="L6198" s="220">
        <v>45442.812523148146</v>
      </c>
    </row>
    <row r="6199" spans="1:12" x14ac:dyDescent="0.25">
      <c r="A6199">
        <v>1</v>
      </c>
      <c r="B6199" t="s">
        <v>6886</v>
      </c>
      <c r="C6199">
        <v>3537075</v>
      </c>
      <c r="D6199" t="s">
        <v>7303</v>
      </c>
      <c r="E6199" s="220">
        <v>45747.819444444445</v>
      </c>
      <c r="F6199" t="s">
        <v>75</v>
      </c>
      <c r="G6199" t="s">
        <v>3825</v>
      </c>
      <c r="H6199" t="s">
        <v>4440</v>
      </c>
      <c r="I6199" t="s">
        <v>4829</v>
      </c>
      <c r="J6199" t="s">
        <v>5144</v>
      </c>
      <c r="K6199" t="s">
        <v>95</v>
      </c>
      <c r="L6199" s="220">
        <v>45747.823171296295</v>
      </c>
    </row>
    <row r="6200" spans="1:12" x14ac:dyDescent="0.25">
      <c r="A6200">
        <v>4</v>
      </c>
      <c r="B6200" t="s">
        <v>4160</v>
      </c>
      <c r="C6200">
        <v>3435536</v>
      </c>
      <c r="D6200" t="s">
        <v>7304</v>
      </c>
      <c r="E6200" s="220">
        <v>45559.410416666666</v>
      </c>
      <c r="F6200" t="s">
        <v>75</v>
      </c>
      <c r="G6200" t="s">
        <v>3825</v>
      </c>
      <c r="H6200" t="s">
        <v>3836</v>
      </c>
      <c r="I6200" t="s">
        <v>3870</v>
      </c>
      <c r="J6200" t="s">
        <v>4145</v>
      </c>
      <c r="K6200" t="s">
        <v>95</v>
      </c>
      <c r="L6200" s="220">
        <v>45616.627245370371</v>
      </c>
    </row>
    <row r="6201" spans="1:12" x14ac:dyDescent="0.25">
      <c r="A6201">
        <v>3</v>
      </c>
      <c r="B6201" t="s">
        <v>4282</v>
      </c>
      <c r="C6201">
        <v>3393106</v>
      </c>
      <c r="D6201" t="s">
        <v>4413</v>
      </c>
      <c r="E6201" s="220">
        <v>45502.547222222223</v>
      </c>
      <c r="F6201" t="s">
        <v>75</v>
      </c>
      <c r="G6201" t="s">
        <v>4414</v>
      </c>
      <c r="H6201" t="s">
        <v>169</v>
      </c>
      <c r="I6201" t="s">
        <v>4409</v>
      </c>
      <c r="J6201" t="s">
        <v>5282</v>
      </c>
      <c r="K6201" t="s">
        <v>95</v>
      </c>
      <c r="L6201" s="220">
        <v>45519.519872685189</v>
      </c>
    </row>
    <row r="6202" spans="1:12" x14ac:dyDescent="0.25">
      <c r="A6202">
        <v>1</v>
      </c>
      <c r="B6202" t="s">
        <v>3969</v>
      </c>
      <c r="C6202">
        <v>3565620</v>
      </c>
      <c r="D6202" t="s">
        <v>3824</v>
      </c>
      <c r="E6202" s="220">
        <v>45800.654861111114</v>
      </c>
      <c r="F6202" t="s">
        <v>126</v>
      </c>
      <c r="G6202" t="s">
        <v>3825</v>
      </c>
      <c r="H6202" t="s">
        <v>3826</v>
      </c>
      <c r="I6202" t="s">
        <v>3909</v>
      </c>
      <c r="J6202" t="s">
        <v>5982</v>
      </c>
      <c r="K6202" t="s">
        <v>95</v>
      </c>
      <c r="L6202" s="220"/>
    </row>
    <row r="6203" spans="1:12" x14ac:dyDescent="0.25">
      <c r="A6203">
        <v>4</v>
      </c>
      <c r="B6203" t="s">
        <v>5689</v>
      </c>
      <c r="C6203">
        <v>3571131</v>
      </c>
      <c r="D6203" t="s">
        <v>4452</v>
      </c>
      <c r="E6203" s="220">
        <v>45810.599305555559</v>
      </c>
      <c r="F6203" t="s">
        <v>126</v>
      </c>
      <c r="G6203" t="s">
        <v>3825</v>
      </c>
      <c r="H6203" t="s">
        <v>3940</v>
      </c>
      <c r="I6203" t="s">
        <v>3870</v>
      </c>
      <c r="J6203" t="s">
        <v>4145</v>
      </c>
      <c r="K6203" t="s">
        <v>95</v>
      </c>
      <c r="L6203" s="220"/>
    </row>
    <row r="6204" spans="1:12" x14ac:dyDescent="0.25">
      <c r="A6204">
        <v>2</v>
      </c>
      <c r="B6204" t="s">
        <v>4343</v>
      </c>
      <c r="C6204">
        <v>3419414</v>
      </c>
      <c r="D6204" t="s">
        <v>4413</v>
      </c>
      <c r="E6204" s="220">
        <v>45541.349305555559</v>
      </c>
      <c r="F6204" t="s">
        <v>75</v>
      </c>
      <c r="G6204" t="s">
        <v>4414</v>
      </c>
      <c r="H6204" t="s">
        <v>169</v>
      </c>
      <c r="I6204" t="s">
        <v>3861</v>
      </c>
      <c r="J6204" t="s">
        <v>4117</v>
      </c>
      <c r="K6204" t="s">
        <v>95</v>
      </c>
      <c r="L6204" s="220">
        <v>45547.614027777781</v>
      </c>
    </row>
    <row r="6205" spans="1:12" x14ac:dyDescent="0.25">
      <c r="A6205">
        <v>1</v>
      </c>
      <c r="B6205" t="s">
        <v>7305</v>
      </c>
      <c r="C6205">
        <v>3435232</v>
      </c>
      <c r="D6205" t="s">
        <v>3824</v>
      </c>
      <c r="E6205" s="220">
        <v>45559.304861111108</v>
      </c>
      <c r="F6205" t="s">
        <v>75</v>
      </c>
      <c r="G6205" t="s">
        <v>3825</v>
      </c>
      <c r="H6205" t="s">
        <v>3826</v>
      </c>
      <c r="I6205" t="s">
        <v>4080</v>
      </c>
      <c r="J6205" t="s">
        <v>4794</v>
      </c>
      <c r="K6205" t="s">
        <v>95</v>
      </c>
      <c r="L6205" s="220">
        <v>45561.56527777778</v>
      </c>
    </row>
    <row r="6206" spans="1:12" x14ac:dyDescent="0.25">
      <c r="A6206">
        <v>1</v>
      </c>
      <c r="B6206" t="s">
        <v>4958</v>
      </c>
      <c r="C6206">
        <v>3435320</v>
      </c>
      <c r="D6206" t="s">
        <v>3824</v>
      </c>
      <c r="E6206" s="220">
        <v>45558.320138888892</v>
      </c>
      <c r="F6206" t="s">
        <v>75</v>
      </c>
      <c r="G6206" t="s">
        <v>3825</v>
      </c>
      <c r="H6206" t="s">
        <v>3826</v>
      </c>
      <c r="I6206" t="s">
        <v>3844</v>
      </c>
      <c r="J6206" t="s">
        <v>3921</v>
      </c>
      <c r="K6206" t="s">
        <v>95</v>
      </c>
      <c r="L6206" s="220">
        <v>45742.556944444441</v>
      </c>
    </row>
    <row r="6207" spans="1:12" x14ac:dyDescent="0.25">
      <c r="A6207">
        <v>5</v>
      </c>
      <c r="B6207" t="s">
        <v>4051</v>
      </c>
      <c r="C6207">
        <v>3440469</v>
      </c>
      <c r="D6207" t="s">
        <v>4871</v>
      </c>
      <c r="E6207" s="220">
        <v>45566.588194444441</v>
      </c>
      <c r="F6207" t="s">
        <v>75</v>
      </c>
      <c r="G6207" t="s">
        <v>4414</v>
      </c>
      <c r="H6207" t="s">
        <v>81</v>
      </c>
      <c r="I6207" t="s">
        <v>4961</v>
      </c>
      <c r="J6207" t="s">
        <v>4415</v>
      </c>
      <c r="K6207" t="s">
        <v>95</v>
      </c>
      <c r="L6207" s="220">
        <v>45768.599421296298</v>
      </c>
    </row>
    <row r="6208" spans="1:12" x14ac:dyDescent="0.25">
      <c r="A6208">
        <v>5</v>
      </c>
      <c r="B6208" t="s">
        <v>4343</v>
      </c>
      <c r="C6208">
        <v>3451131</v>
      </c>
      <c r="D6208" t="s">
        <v>3959</v>
      </c>
      <c r="E6208" s="220">
        <v>45588.667361111111</v>
      </c>
      <c r="F6208" t="s">
        <v>6339</v>
      </c>
      <c r="G6208" t="s">
        <v>3825</v>
      </c>
      <c r="H6208" t="s">
        <v>3826</v>
      </c>
      <c r="I6208" t="s">
        <v>4409</v>
      </c>
      <c r="J6208" t="s">
        <v>4926</v>
      </c>
      <c r="K6208" t="s">
        <v>95</v>
      </c>
      <c r="L6208" s="220"/>
    </row>
    <row r="6209" spans="1:12" x14ac:dyDescent="0.25">
      <c r="A6209">
        <v>2</v>
      </c>
      <c r="B6209" t="s">
        <v>4179</v>
      </c>
      <c r="C6209">
        <v>3493631</v>
      </c>
      <c r="D6209" t="s">
        <v>7306</v>
      </c>
      <c r="E6209" s="220">
        <v>45670.699305555558</v>
      </c>
      <c r="F6209" t="s">
        <v>75</v>
      </c>
      <c r="G6209" t="s">
        <v>3825</v>
      </c>
      <c r="H6209" t="s">
        <v>3940</v>
      </c>
      <c r="I6209" t="s">
        <v>7307</v>
      </c>
      <c r="J6209" t="s">
        <v>4960</v>
      </c>
      <c r="K6209" t="s">
        <v>95</v>
      </c>
      <c r="L6209" s="220">
        <v>45748.630555555559</v>
      </c>
    </row>
    <row r="6210" spans="1:12" x14ac:dyDescent="0.25">
      <c r="A6210">
        <v>3</v>
      </c>
      <c r="B6210" t="s">
        <v>7308</v>
      </c>
      <c r="C6210">
        <v>3229447</v>
      </c>
      <c r="D6210" t="s">
        <v>4871</v>
      </c>
      <c r="E6210" s="220">
        <v>45257.730555555558</v>
      </c>
      <c r="F6210" t="s">
        <v>75</v>
      </c>
      <c r="G6210" t="s">
        <v>4414</v>
      </c>
      <c r="H6210" t="s">
        <v>81</v>
      </c>
      <c r="I6210" t="s">
        <v>4872</v>
      </c>
      <c r="J6210" t="s">
        <v>7309</v>
      </c>
      <c r="K6210" t="s">
        <v>95</v>
      </c>
      <c r="L6210" s="220">
        <v>45344.446446759262</v>
      </c>
    </row>
    <row r="6211" spans="1:12" x14ac:dyDescent="0.25">
      <c r="A6211">
        <v>5</v>
      </c>
      <c r="B6211" t="s">
        <v>7310</v>
      </c>
      <c r="C6211">
        <v>3257220</v>
      </c>
      <c r="D6211" t="s">
        <v>4871</v>
      </c>
      <c r="E6211" s="220">
        <v>45313.472222222219</v>
      </c>
      <c r="F6211" t="s">
        <v>75</v>
      </c>
      <c r="G6211" t="s">
        <v>4414</v>
      </c>
      <c r="H6211" t="s">
        <v>81</v>
      </c>
      <c r="I6211" t="s">
        <v>4872</v>
      </c>
      <c r="J6211" t="s">
        <v>4415</v>
      </c>
      <c r="K6211" t="s">
        <v>95</v>
      </c>
      <c r="L6211" s="220">
        <v>45345.377916666665</v>
      </c>
    </row>
    <row r="6212" spans="1:12" x14ac:dyDescent="0.25">
      <c r="A6212">
        <v>2</v>
      </c>
      <c r="B6212" t="s">
        <v>3903</v>
      </c>
      <c r="C6212">
        <v>3257163</v>
      </c>
      <c r="D6212" t="s">
        <v>4413</v>
      </c>
      <c r="E6212" s="220">
        <v>45313.322222222225</v>
      </c>
      <c r="F6212" t="s">
        <v>75</v>
      </c>
      <c r="G6212" t="s">
        <v>4414</v>
      </c>
      <c r="H6212" t="s">
        <v>169</v>
      </c>
      <c r="I6212" t="s">
        <v>4582</v>
      </c>
      <c r="J6212" t="s">
        <v>4996</v>
      </c>
      <c r="K6212" t="s">
        <v>95</v>
      </c>
      <c r="L6212" s="220">
        <v>45315.570335648146</v>
      </c>
    </row>
    <row r="6213" spans="1:12" x14ac:dyDescent="0.25">
      <c r="A6213">
        <v>3</v>
      </c>
      <c r="B6213" t="s">
        <v>4365</v>
      </c>
      <c r="C6213">
        <v>3257214</v>
      </c>
      <c r="D6213" t="s">
        <v>4910</v>
      </c>
      <c r="E6213" s="220">
        <v>45313.448611111111</v>
      </c>
      <c r="F6213" t="s">
        <v>75</v>
      </c>
      <c r="G6213" t="s">
        <v>4414</v>
      </c>
      <c r="H6213" t="s">
        <v>278</v>
      </c>
      <c r="I6213" t="s">
        <v>4652</v>
      </c>
      <c r="J6213" t="s">
        <v>4415</v>
      </c>
      <c r="K6213" t="s">
        <v>95</v>
      </c>
      <c r="L6213" s="220">
        <v>45317.549305555556</v>
      </c>
    </row>
    <row r="6214" spans="1:12" x14ac:dyDescent="0.25">
      <c r="A6214">
        <v>4</v>
      </c>
      <c r="B6214" t="s">
        <v>4087</v>
      </c>
      <c r="C6214">
        <v>3257217</v>
      </c>
      <c r="D6214" t="s">
        <v>4871</v>
      </c>
      <c r="E6214" s="220">
        <v>45313.459722222222</v>
      </c>
      <c r="F6214" t="s">
        <v>75</v>
      </c>
      <c r="G6214" t="s">
        <v>4414</v>
      </c>
      <c r="H6214" t="s">
        <v>81</v>
      </c>
      <c r="I6214" t="s">
        <v>4961</v>
      </c>
      <c r="J6214" t="s">
        <v>4415</v>
      </c>
      <c r="K6214" t="s">
        <v>95</v>
      </c>
      <c r="L6214" s="220">
        <v>45331.411122685182</v>
      </c>
    </row>
    <row r="6215" spans="1:12" x14ac:dyDescent="0.25">
      <c r="A6215">
        <v>4</v>
      </c>
      <c r="B6215" t="s">
        <v>4105</v>
      </c>
      <c r="C6215">
        <v>3257218</v>
      </c>
      <c r="D6215" t="s">
        <v>4871</v>
      </c>
      <c r="E6215" s="220">
        <v>45313.461805555555</v>
      </c>
      <c r="F6215" t="s">
        <v>75</v>
      </c>
      <c r="G6215" t="s">
        <v>4414</v>
      </c>
      <c r="H6215" t="s">
        <v>81</v>
      </c>
      <c r="I6215" t="s">
        <v>4961</v>
      </c>
      <c r="J6215" t="s">
        <v>4415</v>
      </c>
      <c r="K6215" t="s">
        <v>95</v>
      </c>
      <c r="L6215" s="220">
        <v>45328.382245370369</v>
      </c>
    </row>
    <row r="6216" spans="1:12" x14ac:dyDescent="0.25">
      <c r="A6216">
        <v>2</v>
      </c>
      <c r="B6216" t="s">
        <v>4634</v>
      </c>
      <c r="C6216">
        <v>3303954</v>
      </c>
      <c r="D6216" t="s">
        <v>4413</v>
      </c>
      <c r="E6216" s="220">
        <v>45344.631249999999</v>
      </c>
      <c r="F6216" t="s">
        <v>75</v>
      </c>
      <c r="G6216" t="s">
        <v>4414</v>
      </c>
      <c r="H6216" t="s">
        <v>169</v>
      </c>
      <c r="I6216" t="s">
        <v>4635</v>
      </c>
      <c r="J6216" t="s">
        <v>5282</v>
      </c>
      <c r="K6216" t="s">
        <v>95</v>
      </c>
      <c r="L6216" s="220">
        <v>45348.402777777781</v>
      </c>
    </row>
    <row r="6217" spans="1:12" x14ac:dyDescent="0.25">
      <c r="A6217">
        <v>3</v>
      </c>
      <c r="B6217" t="s">
        <v>3902</v>
      </c>
      <c r="C6217">
        <v>3303834</v>
      </c>
      <c r="D6217" t="s">
        <v>4948</v>
      </c>
      <c r="E6217" s="220">
        <v>45344.441666666666</v>
      </c>
      <c r="F6217" t="s">
        <v>75</v>
      </c>
      <c r="G6217" t="s">
        <v>4414</v>
      </c>
      <c r="H6217" t="s">
        <v>174</v>
      </c>
      <c r="I6217" t="s">
        <v>3827</v>
      </c>
      <c r="J6217" t="s">
        <v>4415</v>
      </c>
      <c r="K6217" t="s">
        <v>95</v>
      </c>
      <c r="L6217" s="220">
        <v>45488.564606481479</v>
      </c>
    </row>
    <row r="6218" spans="1:12" x14ac:dyDescent="0.25">
      <c r="A6218">
        <v>2</v>
      </c>
      <c r="B6218" t="s">
        <v>4580</v>
      </c>
      <c r="C6218">
        <v>3303924</v>
      </c>
      <c r="D6218" t="s">
        <v>4910</v>
      </c>
      <c r="E6218" s="220">
        <v>45344.536111111112</v>
      </c>
      <c r="F6218" t="s">
        <v>75</v>
      </c>
      <c r="G6218" t="s">
        <v>4414</v>
      </c>
      <c r="H6218" t="s">
        <v>278</v>
      </c>
      <c r="I6218" t="s">
        <v>4949</v>
      </c>
      <c r="J6218" t="s">
        <v>4415</v>
      </c>
      <c r="K6218" t="s">
        <v>95</v>
      </c>
      <c r="L6218" s="220">
        <v>45357.394444444442</v>
      </c>
    </row>
    <row r="6219" spans="1:12" x14ac:dyDescent="0.25">
      <c r="A6219">
        <v>1</v>
      </c>
      <c r="B6219" t="s">
        <v>4060</v>
      </c>
      <c r="C6219">
        <v>3516345</v>
      </c>
      <c r="D6219" t="s">
        <v>7311</v>
      </c>
      <c r="E6219" s="220">
        <v>45716.715277777781</v>
      </c>
      <c r="F6219" t="s">
        <v>126</v>
      </c>
      <c r="G6219" t="s">
        <v>3825</v>
      </c>
      <c r="H6219" t="s">
        <v>3826</v>
      </c>
      <c r="I6219" t="s">
        <v>3967</v>
      </c>
      <c r="J6219" t="s">
        <v>7312</v>
      </c>
      <c r="K6219" t="s">
        <v>95</v>
      </c>
      <c r="L6219" s="220"/>
    </row>
    <row r="6220" spans="1:12" x14ac:dyDescent="0.25">
      <c r="A6220">
        <v>2</v>
      </c>
      <c r="B6220" t="s">
        <v>4953</v>
      </c>
      <c r="C6220">
        <v>3466688</v>
      </c>
      <c r="D6220" t="s">
        <v>7313</v>
      </c>
      <c r="E6220" s="220">
        <v>45616.48333333333</v>
      </c>
      <c r="F6220" t="s">
        <v>75</v>
      </c>
      <c r="G6220" t="s">
        <v>3825</v>
      </c>
      <c r="H6220" t="s">
        <v>3826</v>
      </c>
      <c r="I6220" t="s">
        <v>3870</v>
      </c>
      <c r="J6220" t="s">
        <v>4922</v>
      </c>
      <c r="K6220" t="s">
        <v>95</v>
      </c>
      <c r="L6220" s="220">
        <v>45616.627557870372</v>
      </c>
    </row>
    <row r="6221" spans="1:12" x14ac:dyDescent="0.25">
      <c r="A6221">
        <v>1</v>
      </c>
      <c r="B6221" t="s">
        <v>3855</v>
      </c>
      <c r="C6221">
        <v>3469989</v>
      </c>
      <c r="D6221" t="s">
        <v>3843</v>
      </c>
      <c r="E6221" s="220">
        <v>45623.650694444441</v>
      </c>
      <c r="F6221" t="s">
        <v>126</v>
      </c>
      <c r="G6221" t="s">
        <v>3825</v>
      </c>
      <c r="H6221" t="s">
        <v>3836</v>
      </c>
      <c r="I6221" t="s">
        <v>4409</v>
      </c>
      <c r="J6221" t="s">
        <v>5130</v>
      </c>
      <c r="K6221" t="s">
        <v>95</v>
      </c>
      <c r="L6221" s="220"/>
    </row>
    <row r="6222" spans="1:12" x14ac:dyDescent="0.25">
      <c r="A6222">
        <v>5</v>
      </c>
      <c r="B6222" t="s">
        <v>4193</v>
      </c>
      <c r="C6222">
        <v>3385166</v>
      </c>
      <c r="D6222" t="s">
        <v>3872</v>
      </c>
      <c r="E6222" s="220">
        <v>45485.479166666664</v>
      </c>
      <c r="F6222" t="s">
        <v>75</v>
      </c>
      <c r="G6222" t="s">
        <v>3825</v>
      </c>
      <c r="H6222" t="s">
        <v>3848</v>
      </c>
      <c r="I6222" t="s">
        <v>4005</v>
      </c>
      <c r="J6222" t="s">
        <v>7103</v>
      </c>
      <c r="K6222" t="s">
        <v>95</v>
      </c>
      <c r="L6222" s="220">
        <v>45488.497546296298</v>
      </c>
    </row>
    <row r="6223" spans="1:12" x14ac:dyDescent="0.25">
      <c r="A6223">
        <v>4</v>
      </c>
      <c r="B6223" t="s">
        <v>4797</v>
      </c>
      <c r="C6223">
        <v>3551903</v>
      </c>
      <c r="D6223" t="s">
        <v>7314</v>
      </c>
      <c r="E6223" s="220">
        <v>45776.837500000001</v>
      </c>
      <c r="F6223" t="s">
        <v>75</v>
      </c>
      <c r="G6223" t="s">
        <v>3825</v>
      </c>
      <c r="H6223" t="s">
        <v>3940</v>
      </c>
      <c r="I6223" t="s">
        <v>3870</v>
      </c>
      <c r="J6223" t="s">
        <v>6622</v>
      </c>
      <c r="K6223" t="s">
        <v>95</v>
      </c>
      <c r="L6223" s="220">
        <v>45789.638888888891</v>
      </c>
    </row>
    <row r="6224" spans="1:12" x14ac:dyDescent="0.25">
      <c r="A6224">
        <v>4</v>
      </c>
      <c r="B6224" t="s">
        <v>4207</v>
      </c>
      <c r="C6224">
        <v>3554877</v>
      </c>
      <c r="D6224" t="s">
        <v>4875</v>
      </c>
      <c r="E6224" s="220">
        <v>45783.555555555555</v>
      </c>
      <c r="F6224" t="s">
        <v>126</v>
      </c>
      <c r="G6224" t="s">
        <v>3825</v>
      </c>
      <c r="H6224" t="s">
        <v>3940</v>
      </c>
      <c r="I6224" t="s">
        <v>3870</v>
      </c>
      <c r="J6224" t="s">
        <v>4145</v>
      </c>
      <c r="K6224" t="s">
        <v>95</v>
      </c>
      <c r="L6224" s="220"/>
    </row>
    <row r="6225" spans="1:12" x14ac:dyDescent="0.25">
      <c r="A6225">
        <v>1</v>
      </c>
      <c r="B6225" t="s">
        <v>4275</v>
      </c>
      <c r="C6225">
        <v>3411660</v>
      </c>
      <c r="D6225" t="s">
        <v>4075</v>
      </c>
      <c r="E6225" s="220">
        <v>45533.635416666664</v>
      </c>
      <c r="F6225" t="s">
        <v>91</v>
      </c>
      <c r="G6225" t="s">
        <v>3825</v>
      </c>
      <c r="H6225" t="s">
        <v>205</v>
      </c>
      <c r="I6225" t="s">
        <v>4949</v>
      </c>
      <c r="J6225" t="s">
        <v>4415</v>
      </c>
      <c r="K6225" t="s">
        <v>95</v>
      </c>
      <c r="L6225" s="220">
        <v>45644.312893518516</v>
      </c>
    </row>
    <row r="6226" spans="1:12" x14ac:dyDescent="0.25">
      <c r="A6226">
        <v>1</v>
      </c>
      <c r="B6226" t="s">
        <v>5948</v>
      </c>
      <c r="C6226">
        <v>3411676</v>
      </c>
      <c r="D6226" t="s">
        <v>4075</v>
      </c>
      <c r="E6226" s="220">
        <v>45533.643055555556</v>
      </c>
      <c r="F6226" t="s">
        <v>126</v>
      </c>
      <c r="G6226" t="s">
        <v>3825</v>
      </c>
      <c r="H6226" t="s">
        <v>205</v>
      </c>
      <c r="I6226" t="s">
        <v>4872</v>
      </c>
      <c r="J6226" t="s">
        <v>4415</v>
      </c>
      <c r="K6226" t="s">
        <v>95</v>
      </c>
      <c r="L6226" s="220"/>
    </row>
    <row r="6227" spans="1:12" x14ac:dyDescent="0.25">
      <c r="A6227">
        <v>1</v>
      </c>
      <c r="B6227" t="s">
        <v>4110</v>
      </c>
      <c r="C6227">
        <v>3411656</v>
      </c>
      <c r="D6227" t="s">
        <v>4075</v>
      </c>
      <c r="E6227" s="220">
        <v>45533.634722222225</v>
      </c>
      <c r="F6227" t="s">
        <v>126</v>
      </c>
      <c r="G6227" t="s">
        <v>3825</v>
      </c>
      <c r="H6227" t="s">
        <v>205</v>
      </c>
      <c r="I6227" t="s">
        <v>4949</v>
      </c>
      <c r="J6227" t="s">
        <v>4415</v>
      </c>
      <c r="K6227" t="s">
        <v>95</v>
      </c>
      <c r="L6227" s="220"/>
    </row>
    <row r="6228" spans="1:12" x14ac:dyDescent="0.25">
      <c r="A6228">
        <v>2</v>
      </c>
      <c r="B6228" t="s">
        <v>4060</v>
      </c>
      <c r="C6228">
        <v>3411596</v>
      </c>
      <c r="D6228" t="s">
        <v>4910</v>
      </c>
      <c r="E6228" s="220">
        <v>45533.611111111109</v>
      </c>
      <c r="F6228" t="s">
        <v>75</v>
      </c>
      <c r="G6228" t="s">
        <v>4414</v>
      </c>
      <c r="H6228" t="s">
        <v>278</v>
      </c>
      <c r="I6228" t="s">
        <v>4652</v>
      </c>
      <c r="J6228" t="s">
        <v>4415</v>
      </c>
      <c r="K6228" t="s">
        <v>95</v>
      </c>
      <c r="L6228" s="220">
        <v>45540.326180555552</v>
      </c>
    </row>
    <row r="6229" spans="1:12" x14ac:dyDescent="0.25">
      <c r="A6229">
        <v>1</v>
      </c>
      <c r="B6229" t="s">
        <v>6568</v>
      </c>
      <c r="C6229">
        <v>3411678</v>
      </c>
      <c r="D6229" t="s">
        <v>4075</v>
      </c>
      <c r="E6229" s="220">
        <v>45533.644444444442</v>
      </c>
      <c r="F6229" t="s">
        <v>126</v>
      </c>
      <c r="G6229" t="s">
        <v>3825</v>
      </c>
      <c r="H6229" t="s">
        <v>205</v>
      </c>
      <c r="I6229" t="s">
        <v>4872</v>
      </c>
      <c r="J6229" t="s">
        <v>4415</v>
      </c>
      <c r="K6229" t="s">
        <v>95</v>
      </c>
      <c r="L6229" s="220"/>
    </row>
    <row r="6230" spans="1:12" x14ac:dyDescent="0.25">
      <c r="A6230">
        <v>2</v>
      </c>
      <c r="B6230" t="s">
        <v>3929</v>
      </c>
      <c r="C6230">
        <v>3411535</v>
      </c>
      <c r="D6230" t="s">
        <v>4910</v>
      </c>
      <c r="E6230" s="220">
        <v>45533.473611111112</v>
      </c>
      <c r="F6230" t="s">
        <v>75</v>
      </c>
      <c r="G6230" t="s">
        <v>4414</v>
      </c>
      <c r="H6230" t="s">
        <v>278</v>
      </c>
      <c r="I6230" t="s">
        <v>4652</v>
      </c>
      <c r="J6230" t="s">
        <v>4415</v>
      </c>
      <c r="K6230" t="s">
        <v>95</v>
      </c>
      <c r="L6230" s="220">
        <v>45548.318749999999</v>
      </c>
    </row>
    <row r="6231" spans="1:12" x14ac:dyDescent="0.25">
      <c r="A6231">
        <v>1</v>
      </c>
      <c r="B6231" t="s">
        <v>4565</v>
      </c>
      <c r="C6231">
        <v>3411664</v>
      </c>
      <c r="D6231" t="s">
        <v>4075</v>
      </c>
      <c r="E6231" s="220">
        <v>45533.636111111111</v>
      </c>
      <c r="F6231" t="s">
        <v>126</v>
      </c>
      <c r="G6231" t="s">
        <v>3825</v>
      </c>
      <c r="H6231" t="s">
        <v>205</v>
      </c>
      <c r="I6231" t="s">
        <v>4949</v>
      </c>
      <c r="J6231" t="s">
        <v>4415</v>
      </c>
      <c r="K6231" t="s">
        <v>95</v>
      </c>
      <c r="L6231" s="220"/>
    </row>
    <row r="6232" spans="1:12" x14ac:dyDescent="0.25">
      <c r="A6232">
        <v>1</v>
      </c>
      <c r="B6232" t="s">
        <v>4819</v>
      </c>
      <c r="C6232">
        <v>3411665</v>
      </c>
      <c r="D6232" t="s">
        <v>4075</v>
      </c>
      <c r="E6232" s="220">
        <v>45533.636805555558</v>
      </c>
      <c r="F6232" t="s">
        <v>126</v>
      </c>
      <c r="G6232" t="s">
        <v>3825</v>
      </c>
      <c r="H6232" t="s">
        <v>205</v>
      </c>
      <c r="I6232" t="s">
        <v>4949</v>
      </c>
      <c r="J6232" t="s">
        <v>4415</v>
      </c>
      <c r="K6232" t="s">
        <v>95</v>
      </c>
      <c r="L6232" s="220"/>
    </row>
    <row r="6233" spans="1:12" x14ac:dyDescent="0.25">
      <c r="A6233">
        <v>1</v>
      </c>
      <c r="B6233" t="s">
        <v>4567</v>
      </c>
      <c r="C6233">
        <v>3411673</v>
      </c>
      <c r="D6233" t="s">
        <v>4075</v>
      </c>
      <c r="E6233" s="220">
        <v>45533.638888888891</v>
      </c>
      <c r="F6233" t="s">
        <v>126</v>
      </c>
      <c r="G6233" t="s">
        <v>3825</v>
      </c>
      <c r="H6233" t="s">
        <v>205</v>
      </c>
      <c r="I6233" t="s">
        <v>4949</v>
      </c>
      <c r="J6233" t="s">
        <v>4415</v>
      </c>
      <c r="K6233" t="s">
        <v>95</v>
      </c>
      <c r="L6233" s="220"/>
    </row>
    <row r="6234" spans="1:12" x14ac:dyDescent="0.25">
      <c r="A6234">
        <v>1</v>
      </c>
      <c r="B6234" t="s">
        <v>7315</v>
      </c>
      <c r="C6234">
        <v>3411681</v>
      </c>
      <c r="D6234" t="s">
        <v>4075</v>
      </c>
      <c r="E6234" s="220">
        <v>45533.646527777775</v>
      </c>
      <c r="F6234" t="s">
        <v>126</v>
      </c>
      <c r="G6234" t="s">
        <v>3825</v>
      </c>
      <c r="H6234" t="s">
        <v>205</v>
      </c>
      <c r="I6234" t="s">
        <v>4872</v>
      </c>
      <c r="J6234" t="s">
        <v>4415</v>
      </c>
      <c r="K6234" t="s">
        <v>95</v>
      </c>
      <c r="L6234" s="220"/>
    </row>
    <row r="6235" spans="1:12" x14ac:dyDescent="0.25">
      <c r="A6235">
        <v>5</v>
      </c>
      <c r="B6235" t="s">
        <v>4819</v>
      </c>
      <c r="C6235">
        <v>3414313</v>
      </c>
      <c r="D6235" t="s">
        <v>4871</v>
      </c>
      <c r="E6235" s="220">
        <v>45539.445833333331</v>
      </c>
      <c r="F6235" t="s">
        <v>75</v>
      </c>
      <c r="G6235" t="s">
        <v>4414</v>
      </c>
      <c r="H6235" t="s">
        <v>81</v>
      </c>
      <c r="I6235" t="s">
        <v>4829</v>
      </c>
      <c r="J6235" t="s">
        <v>5282</v>
      </c>
      <c r="K6235" t="s">
        <v>95</v>
      </c>
      <c r="L6235" s="220">
        <v>45749.443055555559</v>
      </c>
    </row>
    <row r="6236" spans="1:12" x14ac:dyDescent="0.25">
      <c r="A6236">
        <v>5</v>
      </c>
      <c r="B6236" t="s">
        <v>5991</v>
      </c>
      <c r="C6236">
        <v>3490082</v>
      </c>
      <c r="D6236" t="s">
        <v>4948</v>
      </c>
      <c r="E6236" s="220">
        <v>45663.678472222222</v>
      </c>
      <c r="F6236" t="s">
        <v>75</v>
      </c>
      <c r="G6236" t="s">
        <v>4414</v>
      </c>
      <c r="H6236" t="s">
        <v>174</v>
      </c>
      <c r="I6236" t="s">
        <v>3909</v>
      </c>
      <c r="J6236" t="s">
        <v>5982</v>
      </c>
      <c r="K6236" t="s">
        <v>95</v>
      </c>
      <c r="L6236" s="220">
        <v>45666.394652777781</v>
      </c>
    </row>
    <row r="6237" spans="1:12" x14ac:dyDescent="0.25">
      <c r="A6237">
        <v>5</v>
      </c>
      <c r="B6237" t="s">
        <v>4097</v>
      </c>
      <c r="C6237">
        <v>3432353</v>
      </c>
      <c r="D6237" t="s">
        <v>4948</v>
      </c>
      <c r="E6237" s="220">
        <v>45552.634027777778</v>
      </c>
      <c r="F6237" t="s">
        <v>75</v>
      </c>
      <c r="G6237" t="s">
        <v>4414</v>
      </c>
      <c r="H6237" t="s">
        <v>174</v>
      </c>
      <c r="I6237" t="s">
        <v>4013</v>
      </c>
      <c r="J6237" t="s">
        <v>7316</v>
      </c>
      <c r="K6237" t="s">
        <v>95</v>
      </c>
      <c r="L6237" s="220">
        <v>45553.363587962966</v>
      </c>
    </row>
    <row r="6238" spans="1:12" x14ac:dyDescent="0.25">
      <c r="A6238">
        <v>2</v>
      </c>
      <c r="B6238" t="s">
        <v>4816</v>
      </c>
      <c r="C6238">
        <v>3440359</v>
      </c>
      <c r="D6238" t="s">
        <v>4910</v>
      </c>
      <c r="E6238" s="220">
        <v>45566.418055555558</v>
      </c>
      <c r="F6238" t="s">
        <v>75</v>
      </c>
      <c r="G6238" t="s">
        <v>4414</v>
      </c>
      <c r="H6238" t="s">
        <v>278</v>
      </c>
      <c r="I6238" t="s">
        <v>4961</v>
      </c>
      <c r="J6238" t="s">
        <v>4415</v>
      </c>
      <c r="K6238" t="s">
        <v>95</v>
      </c>
      <c r="L6238" s="220">
        <v>45582.481678240743</v>
      </c>
    </row>
    <row r="6239" spans="1:12" x14ac:dyDescent="0.25">
      <c r="A6239">
        <v>2</v>
      </c>
      <c r="B6239" t="s">
        <v>7317</v>
      </c>
      <c r="C6239">
        <v>3440324</v>
      </c>
      <c r="D6239" t="s">
        <v>4910</v>
      </c>
      <c r="E6239" s="220">
        <v>45566.406944444447</v>
      </c>
      <c r="F6239" t="s">
        <v>75</v>
      </c>
      <c r="G6239" t="s">
        <v>4414</v>
      </c>
      <c r="H6239" t="s">
        <v>278</v>
      </c>
      <c r="I6239" t="s">
        <v>5167</v>
      </c>
      <c r="J6239" t="s">
        <v>6496</v>
      </c>
      <c r="K6239" t="s">
        <v>95</v>
      </c>
      <c r="L6239" s="220">
        <v>45567.664664351854</v>
      </c>
    </row>
    <row r="6240" spans="1:12" x14ac:dyDescent="0.25">
      <c r="A6240">
        <v>2</v>
      </c>
      <c r="B6240" t="s">
        <v>7318</v>
      </c>
      <c r="C6240">
        <v>3442849</v>
      </c>
      <c r="D6240" t="s">
        <v>4910</v>
      </c>
      <c r="E6240" s="220">
        <v>45572.486805555556</v>
      </c>
      <c r="F6240" t="s">
        <v>75</v>
      </c>
      <c r="G6240" t="s">
        <v>4414</v>
      </c>
      <c r="H6240" t="s">
        <v>278</v>
      </c>
      <c r="I6240" t="s">
        <v>4951</v>
      </c>
      <c r="J6240" t="s">
        <v>5282</v>
      </c>
      <c r="K6240" t="s">
        <v>95</v>
      </c>
      <c r="L6240" s="220">
        <v>45575.327743055554</v>
      </c>
    </row>
    <row r="6241" spans="1:12" x14ac:dyDescent="0.25">
      <c r="A6241">
        <v>2</v>
      </c>
      <c r="B6241" t="s">
        <v>7319</v>
      </c>
      <c r="C6241">
        <v>3445603</v>
      </c>
      <c r="D6241" t="s">
        <v>4413</v>
      </c>
      <c r="E6241" s="220">
        <v>45579.543749999997</v>
      </c>
      <c r="F6241" t="s">
        <v>126</v>
      </c>
      <c r="G6241" t="s">
        <v>4414</v>
      </c>
      <c r="H6241" t="s">
        <v>169</v>
      </c>
      <c r="I6241" t="s">
        <v>4872</v>
      </c>
      <c r="J6241" t="s">
        <v>4415</v>
      </c>
      <c r="K6241" t="s">
        <v>95</v>
      </c>
      <c r="L6241" s="220"/>
    </row>
    <row r="6242" spans="1:12" x14ac:dyDescent="0.25">
      <c r="A6242">
        <v>2</v>
      </c>
      <c r="B6242" t="s">
        <v>4806</v>
      </c>
      <c r="C6242">
        <v>3445651</v>
      </c>
      <c r="D6242" t="s">
        <v>4413</v>
      </c>
      <c r="E6242" s="220">
        <v>45579.619444444441</v>
      </c>
      <c r="F6242" t="s">
        <v>75</v>
      </c>
      <c r="G6242" t="s">
        <v>4414</v>
      </c>
      <c r="H6242" t="s">
        <v>169</v>
      </c>
      <c r="I6242" t="s">
        <v>3827</v>
      </c>
      <c r="J6242" t="s">
        <v>4415</v>
      </c>
      <c r="K6242" t="s">
        <v>95</v>
      </c>
      <c r="L6242" s="220">
        <v>45587.373506944445</v>
      </c>
    </row>
    <row r="6243" spans="1:12" x14ac:dyDescent="0.25">
      <c r="A6243">
        <v>3</v>
      </c>
      <c r="B6243" t="s">
        <v>7320</v>
      </c>
      <c r="C6243">
        <v>3445600</v>
      </c>
      <c r="D6243" t="s">
        <v>4413</v>
      </c>
      <c r="E6243" s="220">
        <v>45579.537499999999</v>
      </c>
      <c r="F6243" t="s">
        <v>126</v>
      </c>
      <c r="G6243" t="s">
        <v>4414</v>
      </c>
      <c r="H6243" t="s">
        <v>169</v>
      </c>
      <c r="I6243" t="s">
        <v>4872</v>
      </c>
      <c r="J6243" t="s">
        <v>4415</v>
      </c>
      <c r="K6243" t="s">
        <v>95</v>
      </c>
      <c r="L6243" s="220"/>
    </row>
    <row r="6244" spans="1:12" x14ac:dyDescent="0.25">
      <c r="A6244">
        <v>2</v>
      </c>
      <c r="B6244" t="s">
        <v>4598</v>
      </c>
      <c r="C6244">
        <v>3450891</v>
      </c>
      <c r="D6244" t="s">
        <v>3939</v>
      </c>
      <c r="E6244" s="220">
        <v>45588.534722222219</v>
      </c>
      <c r="F6244" t="s">
        <v>75</v>
      </c>
      <c r="G6244" t="s">
        <v>3825</v>
      </c>
      <c r="H6244" t="s">
        <v>3940</v>
      </c>
      <c r="I6244" t="s">
        <v>4000</v>
      </c>
      <c r="J6244" t="s">
        <v>5054</v>
      </c>
      <c r="K6244" t="s">
        <v>95</v>
      </c>
      <c r="L6244" s="220">
        <v>45588.688993055555</v>
      </c>
    </row>
    <row r="6245" spans="1:12" x14ac:dyDescent="0.25">
      <c r="A6245">
        <v>4</v>
      </c>
      <c r="B6245" t="s">
        <v>5273</v>
      </c>
      <c r="C6245">
        <v>3453605</v>
      </c>
      <c r="D6245" t="s">
        <v>4452</v>
      </c>
      <c r="E6245" s="220">
        <v>45595.467361111114</v>
      </c>
      <c r="F6245" t="s">
        <v>75</v>
      </c>
      <c r="G6245" t="s">
        <v>3825</v>
      </c>
      <c r="H6245" t="s">
        <v>3940</v>
      </c>
      <c r="I6245" t="s">
        <v>3870</v>
      </c>
      <c r="J6245" t="s">
        <v>4145</v>
      </c>
      <c r="K6245" t="s">
        <v>95</v>
      </c>
      <c r="L6245" s="220">
        <v>45637.536805555559</v>
      </c>
    </row>
    <row r="6246" spans="1:12" x14ac:dyDescent="0.25">
      <c r="A6246">
        <v>2</v>
      </c>
      <c r="B6246" t="s">
        <v>5013</v>
      </c>
      <c r="C6246">
        <v>3463966</v>
      </c>
      <c r="D6246" t="s">
        <v>4910</v>
      </c>
      <c r="E6246" s="220">
        <v>45609.581250000003</v>
      </c>
      <c r="F6246" t="s">
        <v>75</v>
      </c>
      <c r="G6246" t="s">
        <v>4414</v>
      </c>
      <c r="H6246" t="s">
        <v>278</v>
      </c>
      <c r="I6246" t="s">
        <v>3861</v>
      </c>
      <c r="J6246" t="s">
        <v>4878</v>
      </c>
      <c r="K6246" t="s">
        <v>95</v>
      </c>
      <c r="L6246" s="220">
        <v>45631.372916666667</v>
      </c>
    </row>
    <row r="6247" spans="1:12" x14ac:dyDescent="0.25">
      <c r="A6247">
        <v>3</v>
      </c>
      <c r="B6247" t="s">
        <v>4372</v>
      </c>
      <c r="C6247">
        <v>3480451</v>
      </c>
      <c r="D6247" t="s">
        <v>4948</v>
      </c>
      <c r="E6247" s="220">
        <v>45643.5156712963</v>
      </c>
      <c r="F6247" t="s">
        <v>75</v>
      </c>
      <c r="G6247" t="s">
        <v>4414</v>
      </c>
      <c r="H6247" t="s">
        <v>174</v>
      </c>
      <c r="I6247" t="s">
        <v>3827</v>
      </c>
      <c r="J6247" t="s">
        <v>6349</v>
      </c>
      <c r="K6247" t="s">
        <v>95</v>
      </c>
      <c r="L6247" s="220">
        <v>45645.479930555557</v>
      </c>
    </row>
    <row r="6248" spans="1:12" x14ac:dyDescent="0.25">
      <c r="A6248">
        <v>2</v>
      </c>
      <c r="B6248" t="s">
        <v>3855</v>
      </c>
      <c r="C6248">
        <v>3483212</v>
      </c>
      <c r="D6248" t="s">
        <v>4413</v>
      </c>
      <c r="E6248" s="220">
        <v>45653.318749999999</v>
      </c>
      <c r="F6248" t="s">
        <v>75</v>
      </c>
      <c r="G6248" t="s">
        <v>4414</v>
      </c>
      <c r="H6248" t="s">
        <v>169</v>
      </c>
      <c r="I6248" t="s">
        <v>4582</v>
      </c>
      <c r="J6248" t="s">
        <v>6356</v>
      </c>
      <c r="K6248" t="s">
        <v>95</v>
      </c>
      <c r="L6248" s="220">
        <v>45656.357164351852</v>
      </c>
    </row>
    <row r="6249" spans="1:12" x14ac:dyDescent="0.25">
      <c r="A6249">
        <v>3</v>
      </c>
      <c r="B6249" t="s">
        <v>7321</v>
      </c>
      <c r="C6249">
        <v>3229379</v>
      </c>
      <c r="D6249" t="s">
        <v>4871</v>
      </c>
      <c r="E6249" s="220">
        <v>45257.716666666667</v>
      </c>
      <c r="F6249" t="s">
        <v>75</v>
      </c>
      <c r="G6249" t="s">
        <v>4414</v>
      </c>
      <c r="H6249" t="s">
        <v>81</v>
      </c>
      <c r="I6249" t="s">
        <v>4872</v>
      </c>
      <c r="J6249" t="s">
        <v>7309</v>
      </c>
      <c r="K6249" t="s">
        <v>95</v>
      </c>
      <c r="L6249" s="220">
        <v>45344.45516203704</v>
      </c>
    </row>
    <row r="6250" spans="1:12" x14ac:dyDescent="0.25">
      <c r="A6250">
        <v>3</v>
      </c>
      <c r="B6250" t="s">
        <v>3900</v>
      </c>
      <c r="C6250">
        <v>3248904</v>
      </c>
      <c r="D6250" t="s">
        <v>4948</v>
      </c>
      <c r="E6250" s="220">
        <v>45294.479861111111</v>
      </c>
      <c r="F6250" t="s">
        <v>75</v>
      </c>
      <c r="G6250" t="s">
        <v>4414</v>
      </c>
      <c r="H6250" t="s">
        <v>174</v>
      </c>
      <c r="I6250" t="s">
        <v>5206</v>
      </c>
      <c r="J6250" t="s">
        <v>5282</v>
      </c>
      <c r="K6250" t="s">
        <v>95</v>
      </c>
      <c r="L6250" s="220">
        <v>45316.651631944442</v>
      </c>
    </row>
    <row r="6251" spans="1:12" x14ac:dyDescent="0.25">
      <c r="A6251">
        <v>2</v>
      </c>
      <c r="B6251" t="s">
        <v>3893</v>
      </c>
      <c r="C6251">
        <v>3265238</v>
      </c>
      <c r="D6251" t="s">
        <v>4866</v>
      </c>
      <c r="E6251" s="220">
        <v>45323.444444444445</v>
      </c>
      <c r="F6251" t="s">
        <v>75</v>
      </c>
      <c r="G6251" t="s">
        <v>4414</v>
      </c>
      <c r="H6251" t="s">
        <v>123</v>
      </c>
      <c r="I6251" t="s">
        <v>3827</v>
      </c>
      <c r="J6251" t="s">
        <v>4415</v>
      </c>
      <c r="K6251" t="s">
        <v>95</v>
      </c>
      <c r="L6251" s="220">
        <v>45324.326979166668</v>
      </c>
    </row>
    <row r="6252" spans="1:12" x14ac:dyDescent="0.25">
      <c r="A6252">
        <v>5</v>
      </c>
      <c r="B6252" t="s">
        <v>4209</v>
      </c>
      <c r="C6252">
        <v>3303650</v>
      </c>
      <c r="D6252" t="s">
        <v>4871</v>
      </c>
      <c r="E6252" s="220">
        <v>45343.711805555555</v>
      </c>
      <c r="F6252" t="s">
        <v>75</v>
      </c>
      <c r="G6252" t="s">
        <v>4414</v>
      </c>
      <c r="H6252" t="s">
        <v>81</v>
      </c>
      <c r="I6252" t="s">
        <v>5206</v>
      </c>
      <c r="J6252" t="s">
        <v>5282</v>
      </c>
      <c r="K6252" t="s">
        <v>95</v>
      </c>
      <c r="L6252" s="220">
        <v>45839.589363425926</v>
      </c>
    </row>
    <row r="6253" spans="1:12" x14ac:dyDescent="0.25">
      <c r="A6253">
        <v>2</v>
      </c>
      <c r="B6253" t="s">
        <v>7322</v>
      </c>
      <c r="C6253">
        <v>3367967</v>
      </c>
      <c r="D6253" t="s">
        <v>4413</v>
      </c>
      <c r="E6253" s="220">
        <v>45460.390972222223</v>
      </c>
      <c r="F6253" t="s">
        <v>75</v>
      </c>
      <c r="G6253" t="s">
        <v>4414</v>
      </c>
      <c r="H6253" t="s">
        <v>169</v>
      </c>
      <c r="I6253" t="s">
        <v>4872</v>
      </c>
      <c r="J6253" t="s">
        <v>4415</v>
      </c>
      <c r="K6253" t="s">
        <v>95</v>
      </c>
      <c r="L6253" s="220">
        <v>45544.442256944443</v>
      </c>
    </row>
    <row r="6254" spans="1:12" x14ac:dyDescent="0.25">
      <c r="A6254">
        <v>4</v>
      </c>
      <c r="B6254" t="s">
        <v>4209</v>
      </c>
      <c r="C6254">
        <v>3519323</v>
      </c>
      <c r="D6254" t="s">
        <v>4855</v>
      </c>
      <c r="E6254" s="220">
        <v>45721.543749999997</v>
      </c>
      <c r="F6254" t="s">
        <v>126</v>
      </c>
      <c r="G6254" t="s">
        <v>3825</v>
      </c>
      <c r="H6254" t="s">
        <v>3940</v>
      </c>
      <c r="I6254" t="s">
        <v>3870</v>
      </c>
      <c r="J6254" t="s">
        <v>4145</v>
      </c>
      <c r="K6254" t="s">
        <v>95</v>
      </c>
      <c r="L6254" s="220"/>
    </row>
    <row r="6255" spans="1:12" x14ac:dyDescent="0.25">
      <c r="A6255">
        <v>1</v>
      </c>
      <c r="B6255" t="s">
        <v>6434</v>
      </c>
      <c r="C6255">
        <v>3344832</v>
      </c>
      <c r="D6255" t="s">
        <v>3843</v>
      </c>
      <c r="E6255" s="220">
        <v>45413.381249999999</v>
      </c>
      <c r="F6255" t="s">
        <v>75</v>
      </c>
      <c r="G6255" t="s">
        <v>3825</v>
      </c>
      <c r="H6255" t="s">
        <v>3836</v>
      </c>
      <c r="I6255" t="s">
        <v>4872</v>
      </c>
      <c r="J6255" t="s">
        <v>5190</v>
      </c>
      <c r="K6255" t="s">
        <v>95</v>
      </c>
      <c r="L6255" s="220">
        <v>45538.649513888886</v>
      </c>
    </row>
    <row r="6256" spans="1:12" x14ac:dyDescent="0.25">
      <c r="A6256">
        <v>3</v>
      </c>
      <c r="B6256" t="s">
        <v>4074</v>
      </c>
      <c r="C6256">
        <v>3347661</v>
      </c>
      <c r="D6256" t="s">
        <v>4413</v>
      </c>
      <c r="E6256" s="220">
        <v>45419.559027777781</v>
      </c>
      <c r="F6256" t="s">
        <v>75</v>
      </c>
      <c r="G6256" t="s">
        <v>4414</v>
      </c>
      <c r="H6256" t="s">
        <v>169</v>
      </c>
      <c r="I6256" t="s">
        <v>3827</v>
      </c>
      <c r="J6256" t="s">
        <v>4415</v>
      </c>
      <c r="K6256" t="s">
        <v>95</v>
      </c>
      <c r="L6256" s="220">
        <v>45426.370138888888</v>
      </c>
    </row>
    <row r="6257" spans="1:12" x14ac:dyDescent="0.25">
      <c r="A6257">
        <v>2</v>
      </c>
      <c r="B6257" t="s">
        <v>4361</v>
      </c>
      <c r="C6257">
        <v>3350169</v>
      </c>
      <c r="D6257" t="s">
        <v>7323</v>
      </c>
      <c r="E6257" s="220">
        <v>45425.338194444441</v>
      </c>
      <c r="F6257" t="s">
        <v>75</v>
      </c>
      <c r="G6257" t="s">
        <v>3825</v>
      </c>
      <c r="H6257" t="s">
        <v>3836</v>
      </c>
      <c r="I6257" t="s">
        <v>4851</v>
      </c>
      <c r="J6257" t="s">
        <v>7324</v>
      </c>
      <c r="K6257" t="s">
        <v>95</v>
      </c>
      <c r="L6257" s="220">
        <v>45441.625694444447</v>
      </c>
    </row>
    <row r="6258" spans="1:12" x14ac:dyDescent="0.25">
      <c r="A6258">
        <v>1</v>
      </c>
      <c r="B6258" t="s">
        <v>3911</v>
      </c>
      <c r="C6258">
        <v>3469809</v>
      </c>
      <c r="D6258" t="s">
        <v>7325</v>
      </c>
      <c r="E6258" s="220">
        <v>45623.507638888892</v>
      </c>
      <c r="F6258" t="s">
        <v>75</v>
      </c>
      <c r="G6258" t="s">
        <v>3825</v>
      </c>
      <c r="H6258" t="s">
        <v>3826</v>
      </c>
      <c r="I6258" t="s">
        <v>4409</v>
      </c>
      <c r="J6258" t="s">
        <v>7261</v>
      </c>
      <c r="K6258" t="s">
        <v>95</v>
      </c>
      <c r="L6258" s="220">
        <v>45635.589583333334</v>
      </c>
    </row>
    <row r="6259" spans="1:12" x14ac:dyDescent="0.25">
      <c r="A6259">
        <v>2</v>
      </c>
      <c r="B6259" t="s">
        <v>4399</v>
      </c>
      <c r="C6259">
        <v>3536864</v>
      </c>
      <c r="D6259" t="s">
        <v>7326</v>
      </c>
      <c r="E6259" s="220">
        <v>45747.680555555555</v>
      </c>
      <c r="F6259" t="s">
        <v>75</v>
      </c>
      <c r="G6259" t="s">
        <v>3825</v>
      </c>
      <c r="H6259" t="s">
        <v>3940</v>
      </c>
      <c r="I6259" t="s">
        <v>7307</v>
      </c>
      <c r="J6259" t="s">
        <v>4960</v>
      </c>
      <c r="K6259" t="s">
        <v>95</v>
      </c>
      <c r="L6259" s="220">
        <v>45748.393750000003</v>
      </c>
    </row>
    <row r="6260" spans="1:12" x14ac:dyDescent="0.25">
      <c r="A6260">
        <v>5</v>
      </c>
      <c r="B6260" t="s">
        <v>4565</v>
      </c>
      <c r="C6260">
        <v>3385099</v>
      </c>
      <c r="D6260" t="s">
        <v>4871</v>
      </c>
      <c r="E6260" s="220">
        <v>45485.411805555559</v>
      </c>
      <c r="F6260" t="s">
        <v>75</v>
      </c>
      <c r="G6260" t="s">
        <v>4414</v>
      </c>
      <c r="H6260" t="s">
        <v>81</v>
      </c>
      <c r="I6260" t="s">
        <v>4949</v>
      </c>
      <c r="J6260" t="s">
        <v>4415</v>
      </c>
      <c r="K6260" t="s">
        <v>95</v>
      </c>
      <c r="L6260" s="220">
        <v>45499.305439814816</v>
      </c>
    </row>
    <row r="6261" spans="1:12" x14ac:dyDescent="0.25">
      <c r="A6261">
        <v>5</v>
      </c>
      <c r="B6261" t="s">
        <v>7327</v>
      </c>
      <c r="C6261">
        <v>3385124</v>
      </c>
      <c r="D6261" t="s">
        <v>4948</v>
      </c>
      <c r="E6261" s="220">
        <v>45485.430555555555</v>
      </c>
      <c r="F6261" t="s">
        <v>75</v>
      </c>
      <c r="G6261" t="s">
        <v>4414</v>
      </c>
      <c r="H6261" t="s">
        <v>174</v>
      </c>
      <c r="I6261" t="s">
        <v>4872</v>
      </c>
      <c r="J6261" t="s">
        <v>4415</v>
      </c>
      <c r="K6261" t="s">
        <v>95</v>
      </c>
      <c r="L6261" s="220">
        <v>45520.567812499998</v>
      </c>
    </row>
    <row r="6262" spans="1:12" x14ac:dyDescent="0.25">
      <c r="A6262">
        <v>2</v>
      </c>
      <c r="B6262" t="s">
        <v>3895</v>
      </c>
      <c r="C6262">
        <v>3554698</v>
      </c>
      <c r="D6262" t="s">
        <v>4413</v>
      </c>
      <c r="E6262" s="220">
        <v>45783.306250000001</v>
      </c>
      <c r="F6262" t="s">
        <v>75</v>
      </c>
      <c r="G6262" t="s">
        <v>4414</v>
      </c>
      <c r="H6262" t="s">
        <v>169</v>
      </c>
      <c r="I6262" t="s">
        <v>4582</v>
      </c>
      <c r="J6262" t="s">
        <v>6356</v>
      </c>
      <c r="K6262" t="s">
        <v>95</v>
      </c>
      <c r="L6262" s="220">
        <v>45833.36041666667</v>
      </c>
    </row>
    <row r="6263" spans="1:12" x14ac:dyDescent="0.25">
      <c r="A6263">
        <v>2</v>
      </c>
      <c r="B6263" t="s">
        <v>3871</v>
      </c>
      <c r="C6263">
        <v>3395484</v>
      </c>
      <c r="D6263" t="s">
        <v>4413</v>
      </c>
      <c r="E6263" s="220">
        <v>45504.345833333333</v>
      </c>
      <c r="F6263" t="s">
        <v>75</v>
      </c>
      <c r="G6263" t="s">
        <v>4414</v>
      </c>
      <c r="H6263" t="s">
        <v>169</v>
      </c>
      <c r="I6263" t="s">
        <v>4949</v>
      </c>
      <c r="J6263" t="s">
        <v>4415</v>
      </c>
      <c r="K6263" t="s">
        <v>95</v>
      </c>
      <c r="L6263" s="220">
        <v>45541.408842592595</v>
      </c>
    </row>
    <row r="6264" spans="1:12" x14ac:dyDescent="0.25">
      <c r="A6264">
        <v>5</v>
      </c>
      <c r="B6264" t="s">
        <v>7328</v>
      </c>
      <c r="C6264">
        <v>3398230</v>
      </c>
      <c r="D6264" t="s">
        <v>4871</v>
      </c>
      <c r="E6264" s="220">
        <v>45510.472222222219</v>
      </c>
      <c r="F6264" t="s">
        <v>75</v>
      </c>
      <c r="G6264" t="s">
        <v>4414</v>
      </c>
      <c r="H6264" t="s">
        <v>81</v>
      </c>
      <c r="I6264" t="s">
        <v>5167</v>
      </c>
      <c r="J6264" t="s">
        <v>5282</v>
      </c>
      <c r="K6264" t="s">
        <v>95</v>
      </c>
      <c r="L6264" s="220">
        <v>45568.326643518521</v>
      </c>
    </row>
    <row r="6265" spans="1:12" x14ac:dyDescent="0.25">
      <c r="A6265">
        <v>1</v>
      </c>
      <c r="B6265" t="s">
        <v>7329</v>
      </c>
      <c r="C6265">
        <v>3573554</v>
      </c>
      <c r="D6265" t="s">
        <v>3824</v>
      </c>
      <c r="E6265" s="220">
        <v>45812.45</v>
      </c>
      <c r="F6265" t="s">
        <v>75</v>
      </c>
      <c r="G6265" t="s">
        <v>3825</v>
      </c>
      <c r="H6265" t="s">
        <v>3826</v>
      </c>
      <c r="I6265" t="s">
        <v>3844</v>
      </c>
      <c r="J6265" t="s">
        <v>3921</v>
      </c>
      <c r="K6265" t="s">
        <v>95</v>
      </c>
      <c r="L6265" s="220">
        <v>45831.411111111112</v>
      </c>
    </row>
    <row r="6266" spans="1:12" x14ac:dyDescent="0.25">
      <c r="A6266">
        <v>3</v>
      </c>
      <c r="B6266" t="s">
        <v>4584</v>
      </c>
      <c r="C6266">
        <v>3403502</v>
      </c>
      <c r="D6266" t="s">
        <v>7330</v>
      </c>
      <c r="E6266" s="220">
        <v>45519.537499999999</v>
      </c>
      <c r="F6266" t="s">
        <v>75</v>
      </c>
      <c r="G6266" t="s">
        <v>3825</v>
      </c>
      <c r="H6266" t="s">
        <v>3826</v>
      </c>
      <c r="I6266" t="s">
        <v>3870</v>
      </c>
      <c r="J6266" t="s">
        <v>4922</v>
      </c>
      <c r="K6266" t="s">
        <v>95</v>
      </c>
      <c r="L6266" s="220">
        <v>45558.514201388891</v>
      </c>
    </row>
    <row r="6267" spans="1:12" x14ac:dyDescent="0.25">
      <c r="A6267">
        <v>1</v>
      </c>
      <c r="B6267" t="s">
        <v>4567</v>
      </c>
      <c r="C6267">
        <v>3581349</v>
      </c>
      <c r="D6267" t="s">
        <v>7209</v>
      </c>
      <c r="E6267" s="220">
        <v>45835.366666666669</v>
      </c>
      <c r="F6267" t="s">
        <v>126</v>
      </c>
      <c r="G6267" t="s">
        <v>3825</v>
      </c>
      <c r="H6267" t="s">
        <v>3836</v>
      </c>
      <c r="I6267" t="s">
        <v>3832</v>
      </c>
      <c r="J6267" t="s">
        <v>5244</v>
      </c>
      <c r="K6267" t="s">
        <v>95</v>
      </c>
      <c r="L6267" s="220"/>
    </row>
    <row r="6268" spans="1:12" x14ac:dyDescent="0.25">
      <c r="A6268">
        <v>2</v>
      </c>
      <c r="B6268" t="s">
        <v>3916</v>
      </c>
      <c r="C6268">
        <v>3581371</v>
      </c>
      <c r="D6268" t="s">
        <v>3939</v>
      </c>
      <c r="E6268" s="220">
        <v>45835.395833333336</v>
      </c>
      <c r="F6268" t="s">
        <v>126</v>
      </c>
      <c r="G6268" t="s">
        <v>3825</v>
      </c>
      <c r="H6268" t="s">
        <v>3940</v>
      </c>
      <c r="I6268" t="s">
        <v>3832</v>
      </c>
      <c r="J6268" t="s">
        <v>5855</v>
      </c>
      <c r="K6268" t="s">
        <v>95</v>
      </c>
      <c r="L6268" s="220"/>
    </row>
    <row r="6269" spans="1:12" x14ac:dyDescent="0.25">
      <c r="A6269">
        <v>4</v>
      </c>
      <c r="B6269" t="s">
        <v>3971</v>
      </c>
      <c r="C6269">
        <v>3411442</v>
      </c>
      <c r="D6269" t="s">
        <v>7331</v>
      </c>
      <c r="E6269" s="220">
        <v>45532.697222222225</v>
      </c>
      <c r="F6269" t="s">
        <v>75</v>
      </c>
      <c r="G6269" t="s">
        <v>3825</v>
      </c>
      <c r="H6269" t="s">
        <v>3836</v>
      </c>
      <c r="I6269" t="s">
        <v>3870</v>
      </c>
      <c r="J6269" t="s">
        <v>4145</v>
      </c>
      <c r="K6269" t="s">
        <v>95</v>
      </c>
      <c r="L6269" s="220">
        <v>45635.602777777778</v>
      </c>
    </row>
    <row r="6270" spans="1:12" x14ac:dyDescent="0.25">
      <c r="A6270">
        <v>2</v>
      </c>
      <c r="B6270" t="s">
        <v>4898</v>
      </c>
      <c r="C6270">
        <v>3411490</v>
      </c>
      <c r="D6270" t="s">
        <v>4910</v>
      </c>
      <c r="E6270" s="220">
        <v>45533.379861111112</v>
      </c>
      <c r="F6270" t="s">
        <v>75</v>
      </c>
      <c r="G6270" t="s">
        <v>4414</v>
      </c>
      <c r="H6270" t="s">
        <v>278</v>
      </c>
      <c r="I6270" t="s">
        <v>4652</v>
      </c>
      <c r="J6270" t="s">
        <v>4653</v>
      </c>
      <c r="K6270" t="s">
        <v>95</v>
      </c>
      <c r="L6270" s="220">
        <v>45534.539618055554</v>
      </c>
    </row>
    <row r="6271" spans="1:12" x14ac:dyDescent="0.25">
      <c r="A6271">
        <v>5</v>
      </c>
      <c r="B6271" t="s">
        <v>4087</v>
      </c>
      <c r="C6271">
        <v>3435023</v>
      </c>
      <c r="D6271" t="s">
        <v>4916</v>
      </c>
      <c r="E6271" s="220">
        <v>45558.498611111114</v>
      </c>
      <c r="F6271" t="s">
        <v>75</v>
      </c>
      <c r="G6271" t="s">
        <v>3825</v>
      </c>
      <c r="H6271" t="s">
        <v>3836</v>
      </c>
      <c r="I6271" t="s">
        <v>3870</v>
      </c>
      <c r="J6271" t="s">
        <v>5955</v>
      </c>
      <c r="K6271" t="s">
        <v>95</v>
      </c>
      <c r="L6271" s="220">
        <v>45789.635416666664</v>
      </c>
    </row>
    <row r="6272" spans="1:12" x14ac:dyDescent="0.25">
      <c r="A6272">
        <v>4</v>
      </c>
      <c r="B6272" t="s">
        <v>4087</v>
      </c>
      <c r="C6272">
        <v>3435024</v>
      </c>
      <c r="D6272" t="s">
        <v>7332</v>
      </c>
      <c r="E6272" s="220">
        <v>45558.5625</v>
      </c>
      <c r="F6272" t="s">
        <v>75</v>
      </c>
      <c r="G6272" t="s">
        <v>3825</v>
      </c>
      <c r="H6272" t="s">
        <v>3940</v>
      </c>
      <c r="I6272" t="s">
        <v>3870</v>
      </c>
      <c r="J6272" t="s">
        <v>5955</v>
      </c>
      <c r="K6272" t="s">
        <v>95</v>
      </c>
      <c r="L6272" s="220">
        <v>45616.420254629629</v>
      </c>
    </row>
    <row r="6273" spans="1:12" x14ac:dyDescent="0.25">
      <c r="A6273">
        <v>2</v>
      </c>
      <c r="B6273" t="s">
        <v>5014</v>
      </c>
      <c r="C6273">
        <v>3434992</v>
      </c>
      <c r="D6273" t="s">
        <v>7333</v>
      </c>
      <c r="E6273" s="220">
        <v>45558.538888888892</v>
      </c>
      <c r="F6273" t="s">
        <v>75</v>
      </c>
      <c r="G6273" t="s">
        <v>4414</v>
      </c>
      <c r="H6273" t="s">
        <v>169</v>
      </c>
      <c r="I6273" t="s">
        <v>4961</v>
      </c>
      <c r="J6273" t="s">
        <v>4415</v>
      </c>
      <c r="K6273" t="s">
        <v>95</v>
      </c>
      <c r="L6273" s="220">
        <v>45614.610844907409</v>
      </c>
    </row>
    <row r="6274" spans="1:12" x14ac:dyDescent="0.25">
      <c r="A6274">
        <v>1</v>
      </c>
      <c r="B6274" t="s">
        <v>3877</v>
      </c>
      <c r="C6274">
        <v>3445403</v>
      </c>
      <c r="D6274" t="s">
        <v>4866</v>
      </c>
      <c r="E6274" s="220">
        <v>45579.377083333333</v>
      </c>
      <c r="F6274" t="s">
        <v>75</v>
      </c>
      <c r="G6274" t="s">
        <v>4414</v>
      </c>
      <c r="H6274" t="s">
        <v>123</v>
      </c>
      <c r="I6274" t="s">
        <v>4851</v>
      </c>
      <c r="J6274" t="s">
        <v>4415</v>
      </c>
      <c r="K6274" t="s">
        <v>95</v>
      </c>
      <c r="L6274" s="220">
        <v>45590.37395833333</v>
      </c>
    </row>
    <row r="6275" spans="1:12" x14ac:dyDescent="0.25">
      <c r="A6275">
        <v>5</v>
      </c>
      <c r="B6275" t="s">
        <v>4150</v>
      </c>
      <c r="C6275">
        <v>3450723</v>
      </c>
      <c r="D6275" t="s">
        <v>4871</v>
      </c>
      <c r="E6275" s="220">
        <v>45588.38958333333</v>
      </c>
      <c r="F6275" t="s">
        <v>126</v>
      </c>
      <c r="G6275" t="s">
        <v>4414</v>
      </c>
      <c r="H6275" t="s">
        <v>81</v>
      </c>
      <c r="I6275" t="s">
        <v>4949</v>
      </c>
      <c r="J6275" t="s">
        <v>5067</v>
      </c>
      <c r="K6275" t="s">
        <v>95</v>
      </c>
      <c r="L6275" s="220"/>
    </row>
    <row r="6276" spans="1:12" x14ac:dyDescent="0.25">
      <c r="A6276">
        <v>1</v>
      </c>
      <c r="B6276" t="s">
        <v>4899</v>
      </c>
      <c r="C6276">
        <v>3453443</v>
      </c>
      <c r="D6276" t="s">
        <v>3912</v>
      </c>
      <c r="E6276" s="220">
        <v>45594.712500000001</v>
      </c>
      <c r="F6276" t="s">
        <v>126</v>
      </c>
      <c r="G6276" t="s">
        <v>3825</v>
      </c>
      <c r="H6276" t="s">
        <v>3831</v>
      </c>
      <c r="I6276" t="s">
        <v>3832</v>
      </c>
      <c r="J6276" t="s">
        <v>4917</v>
      </c>
      <c r="K6276" t="s">
        <v>95</v>
      </c>
      <c r="L6276" s="220"/>
    </row>
    <row r="6277" spans="1:12" x14ac:dyDescent="0.25">
      <c r="A6277">
        <v>1</v>
      </c>
      <c r="B6277" t="s">
        <v>7334</v>
      </c>
      <c r="C6277">
        <v>3453422</v>
      </c>
      <c r="D6277" t="s">
        <v>3912</v>
      </c>
      <c r="E6277" s="220">
        <v>45594.666666666664</v>
      </c>
      <c r="F6277" t="s">
        <v>75</v>
      </c>
      <c r="G6277" t="s">
        <v>3825</v>
      </c>
      <c r="H6277" t="s">
        <v>3831</v>
      </c>
      <c r="I6277" t="s">
        <v>4241</v>
      </c>
      <c r="J6277" t="s">
        <v>5130</v>
      </c>
      <c r="K6277" t="s">
        <v>95</v>
      </c>
      <c r="L6277" s="220">
        <v>45657.630879629629</v>
      </c>
    </row>
    <row r="6278" spans="1:12" x14ac:dyDescent="0.25">
      <c r="A6278">
        <v>2</v>
      </c>
      <c r="B6278" t="s">
        <v>7335</v>
      </c>
      <c r="C6278">
        <v>3453366</v>
      </c>
      <c r="D6278" t="s">
        <v>4413</v>
      </c>
      <c r="E6278" s="220">
        <v>45594.529166666667</v>
      </c>
      <c r="F6278" t="s">
        <v>75</v>
      </c>
      <c r="G6278" t="s">
        <v>4414</v>
      </c>
      <c r="H6278" t="s">
        <v>169</v>
      </c>
      <c r="I6278" t="s">
        <v>4867</v>
      </c>
      <c r="J6278" t="s">
        <v>5282</v>
      </c>
      <c r="K6278" t="s">
        <v>95</v>
      </c>
      <c r="L6278" s="220">
        <v>45614.611273148148</v>
      </c>
    </row>
    <row r="6279" spans="1:12" x14ac:dyDescent="0.25">
      <c r="A6279">
        <v>2</v>
      </c>
      <c r="B6279" t="s">
        <v>3900</v>
      </c>
      <c r="C6279">
        <v>3463896</v>
      </c>
      <c r="D6279" t="s">
        <v>7336</v>
      </c>
      <c r="E6279" s="220">
        <v>45609.427777777775</v>
      </c>
      <c r="F6279" t="s">
        <v>75</v>
      </c>
      <c r="G6279" t="s">
        <v>4414</v>
      </c>
      <c r="H6279" t="s">
        <v>278</v>
      </c>
      <c r="I6279" t="s">
        <v>3861</v>
      </c>
      <c r="J6279" t="s">
        <v>5139</v>
      </c>
      <c r="K6279" t="s">
        <v>95</v>
      </c>
      <c r="L6279" s="220">
        <v>45611.459502314814</v>
      </c>
    </row>
    <row r="6280" spans="1:12" x14ac:dyDescent="0.25">
      <c r="A6280">
        <v>1</v>
      </c>
      <c r="B6280" t="s">
        <v>4362</v>
      </c>
      <c r="C6280">
        <v>3463822</v>
      </c>
      <c r="D6280" t="s">
        <v>3843</v>
      </c>
      <c r="E6280" s="220">
        <v>45609.308333333334</v>
      </c>
      <c r="F6280" t="s">
        <v>75</v>
      </c>
      <c r="G6280" t="s">
        <v>3825</v>
      </c>
      <c r="H6280" t="s">
        <v>3836</v>
      </c>
      <c r="I6280" t="s">
        <v>3844</v>
      </c>
      <c r="J6280" t="s">
        <v>5967</v>
      </c>
      <c r="K6280" t="s">
        <v>95</v>
      </c>
      <c r="L6280" s="220">
        <v>45611.330636574072</v>
      </c>
    </row>
    <row r="6281" spans="1:12" x14ac:dyDescent="0.25">
      <c r="A6281">
        <v>2</v>
      </c>
      <c r="B6281" t="s">
        <v>4150</v>
      </c>
      <c r="C6281">
        <v>3463847</v>
      </c>
      <c r="D6281" t="s">
        <v>5243</v>
      </c>
      <c r="E6281" s="220">
        <v>45609.363888888889</v>
      </c>
      <c r="F6281" t="s">
        <v>75</v>
      </c>
      <c r="G6281" t="s">
        <v>3825</v>
      </c>
      <c r="H6281" t="s">
        <v>3957</v>
      </c>
      <c r="I6281" t="s">
        <v>3832</v>
      </c>
      <c r="J6281" t="s">
        <v>5244</v>
      </c>
      <c r="K6281" t="s">
        <v>95</v>
      </c>
      <c r="L6281" s="220">
        <v>45616.453425925924</v>
      </c>
    </row>
    <row r="6282" spans="1:12" x14ac:dyDescent="0.25">
      <c r="A6282">
        <v>2</v>
      </c>
      <c r="B6282" t="s">
        <v>4362</v>
      </c>
      <c r="C6282">
        <v>3463893</v>
      </c>
      <c r="D6282" t="s">
        <v>7336</v>
      </c>
      <c r="E6282" s="220">
        <v>45609.427083333336</v>
      </c>
      <c r="F6282" t="s">
        <v>75</v>
      </c>
      <c r="G6282" t="s">
        <v>4414</v>
      </c>
      <c r="H6282" t="s">
        <v>278</v>
      </c>
      <c r="I6282" t="s">
        <v>3861</v>
      </c>
      <c r="J6282" t="s">
        <v>5139</v>
      </c>
      <c r="K6282" t="s">
        <v>95</v>
      </c>
      <c r="L6282" s="220">
        <v>45611.459143518521</v>
      </c>
    </row>
    <row r="6283" spans="1:12" x14ac:dyDescent="0.25">
      <c r="A6283">
        <v>1</v>
      </c>
      <c r="B6283" t="s">
        <v>4347</v>
      </c>
      <c r="C6283">
        <v>3463925</v>
      </c>
      <c r="D6283" t="s">
        <v>4413</v>
      </c>
      <c r="E6283" s="220">
        <v>45609.522916666669</v>
      </c>
      <c r="F6283" t="s">
        <v>91</v>
      </c>
      <c r="G6283" t="s">
        <v>4414</v>
      </c>
      <c r="H6283" t="s">
        <v>169</v>
      </c>
      <c r="I6283" t="s">
        <v>4409</v>
      </c>
      <c r="J6283" t="s">
        <v>7141</v>
      </c>
      <c r="K6283" t="s">
        <v>95</v>
      </c>
      <c r="L6283" s="220">
        <v>45635.596562500003</v>
      </c>
    </row>
    <row r="6284" spans="1:12" x14ac:dyDescent="0.25">
      <c r="A6284">
        <v>1</v>
      </c>
      <c r="B6284" t="s">
        <v>4220</v>
      </c>
      <c r="C6284">
        <v>3463848</v>
      </c>
      <c r="D6284" t="s">
        <v>3912</v>
      </c>
      <c r="E6284" s="220">
        <v>45609.363888888889</v>
      </c>
      <c r="F6284" t="s">
        <v>75</v>
      </c>
      <c r="G6284" t="s">
        <v>3825</v>
      </c>
      <c r="H6284" t="s">
        <v>3831</v>
      </c>
      <c r="I6284" t="s">
        <v>3832</v>
      </c>
      <c r="J6284" t="s">
        <v>4917</v>
      </c>
      <c r="K6284" t="s">
        <v>95</v>
      </c>
      <c r="L6284" s="220">
        <v>45616.453344907408</v>
      </c>
    </row>
    <row r="6285" spans="1:12" x14ac:dyDescent="0.25">
      <c r="A6285">
        <v>2</v>
      </c>
      <c r="B6285" t="s">
        <v>4332</v>
      </c>
      <c r="C6285">
        <v>3463894</v>
      </c>
      <c r="D6285" t="s">
        <v>7336</v>
      </c>
      <c r="E6285" s="220">
        <v>45609.427083333336</v>
      </c>
      <c r="F6285" t="s">
        <v>75</v>
      </c>
      <c r="G6285" t="s">
        <v>4414</v>
      </c>
      <c r="H6285" t="s">
        <v>278</v>
      </c>
      <c r="I6285" t="s">
        <v>3861</v>
      </c>
      <c r="J6285" t="s">
        <v>5139</v>
      </c>
      <c r="K6285" t="s">
        <v>95</v>
      </c>
      <c r="L6285" s="220">
        <v>45611.458078703705</v>
      </c>
    </row>
    <row r="6286" spans="1:12" x14ac:dyDescent="0.25">
      <c r="A6286">
        <v>3</v>
      </c>
      <c r="B6286" t="s">
        <v>4074</v>
      </c>
      <c r="C6286">
        <v>3427539</v>
      </c>
      <c r="D6286" t="s">
        <v>4871</v>
      </c>
      <c r="E6286" s="220">
        <v>45551.419444444444</v>
      </c>
      <c r="F6286" t="s">
        <v>75</v>
      </c>
      <c r="G6286" t="s">
        <v>4414</v>
      </c>
      <c r="H6286" t="s">
        <v>81</v>
      </c>
      <c r="I6286" t="s">
        <v>3827</v>
      </c>
      <c r="J6286" t="s">
        <v>4415</v>
      </c>
      <c r="K6286" t="s">
        <v>95</v>
      </c>
      <c r="L6286" s="220">
        <v>45791.62777777778</v>
      </c>
    </row>
    <row r="6287" spans="1:12" x14ac:dyDescent="0.25">
      <c r="A6287">
        <v>3</v>
      </c>
      <c r="B6287" t="s">
        <v>5274</v>
      </c>
      <c r="C6287">
        <v>3427580</v>
      </c>
      <c r="D6287" t="s">
        <v>4910</v>
      </c>
      <c r="E6287" s="220">
        <v>45551.45416666667</v>
      </c>
      <c r="F6287" t="s">
        <v>75</v>
      </c>
      <c r="G6287" t="s">
        <v>4414</v>
      </c>
      <c r="H6287" t="s">
        <v>278</v>
      </c>
      <c r="I6287" t="s">
        <v>4872</v>
      </c>
      <c r="J6287" t="s">
        <v>4415</v>
      </c>
      <c r="K6287" t="s">
        <v>95</v>
      </c>
      <c r="L6287" s="220">
        <v>45559.311921296299</v>
      </c>
    </row>
    <row r="6288" spans="1:12" x14ac:dyDescent="0.25">
      <c r="A6288">
        <v>2</v>
      </c>
      <c r="B6288" t="s">
        <v>4323</v>
      </c>
      <c r="C6288">
        <v>3440432</v>
      </c>
      <c r="D6288" t="s">
        <v>4910</v>
      </c>
      <c r="E6288" s="220">
        <v>45566.531944444447</v>
      </c>
      <c r="F6288" t="s">
        <v>91</v>
      </c>
      <c r="G6288" t="s">
        <v>4414</v>
      </c>
      <c r="H6288" t="s">
        <v>278</v>
      </c>
      <c r="I6288" t="s">
        <v>4949</v>
      </c>
      <c r="J6288" t="s">
        <v>4415</v>
      </c>
      <c r="K6288" t="s">
        <v>95</v>
      </c>
      <c r="L6288" s="220">
        <v>45617.623842592591</v>
      </c>
    </row>
    <row r="6289" spans="1:12" x14ac:dyDescent="0.25">
      <c r="A6289">
        <v>5</v>
      </c>
      <c r="B6289" t="s">
        <v>5013</v>
      </c>
      <c r="C6289">
        <v>3499038</v>
      </c>
      <c r="D6289" t="s">
        <v>4861</v>
      </c>
      <c r="E6289" s="220">
        <v>45681.452777777777</v>
      </c>
      <c r="F6289" t="s">
        <v>75</v>
      </c>
      <c r="G6289" t="s">
        <v>4414</v>
      </c>
      <c r="H6289" t="s">
        <v>141</v>
      </c>
      <c r="I6289" t="s">
        <v>4949</v>
      </c>
      <c r="J6289" t="s">
        <v>5067</v>
      </c>
      <c r="K6289" t="s">
        <v>95</v>
      </c>
      <c r="L6289" s="220">
        <v>45681.455324074072</v>
      </c>
    </row>
    <row r="6290" spans="1:12" x14ac:dyDescent="0.25">
      <c r="A6290">
        <v>3</v>
      </c>
      <c r="B6290" t="s">
        <v>7337</v>
      </c>
      <c r="C6290">
        <v>3229453</v>
      </c>
      <c r="D6290" t="s">
        <v>4871</v>
      </c>
      <c r="E6290" s="220">
        <v>45257.734027777777</v>
      </c>
      <c r="F6290" t="s">
        <v>75</v>
      </c>
      <c r="G6290" t="s">
        <v>4414</v>
      </c>
      <c r="H6290" t="s">
        <v>81</v>
      </c>
      <c r="I6290" t="s">
        <v>4872</v>
      </c>
      <c r="J6290" t="s">
        <v>7309</v>
      </c>
      <c r="K6290" t="s">
        <v>95</v>
      </c>
      <c r="L6290" s="220">
        <v>45294.55810185185</v>
      </c>
    </row>
    <row r="6291" spans="1:12" x14ac:dyDescent="0.25">
      <c r="A6291">
        <v>4</v>
      </c>
      <c r="B6291" t="s">
        <v>4329</v>
      </c>
      <c r="C6291">
        <v>3303816</v>
      </c>
      <c r="D6291" t="s">
        <v>4948</v>
      </c>
      <c r="E6291" s="220">
        <v>45344.40625</v>
      </c>
      <c r="F6291" t="s">
        <v>75</v>
      </c>
      <c r="G6291" t="s">
        <v>4414</v>
      </c>
      <c r="H6291" t="s">
        <v>174</v>
      </c>
      <c r="I6291" t="s">
        <v>3827</v>
      </c>
      <c r="J6291" t="s">
        <v>4415</v>
      </c>
      <c r="K6291" t="s">
        <v>95</v>
      </c>
      <c r="L6291" s="220">
        <v>45471.411944444444</v>
      </c>
    </row>
    <row r="6292" spans="1:12" x14ac:dyDescent="0.25">
      <c r="A6292">
        <v>5</v>
      </c>
      <c r="B6292" t="s">
        <v>6412</v>
      </c>
      <c r="C6292">
        <v>3303824</v>
      </c>
      <c r="D6292" t="s">
        <v>4871</v>
      </c>
      <c r="E6292" s="220">
        <v>45344.419444444444</v>
      </c>
      <c r="F6292" t="s">
        <v>91</v>
      </c>
      <c r="G6292" t="s">
        <v>4414</v>
      </c>
      <c r="H6292" t="s">
        <v>81</v>
      </c>
      <c r="I6292" t="s">
        <v>4829</v>
      </c>
      <c r="J6292" t="s">
        <v>3874</v>
      </c>
      <c r="K6292" t="s">
        <v>95</v>
      </c>
      <c r="L6292" s="220">
        <v>45344.421435185184</v>
      </c>
    </row>
    <row r="6293" spans="1:12" x14ac:dyDescent="0.25">
      <c r="A6293">
        <v>1</v>
      </c>
      <c r="B6293" t="s">
        <v>5918</v>
      </c>
      <c r="C6293">
        <v>3303825</v>
      </c>
      <c r="D6293" t="s">
        <v>3843</v>
      </c>
      <c r="E6293" s="220">
        <v>45344.424305555556</v>
      </c>
      <c r="F6293" t="s">
        <v>75</v>
      </c>
      <c r="G6293" t="s">
        <v>3825</v>
      </c>
      <c r="H6293" t="s">
        <v>3836</v>
      </c>
      <c r="I6293" t="s">
        <v>4872</v>
      </c>
      <c r="J6293" t="s">
        <v>5124</v>
      </c>
      <c r="K6293" t="s">
        <v>95</v>
      </c>
      <c r="L6293" s="220">
        <v>45348.493726851855</v>
      </c>
    </row>
    <row r="6294" spans="1:12" x14ac:dyDescent="0.25">
      <c r="A6294">
        <v>1</v>
      </c>
      <c r="B6294" t="s">
        <v>7156</v>
      </c>
      <c r="C6294">
        <v>3522338</v>
      </c>
      <c r="D6294" t="s">
        <v>3843</v>
      </c>
      <c r="E6294" s="220">
        <v>45728.445138888892</v>
      </c>
      <c r="F6294" t="s">
        <v>75</v>
      </c>
      <c r="G6294" t="s">
        <v>3825</v>
      </c>
      <c r="H6294" t="s">
        <v>3836</v>
      </c>
      <c r="I6294" t="s">
        <v>3844</v>
      </c>
      <c r="J6294" t="s">
        <v>5051</v>
      </c>
      <c r="K6294" t="s">
        <v>95</v>
      </c>
      <c r="L6294" s="220">
        <v>45728.638194444444</v>
      </c>
    </row>
    <row r="6295" spans="1:12" x14ac:dyDescent="0.25">
      <c r="A6295">
        <v>5</v>
      </c>
      <c r="B6295" t="s">
        <v>7338</v>
      </c>
      <c r="C6295">
        <v>3445589</v>
      </c>
      <c r="D6295" t="s">
        <v>4871</v>
      </c>
      <c r="E6295" s="220">
        <v>45579.517361111109</v>
      </c>
      <c r="F6295" t="s">
        <v>126</v>
      </c>
      <c r="G6295" t="s">
        <v>4414</v>
      </c>
      <c r="H6295" t="s">
        <v>81</v>
      </c>
      <c r="I6295" t="s">
        <v>4872</v>
      </c>
      <c r="J6295" t="s">
        <v>4415</v>
      </c>
      <c r="K6295" t="s">
        <v>95</v>
      </c>
      <c r="L6295" s="220"/>
    </row>
    <row r="6296" spans="1:12" x14ac:dyDescent="0.25">
      <c r="A6296">
        <v>1</v>
      </c>
      <c r="B6296" t="s">
        <v>7152</v>
      </c>
      <c r="C6296">
        <v>3248906</v>
      </c>
      <c r="D6296" t="s">
        <v>3843</v>
      </c>
      <c r="E6296" s="220">
        <v>45294.493750000001</v>
      </c>
      <c r="F6296" t="s">
        <v>75</v>
      </c>
      <c r="G6296" t="s">
        <v>3825</v>
      </c>
      <c r="H6296" t="s">
        <v>3836</v>
      </c>
      <c r="I6296" t="s">
        <v>4872</v>
      </c>
      <c r="J6296" t="s">
        <v>5007</v>
      </c>
      <c r="K6296" t="s">
        <v>95</v>
      </c>
      <c r="L6296" s="220">
        <v>45308.463530092595</v>
      </c>
    </row>
    <row r="6297" spans="1:12" x14ac:dyDescent="0.25">
      <c r="A6297">
        <v>3</v>
      </c>
      <c r="B6297" t="s">
        <v>4060</v>
      </c>
      <c r="C6297">
        <v>3516272</v>
      </c>
      <c r="D6297" t="s">
        <v>4948</v>
      </c>
      <c r="E6297" s="220">
        <v>45716.647916666669</v>
      </c>
      <c r="F6297" t="s">
        <v>75</v>
      </c>
      <c r="G6297" t="s">
        <v>4414</v>
      </c>
      <c r="H6297" t="s">
        <v>174</v>
      </c>
      <c r="I6297" t="s">
        <v>4409</v>
      </c>
      <c r="J6297" t="s">
        <v>5282</v>
      </c>
      <c r="K6297" t="s">
        <v>95</v>
      </c>
      <c r="L6297" s="220">
        <v>45720.413888888892</v>
      </c>
    </row>
    <row r="6298" spans="1:12" x14ac:dyDescent="0.25">
      <c r="A6298">
        <v>5</v>
      </c>
      <c r="B6298" t="s">
        <v>4043</v>
      </c>
      <c r="C6298">
        <v>3395605</v>
      </c>
      <c r="D6298" t="s">
        <v>4871</v>
      </c>
      <c r="E6298" s="220">
        <v>45504.492361111108</v>
      </c>
      <c r="F6298" t="s">
        <v>75</v>
      </c>
      <c r="G6298" t="s">
        <v>4414</v>
      </c>
      <c r="H6298" t="s">
        <v>81</v>
      </c>
      <c r="I6298" t="s">
        <v>4409</v>
      </c>
      <c r="J6298" t="s">
        <v>5282</v>
      </c>
      <c r="K6298" t="s">
        <v>95</v>
      </c>
      <c r="L6298" s="220">
        <v>45538.582638888889</v>
      </c>
    </row>
    <row r="6299" spans="1:12" x14ac:dyDescent="0.25">
      <c r="A6299">
        <v>2</v>
      </c>
      <c r="B6299" t="s">
        <v>4816</v>
      </c>
      <c r="C6299">
        <v>3403450</v>
      </c>
      <c r="D6299" t="s">
        <v>4413</v>
      </c>
      <c r="E6299" s="220">
        <v>45519.48541666667</v>
      </c>
      <c r="F6299" t="s">
        <v>75</v>
      </c>
      <c r="G6299" t="s">
        <v>4414</v>
      </c>
      <c r="H6299" t="s">
        <v>278</v>
      </c>
      <c r="I6299" t="s">
        <v>4829</v>
      </c>
      <c r="J6299" t="s">
        <v>5282</v>
      </c>
      <c r="K6299" t="s">
        <v>95</v>
      </c>
      <c r="L6299" s="220">
        <v>45525.751307870371</v>
      </c>
    </row>
    <row r="6300" spans="1:12" x14ac:dyDescent="0.25">
      <c r="A6300">
        <v>2</v>
      </c>
      <c r="B6300" t="s">
        <v>4365</v>
      </c>
      <c r="C6300">
        <v>3408684</v>
      </c>
      <c r="D6300" t="s">
        <v>4910</v>
      </c>
      <c r="E6300" s="220">
        <v>45527.411111111112</v>
      </c>
      <c r="F6300" t="s">
        <v>75</v>
      </c>
      <c r="G6300" t="s">
        <v>4414</v>
      </c>
      <c r="H6300" t="s">
        <v>278</v>
      </c>
      <c r="I6300" t="s">
        <v>4652</v>
      </c>
      <c r="J6300" t="s">
        <v>4415</v>
      </c>
      <c r="K6300" t="s">
        <v>95</v>
      </c>
      <c r="L6300" s="220">
        <v>45622.3200462963</v>
      </c>
    </row>
    <row r="6301" spans="1:12" x14ac:dyDescent="0.25">
      <c r="A6301">
        <v>1</v>
      </c>
      <c r="B6301" t="s">
        <v>4580</v>
      </c>
      <c r="C6301">
        <v>3411366</v>
      </c>
      <c r="D6301" t="s">
        <v>4075</v>
      </c>
      <c r="E6301" s="220">
        <v>45532.613888888889</v>
      </c>
      <c r="F6301" t="s">
        <v>126</v>
      </c>
      <c r="G6301" t="s">
        <v>3825</v>
      </c>
      <c r="H6301" t="s">
        <v>205</v>
      </c>
      <c r="I6301" t="s">
        <v>4949</v>
      </c>
      <c r="J6301" t="s">
        <v>4415</v>
      </c>
      <c r="K6301" t="s">
        <v>95</v>
      </c>
      <c r="L6301" s="220"/>
    </row>
    <row r="6302" spans="1:12" x14ac:dyDescent="0.25">
      <c r="A6302">
        <v>1</v>
      </c>
      <c r="B6302" t="s">
        <v>4816</v>
      </c>
      <c r="C6302">
        <v>3411367</v>
      </c>
      <c r="D6302" t="s">
        <v>4075</v>
      </c>
      <c r="E6302" s="220">
        <v>45532.615972222222</v>
      </c>
      <c r="F6302" t="s">
        <v>126</v>
      </c>
      <c r="G6302" t="s">
        <v>3825</v>
      </c>
      <c r="H6302" t="s">
        <v>205</v>
      </c>
      <c r="I6302" t="s">
        <v>4949</v>
      </c>
      <c r="J6302" t="s">
        <v>4415</v>
      </c>
      <c r="K6302" t="s">
        <v>95</v>
      </c>
      <c r="L6302" s="220"/>
    </row>
    <row r="6303" spans="1:12" x14ac:dyDescent="0.25">
      <c r="A6303">
        <v>1</v>
      </c>
      <c r="B6303" t="s">
        <v>4699</v>
      </c>
      <c r="C6303">
        <v>3411371</v>
      </c>
      <c r="D6303" t="s">
        <v>4075</v>
      </c>
      <c r="E6303" s="220">
        <v>45532.618055555555</v>
      </c>
      <c r="F6303" t="s">
        <v>126</v>
      </c>
      <c r="G6303" t="s">
        <v>3825</v>
      </c>
      <c r="H6303" t="s">
        <v>205</v>
      </c>
      <c r="I6303" t="s">
        <v>4949</v>
      </c>
      <c r="J6303" t="s">
        <v>4415</v>
      </c>
      <c r="K6303" t="s">
        <v>95</v>
      </c>
      <c r="L6303" s="220"/>
    </row>
    <row r="6304" spans="1:12" x14ac:dyDescent="0.25">
      <c r="A6304">
        <v>3</v>
      </c>
      <c r="B6304" t="s">
        <v>4051</v>
      </c>
      <c r="C6304">
        <v>3432335</v>
      </c>
      <c r="D6304" t="s">
        <v>4910</v>
      </c>
      <c r="E6304" s="220">
        <v>45552.601388888892</v>
      </c>
      <c r="F6304" t="s">
        <v>75</v>
      </c>
      <c r="G6304" t="s">
        <v>4414</v>
      </c>
      <c r="H6304" t="s">
        <v>278</v>
      </c>
      <c r="I6304" t="s">
        <v>4961</v>
      </c>
      <c r="J6304" t="s">
        <v>7141</v>
      </c>
      <c r="K6304" t="s">
        <v>95</v>
      </c>
      <c r="L6304" s="220">
        <v>45596.626770833333</v>
      </c>
    </row>
    <row r="6305" spans="1:12" x14ac:dyDescent="0.25">
      <c r="A6305">
        <v>3</v>
      </c>
      <c r="B6305" t="s">
        <v>4372</v>
      </c>
      <c r="C6305">
        <v>3432336</v>
      </c>
      <c r="D6305" t="s">
        <v>4910</v>
      </c>
      <c r="E6305" s="220">
        <v>45552.603472222225</v>
      </c>
      <c r="F6305" t="s">
        <v>91</v>
      </c>
      <c r="G6305" t="s">
        <v>4414</v>
      </c>
      <c r="H6305" t="s">
        <v>278</v>
      </c>
      <c r="I6305" t="s">
        <v>4961</v>
      </c>
      <c r="J6305" t="s">
        <v>7141</v>
      </c>
      <c r="K6305" t="s">
        <v>95</v>
      </c>
      <c r="L6305" s="220">
        <v>45566.541990740741</v>
      </c>
    </row>
    <row r="6306" spans="1:12" x14ac:dyDescent="0.25">
      <c r="A6306">
        <v>2</v>
      </c>
      <c r="B6306" t="s">
        <v>4372</v>
      </c>
      <c r="C6306">
        <v>3435000</v>
      </c>
      <c r="D6306" t="s">
        <v>4910</v>
      </c>
      <c r="E6306" s="220">
        <v>45558.553472222222</v>
      </c>
      <c r="F6306" t="s">
        <v>75</v>
      </c>
      <c r="G6306" t="s">
        <v>4414</v>
      </c>
      <c r="H6306" t="s">
        <v>278</v>
      </c>
      <c r="I6306" t="s">
        <v>4961</v>
      </c>
      <c r="J6306" t="s">
        <v>4415</v>
      </c>
      <c r="K6306" t="s">
        <v>95</v>
      </c>
      <c r="L6306" s="220">
        <v>45582.481585648151</v>
      </c>
    </row>
    <row r="6307" spans="1:12" x14ac:dyDescent="0.25">
      <c r="A6307">
        <v>1</v>
      </c>
      <c r="B6307" t="s">
        <v>7339</v>
      </c>
      <c r="C6307">
        <v>3450792</v>
      </c>
      <c r="D6307" t="s">
        <v>3843</v>
      </c>
      <c r="E6307" s="220">
        <v>45588.444444444445</v>
      </c>
      <c r="F6307" t="s">
        <v>75</v>
      </c>
      <c r="G6307" t="s">
        <v>3825</v>
      </c>
      <c r="H6307" t="s">
        <v>3836</v>
      </c>
      <c r="I6307" t="s">
        <v>4872</v>
      </c>
      <c r="J6307" t="s">
        <v>5190</v>
      </c>
      <c r="K6307" t="s">
        <v>95</v>
      </c>
      <c r="L6307" s="220">
        <v>45589.370925925927</v>
      </c>
    </row>
    <row r="6308" spans="1:12" x14ac:dyDescent="0.25">
      <c r="A6308">
        <v>2</v>
      </c>
      <c r="B6308" t="s">
        <v>5088</v>
      </c>
      <c r="C6308">
        <v>3480270</v>
      </c>
      <c r="D6308" t="s">
        <v>4413</v>
      </c>
      <c r="E6308" s="220">
        <v>45643.3</v>
      </c>
      <c r="F6308" t="s">
        <v>75</v>
      </c>
      <c r="G6308" t="s">
        <v>4414</v>
      </c>
      <c r="H6308" t="s">
        <v>169</v>
      </c>
      <c r="I6308" t="s">
        <v>4829</v>
      </c>
      <c r="J6308" t="s">
        <v>4864</v>
      </c>
      <c r="K6308" t="s">
        <v>95</v>
      </c>
      <c r="L6308" s="220">
        <v>45656.670416666668</v>
      </c>
    </row>
    <row r="6309" spans="1:12" x14ac:dyDescent="0.25">
      <c r="A6309">
        <v>5</v>
      </c>
      <c r="B6309" t="s">
        <v>4807</v>
      </c>
      <c r="C6309">
        <v>3498746</v>
      </c>
      <c r="D6309" t="s">
        <v>4861</v>
      </c>
      <c r="E6309" s="220">
        <v>45680.537499999999</v>
      </c>
      <c r="F6309" t="s">
        <v>75</v>
      </c>
      <c r="G6309" t="s">
        <v>4414</v>
      </c>
      <c r="H6309" t="s">
        <v>141</v>
      </c>
      <c r="I6309" t="s">
        <v>4949</v>
      </c>
      <c r="J6309" t="s">
        <v>5023</v>
      </c>
      <c r="K6309" t="s">
        <v>95</v>
      </c>
      <c r="L6309" s="220">
        <v>45680.620833333334</v>
      </c>
    </row>
    <row r="6310" spans="1:12" x14ac:dyDescent="0.25">
      <c r="A6310">
        <v>4.2</v>
      </c>
      <c r="B6310" t="s">
        <v>4973</v>
      </c>
      <c r="C6310">
        <v>3364784</v>
      </c>
      <c r="D6310" t="s">
        <v>7340</v>
      </c>
      <c r="E6310" s="220">
        <v>45450.352083333331</v>
      </c>
      <c r="F6310" t="s">
        <v>126</v>
      </c>
      <c r="G6310" t="s">
        <v>3825</v>
      </c>
      <c r="H6310" t="s">
        <v>3836</v>
      </c>
      <c r="I6310" t="s">
        <v>3870</v>
      </c>
      <c r="J6310" t="s">
        <v>4902</v>
      </c>
      <c r="K6310" t="s">
        <v>95</v>
      </c>
      <c r="L6310" s="220"/>
    </row>
    <row r="6311" spans="1:12" x14ac:dyDescent="0.25">
      <c r="A6311">
        <v>3</v>
      </c>
      <c r="B6311" t="s">
        <v>4819</v>
      </c>
      <c r="C6311">
        <v>3248851</v>
      </c>
      <c r="D6311" t="s">
        <v>4149</v>
      </c>
      <c r="E6311" s="220">
        <v>45294.39166666667</v>
      </c>
      <c r="F6311" t="s">
        <v>75</v>
      </c>
      <c r="G6311" t="s">
        <v>3825</v>
      </c>
      <c r="H6311" t="s">
        <v>4277</v>
      </c>
      <c r="I6311" t="s">
        <v>4829</v>
      </c>
      <c r="J6311" t="s">
        <v>4415</v>
      </c>
      <c r="K6311" t="s">
        <v>95</v>
      </c>
      <c r="L6311" s="220">
        <v>45321.673229166663</v>
      </c>
    </row>
    <row r="6312" spans="1:12" x14ac:dyDescent="0.25">
      <c r="A6312">
        <v>3</v>
      </c>
      <c r="B6312" t="s">
        <v>4186</v>
      </c>
      <c r="C6312">
        <v>3248877</v>
      </c>
      <c r="D6312" t="s">
        <v>4075</v>
      </c>
      <c r="E6312" s="220">
        <v>45294.417361111111</v>
      </c>
      <c r="F6312" t="s">
        <v>75</v>
      </c>
      <c r="G6312" t="s">
        <v>3825</v>
      </c>
      <c r="H6312" t="s">
        <v>205</v>
      </c>
      <c r="I6312" t="s">
        <v>4829</v>
      </c>
      <c r="J6312" t="s">
        <v>4415</v>
      </c>
      <c r="K6312" t="s">
        <v>95</v>
      </c>
      <c r="L6312" s="220">
        <v>45359.318067129629</v>
      </c>
    </row>
    <row r="6313" spans="1:12" x14ac:dyDescent="0.25">
      <c r="A6313">
        <v>3</v>
      </c>
      <c r="B6313" t="s">
        <v>3893</v>
      </c>
      <c r="C6313">
        <v>3347480</v>
      </c>
      <c r="D6313" t="s">
        <v>4948</v>
      </c>
      <c r="E6313" s="220">
        <v>45419.457638888889</v>
      </c>
      <c r="F6313" t="s">
        <v>75</v>
      </c>
      <c r="G6313" t="s">
        <v>4414</v>
      </c>
      <c r="H6313" t="s">
        <v>174</v>
      </c>
      <c r="I6313" t="s">
        <v>7183</v>
      </c>
      <c r="J6313" t="s">
        <v>4415</v>
      </c>
      <c r="K6313" t="s">
        <v>95</v>
      </c>
      <c r="L6313" s="220">
        <v>45422.657812500001</v>
      </c>
    </row>
    <row r="6314" spans="1:12" x14ac:dyDescent="0.25">
      <c r="A6314">
        <v>5</v>
      </c>
      <c r="B6314" t="s">
        <v>5133</v>
      </c>
      <c r="C6314">
        <v>3373714</v>
      </c>
      <c r="D6314" t="s">
        <v>4871</v>
      </c>
      <c r="E6314" s="220">
        <v>45470.415277777778</v>
      </c>
      <c r="F6314" t="s">
        <v>126</v>
      </c>
      <c r="G6314" t="s">
        <v>4414</v>
      </c>
      <c r="H6314" t="s">
        <v>81</v>
      </c>
      <c r="I6314" t="s">
        <v>5004</v>
      </c>
      <c r="J6314" t="s">
        <v>4415</v>
      </c>
      <c r="K6314" t="s">
        <v>95</v>
      </c>
      <c r="L6314" s="220"/>
    </row>
    <row r="6315" spans="1:12" x14ac:dyDescent="0.25">
      <c r="A6315">
        <v>5</v>
      </c>
      <c r="B6315" t="s">
        <v>7341</v>
      </c>
      <c r="C6315">
        <v>3379477</v>
      </c>
      <c r="D6315" t="s">
        <v>4871</v>
      </c>
      <c r="E6315" s="220">
        <v>45476.421527777777</v>
      </c>
      <c r="F6315" t="s">
        <v>126</v>
      </c>
      <c r="G6315" t="s">
        <v>4414</v>
      </c>
      <c r="H6315" t="s">
        <v>81</v>
      </c>
      <c r="I6315" t="s">
        <v>4872</v>
      </c>
      <c r="J6315" t="s">
        <v>4415</v>
      </c>
      <c r="K6315" t="s">
        <v>95</v>
      </c>
      <c r="L6315" s="220"/>
    </row>
    <row r="6316" spans="1:12" x14ac:dyDescent="0.25">
      <c r="A6316">
        <v>2</v>
      </c>
      <c r="B6316" t="s">
        <v>4167</v>
      </c>
      <c r="C6316">
        <v>3384956</v>
      </c>
      <c r="D6316" t="s">
        <v>5659</v>
      </c>
      <c r="E6316" s="220">
        <v>45484.64166666667</v>
      </c>
      <c r="F6316" t="s">
        <v>75</v>
      </c>
      <c r="G6316" t="s">
        <v>3825</v>
      </c>
      <c r="H6316" t="s">
        <v>3940</v>
      </c>
      <c r="I6316" t="s">
        <v>3870</v>
      </c>
      <c r="J6316" t="s">
        <v>3960</v>
      </c>
      <c r="K6316" t="s">
        <v>95</v>
      </c>
      <c r="L6316" s="220">
        <v>45558.486168981479</v>
      </c>
    </row>
    <row r="6317" spans="1:12" x14ac:dyDescent="0.25">
      <c r="A6317">
        <v>1</v>
      </c>
      <c r="B6317" t="s">
        <v>3894</v>
      </c>
      <c r="C6317">
        <v>3539471</v>
      </c>
      <c r="D6317" t="s">
        <v>3843</v>
      </c>
      <c r="E6317" s="220">
        <v>45750.656944444447</v>
      </c>
      <c r="F6317" t="s">
        <v>126</v>
      </c>
      <c r="G6317" t="s">
        <v>3825</v>
      </c>
      <c r="H6317" t="s">
        <v>3836</v>
      </c>
      <c r="I6317" t="s">
        <v>4409</v>
      </c>
      <c r="J6317" t="s">
        <v>5130</v>
      </c>
      <c r="K6317" t="s">
        <v>95</v>
      </c>
      <c r="L6317" s="220"/>
    </row>
    <row r="6318" spans="1:12" x14ac:dyDescent="0.25">
      <c r="A6318">
        <v>4.2</v>
      </c>
      <c r="B6318" t="s">
        <v>4280</v>
      </c>
      <c r="C6318">
        <v>3542545</v>
      </c>
      <c r="D6318" t="s">
        <v>7189</v>
      </c>
      <c r="E6318" s="220">
        <v>45761.336111111108</v>
      </c>
      <c r="F6318" t="s">
        <v>75</v>
      </c>
      <c r="G6318" t="s">
        <v>3825</v>
      </c>
      <c r="H6318" t="s">
        <v>3826</v>
      </c>
      <c r="I6318" t="s">
        <v>3870</v>
      </c>
      <c r="J6318" t="s">
        <v>4355</v>
      </c>
      <c r="K6318" t="s">
        <v>95</v>
      </c>
      <c r="L6318" s="220">
        <v>45793.388020833336</v>
      </c>
    </row>
    <row r="6319" spans="1:12" x14ac:dyDescent="0.25">
      <c r="A6319">
        <v>4.2</v>
      </c>
      <c r="B6319" t="s">
        <v>3902</v>
      </c>
      <c r="C6319">
        <v>3557194</v>
      </c>
      <c r="D6319" t="s">
        <v>4452</v>
      </c>
      <c r="E6319" s="220">
        <v>45785.548611111109</v>
      </c>
      <c r="F6319" t="s">
        <v>126</v>
      </c>
      <c r="G6319" t="s">
        <v>3825</v>
      </c>
      <c r="H6319" t="s">
        <v>3940</v>
      </c>
      <c r="I6319" t="s">
        <v>3870</v>
      </c>
      <c r="J6319" t="s">
        <v>4145</v>
      </c>
      <c r="K6319" t="s">
        <v>95</v>
      </c>
      <c r="L6319" s="220"/>
    </row>
    <row r="6320" spans="1:12" x14ac:dyDescent="0.25">
      <c r="A6320">
        <v>4</v>
      </c>
      <c r="B6320" t="s">
        <v>4945</v>
      </c>
      <c r="C6320">
        <v>3565079</v>
      </c>
      <c r="D6320" t="s">
        <v>4452</v>
      </c>
      <c r="E6320" s="220">
        <v>45799.513194444444</v>
      </c>
      <c r="F6320" t="s">
        <v>126</v>
      </c>
      <c r="G6320" t="s">
        <v>3825</v>
      </c>
      <c r="H6320" t="s">
        <v>3940</v>
      </c>
      <c r="I6320" t="s">
        <v>3870</v>
      </c>
      <c r="J6320" t="s">
        <v>4145</v>
      </c>
      <c r="K6320" t="s">
        <v>95</v>
      </c>
      <c r="L6320" s="220"/>
    </row>
    <row r="6321" spans="1:12" x14ac:dyDescent="0.25">
      <c r="A6321">
        <v>1</v>
      </c>
      <c r="B6321" t="s">
        <v>4018</v>
      </c>
      <c r="C6321">
        <v>3575921</v>
      </c>
      <c r="D6321" t="s">
        <v>7342</v>
      </c>
      <c r="E6321" s="220">
        <v>45819.529166666667</v>
      </c>
      <c r="F6321" t="s">
        <v>126</v>
      </c>
      <c r="G6321" t="s">
        <v>3825</v>
      </c>
      <c r="H6321" t="s">
        <v>3836</v>
      </c>
      <c r="I6321" t="s">
        <v>3857</v>
      </c>
      <c r="J6321" t="s">
        <v>4957</v>
      </c>
      <c r="K6321" t="s">
        <v>95</v>
      </c>
      <c r="L6321" s="220"/>
    </row>
    <row r="6322" spans="1:12" x14ac:dyDescent="0.25">
      <c r="A6322">
        <v>2</v>
      </c>
      <c r="B6322" t="s">
        <v>5157</v>
      </c>
      <c r="C6322">
        <v>3405901</v>
      </c>
      <c r="D6322" t="s">
        <v>4910</v>
      </c>
      <c r="E6322" s="220">
        <v>45523.534722222219</v>
      </c>
      <c r="F6322" t="s">
        <v>75</v>
      </c>
      <c r="G6322" t="s">
        <v>4414</v>
      </c>
      <c r="H6322" t="s">
        <v>278</v>
      </c>
      <c r="I6322" t="s">
        <v>4829</v>
      </c>
      <c r="J6322" t="s">
        <v>4864</v>
      </c>
      <c r="K6322" t="s">
        <v>95</v>
      </c>
      <c r="L6322" s="220">
        <v>45525.750208333331</v>
      </c>
    </row>
    <row r="6323" spans="1:12" x14ac:dyDescent="0.25">
      <c r="A6323">
        <v>1</v>
      </c>
      <c r="B6323" t="s">
        <v>3877</v>
      </c>
      <c r="C6323">
        <v>3405946</v>
      </c>
      <c r="D6323" t="s">
        <v>7209</v>
      </c>
      <c r="E6323" s="220">
        <v>45523.624305555553</v>
      </c>
      <c r="F6323" t="s">
        <v>126</v>
      </c>
      <c r="G6323" t="s">
        <v>3825</v>
      </c>
      <c r="H6323" t="s">
        <v>3836</v>
      </c>
      <c r="I6323" t="s">
        <v>3832</v>
      </c>
      <c r="J6323" t="s">
        <v>5855</v>
      </c>
      <c r="K6323" t="s">
        <v>95</v>
      </c>
      <c r="L6323" s="220"/>
    </row>
    <row r="6324" spans="1:12" x14ac:dyDescent="0.25">
      <c r="A6324">
        <v>4</v>
      </c>
      <c r="B6324" t="s">
        <v>3919</v>
      </c>
      <c r="C6324">
        <v>3578600</v>
      </c>
      <c r="D6324" t="s">
        <v>4855</v>
      </c>
      <c r="E6324" s="220">
        <v>45827.64166666667</v>
      </c>
      <c r="F6324" t="s">
        <v>126</v>
      </c>
      <c r="G6324" t="s">
        <v>3825</v>
      </c>
      <c r="H6324" t="s">
        <v>3940</v>
      </c>
      <c r="I6324" t="s">
        <v>3870</v>
      </c>
      <c r="J6324" t="s">
        <v>4145</v>
      </c>
      <c r="K6324" t="s">
        <v>95</v>
      </c>
      <c r="L6324" s="220"/>
    </row>
    <row r="6325" spans="1:12" x14ac:dyDescent="0.25">
      <c r="A6325">
        <v>1</v>
      </c>
      <c r="B6325" t="s">
        <v>4043</v>
      </c>
      <c r="C6325">
        <v>3434825</v>
      </c>
      <c r="D6325" t="s">
        <v>7343</v>
      </c>
      <c r="E6325" s="220">
        <v>45558.39166666667</v>
      </c>
      <c r="F6325" t="s">
        <v>75</v>
      </c>
      <c r="G6325" t="s">
        <v>4414</v>
      </c>
      <c r="H6325" t="s">
        <v>7344</v>
      </c>
      <c r="I6325" t="s">
        <v>4409</v>
      </c>
      <c r="J6325" t="s">
        <v>4846</v>
      </c>
      <c r="K6325" t="s">
        <v>95</v>
      </c>
      <c r="L6325" s="220">
        <v>45565.487500000003</v>
      </c>
    </row>
    <row r="6326" spans="1:12" x14ac:dyDescent="0.25">
      <c r="A6326">
        <v>1</v>
      </c>
      <c r="B6326" t="s">
        <v>4719</v>
      </c>
      <c r="C6326">
        <v>3460996</v>
      </c>
      <c r="D6326" t="s">
        <v>3912</v>
      </c>
      <c r="E6326" s="220">
        <v>45608.330555555556</v>
      </c>
      <c r="F6326" t="s">
        <v>75</v>
      </c>
      <c r="G6326" t="s">
        <v>3825</v>
      </c>
      <c r="H6326" t="s">
        <v>3831</v>
      </c>
      <c r="I6326" t="s">
        <v>4260</v>
      </c>
      <c r="J6326" t="s">
        <v>5130</v>
      </c>
      <c r="K6326" t="s">
        <v>95</v>
      </c>
      <c r="L6326" s="220">
        <v>45614.636990740742</v>
      </c>
    </row>
    <row r="6327" spans="1:12" x14ac:dyDescent="0.25">
      <c r="A6327">
        <v>3</v>
      </c>
      <c r="B6327" t="s">
        <v>4248</v>
      </c>
      <c r="C6327">
        <v>3356891</v>
      </c>
      <c r="D6327" t="s">
        <v>7345</v>
      </c>
      <c r="E6327" s="220">
        <v>45440.45</v>
      </c>
      <c r="F6327" t="s">
        <v>75</v>
      </c>
      <c r="G6327" t="s">
        <v>4414</v>
      </c>
      <c r="H6327" t="s">
        <v>169</v>
      </c>
      <c r="I6327" t="s">
        <v>3870</v>
      </c>
      <c r="J6327" t="s">
        <v>4922</v>
      </c>
      <c r="K6327" t="s">
        <v>95</v>
      </c>
      <c r="L6327" s="220">
        <v>45825.568055555559</v>
      </c>
    </row>
    <row r="6328" spans="1:12" x14ac:dyDescent="0.25">
      <c r="A6328">
        <v>4</v>
      </c>
      <c r="B6328" t="s">
        <v>4975</v>
      </c>
      <c r="C6328">
        <v>3364541</v>
      </c>
      <c r="D6328" t="s">
        <v>4875</v>
      </c>
      <c r="E6328" s="220">
        <v>45449.530555555553</v>
      </c>
      <c r="F6328" t="s">
        <v>75</v>
      </c>
      <c r="G6328" t="s">
        <v>3825</v>
      </c>
      <c r="H6328" t="s">
        <v>3940</v>
      </c>
      <c r="I6328" t="s">
        <v>3870</v>
      </c>
      <c r="J6328" t="s">
        <v>4902</v>
      </c>
      <c r="K6328" t="s">
        <v>95</v>
      </c>
      <c r="L6328" s="220">
        <v>45685.629166666666</v>
      </c>
    </row>
    <row r="6329" spans="1:12" x14ac:dyDescent="0.25">
      <c r="A6329">
        <v>3</v>
      </c>
      <c r="B6329" t="s">
        <v>5026</v>
      </c>
      <c r="C6329">
        <v>3228877</v>
      </c>
      <c r="D6329" t="s">
        <v>4871</v>
      </c>
      <c r="E6329" s="220">
        <v>45257.415277777778</v>
      </c>
      <c r="F6329" t="s">
        <v>126</v>
      </c>
      <c r="G6329" t="s">
        <v>4414</v>
      </c>
      <c r="H6329" t="s">
        <v>81</v>
      </c>
      <c r="I6329" t="s">
        <v>4872</v>
      </c>
      <c r="J6329" t="s">
        <v>4415</v>
      </c>
      <c r="K6329" t="s">
        <v>95</v>
      </c>
      <c r="L6329" s="220"/>
    </row>
    <row r="6330" spans="1:12" x14ac:dyDescent="0.25">
      <c r="A6330">
        <v>3</v>
      </c>
      <c r="B6330" t="s">
        <v>6527</v>
      </c>
      <c r="C6330">
        <v>3229007</v>
      </c>
      <c r="D6330" t="s">
        <v>4871</v>
      </c>
      <c r="E6330" s="220">
        <v>45257.452777777777</v>
      </c>
      <c r="F6330" t="s">
        <v>75</v>
      </c>
      <c r="G6330" t="s">
        <v>4414</v>
      </c>
      <c r="H6330" t="s">
        <v>81</v>
      </c>
      <c r="I6330" t="s">
        <v>4872</v>
      </c>
      <c r="J6330" t="s">
        <v>4415</v>
      </c>
      <c r="K6330" t="s">
        <v>95</v>
      </c>
      <c r="L6330" s="220">
        <v>45345.378009259257</v>
      </c>
    </row>
    <row r="6331" spans="1:12" x14ac:dyDescent="0.25">
      <c r="A6331">
        <v>3</v>
      </c>
      <c r="B6331" t="s">
        <v>6529</v>
      </c>
      <c r="C6331">
        <v>3228892</v>
      </c>
      <c r="D6331" t="s">
        <v>4871</v>
      </c>
      <c r="E6331" s="220">
        <v>45257.422222222223</v>
      </c>
      <c r="F6331" t="s">
        <v>75</v>
      </c>
      <c r="G6331" t="s">
        <v>4414</v>
      </c>
      <c r="H6331" t="s">
        <v>81</v>
      </c>
      <c r="I6331" t="s">
        <v>4872</v>
      </c>
      <c r="J6331" t="s">
        <v>4415</v>
      </c>
      <c r="K6331" t="s">
        <v>95</v>
      </c>
      <c r="L6331" s="220">
        <v>45607.483518518522</v>
      </c>
    </row>
    <row r="6332" spans="1:12" x14ac:dyDescent="0.25">
      <c r="A6332">
        <v>5</v>
      </c>
      <c r="B6332" t="s">
        <v>3911</v>
      </c>
      <c r="C6332">
        <v>3477089</v>
      </c>
      <c r="D6332" t="s">
        <v>4871</v>
      </c>
      <c r="E6332" s="220">
        <v>45637.538194444445</v>
      </c>
      <c r="F6332" t="s">
        <v>75</v>
      </c>
      <c r="G6332" t="s">
        <v>4414</v>
      </c>
      <c r="H6332" t="s">
        <v>81</v>
      </c>
      <c r="I6332" t="s">
        <v>5206</v>
      </c>
      <c r="J6332" t="s">
        <v>6566</v>
      </c>
      <c r="K6332" t="s">
        <v>95</v>
      </c>
      <c r="L6332" s="220">
        <v>45637.675694444442</v>
      </c>
    </row>
    <row r="6333" spans="1:12" x14ac:dyDescent="0.25">
      <c r="A6333">
        <v>1</v>
      </c>
      <c r="B6333" t="s">
        <v>4064</v>
      </c>
      <c r="C6333">
        <v>3246093</v>
      </c>
      <c r="D6333" t="s">
        <v>7346</v>
      </c>
      <c r="E6333" s="220">
        <v>45287.573611111111</v>
      </c>
      <c r="F6333" t="s">
        <v>75</v>
      </c>
      <c r="G6333" t="s">
        <v>3825</v>
      </c>
      <c r="H6333" t="s">
        <v>3836</v>
      </c>
      <c r="I6333" t="s">
        <v>3878</v>
      </c>
      <c r="J6333" t="s">
        <v>5270</v>
      </c>
      <c r="K6333" t="s">
        <v>95</v>
      </c>
      <c r="L6333" s="220">
        <v>45456.527766203704</v>
      </c>
    </row>
    <row r="6334" spans="1:12" x14ac:dyDescent="0.25">
      <c r="A6334">
        <v>4</v>
      </c>
      <c r="B6334" t="s">
        <v>4275</v>
      </c>
      <c r="C6334">
        <v>3300122</v>
      </c>
      <c r="D6334" t="s">
        <v>7347</v>
      </c>
      <c r="E6334" s="220">
        <v>45336.290277777778</v>
      </c>
      <c r="F6334" t="s">
        <v>75</v>
      </c>
      <c r="G6334" t="s">
        <v>3825</v>
      </c>
      <c r="H6334" t="s">
        <v>3836</v>
      </c>
      <c r="I6334" t="s">
        <v>3870</v>
      </c>
      <c r="J6334" t="s">
        <v>4145</v>
      </c>
      <c r="K6334" t="s">
        <v>95</v>
      </c>
      <c r="L6334" s="220">
        <v>45504.508425925924</v>
      </c>
    </row>
    <row r="6335" spans="1:12" x14ac:dyDescent="0.25">
      <c r="A6335">
        <v>2</v>
      </c>
      <c r="B6335" t="s">
        <v>6520</v>
      </c>
      <c r="C6335">
        <v>3300183</v>
      </c>
      <c r="D6335" t="s">
        <v>5959</v>
      </c>
      <c r="E6335" s="220">
        <v>45336.376388888886</v>
      </c>
      <c r="F6335" t="s">
        <v>75</v>
      </c>
      <c r="G6335" t="s">
        <v>4414</v>
      </c>
      <c r="H6335" t="s">
        <v>5070</v>
      </c>
      <c r="I6335" t="s">
        <v>4872</v>
      </c>
      <c r="J6335" t="s">
        <v>4415</v>
      </c>
      <c r="K6335" t="s">
        <v>95</v>
      </c>
      <c r="L6335" s="220">
        <v>45378.370925925927</v>
      </c>
    </row>
    <row r="6336" spans="1:12" x14ac:dyDescent="0.25">
      <c r="A6336">
        <v>1</v>
      </c>
      <c r="B6336" t="s">
        <v>4812</v>
      </c>
      <c r="C6336">
        <v>3370674</v>
      </c>
      <c r="D6336" t="s">
        <v>4868</v>
      </c>
      <c r="E6336" s="220">
        <v>45467.390277777777</v>
      </c>
      <c r="F6336" t="s">
        <v>75</v>
      </c>
      <c r="G6336" t="s">
        <v>3825</v>
      </c>
      <c r="H6336" t="s">
        <v>3836</v>
      </c>
      <c r="I6336" t="s">
        <v>3878</v>
      </c>
      <c r="J6336" t="s">
        <v>4847</v>
      </c>
      <c r="K6336" t="s">
        <v>95</v>
      </c>
      <c r="L6336" s="220">
        <v>45632.652083333334</v>
      </c>
    </row>
    <row r="6337" spans="1:12" x14ac:dyDescent="0.25">
      <c r="A6337">
        <v>4.0999999999999996</v>
      </c>
      <c r="B6337" t="s">
        <v>4087</v>
      </c>
      <c r="C6337">
        <v>3379227</v>
      </c>
      <c r="D6337" t="s">
        <v>7348</v>
      </c>
      <c r="E6337" s="220">
        <v>45475.686805555553</v>
      </c>
      <c r="F6337" t="s">
        <v>126</v>
      </c>
      <c r="G6337" t="s">
        <v>3825</v>
      </c>
      <c r="H6337" t="s">
        <v>3826</v>
      </c>
      <c r="I6337" t="s">
        <v>3840</v>
      </c>
      <c r="J6337" t="s">
        <v>7137</v>
      </c>
      <c r="K6337" t="s">
        <v>95</v>
      </c>
      <c r="L6337" s="220"/>
    </row>
    <row r="6338" spans="1:12" x14ac:dyDescent="0.25">
      <c r="A6338">
        <v>1</v>
      </c>
      <c r="B6338" t="s">
        <v>4352</v>
      </c>
      <c r="C6338">
        <v>3533599</v>
      </c>
      <c r="D6338" t="s">
        <v>7349</v>
      </c>
      <c r="E6338" s="220">
        <v>45741.679861111108</v>
      </c>
      <c r="F6338" t="s">
        <v>75</v>
      </c>
      <c r="G6338" t="s">
        <v>3825</v>
      </c>
      <c r="H6338" t="s">
        <v>3836</v>
      </c>
      <c r="I6338" t="s">
        <v>3857</v>
      </c>
      <c r="J6338" t="s">
        <v>5302</v>
      </c>
      <c r="K6338" t="s">
        <v>95</v>
      </c>
      <c r="L6338" s="220">
        <v>45777.633333333331</v>
      </c>
    </row>
    <row r="6339" spans="1:12" x14ac:dyDescent="0.25">
      <c r="A6339">
        <v>2</v>
      </c>
      <c r="B6339" t="s">
        <v>3895</v>
      </c>
      <c r="C6339">
        <v>3554359</v>
      </c>
      <c r="D6339" t="s">
        <v>4910</v>
      </c>
      <c r="E6339" s="220">
        <v>45782.570833333331</v>
      </c>
      <c r="F6339" t="s">
        <v>126</v>
      </c>
      <c r="G6339" t="s">
        <v>4414</v>
      </c>
      <c r="H6339" t="s">
        <v>278</v>
      </c>
      <c r="I6339" t="s">
        <v>4949</v>
      </c>
      <c r="J6339" t="s">
        <v>4415</v>
      </c>
      <c r="K6339" t="s">
        <v>95</v>
      </c>
      <c r="L6339" s="220"/>
    </row>
    <row r="6340" spans="1:12" x14ac:dyDescent="0.25">
      <c r="A6340">
        <v>4</v>
      </c>
      <c r="B6340" t="s">
        <v>4115</v>
      </c>
      <c r="C6340">
        <v>3554433</v>
      </c>
      <c r="D6340" t="s">
        <v>4452</v>
      </c>
      <c r="E6340" s="220">
        <v>45782.504861111112</v>
      </c>
      <c r="F6340" t="s">
        <v>126</v>
      </c>
      <c r="G6340" t="s">
        <v>3825</v>
      </c>
      <c r="H6340" t="s">
        <v>3940</v>
      </c>
      <c r="I6340" t="s">
        <v>3870</v>
      </c>
      <c r="J6340" t="s">
        <v>4145</v>
      </c>
      <c r="K6340" t="s">
        <v>95</v>
      </c>
      <c r="L6340" s="220"/>
    </row>
    <row r="6341" spans="1:12" x14ac:dyDescent="0.25">
      <c r="A6341">
        <v>2</v>
      </c>
      <c r="B6341" t="s">
        <v>7350</v>
      </c>
      <c r="C6341">
        <v>3554440</v>
      </c>
      <c r="D6341" t="s">
        <v>4910</v>
      </c>
      <c r="E6341" s="220">
        <v>45782.628472222219</v>
      </c>
      <c r="F6341" t="s">
        <v>126</v>
      </c>
      <c r="G6341" t="s">
        <v>4414</v>
      </c>
      <c r="H6341" t="s">
        <v>278</v>
      </c>
      <c r="I6341" t="s">
        <v>5167</v>
      </c>
      <c r="J6341" t="s">
        <v>5282</v>
      </c>
      <c r="K6341" t="s">
        <v>95</v>
      </c>
      <c r="L6341" s="220"/>
    </row>
    <row r="6342" spans="1:12" x14ac:dyDescent="0.25">
      <c r="A6342">
        <v>4</v>
      </c>
      <c r="B6342" t="s">
        <v>4266</v>
      </c>
      <c r="C6342">
        <v>3397869</v>
      </c>
      <c r="D6342" t="s">
        <v>6619</v>
      </c>
      <c r="E6342" s="220">
        <v>45509.64166666667</v>
      </c>
      <c r="F6342" t="s">
        <v>75</v>
      </c>
      <c r="G6342" t="s">
        <v>3825</v>
      </c>
      <c r="H6342" t="s">
        <v>3836</v>
      </c>
      <c r="I6342" t="s">
        <v>3870</v>
      </c>
      <c r="J6342" t="s">
        <v>4145</v>
      </c>
      <c r="K6342" t="s">
        <v>95</v>
      </c>
      <c r="L6342" s="220">
        <v>45574.408182870371</v>
      </c>
    </row>
    <row r="6343" spans="1:12" x14ac:dyDescent="0.25">
      <c r="A6343">
        <v>1</v>
      </c>
      <c r="B6343" t="s">
        <v>4816</v>
      </c>
      <c r="C6343">
        <v>3583736</v>
      </c>
      <c r="D6343" t="s">
        <v>3824</v>
      </c>
      <c r="E6343" s="220">
        <v>45840.290277777778</v>
      </c>
      <c r="F6343" t="s">
        <v>75</v>
      </c>
      <c r="G6343" t="s">
        <v>3825</v>
      </c>
      <c r="H6343" t="s">
        <v>3826</v>
      </c>
      <c r="I6343" t="s">
        <v>5161</v>
      </c>
      <c r="J6343" t="s">
        <v>4794</v>
      </c>
      <c r="K6343" t="s">
        <v>95</v>
      </c>
      <c r="L6343" s="220">
        <v>45840.65</v>
      </c>
    </row>
    <row r="6344" spans="1:12" x14ac:dyDescent="0.25">
      <c r="A6344">
        <v>1</v>
      </c>
      <c r="B6344" t="s">
        <v>4332</v>
      </c>
      <c r="C6344">
        <v>3413790</v>
      </c>
      <c r="D6344" t="s">
        <v>4075</v>
      </c>
      <c r="E6344" s="220">
        <v>45538.570138888892</v>
      </c>
      <c r="F6344" t="s">
        <v>75</v>
      </c>
      <c r="G6344" t="s">
        <v>3825</v>
      </c>
      <c r="H6344" t="s">
        <v>205</v>
      </c>
      <c r="I6344" t="s">
        <v>4409</v>
      </c>
      <c r="J6344" t="s">
        <v>4415</v>
      </c>
      <c r="K6344" t="s">
        <v>95</v>
      </c>
      <c r="L6344" s="220">
        <v>45588.537361111114</v>
      </c>
    </row>
    <row r="6345" spans="1:12" x14ac:dyDescent="0.25">
      <c r="A6345">
        <v>2</v>
      </c>
      <c r="B6345" t="s">
        <v>3919</v>
      </c>
      <c r="C6345">
        <v>3458240</v>
      </c>
      <c r="D6345" t="s">
        <v>4413</v>
      </c>
      <c r="E6345" s="220">
        <v>45602.390277777777</v>
      </c>
      <c r="F6345" t="s">
        <v>75</v>
      </c>
      <c r="G6345" t="s">
        <v>4414</v>
      </c>
      <c r="H6345" t="s">
        <v>169</v>
      </c>
      <c r="I6345" t="s">
        <v>5206</v>
      </c>
      <c r="J6345" t="s">
        <v>7351</v>
      </c>
      <c r="K6345" t="s">
        <v>95</v>
      </c>
      <c r="L6345" s="220">
        <v>45608.50277777778</v>
      </c>
    </row>
    <row r="6346" spans="1:12" x14ac:dyDescent="0.25">
      <c r="A6346">
        <v>5</v>
      </c>
      <c r="B6346" t="s">
        <v>4874</v>
      </c>
      <c r="C6346">
        <v>3226051</v>
      </c>
      <c r="D6346" t="s">
        <v>4452</v>
      </c>
      <c r="E6346" s="220">
        <v>45245.632638888892</v>
      </c>
      <c r="F6346" t="s">
        <v>75</v>
      </c>
      <c r="G6346" t="s">
        <v>3825</v>
      </c>
      <c r="H6346" t="s">
        <v>3940</v>
      </c>
      <c r="I6346" t="s">
        <v>3870</v>
      </c>
      <c r="J6346" t="s">
        <v>4355</v>
      </c>
      <c r="K6346" t="s">
        <v>95</v>
      </c>
      <c r="L6346" s="220">
        <v>45370.648657407408</v>
      </c>
    </row>
    <row r="6347" spans="1:12" x14ac:dyDescent="0.25">
      <c r="A6347">
        <v>2</v>
      </c>
      <c r="B6347" t="s">
        <v>3877</v>
      </c>
      <c r="C6347">
        <v>3267242</v>
      </c>
      <c r="D6347" t="s">
        <v>3939</v>
      </c>
      <c r="E6347" s="220">
        <v>45324.686805555553</v>
      </c>
      <c r="F6347" t="s">
        <v>75</v>
      </c>
      <c r="G6347" t="s">
        <v>3825</v>
      </c>
      <c r="H6347" t="s">
        <v>3940</v>
      </c>
      <c r="I6347" t="s">
        <v>3832</v>
      </c>
      <c r="J6347" t="s">
        <v>5050</v>
      </c>
      <c r="K6347" t="s">
        <v>95</v>
      </c>
      <c r="L6347" s="220">
        <v>45401.535474537035</v>
      </c>
    </row>
    <row r="6348" spans="1:12" x14ac:dyDescent="0.25">
      <c r="A6348">
        <v>1</v>
      </c>
      <c r="B6348" t="s">
        <v>3969</v>
      </c>
      <c r="C6348">
        <v>3349749</v>
      </c>
      <c r="D6348" t="s">
        <v>7352</v>
      </c>
      <c r="E6348" s="220">
        <v>45422.552777777775</v>
      </c>
      <c r="F6348" t="s">
        <v>75</v>
      </c>
      <c r="G6348" t="s">
        <v>3825</v>
      </c>
      <c r="H6348" t="s">
        <v>3836</v>
      </c>
      <c r="I6348" t="s">
        <v>3878</v>
      </c>
      <c r="J6348" t="s">
        <v>5221</v>
      </c>
      <c r="K6348" t="s">
        <v>95</v>
      </c>
      <c r="L6348" s="220">
        <v>45848.521041666667</v>
      </c>
    </row>
    <row r="6349" spans="1:12" x14ac:dyDescent="0.25">
      <c r="A6349">
        <v>4</v>
      </c>
      <c r="B6349" t="s">
        <v>5698</v>
      </c>
      <c r="C6349">
        <v>3349766</v>
      </c>
      <c r="D6349" t="s">
        <v>7353</v>
      </c>
      <c r="E6349" s="220">
        <v>45422.469444444447</v>
      </c>
      <c r="F6349" t="s">
        <v>126</v>
      </c>
      <c r="G6349" t="s">
        <v>3825</v>
      </c>
      <c r="H6349" t="s">
        <v>3836</v>
      </c>
      <c r="I6349" t="s">
        <v>3870</v>
      </c>
      <c r="J6349" t="s">
        <v>3960</v>
      </c>
      <c r="K6349" t="s">
        <v>95</v>
      </c>
      <c r="L6349" s="220"/>
    </row>
    <row r="6350" spans="1:12" x14ac:dyDescent="0.25">
      <c r="A6350">
        <v>1</v>
      </c>
      <c r="B6350" t="s">
        <v>5228</v>
      </c>
      <c r="C6350">
        <v>3533405</v>
      </c>
      <c r="D6350" t="s">
        <v>3824</v>
      </c>
      <c r="E6350" s="220">
        <v>45741.57916666667</v>
      </c>
      <c r="F6350" t="s">
        <v>75</v>
      </c>
      <c r="G6350" t="s">
        <v>3825</v>
      </c>
      <c r="H6350" t="s">
        <v>3826</v>
      </c>
      <c r="I6350" t="s">
        <v>4829</v>
      </c>
      <c r="J6350" t="s">
        <v>4830</v>
      </c>
      <c r="K6350" t="s">
        <v>95</v>
      </c>
      <c r="L6350" s="220">
        <v>45741.590636574074</v>
      </c>
    </row>
    <row r="6351" spans="1:12" x14ac:dyDescent="0.25">
      <c r="A6351">
        <v>2</v>
      </c>
      <c r="B6351" t="s">
        <v>3895</v>
      </c>
      <c r="C6351">
        <v>3542099</v>
      </c>
      <c r="D6351" t="s">
        <v>7354</v>
      </c>
      <c r="E6351" s="220">
        <v>45758.521527777775</v>
      </c>
      <c r="F6351" t="s">
        <v>126</v>
      </c>
      <c r="G6351" t="s">
        <v>3825</v>
      </c>
      <c r="H6351" t="s">
        <v>3831</v>
      </c>
      <c r="I6351" t="s">
        <v>3870</v>
      </c>
      <c r="J6351" t="s">
        <v>4922</v>
      </c>
      <c r="K6351" t="s">
        <v>95</v>
      </c>
      <c r="L6351" s="220"/>
    </row>
    <row r="6352" spans="1:12" x14ac:dyDescent="0.25">
      <c r="A6352">
        <v>2</v>
      </c>
      <c r="B6352" t="s">
        <v>5012</v>
      </c>
      <c r="C6352">
        <v>3542750</v>
      </c>
      <c r="D6352" t="s">
        <v>4413</v>
      </c>
      <c r="E6352" s="220">
        <v>45761.46675925926</v>
      </c>
      <c r="F6352" t="s">
        <v>75</v>
      </c>
      <c r="G6352" t="s">
        <v>4414</v>
      </c>
      <c r="H6352" t="s">
        <v>169</v>
      </c>
      <c r="I6352" t="s">
        <v>4851</v>
      </c>
      <c r="J6352" t="s">
        <v>6349</v>
      </c>
      <c r="K6352" t="s">
        <v>95</v>
      </c>
      <c r="L6352" s="220">
        <v>45775.626469907409</v>
      </c>
    </row>
    <row r="6353" spans="1:12" x14ac:dyDescent="0.25">
      <c r="A6353">
        <v>1</v>
      </c>
      <c r="B6353" t="s">
        <v>6368</v>
      </c>
      <c r="C6353">
        <v>3395055</v>
      </c>
      <c r="D6353" t="s">
        <v>7355</v>
      </c>
      <c r="E6353" s="220">
        <v>45503.67083333333</v>
      </c>
      <c r="F6353" t="s">
        <v>75</v>
      </c>
      <c r="G6353" t="s">
        <v>3825</v>
      </c>
      <c r="H6353" t="s">
        <v>3836</v>
      </c>
      <c r="I6353" t="s">
        <v>4260</v>
      </c>
      <c r="J6353" t="s">
        <v>5130</v>
      </c>
      <c r="K6353" t="s">
        <v>95</v>
      </c>
      <c r="L6353" s="220">
        <v>45548.522881944446</v>
      </c>
    </row>
    <row r="6354" spans="1:12" x14ac:dyDescent="0.25">
      <c r="A6354">
        <v>3</v>
      </c>
      <c r="B6354" t="s">
        <v>6569</v>
      </c>
      <c r="C6354">
        <v>3554179</v>
      </c>
      <c r="D6354" t="s">
        <v>4910</v>
      </c>
      <c r="E6354" s="220">
        <v>45782.553472222222</v>
      </c>
      <c r="F6354" t="s">
        <v>126</v>
      </c>
      <c r="G6354" t="s">
        <v>4414</v>
      </c>
      <c r="H6354" t="s">
        <v>81</v>
      </c>
      <c r="I6354" t="s">
        <v>4872</v>
      </c>
      <c r="J6354" t="s">
        <v>4415</v>
      </c>
      <c r="K6354" t="s">
        <v>95</v>
      </c>
      <c r="L6354" s="220"/>
    </row>
    <row r="6355" spans="1:12" x14ac:dyDescent="0.25">
      <c r="A6355">
        <v>1</v>
      </c>
      <c r="B6355" t="s">
        <v>4105</v>
      </c>
      <c r="C6355">
        <v>3498717</v>
      </c>
      <c r="D6355" t="s">
        <v>7356</v>
      </c>
      <c r="E6355" s="220">
        <v>45680.429861111108</v>
      </c>
      <c r="F6355" t="s">
        <v>75</v>
      </c>
      <c r="G6355" t="s">
        <v>3825</v>
      </c>
      <c r="H6355" t="s">
        <v>3836</v>
      </c>
      <c r="I6355" t="s">
        <v>3844</v>
      </c>
      <c r="J6355" t="s">
        <v>4694</v>
      </c>
      <c r="K6355" t="s">
        <v>95</v>
      </c>
      <c r="L6355" s="220">
        <v>45680.54791666667</v>
      </c>
    </row>
    <row r="6356" spans="1:12" x14ac:dyDescent="0.25">
      <c r="A6356">
        <v>5</v>
      </c>
      <c r="B6356" t="s">
        <v>4383</v>
      </c>
      <c r="C6356">
        <v>3498675</v>
      </c>
      <c r="D6356" t="s">
        <v>7357</v>
      </c>
      <c r="E6356" s="220">
        <v>45680.410416666666</v>
      </c>
      <c r="F6356" t="s">
        <v>75</v>
      </c>
      <c r="G6356" t="s">
        <v>4414</v>
      </c>
      <c r="H6356" t="s">
        <v>141</v>
      </c>
      <c r="I6356" t="s">
        <v>4949</v>
      </c>
      <c r="J6356" t="s">
        <v>5023</v>
      </c>
      <c r="K6356" t="s">
        <v>95</v>
      </c>
      <c r="L6356" s="220">
        <v>45680.620833333334</v>
      </c>
    </row>
    <row r="6357" spans="1:12" x14ac:dyDescent="0.25">
      <c r="A6357">
        <v>1</v>
      </c>
      <c r="B6357" t="s">
        <v>4143</v>
      </c>
      <c r="C6357">
        <v>3226510</v>
      </c>
      <c r="D6357" t="s">
        <v>7358</v>
      </c>
      <c r="E6357" s="220">
        <v>45247.288888888892</v>
      </c>
      <c r="F6357" t="s">
        <v>75</v>
      </c>
      <c r="G6357" t="s">
        <v>3825</v>
      </c>
      <c r="H6357" t="s">
        <v>3826</v>
      </c>
      <c r="I6357" t="s">
        <v>3870</v>
      </c>
      <c r="J6357" t="s">
        <v>3960</v>
      </c>
      <c r="K6357" t="s">
        <v>95</v>
      </c>
      <c r="L6357" s="220">
        <v>45370.648668981485</v>
      </c>
    </row>
    <row r="6358" spans="1:12" x14ac:dyDescent="0.25">
      <c r="A6358">
        <v>2</v>
      </c>
      <c r="B6358" t="s">
        <v>7359</v>
      </c>
      <c r="C6358">
        <v>3361070</v>
      </c>
      <c r="D6358" t="s">
        <v>4910</v>
      </c>
      <c r="E6358" s="220">
        <v>45446.383333333331</v>
      </c>
      <c r="F6358" t="s">
        <v>75</v>
      </c>
      <c r="G6358" t="s">
        <v>4414</v>
      </c>
      <c r="H6358" t="s">
        <v>278</v>
      </c>
      <c r="I6358" t="s">
        <v>4872</v>
      </c>
      <c r="J6358" t="s">
        <v>4415</v>
      </c>
      <c r="K6358" t="s">
        <v>95</v>
      </c>
      <c r="L6358" s="220">
        <v>45460.646111111113</v>
      </c>
    </row>
    <row r="6359" spans="1:12" x14ac:dyDescent="0.25">
      <c r="A6359">
        <v>2</v>
      </c>
      <c r="B6359" t="s">
        <v>3891</v>
      </c>
      <c r="C6359">
        <v>3364665</v>
      </c>
      <c r="D6359" t="s">
        <v>4910</v>
      </c>
      <c r="E6359" s="220">
        <v>45449.675694444442</v>
      </c>
      <c r="F6359" t="s">
        <v>75</v>
      </c>
      <c r="G6359" t="s">
        <v>4414</v>
      </c>
      <c r="H6359" t="s">
        <v>278</v>
      </c>
      <c r="I6359" t="s">
        <v>4961</v>
      </c>
      <c r="J6359" t="s">
        <v>4415</v>
      </c>
      <c r="K6359" t="s">
        <v>95</v>
      </c>
      <c r="L6359" s="220">
        <v>45462.548460648148</v>
      </c>
    </row>
    <row r="6360" spans="1:12" x14ac:dyDescent="0.25">
      <c r="A6360">
        <v>5</v>
      </c>
      <c r="B6360" t="s">
        <v>4248</v>
      </c>
      <c r="C6360">
        <v>3231789</v>
      </c>
      <c r="D6360" t="s">
        <v>4452</v>
      </c>
      <c r="E6360" s="220">
        <v>45261.307638888888</v>
      </c>
      <c r="F6360" t="s">
        <v>75</v>
      </c>
      <c r="G6360" t="s">
        <v>3825</v>
      </c>
      <c r="H6360" t="s">
        <v>3940</v>
      </c>
      <c r="I6360" t="s">
        <v>3870</v>
      </c>
      <c r="J6360" t="s">
        <v>4355</v>
      </c>
      <c r="K6360" t="s">
        <v>95</v>
      </c>
      <c r="L6360" s="220">
        <v>45370.6487037037</v>
      </c>
    </row>
    <row r="6361" spans="1:12" x14ac:dyDescent="0.25">
      <c r="A6361">
        <v>3</v>
      </c>
      <c r="B6361" t="s">
        <v>4719</v>
      </c>
      <c r="C6361">
        <v>3251727</v>
      </c>
      <c r="D6361" t="s">
        <v>4871</v>
      </c>
      <c r="E6361" s="220">
        <v>45300.445138888892</v>
      </c>
      <c r="F6361" t="s">
        <v>75</v>
      </c>
      <c r="G6361" t="s">
        <v>4414</v>
      </c>
      <c r="H6361" t="s">
        <v>81</v>
      </c>
      <c r="I6361" t="s">
        <v>5004</v>
      </c>
      <c r="J6361" t="s">
        <v>4415</v>
      </c>
      <c r="K6361" t="s">
        <v>95</v>
      </c>
      <c r="L6361" s="220">
        <v>45357.343460648146</v>
      </c>
    </row>
    <row r="6362" spans="1:12" x14ac:dyDescent="0.25">
      <c r="A6362">
        <v>2</v>
      </c>
      <c r="B6362" t="s">
        <v>4580</v>
      </c>
      <c r="C6362">
        <v>3255287</v>
      </c>
      <c r="D6362" t="s">
        <v>4910</v>
      </c>
      <c r="E6362" s="220">
        <v>45308.40347222222</v>
      </c>
      <c r="F6362" t="s">
        <v>75</v>
      </c>
      <c r="G6362" t="s">
        <v>4414</v>
      </c>
      <c r="H6362" t="s">
        <v>278</v>
      </c>
      <c r="I6362" t="s">
        <v>4949</v>
      </c>
      <c r="J6362" t="s">
        <v>4415</v>
      </c>
      <c r="K6362" t="s">
        <v>95</v>
      </c>
      <c r="L6362" s="220">
        <v>45334.333807870367</v>
      </c>
    </row>
    <row r="6363" spans="1:12" x14ac:dyDescent="0.25">
      <c r="A6363">
        <v>3</v>
      </c>
      <c r="B6363" t="s">
        <v>4105</v>
      </c>
      <c r="C6363">
        <v>3347446</v>
      </c>
      <c r="D6363" t="s">
        <v>4413</v>
      </c>
      <c r="E6363" s="220">
        <v>45419.42083333333</v>
      </c>
      <c r="F6363" t="s">
        <v>75</v>
      </c>
      <c r="G6363" t="s">
        <v>4414</v>
      </c>
      <c r="H6363" t="s">
        <v>169</v>
      </c>
      <c r="I6363" t="s">
        <v>5206</v>
      </c>
      <c r="J6363" t="s">
        <v>4415</v>
      </c>
      <c r="K6363" t="s">
        <v>95</v>
      </c>
      <c r="L6363" s="220">
        <v>45560.654016203705</v>
      </c>
    </row>
    <row r="6364" spans="1:12" x14ac:dyDescent="0.25">
      <c r="A6364">
        <v>3</v>
      </c>
      <c r="B6364" t="s">
        <v>3942</v>
      </c>
      <c r="C6364">
        <v>3370787</v>
      </c>
      <c r="D6364" t="s">
        <v>7360</v>
      </c>
      <c r="E6364" s="220">
        <v>45467.46875</v>
      </c>
      <c r="F6364" t="s">
        <v>75</v>
      </c>
      <c r="G6364" t="s">
        <v>4414</v>
      </c>
      <c r="H6364" t="s">
        <v>174</v>
      </c>
      <c r="I6364" t="s">
        <v>5206</v>
      </c>
      <c r="J6364" t="s">
        <v>5282</v>
      </c>
      <c r="K6364" t="s">
        <v>95</v>
      </c>
      <c r="L6364" s="220">
        <v>45498.597222222219</v>
      </c>
    </row>
    <row r="6365" spans="1:12" x14ac:dyDescent="0.25">
      <c r="A6365">
        <v>5</v>
      </c>
      <c r="B6365" t="s">
        <v>4160</v>
      </c>
      <c r="C6365">
        <v>3370716</v>
      </c>
      <c r="D6365" t="s">
        <v>4871</v>
      </c>
      <c r="E6365" s="220">
        <v>45467.422222222223</v>
      </c>
      <c r="F6365" t="s">
        <v>75</v>
      </c>
      <c r="G6365" t="s">
        <v>4414</v>
      </c>
      <c r="H6365" t="s">
        <v>81</v>
      </c>
      <c r="I6365" t="s">
        <v>3827</v>
      </c>
      <c r="J6365" t="s">
        <v>4415</v>
      </c>
      <c r="K6365" t="s">
        <v>95</v>
      </c>
      <c r="L6365" s="220">
        <v>45616.674108796295</v>
      </c>
    </row>
    <row r="6366" spans="1:12" x14ac:dyDescent="0.25">
      <c r="A6366">
        <v>2</v>
      </c>
      <c r="B6366" t="s">
        <v>4361</v>
      </c>
      <c r="C6366">
        <v>3379442</v>
      </c>
      <c r="D6366" t="s">
        <v>4910</v>
      </c>
      <c r="E6366" s="220">
        <v>45476.397222222222</v>
      </c>
      <c r="F6366" t="s">
        <v>75</v>
      </c>
      <c r="G6366" t="s">
        <v>4414</v>
      </c>
      <c r="H6366" t="s">
        <v>278</v>
      </c>
      <c r="I6366" t="s">
        <v>4949</v>
      </c>
      <c r="J6366" t="s">
        <v>4415</v>
      </c>
      <c r="K6366" t="s">
        <v>95</v>
      </c>
      <c r="L6366" s="220">
        <v>45499.404675925929</v>
      </c>
    </row>
    <row r="6367" spans="1:12" x14ac:dyDescent="0.25">
      <c r="A6367">
        <v>2</v>
      </c>
      <c r="B6367" t="s">
        <v>4209</v>
      </c>
      <c r="C6367">
        <v>3379473</v>
      </c>
      <c r="D6367" t="s">
        <v>4910</v>
      </c>
      <c r="E6367" s="220">
        <v>45476.397916666669</v>
      </c>
      <c r="F6367" t="s">
        <v>75</v>
      </c>
      <c r="G6367" t="s">
        <v>4414</v>
      </c>
      <c r="H6367" t="s">
        <v>278</v>
      </c>
      <c r="I6367" t="s">
        <v>4949</v>
      </c>
      <c r="J6367" t="s">
        <v>4415</v>
      </c>
      <c r="K6367" t="s">
        <v>95</v>
      </c>
      <c r="L6367" s="220">
        <v>45503.335439814815</v>
      </c>
    </row>
    <row r="6368" spans="1:12" x14ac:dyDescent="0.25">
      <c r="A6368">
        <v>2</v>
      </c>
      <c r="B6368" t="s">
        <v>4275</v>
      </c>
      <c r="C6368">
        <v>3379475</v>
      </c>
      <c r="D6368" t="s">
        <v>4910</v>
      </c>
      <c r="E6368" s="220">
        <v>45476.404166666667</v>
      </c>
      <c r="F6368" t="s">
        <v>75</v>
      </c>
      <c r="G6368" t="s">
        <v>4414</v>
      </c>
      <c r="H6368" t="s">
        <v>278</v>
      </c>
      <c r="I6368" t="s">
        <v>4949</v>
      </c>
      <c r="J6368" t="s">
        <v>4415</v>
      </c>
      <c r="K6368" t="s">
        <v>95</v>
      </c>
      <c r="L6368" s="220">
        <v>45499.40452546296</v>
      </c>
    </row>
    <row r="6369" spans="1:12" x14ac:dyDescent="0.25">
      <c r="A6369">
        <v>4</v>
      </c>
      <c r="B6369" t="s">
        <v>7361</v>
      </c>
      <c r="C6369">
        <v>3384873</v>
      </c>
      <c r="D6369" t="s">
        <v>4452</v>
      </c>
      <c r="E6369" s="220">
        <v>45484.611805555556</v>
      </c>
      <c r="F6369" t="s">
        <v>75</v>
      </c>
      <c r="G6369" t="s">
        <v>3825</v>
      </c>
      <c r="H6369" t="s">
        <v>3940</v>
      </c>
      <c r="I6369" t="s">
        <v>3870</v>
      </c>
      <c r="J6369" t="s">
        <v>4145</v>
      </c>
      <c r="K6369" t="s">
        <v>95</v>
      </c>
      <c r="L6369" s="220">
        <v>45558.513726851852</v>
      </c>
    </row>
    <row r="6370" spans="1:12" x14ac:dyDescent="0.25">
      <c r="A6370">
        <v>2</v>
      </c>
      <c r="B6370" t="s">
        <v>4343</v>
      </c>
      <c r="C6370">
        <v>3442619</v>
      </c>
      <c r="D6370" t="s">
        <v>5959</v>
      </c>
      <c r="E6370" s="220">
        <v>45572.34375</v>
      </c>
      <c r="F6370" t="s">
        <v>75</v>
      </c>
      <c r="G6370" t="s">
        <v>4414</v>
      </c>
      <c r="H6370" t="s">
        <v>5070</v>
      </c>
      <c r="I6370" t="s">
        <v>4582</v>
      </c>
      <c r="J6370" t="s">
        <v>6356</v>
      </c>
      <c r="K6370" t="s">
        <v>95</v>
      </c>
      <c r="L6370" s="220">
        <v>45580.460462962961</v>
      </c>
    </row>
    <row r="6371" spans="1:12" x14ac:dyDescent="0.25">
      <c r="A6371">
        <v>5</v>
      </c>
      <c r="B6371" t="s">
        <v>4362</v>
      </c>
      <c r="C6371">
        <v>3356850</v>
      </c>
      <c r="D6371" t="s">
        <v>4871</v>
      </c>
      <c r="E6371" s="220">
        <v>45440.581250000003</v>
      </c>
      <c r="F6371" t="s">
        <v>75</v>
      </c>
      <c r="G6371" t="s">
        <v>4414</v>
      </c>
      <c r="H6371" t="s">
        <v>81</v>
      </c>
      <c r="I6371" t="s">
        <v>5206</v>
      </c>
      <c r="J6371" t="s">
        <v>5282</v>
      </c>
      <c r="K6371" t="s">
        <v>95</v>
      </c>
      <c r="L6371" s="220">
        <v>45548.559444444443</v>
      </c>
    </row>
    <row r="6372" spans="1:12" x14ac:dyDescent="0.25">
      <c r="A6372">
        <v>5</v>
      </c>
      <c r="B6372" t="s">
        <v>4227</v>
      </c>
      <c r="C6372">
        <v>3356852</v>
      </c>
      <c r="D6372" t="s">
        <v>4871</v>
      </c>
      <c r="E6372" s="220">
        <v>45440.583333333336</v>
      </c>
      <c r="F6372" t="s">
        <v>75</v>
      </c>
      <c r="G6372" t="s">
        <v>4414</v>
      </c>
      <c r="H6372" t="s">
        <v>81</v>
      </c>
      <c r="I6372" t="s">
        <v>5206</v>
      </c>
      <c r="J6372" t="s">
        <v>5282</v>
      </c>
      <c r="K6372" t="s">
        <v>95</v>
      </c>
      <c r="L6372" s="220">
        <v>45562.513310185182</v>
      </c>
    </row>
    <row r="6373" spans="1:12" x14ac:dyDescent="0.25">
      <c r="A6373">
        <v>3</v>
      </c>
      <c r="B6373" t="s">
        <v>7362</v>
      </c>
      <c r="C6373">
        <v>3228913</v>
      </c>
      <c r="D6373" t="s">
        <v>4871</v>
      </c>
      <c r="E6373" s="220">
        <v>45257.434027777781</v>
      </c>
      <c r="F6373" t="s">
        <v>126</v>
      </c>
      <c r="G6373" t="s">
        <v>4414</v>
      </c>
      <c r="H6373" t="s">
        <v>81</v>
      </c>
      <c r="I6373" t="s">
        <v>4872</v>
      </c>
      <c r="J6373" t="s">
        <v>4415</v>
      </c>
      <c r="K6373" t="s">
        <v>95</v>
      </c>
      <c r="L6373" s="220">
        <v>45504.708333333336</v>
      </c>
    </row>
    <row r="6374" spans="1:12" x14ac:dyDescent="0.25">
      <c r="A6374">
        <v>5</v>
      </c>
      <c r="B6374" t="s">
        <v>4004</v>
      </c>
      <c r="C6374">
        <v>3477100</v>
      </c>
      <c r="D6374" t="s">
        <v>4871</v>
      </c>
      <c r="E6374" s="220">
        <v>45637.699305555558</v>
      </c>
      <c r="F6374" t="s">
        <v>75</v>
      </c>
      <c r="G6374" t="s">
        <v>4414</v>
      </c>
      <c r="H6374" t="s">
        <v>81</v>
      </c>
      <c r="I6374" t="s">
        <v>4829</v>
      </c>
      <c r="J6374" t="s">
        <v>4830</v>
      </c>
      <c r="K6374" t="s">
        <v>95</v>
      </c>
      <c r="L6374" s="220">
        <v>45637.713194444441</v>
      </c>
    </row>
    <row r="6375" spans="1:12" x14ac:dyDescent="0.25">
      <c r="A6375">
        <v>1</v>
      </c>
      <c r="B6375" t="s">
        <v>4605</v>
      </c>
      <c r="C6375">
        <v>3248543</v>
      </c>
      <c r="D6375" t="s">
        <v>4866</v>
      </c>
      <c r="E6375" s="220">
        <v>45293.631944444445</v>
      </c>
      <c r="F6375" t="s">
        <v>75</v>
      </c>
      <c r="G6375" t="s">
        <v>4414</v>
      </c>
      <c r="H6375" t="s">
        <v>123</v>
      </c>
      <c r="I6375" t="s">
        <v>4409</v>
      </c>
      <c r="J6375" t="s">
        <v>5282</v>
      </c>
      <c r="K6375" t="s">
        <v>95</v>
      </c>
      <c r="L6375" s="220">
        <v>45362.394155092596</v>
      </c>
    </row>
    <row r="6376" spans="1:12" x14ac:dyDescent="0.25">
      <c r="A6376">
        <v>3</v>
      </c>
      <c r="B6376" t="s">
        <v>4671</v>
      </c>
      <c r="C6376">
        <v>3248589</v>
      </c>
      <c r="D6376" t="s">
        <v>4948</v>
      </c>
      <c r="E6376" s="220">
        <v>45293.65347222222</v>
      </c>
      <c r="F6376" t="s">
        <v>75</v>
      </c>
      <c r="G6376" t="s">
        <v>4414</v>
      </c>
      <c r="H6376" t="s">
        <v>174</v>
      </c>
      <c r="I6376" t="s">
        <v>4409</v>
      </c>
      <c r="J6376" t="s">
        <v>5282</v>
      </c>
      <c r="K6376" t="s">
        <v>95</v>
      </c>
      <c r="L6376" s="220">
        <v>45321.666724537034</v>
      </c>
    </row>
    <row r="6377" spans="1:12" x14ac:dyDescent="0.25">
      <c r="A6377">
        <v>2</v>
      </c>
      <c r="B6377" t="s">
        <v>4177</v>
      </c>
      <c r="C6377">
        <v>3251318</v>
      </c>
      <c r="D6377" t="s">
        <v>7363</v>
      </c>
      <c r="E6377" s="220">
        <v>45299.543055555558</v>
      </c>
      <c r="F6377" t="s">
        <v>75</v>
      </c>
      <c r="G6377" t="s">
        <v>3825</v>
      </c>
      <c r="H6377" t="s">
        <v>3826</v>
      </c>
      <c r="I6377" t="s">
        <v>3870</v>
      </c>
      <c r="J6377" t="s">
        <v>4922</v>
      </c>
      <c r="K6377" t="s">
        <v>95</v>
      </c>
      <c r="L6377" s="220">
        <v>45420.619837962964</v>
      </c>
    </row>
    <row r="6378" spans="1:12" x14ac:dyDescent="0.25">
      <c r="A6378">
        <v>5</v>
      </c>
      <c r="B6378" t="s">
        <v>3902</v>
      </c>
      <c r="C6378">
        <v>3261992</v>
      </c>
      <c r="D6378" t="s">
        <v>4871</v>
      </c>
      <c r="E6378" s="220">
        <v>45320.57916666667</v>
      </c>
      <c r="F6378" t="s">
        <v>75</v>
      </c>
      <c r="G6378" t="s">
        <v>4414</v>
      </c>
      <c r="H6378" t="s">
        <v>81</v>
      </c>
      <c r="I6378" t="s">
        <v>4409</v>
      </c>
      <c r="J6378" t="s">
        <v>5282</v>
      </c>
      <c r="K6378" t="s">
        <v>95</v>
      </c>
      <c r="L6378" s="220">
        <v>45573.63758101852</v>
      </c>
    </row>
    <row r="6379" spans="1:12" x14ac:dyDescent="0.25">
      <c r="A6379">
        <v>3</v>
      </c>
      <c r="B6379" t="s">
        <v>7244</v>
      </c>
      <c r="C6379">
        <v>3376543</v>
      </c>
      <c r="D6379" t="s">
        <v>4413</v>
      </c>
      <c r="E6379" s="220">
        <v>45475.543749999997</v>
      </c>
      <c r="F6379" t="s">
        <v>75</v>
      </c>
      <c r="G6379" t="s">
        <v>4414</v>
      </c>
      <c r="H6379" t="s">
        <v>169</v>
      </c>
      <c r="I6379" t="s">
        <v>4872</v>
      </c>
      <c r="J6379" t="s">
        <v>4415</v>
      </c>
      <c r="K6379" t="s">
        <v>95</v>
      </c>
      <c r="L6379" s="220">
        <v>45538.474027777775</v>
      </c>
    </row>
    <row r="6380" spans="1:12" x14ac:dyDescent="0.25">
      <c r="A6380">
        <v>1</v>
      </c>
      <c r="B6380" t="s">
        <v>4817</v>
      </c>
      <c r="C6380">
        <v>3551380</v>
      </c>
      <c r="D6380" t="s">
        <v>3843</v>
      </c>
      <c r="E6380" s="220">
        <v>45775.630555555559</v>
      </c>
      <c r="F6380" t="s">
        <v>126</v>
      </c>
      <c r="G6380" t="s">
        <v>3825</v>
      </c>
      <c r="H6380" t="s">
        <v>3836</v>
      </c>
      <c r="I6380" t="s">
        <v>3878</v>
      </c>
      <c r="J6380" t="s">
        <v>4869</v>
      </c>
      <c r="K6380" t="s">
        <v>95</v>
      </c>
      <c r="L6380" s="220"/>
    </row>
    <row r="6381" spans="1:12" x14ac:dyDescent="0.25">
      <c r="A6381">
        <v>5</v>
      </c>
      <c r="B6381" t="s">
        <v>5119</v>
      </c>
      <c r="C6381">
        <v>3413695</v>
      </c>
      <c r="D6381" t="s">
        <v>4871</v>
      </c>
      <c r="E6381" s="220">
        <v>45538.458333333336</v>
      </c>
      <c r="F6381" t="s">
        <v>126</v>
      </c>
      <c r="G6381" t="s">
        <v>4414</v>
      </c>
      <c r="H6381" t="s">
        <v>81</v>
      </c>
      <c r="I6381" t="s">
        <v>4872</v>
      </c>
      <c r="J6381" t="s">
        <v>4415</v>
      </c>
      <c r="K6381" t="s">
        <v>95</v>
      </c>
      <c r="L6381" s="220"/>
    </row>
    <row r="6382" spans="1:12" x14ac:dyDescent="0.25">
      <c r="A6382">
        <v>2</v>
      </c>
      <c r="B6382" t="s">
        <v>4043</v>
      </c>
      <c r="C6382">
        <v>3434572</v>
      </c>
      <c r="D6382" t="s">
        <v>4413</v>
      </c>
      <c r="E6382" s="220">
        <v>45555.695138888892</v>
      </c>
      <c r="F6382" t="s">
        <v>75</v>
      </c>
      <c r="G6382" t="s">
        <v>4414</v>
      </c>
      <c r="H6382" t="s">
        <v>169</v>
      </c>
      <c r="I6382" t="s">
        <v>4409</v>
      </c>
      <c r="J6382" t="s">
        <v>5282</v>
      </c>
      <c r="K6382" t="s">
        <v>95</v>
      </c>
      <c r="L6382" s="220">
        <v>45565.487939814811</v>
      </c>
    </row>
    <row r="6383" spans="1:12" x14ac:dyDescent="0.25">
      <c r="A6383">
        <v>3</v>
      </c>
      <c r="B6383" t="s">
        <v>4699</v>
      </c>
      <c r="C6383">
        <v>3498325</v>
      </c>
      <c r="D6383" t="s">
        <v>4871</v>
      </c>
      <c r="E6383" s="220">
        <v>45679.463900462964</v>
      </c>
      <c r="F6383" t="s">
        <v>75</v>
      </c>
      <c r="G6383" t="s">
        <v>4414</v>
      </c>
      <c r="H6383" t="s">
        <v>81</v>
      </c>
      <c r="I6383" t="s">
        <v>4961</v>
      </c>
      <c r="J6383" t="s">
        <v>6349</v>
      </c>
      <c r="K6383" t="s">
        <v>95</v>
      </c>
      <c r="L6383" s="220">
        <v>45684.487500000003</v>
      </c>
    </row>
    <row r="6384" spans="1:12" x14ac:dyDescent="0.25">
      <c r="A6384">
        <v>4</v>
      </c>
      <c r="B6384" t="s">
        <v>4580</v>
      </c>
      <c r="C6384">
        <v>3498323</v>
      </c>
      <c r="D6384" t="s">
        <v>4871</v>
      </c>
      <c r="E6384" s="220">
        <v>45679.458703703705</v>
      </c>
      <c r="F6384" t="s">
        <v>75</v>
      </c>
      <c r="G6384" t="s">
        <v>4414</v>
      </c>
      <c r="H6384" t="s">
        <v>81</v>
      </c>
      <c r="I6384" t="s">
        <v>4961</v>
      </c>
      <c r="J6384" t="s">
        <v>6349</v>
      </c>
      <c r="K6384" t="s">
        <v>95</v>
      </c>
      <c r="L6384" s="220">
        <v>45684.538888888892</v>
      </c>
    </row>
    <row r="6385" spans="1:12" x14ac:dyDescent="0.25">
      <c r="A6385">
        <v>3</v>
      </c>
      <c r="B6385" t="s">
        <v>3855</v>
      </c>
      <c r="C6385">
        <v>3498324</v>
      </c>
      <c r="D6385" t="s">
        <v>4871</v>
      </c>
      <c r="E6385" s="220">
        <v>45679.462060185186</v>
      </c>
      <c r="F6385" t="s">
        <v>75</v>
      </c>
      <c r="G6385" t="s">
        <v>4414</v>
      </c>
      <c r="H6385" t="s">
        <v>81</v>
      </c>
      <c r="I6385" t="s">
        <v>4961</v>
      </c>
      <c r="J6385" t="s">
        <v>6349</v>
      </c>
      <c r="K6385" t="s">
        <v>95</v>
      </c>
      <c r="L6385" s="220">
        <v>45684.539583333331</v>
      </c>
    </row>
    <row r="6386" spans="1:12" x14ac:dyDescent="0.25">
      <c r="A6386">
        <v>3</v>
      </c>
      <c r="B6386" t="s">
        <v>3897</v>
      </c>
      <c r="C6386">
        <v>3498326</v>
      </c>
      <c r="D6386" t="s">
        <v>4871</v>
      </c>
      <c r="E6386" s="220">
        <v>45679.467094907406</v>
      </c>
      <c r="F6386" t="s">
        <v>75</v>
      </c>
      <c r="G6386" t="s">
        <v>4414</v>
      </c>
      <c r="H6386" t="s">
        <v>81</v>
      </c>
      <c r="I6386" t="s">
        <v>4961</v>
      </c>
      <c r="J6386" t="s">
        <v>6349</v>
      </c>
      <c r="K6386" t="s">
        <v>95</v>
      </c>
      <c r="L6386" s="220">
        <v>45684.487500000003</v>
      </c>
    </row>
    <row r="6387" spans="1:12" x14ac:dyDescent="0.25">
      <c r="A6387">
        <v>3</v>
      </c>
      <c r="B6387" t="s">
        <v>3970</v>
      </c>
      <c r="C6387">
        <v>3498328</v>
      </c>
      <c r="D6387" t="s">
        <v>4871</v>
      </c>
      <c r="E6387" s="220">
        <v>45679.473587962966</v>
      </c>
      <c r="F6387" t="s">
        <v>75</v>
      </c>
      <c r="G6387" t="s">
        <v>4414</v>
      </c>
      <c r="H6387" t="s">
        <v>81</v>
      </c>
      <c r="I6387" t="s">
        <v>4961</v>
      </c>
      <c r="J6387" t="s">
        <v>6349</v>
      </c>
      <c r="K6387" t="s">
        <v>95</v>
      </c>
      <c r="L6387" s="220">
        <v>45684.487500000003</v>
      </c>
    </row>
    <row r="6388" spans="1:12" x14ac:dyDescent="0.25">
      <c r="A6388">
        <v>2</v>
      </c>
      <c r="B6388" t="s">
        <v>4186</v>
      </c>
      <c r="C6388">
        <v>3476901</v>
      </c>
      <c r="D6388" t="s">
        <v>4413</v>
      </c>
      <c r="E6388" s="220">
        <v>45637.377083333333</v>
      </c>
      <c r="F6388" t="s">
        <v>75</v>
      </c>
      <c r="G6388" t="s">
        <v>4414</v>
      </c>
      <c r="H6388" t="s">
        <v>169</v>
      </c>
      <c r="I6388" t="s">
        <v>3861</v>
      </c>
      <c r="J6388" t="s">
        <v>7364</v>
      </c>
      <c r="K6388" t="s">
        <v>95</v>
      </c>
      <c r="L6388" s="220">
        <v>45637.586111111108</v>
      </c>
    </row>
    <row r="6389" spans="1:12" x14ac:dyDescent="0.25">
      <c r="A6389">
        <v>5</v>
      </c>
      <c r="B6389" t="s">
        <v>3911</v>
      </c>
      <c r="C6389">
        <v>3476911</v>
      </c>
      <c r="D6389" t="s">
        <v>7365</v>
      </c>
      <c r="E6389" s="220">
        <v>45637.388194444444</v>
      </c>
      <c r="F6389" t="s">
        <v>75</v>
      </c>
      <c r="G6389" t="s">
        <v>4414</v>
      </c>
      <c r="H6389" t="s">
        <v>81</v>
      </c>
      <c r="I6389" t="s">
        <v>5206</v>
      </c>
      <c r="J6389" t="s">
        <v>7351</v>
      </c>
      <c r="K6389" t="s">
        <v>95</v>
      </c>
      <c r="L6389" s="220">
        <v>45637.680821759262</v>
      </c>
    </row>
    <row r="6390" spans="1:12" x14ac:dyDescent="0.25">
      <c r="A6390">
        <v>1</v>
      </c>
      <c r="B6390" t="s">
        <v>3911</v>
      </c>
      <c r="C6390">
        <v>3251209</v>
      </c>
      <c r="D6390" t="s">
        <v>4861</v>
      </c>
      <c r="E6390" s="220">
        <v>45299.411111111112</v>
      </c>
      <c r="F6390" t="s">
        <v>75</v>
      </c>
      <c r="G6390" t="s">
        <v>4414</v>
      </c>
      <c r="H6390" t="s">
        <v>141</v>
      </c>
      <c r="I6390" t="s">
        <v>4949</v>
      </c>
      <c r="J6390" t="s">
        <v>4415</v>
      </c>
      <c r="K6390" t="s">
        <v>95</v>
      </c>
      <c r="L6390" s="220">
        <v>45336.742361111108</v>
      </c>
    </row>
    <row r="6391" spans="1:12" x14ac:dyDescent="0.25">
      <c r="A6391">
        <v>1</v>
      </c>
      <c r="B6391" t="s">
        <v>7257</v>
      </c>
      <c r="C6391">
        <v>3256477</v>
      </c>
      <c r="D6391" t="s">
        <v>3843</v>
      </c>
      <c r="E6391" s="220">
        <v>45309.65902777778</v>
      </c>
      <c r="F6391" t="s">
        <v>75</v>
      </c>
      <c r="G6391" t="s">
        <v>3825</v>
      </c>
      <c r="H6391" t="s">
        <v>3836</v>
      </c>
      <c r="I6391" t="s">
        <v>4951</v>
      </c>
      <c r="J6391" t="s">
        <v>7258</v>
      </c>
      <c r="K6391" t="s">
        <v>95</v>
      </c>
      <c r="L6391" s="220">
        <v>45309.662499999999</v>
      </c>
    </row>
    <row r="6392" spans="1:12" x14ac:dyDescent="0.25">
      <c r="A6392">
        <v>1</v>
      </c>
      <c r="B6392" t="s">
        <v>4738</v>
      </c>
      <c r="C6392">
        <v>3256478</v>
      </c>
      <c r="D6392" t="s">
        <v>3843</v>
      </c>
      <c r="E6392" s="220">
        <v>45309.662499999999</v>
      </c>
      <c r="F6392" t="s">
        <v>75</v>
      </c>
      <c r="G6392" t="s">
        <v>3825</v>
      </c>
      <c r="H6392" t="s">
        <v>3836</v>
      </c>
      <c r="I6392" t="s">
        <v>4951</v>
      </c>
      <c r="J6392" t="s">
        <v>7258</v>
      </c>
      <c r="K6392" t="s">
        <v>95</v>
      </c>
      <c r="L6392" s="220">
        <v>45309.663090277776</v>
      </c>
    </row>
    <row r="6393" spans="1:12" x14ac:dyDescent="0.25">
      <c r="A6393">
        <v>1</v>
      </c>
      <c r="B6393" t="s">
        <v>7366</v>
      </c>
      <c r="C6393">
        <v>3256479</v>
      </c>
      <c r="D6393" t="s">
        <v>3843</v>
      </c>
      <c r="E6393" s="220">
        <v>45309.662499999999</v>
      </c>
      <c r="F6393" t="s">
        <v>75</v>
      </c>
      <c r="G6393" t="s">
        <v>3825</v>
      </c>
      <c r="H6393" t="s">
        <v>3836</v>
      </c>
      <c r="I6393" t="s">
        <v>4951</v>
      </c>
      <c r="J6393" t="s">
        <v>7258</v>
      </c>
      <c r="K6393" t="s">
        <v>95</v>
      </c>
      <c r="L6393" s="220">
        <v>45309.663657407407</v>
      </c>
    </row>
    <row r="6394" spans="1:12" x14ac:dyDescent="0.25">
      <c r="A6394">
        <v>1</v>
      </c>
      <c r="B6394" t="s">
        <v>7367</v>
      </c>
      <c r="C6394">
        <v>3256480</v>
      </c>
      <c r="D6394" t="s">
        <v>3843</v>
      </c>
      <c r="E6394" s="220">
        <v>45309.663194444445</v>
      </c>
      <c r="F6394" t="s">
        <v>75</v>
      </c>
      <c r="G6394" t="s">
        <v>3825</v>
      </c>
      <c r="H6394" t="s">
        <v>3836</v>
      </c>
      <c r="I6394" t="s">
        <v>4951</v>
      </c>
      <c r="J6394" t="s">
        <v>7258</v>
      </c>
      <c r="K6394" t="s">
        <v>95</v>
      </c>
      <c r="L6394" s="220">
        <v>45309.66511574074</v>
      </c>
    </row>
    <row r="6395" spans="1:12" x14ac:dyDescent="0.25">
      <c r="A6395">
        <v>1</v>
      </c>
      <c r="B6395" t="s">
        <v>7368</v>
      </c>
      <c r="C6395">
        <v>3256482</v>
      </c>
      <c r="D6395" t="s">
        <v>3843</v>
      </c>
      <c r="E6395" s="220">
        <v>45309.664583333331</v>
      </c>
      <c r="F6395" t="s">
        <v>75</v>
      </c>
      <c r="G6395" t="s">
        <v>3825</v>
      </c>
      <c r="H6395" t="s">
        <v>3836</v>
      </c>
      <c r="I6395" t="s">
        <v>4951</v>
      </c>
      <c r="J6395" t="s">
        <v>7258</v>
      </c>
      <c r="K6395" t="s">
        <v>95</v>
      </c>
      <c r="L6395" s="220">
        <v>45516.338275462964</v>
      </c>
    </row>
    <row r="6396" spans="1:12" x14ac:dyDescent="0.25">
      <c r="A6396">
        <v>2</v>
      </c>
      <c r="B6396" t="s">
        <v>3899</v>
      </c>
      <c r="C6396">
        <v>3256466</v>
      </c>
      <c r="D6396" t="s">
        <v>4910</v>
      </c>
      <c r="E6396" s="220">
        <v>45309.632638888892</v>
      </c>
      <c r="F6396" t="s">
        <v>91</v>
      </c>
      <c r="G6396" t="s">
        <v>4414</v>
      </c>
      <c r="H6396" t="s">
        <v>278</v>
      </c>
      <c r="I6396" t="s">
        <v>5206</v>
      </c>
      <c r="J6396" t="s">
        <v>4415</v>
      </c>
      <c r="K6396" t="s">
        <v>95</v>
      </c>
      <c r="L6396" s="220">
        <v>45309.642569444448</v>
      </c>
    </row>
    <row r="6397" spans="1:12" x14ac:dyDescent="0.25">
      <c r="A6397">
        <v>2</v>
      </c>
      <c r="B6397" t="s">
        <v>4209</v>
      </c>
      <c r="C6397">
        <v>3259143</v>
      </c>
      <c r="D6397" t="s">
        <v>4413</v>
      </c>
      <c r="E6397" s="220">
        <v>45316.369444444441</v>
      </c>
      <c r="F6397" t="s">
        <v>75</v>
      </c>
      <c r="G6397" t="s">
        <v>4414</v>
      </c>
      <c r="H6397" t="s">
        <v>169</v>
      </c>
      <c r="I6397" t="s">
        <v>3844</v>
      </c>
      <c r="J6397" t="s">
        <v>4694</v>
      </c>
      <c r="K6397" t="s">
        <v>95</v>
      </c>
      <c r="L6397" s="220">
        <v>45321.342766203707</v>
      </c>
    </row>
    <row r="6398" spans="1:12" x14ac:dyDescent="0.25">
      <c r="A6398">
        <v>2</v>
      </c>
      <c r="B6398" t="s">
        <v>7369</v>
      </c>
      <c r="C6398">
        <v>3367446</v>
      </c>
      <c r="D6398" t="s">
        <v>4948</v>
      </c>
      <c r="E6398" s="220">
        <v>45457.386805555558</v>
      </c>
      <c r="F6398" t="s">
        <v>75</v>
      </c>
      <c r="G6398" t="s">
        <v>4414</v>
      </c>
      <c r="H6398" t="s">
        <v>174</v>
      </c>
      <c r="I6398" t="s">
        <v>4872</v>
      </c>
      <c r="J6398" t="s">
        <v>4415</v>
      </c>
      <c r="K6398" t="s">
        <v>95</v>
      </c>
      <c r="L6398" s="220">
        <v>45512.417939814812</v>
      </c>
    </row>
    <row r="6399" spans="1:12" x14ac:dyDescent="0.25">
      <c r="A6399">
        <v>1</v>
      </c>
      <c r="B6399" t="s">
        <v>4808</v>
      </c>
      <c r="C6399">
        <v>3469264</v>
      </c>
      <c r="D6399" t="s">
        <v>5821</v>
      </c>
      <c r="E6399" s="220">
        <v>45622.584722222222</v>
      </c>
      <c r="F6399" t="s">
        <v>75</v>
      </c>
      <c r="G6399" t="s">
        <v>3825</v>
      </c>
      <c r="H6399" t="s">
        <v>3836</v>
      </c>
      <c r="I6399" t="s">
        <v>3844</v>
      </c>
      <c r="J6399" t="s">
        <v>5967</v>
      </c>
      <c r="K6399" t="s">
        <v>95</v>
      </c>
      <c r="L6399" s="220">
        <v>45642.406886574077</v>
      </c>
    </row>
    <row r="6400" spans="1:12" x14ac:dyDescent="0.25">
      <c r="A6400">
        <v>5</v>
      </c>
      <c r="B6400" t="s">
        <v>4841</v>
      </c>
      <c r="C6400">
        <v>3469271</v>
      </c>
      <c r="D6400" t="s">
        <v>4452</v>
      </c>
      <c r="E6400" s="220">
        <v>45622.609722222223</v>
      </c>
      <c r="F6400" t="s">
        <v>91</v>
      </c>
      <c r="G6400" t="s">
        <v>3825</v>
      </c>
      <c r="H6400" t="s">
        <v>3940</v>
      </c>
      <c r="I6400" t="s">
        <v>3870</v>
      </c>
      <c r="J6400" t="s">
        <v>4355</v>
      </c>
      <c r="K6400" t="s">
        <v>95</v>
      </c>
      <c r="L6400" s="220">
        <v>45709.789490740739</v>
      </c>
    </row>
    <row r="6401" spans="1:12" x14ac:dyDescent="0.25">
      <c r="A6401">
        <v>4</v>
      </c>
      <c r="B6401" t="s">
        <v>4876</v>
      </c>
      <c r="C6401">
        <v>3376319</v>
      </c>
      <c r="D6401" t="s">
        <v>7009</v>
      </c>
      <c r="E6401" s="220">
        <v>45475.29791666667</v>
      </c>
      <c r="F6401" t="s">
        <v>75</v>
      </c>
      <c r="G6401" t="s">
        <v>3825</v>
      </c>
      <c r="H6401" t="s">
        <v>3940</v>
      </c>
      <c r="I6401" t="s">
        <v>3870</v>
      </c>
      <c r="J6401" t="s">
        <v>3960</v>
      </c>
      <c r="K6401" t="s">
        <v>95</v>
      </c>
      <c r="L6401" s="220">
        <v>45590.705671296295</v>
      </c>
    </row>
    <row r="6402" spans="1:12" x14ac:dyDescent="0.25">
      <c r="A6402">
        <v>2</v>
      </c>
      <c r="B6402" t="s">
        <v>3895</v>
      </c>
      <c r="C6402">
        <v>3554231</v>
      </c>
      <c r="D6402" t="s">
        <v>4910</v>
      </c>
      <c r="E6402" s="220">
        <v>45782.566666666666</v>
      </c>
      <c r="F6402" t="s">
        <v>126</v>
      </c>
      <c r="G6402" t="s">
        <v>4414</v>
      </c>
      <c r="H6402" t="s">
        <v>169</v>
      </c>
      <c r="I6402" t="s">
        <v>4949</v>
      </c>
      <c r="J6402" t="s">
        <v>4415</v>
      </c>
      <c r="K6402" t="s">
        <v>95</v>
      </c>
      <c r="L6402" s="220"/>
    </row>
    <row r="6403" spans="1:12" x14ac:dyDescent="0.25">
      <c r="A6403">
        <v>2</v>
      </c>
      <c r="B6403" t="s">
        <v>7370</v>
      </c>
      <c r="C6403">
        <v>3554216</v>
      </c>
      <c r="D6403" t="s">
        <v>4871</v>
      </c>
      <c r="E6403" s="220">
        <v>45782.561805555553</v>
      </c>
      <c r="F6403" t="s">
        <v>126</v>
      </c>
      <c r="G6403" t="s">
        <v>4414</v>
      </c>
      <c r="H6403" t="s">
        <v>81</v>
      </c>
      <c r="I6403" t="s">
        <v>4872</v>
      </c>
      <c r="J6403" t="s">
        <v>4415</v>
      </c>
      <c r="K6403" t="s">
        <v>95</v>
      </c>
      <c r="L6403" s="220"/>
    </row>
    <row r="6404" spans="1:12" x14ac:dyDescent="0.25">
      <c r="A6404">
        <v>1</v>
      </c>
      <c r="B6404" t="s">
        <v>4275</v>
      </c>
      <c r="C6404">
        <v>3559566</v>
      </c>
      <c r="D6404" t="s">
        <v>7284</v>
      </c>
      <c r="E6404" s="220">
        <v>45790.693055555559</v>
      </c>
      <c r="F6404" t="s">
        <v>126</v>
      </c>
      <c r="G6404" t="s">
        <v>3825</v>
      </c>
      <c r="H6404" t="s">
        <v>3831</v>
      </c>
      <c r="I6404" t="s">
        <v>3878</v>
      </c>
      <c r="J6404" t="s">
        <v>4847</v>
      </c>
      <c r="K6404" t="s">
        <v>95</v>
      </c>
      <c r="L6404" s="220"/>
    </row>
    <row r="6405" spans="1:12" x14ac:dyDescent="0.25">
      <c r="A6405">
        <v>2</v>
      </c>
      <c r="B6405" t="s">
        <v>4811</v>
      </c>
      <c r="C6405">
        <v>3572920</v>
      </c>
      <c r="D6405" t="s">
        <v>4910</v>
      </c>
      <c r="E6405" s="220">
        <v>45812.478472222225</v>
      </c>
      <c r="F6405" t="s">
        <v>126</v>
      </c>
      <c r="G6405" t="s">
        <v>4414</v>
      </c>
      <c r="H6405" t="s">
        <v>278</v>
      </c>
      <c r="I6405" t="s">
        <v>4041</v>
      </c>
      <c r="J6405" t="s">
        <v>4415</v>
      </c>
      <c r="K6405" t="s">
        <v>95</v>
      </c>
      <c r="L6405" s="220"/>
    </row>
    <row r="6406" spans="1:12" x14ac:dyDescent="0.25">
      <c r="A6406">
        <v>5</v>
      </c>
      <c r="B6406" t="s">
        <v>4804</v>
      </c>
      <c r="C6406">
        <v>3575555</v>
      </c>
      <c r="D6406" t="s">
        <v>4452</v>
      </c>
      <c r="E6406" s="220">
        <v>45818.63958333333</v>
      </c>
      <c r="F6406" t="s">
        <v>126</v>
      </c>
      <c r="G6406" t="s">
        <v>3825</v>
      </c>
      <c r="H6406" t="s">
        <v>3940</v>
      </c>
      <c r="I6406" t="s">
        <v>3870</v>
      </c>
      <c r="J6406" t="s">
        <v>4355</v>
      </c>
      <c r="K6406" t="s">
        <v>95</v>
      </c>
      <c r="L6406" s="220"/>
    </row>
    <row r="6407" spans="1:12" x14ac:dyDescent="0.25">
      <c r="A6407">
        <v>1</v>
      </c>
      <c r="B6407" t="s">
        <v>4045</v>
      </c>
      <c r="C6407">
        <v>3578187</v>
      </c>
      <c r="D6407" t="s">
        <v>3946</v>
      </c>
      <c r="E6407" s="220">
        <v>45826.618750000001</v>
      </c>
      <c r="F6407" t="s">
        <v>75</v>
      </c>
      <c r="G6407" t="s">
        <v>3825</v>
      </c>
      <c r="H6407" t="s">
        <v>3947</v>
      </c>
      <c r="I6407" t="s">
        <v>7130</v>
      </c>
      <c r="J6407" t="s">
        <v>7371</v>
      </c>
      <c r="K6407" t="s">
        <v>95</v>
      </c>
      <c r="L6407" s="220">
        <v>45826.628009259257</v>
      </c>
    </row>
    <row r="6408" spans="1:12" x14ac:dyDescent="0.25">
      <c r="A6408">
        <v>1</v>
      </c>
      <c r="B6408" t="s">
        <v>4074</v>
      </c>
      <c r="C6408">
        <v>3410976</v>
      </c>
      <c r="D6408" t="s">
        <v>5233</v>
      </c>
      <c r="E6408" s="220">
        <v>45531.603472222225</v>
      </c>
      <c r="F6408" t="s">
        <v>75</v>
      </c>
      <c r="G6408" t="s">
        <v>3825</v>
      </c>
      <c r="H6408" t="s">
        <v>3836</v>
      </c>
      <c r="I6408" t="s">
        <v>3878</v>
      </c>
      <c r="J6408" t="s">
        <v>5053</v>
      </c>
      <c r="K6408" t="s">
        <v>95</v>
      </c>
      <c r="L6408" s="220">
        <v>45533.647847222222</v>
      </c>
    </row>
    <row r="6409" spans="1:12" x14ac:dyDescent="0.25">
      <c r="A6409">
        <v>2</v>
      </c>
      <c r="B6409" t="s">
        <v>4021</v>
      </c>
      <c r="C6409">
        <v>3583570</v>
      </c>
      <c r="D6409" t="s">
        <v>4413</v>
      </c>
      <c r="E6409" s="220">
        <v>45839.657638888886</v>
      </c>
      <c r="F6409" t="s">
        <v>75</v>
      </c>
      <c r="G6409" t="s">
        <v>4414</v>
      </c>
      <c r="H6409" t="s">
        <v>169</v>
      </c>
      <c r="I6409" t="s">
        <v>3861</v>
      </c>
      <c r="J6409" t="s">
        <v>7372</v>
      </c>
      <c r="K6409" t="s">
        <v>95</v>
      </c>
      <c r="L6409" s="220">
        <v>45839.665277777778</v>
      </c>
    </row>
    <row r="6410" spans="1:12" x14ac:dyDescent="0.25">
      <c r="A6410">
        <v>2</v>
      </c>
      <c r="B6410" t="s">
        <v>7171</v>
      </c>
      <c r="C6410">
        <v>3426711</v>
      </c>
      <c r="D6410" t="s">
        <v>4910</v>
      </c>
      <c r="E6410" s="220">
        <v>45547.525694444441</v>
      </c>
      <c r="F6410" t="s">
        <v>75</v>
      </c>
      <c r="G6410" t="s">
        <v>4414</v>
      </c>
      <c r="H6410" t="s">
        <v>278</v>
      </c>
      <c r="I6410" t="s">
        <v>4872</v>
      </c>
      <c r="J6410" t="s">
        <v>4415</v>
      </c>
      <c r="K6410" t="s">
        <v>95</v>
      </c>
      <c r="L6410" s="220">
        <v>45555.49318287037</v>
      </c>
    </row>
    <row r="6411" spans="1:12" x14ac:dyDescent="0.25">
      <c r="A6411">
        <v>1</v>
      </c>
      <c r="B6411" t="s">
        <v>4343</v>
      </c>
      <c r="C6411">
        <v>3442169</v>
      </c>
      <c r="D6411" t="s">
        <v>4413</v>
      </c>
      <c r="E6411" s="220">
        <v>45569.509027777778</v>
      </c>
      <c r="F6411" t="s">
        <v>75</v>
      </c>
      <c r="G6411" t="s">
        <v>4414</v>
      </c>
      <c r="H6411" t="s">
        <v>169</v>
      </c>
      <c r="I6411" t="s">
        <v>4409</v>
      </c>
      <c r="J6411" t="s">
        <v>5282</v>
      </c>
      <c r="K6411" t="s">
        <v>95</v>
      </c>
      <c r="L6411" s="220">
        <v>45590.382916666669</v>
      </c>
    </row>
    <row r="6412" spans="1:12" x14ac:dyDescent="0.25">
      <c r="A6412">
        <v>1</v>
      </c>
      <c r="B6412" t="s">
        <v>5122</v>
      </c>
      <c r="C6412">
        <v>3442204</v>
      </c>
      <c r="D6412" t="s">
        <v>4868</v>
      </c>
      <c r="E6412" s="220">
        <v>45569.568749999999</v>
      </c>
      <c r="F6412" t="s">
        <v>75</v>
      </c>
      <c r="G6412" t="s">
        <v>3825</v>
      </c>
      <c r="H6412" t="s">
        <v>3836</v>
      </c>
      <c r="I6412" t="s">
        <v>3878</v>
      </c>
      <c r="J6412" t="s">
        <v>4847</v>
      </c>
      <c r="K6412" t="s">
        <v>95</v>
      </c>
      <c r="L6412" s="220">
        <v>45826.566666666666</v>
      </c>
    </row>
    <row r="6413" spans="1:12" x14ac:dyDescent="0.25">
      <c r="A6413">
        <v>1</v>
      </c>
      <c r="B6413" t="s">
        <v>3966</v>
      </c>
      <c r="C6413">
        <v>3447655</v>
      </c>
      <c r="D6413" t="s">
        <v>7373</v>
      </c>
      <c r="E6413" s="220">
        <v>45582.456944444442</v>
      </c>
      <c r="F6413" t="s">
        <v>126</v>
      </c>
      <c r="G6413" t="s">
        <v>3825</v>
      </c>
      <c r="H6413" t="s">
        <v>3831</v>
      </c>
      <c r="I6413" t="s">
        <v>4000</v>
      </c>
      <c r="J6413" t="s">
        <v>4191</v>
      </c>
      <c r="K6413" t="s">
        <v>95</v>
      </c>
      <c r="L6413" s="220"/>
    </row>
    <row r="6414" spans="1:12" x14ac:dyDescent="0.25">
      <c r="A6414">
        <v>1</v>
      </c>
      <c r="B6414" t="s">
        <v>4625</v>
      </c>
      <c r="C6414">
        <v>3447621</v>
      </c>
      <c r="D6414" t="s">
        <v>7374</v>
      </c>
      <c r="E6414" s="220">
        <v>45582.44027777778</v>
      </c>
      <c r="F6414" t="s">
        <v>126</v>
      </c>
      <c r="G6414" t="s">
        <v>3825</v>
      </c>
      <c r="H6414" t="s">
        <v>3831</v>
      </c>
      <c r="I6414" t="s">
        <v>4000</v>
      </c>
      <c r="J6414" t="s">
        <v>4191</v>
      </c>
      <c r="K6414" t="s">
        <v>95</v>
      </c>
      <c r="L6414" s="220"/>
    </row>
    <row r="6415" spans="1:12" x14ac:dyDescent="0.25">
      <c r="A6415">
        <v>1</v>
      </c>
      <c r="B6415" t="s">
        <v>3855</v>
      </c>
      <c r="C6415">
        <v>3452968</v>
      </c>
      <c r="D6415" t="s">
        <v>4413</v>
      </c>
      <c r="E6415" s="220">
        <v>45594.388888888891</v>
      </c>
      <c r="F6415" t="s">
        <v>75</v>
      </c>
      <c r="G6415" t="s">
        <v>4414</v>
      </c>
      <c r="H6415" t="s">
        <v>169</v>
      </c>
      <c r="I6415" t="s">
        <v>4829</v>
      </c>
      <c r="J6415" t="s">
        <v>4415</v>
      </c>
      <c r="K6415" t="s">
        <v>95</v>
      </c>
      <c r="L6415" s="220">
        <v>45601.336261574077</v>
      </c>
    </row>
    <row r="6416" spans="1:12" x14ac:dyDescent="0.25">
      <c r="A6416">
        <v>4.2</v>
      </c>
      <c r="B6416" t="s">
        <v>4565</v>
      </c>
      <c r="C6416">
        <v>3455560</v>
      </c>
      <c r="D6416" t="s">
        <v>7375</v>
      </c>
      <c r="E6416" s="220">
        <v>45597.59652777778</v>
      </c>
      <c r="F6416" t="s">
        <v>75</v>
      </c>
      <c r="G6416" t="s">
        <v>3825</v>
      </c>
      <c r="H6416" t="s">
        <v>3836</v>
      </c>
      <c r="I6416" t="s">
        <v>3870</v>
      </c>
      <c r="J6416" t="s">
        <v>4145</v>
      </c>
      <c r="K6416" t="s">
        <v>95</v>
      </c>
      <c r="L6416" s="220">
        <v>45748.635416666664</v>
      </c>
    </row>
    <row r="6417" spans="1:12" x14ac:dyDescent="0.25">
      <c r="A6417">
        <v>2</v>
      </c>
      <c r="B6417" t="s">
        <v>4818</v>
      </c>
      <c r="C6417">
        <v>3487946</v>
      </c>
      <c r="D6417" t="s">
        <v>7376</v>
      </c>
      <c r="E6417" s="220">
        <v>45660.394444444442</v>
      </c>
      <c r="F6417" t="s">
        <v>126</v>
      </c>
      <c r="G6417" t="s">
        <v>3825</v>
      </c>
      <c r="H6417" t="s">
        <v>3826</v>
      </c>
      <c r="I6417" t="s">
        <v>3909</v>
      </c>
      <c r="J6417" t="s">
        <v>5982</v>
      </c>
      <c r="K6417" t="s">
        <v>95</v>
      </c>
      <c r="L6417" s="220"/>
    </row>
    <row r="6418" spans="1:12" x14ac:dyDescent="0.25">
      <c r="A6418">
        <v>2</v>
      </c>
      <c r="B6418" t="s">
        <v>4807</v>
      </c>
      <c r="C6418">
        <v>3364213</v>
      </c>
      <c r="D6418" t="s">
        <v>4413</v>
      </c>
      <c r="E6418" s="220">
        <v>45448.692361111112</v>
      </c>
      <c r="F6418" t="s">
        <v>75</v>
      </c>
      <c r="G6418" t="s">
        <v>4414</v>
      </c>
      <c r="H6418" t="s">
        <v>169</v>
      </c>
      <c r="I6418" t="s">
        <v>3861</v>
      </c>
      <c r="J6418" t="s">
        <v>5139</v>
      </c>
      <c r="K6418" t="s">
        <v>95</v>
      </c>
      <c r="L6418" s="220">
        <v>45460.660543981481</v>
      </c>
    </row>
    <row r="6419" spans="1:12" x14ac:dyDescent="0.25">
      <c r="A6419">
        <v>2</v>
      </c>
      <c r="B6419" t="s">
        <v>4087</v>
      </c>
      <c r="C6419">
        <v>3364281</v>
      </c>
      <c r="D6419" t="s">
        <v>4413</v>
      </c>
      <c r="E6419" s="220">
        <v>45449.386805555558</v>
      </c>
      <c r="F6419" t="s">
        <v>75</v>
      </c>
      <c r="G6419" t="s">
        <v>4414</v>
      </c>
      <c r="H6419" t="s">
        <v>169</v>
      </c>
      <c r="I6419" t="s">
        <v>3861</v>
      </c>
      <c r="J6419" t="s">
        <v>4117</v>
      </c>
      <c r="K6419" t="s">
        <v>95</v>
      </c>
      <c r="L6419" s="220">
        <v>45460.660486111112</v>
      </c>
    </row>
    <row r="6420" spans="1:12" x14ac:dyDescent="0.25">
      <c r="A6420">
        <v>1</v>
      </c>
      <c r="B6420" t="s">
        <v>4813</v>
      </c>
      <c r="C6420">
        <v>3364286</v>
      </c>
      <c r="D6420" t="s">
        <v>3824</v>
      </c>
      <c r="E6420" s="220">
        <v>45449.398611111108</v>
      </c>
      <c r="F6420" t="s">
        <v>75</v>
      </c>
      <c r="G6420" t="s">
        <v>3825</v>
      </c>
      <c r="H6420" t="s">
        <v>3826</v>
      </c>
      <c r="I6420" t="s">
        <v>3844</v>
      </c>
      <c r="J6420" t="s">
        <v>7084</v>
      </c>
      <c r="K6420" t="s">
        <v>95</v>
      </c>
      <c r="L6420" s="220">
        <v>45742.563194444447</v>
      </c>
    </row>
    <row r="6421" spans="1:12" x14ac:dyDescent="0.25">
      <c r="A6421">
        <v>3</v>
      </c>
      <c r="B6421" t="s">
        <v>3877</v>
      </c>
      <c r="C6421">
        <v>3364298</v>
      </c>
      <c r="D6421" t="s">
        <v>4948</v>
      </c>
      <c r="E6421" s="220">
        <v>45449.411111111112</v>
      </c>
      <c r="F6421" t="s">
        <v>75</v>
      </c>
      <c r="G6421" t="s">
        <v>4414</v>
      </c>
      <c r="H6421" t="s">
        <v>174</v>
      </c>
      <c r="I6421" t="s">
        <v>4854</v>
      </c>
      <c r="J6421" t="s">
        <v>4415</v>
      </c>
      <c r="K6421" t="s">
        <v>95</v>
      </c>
      <c r="L6421" s="220">
        <v>45481.518090277779</v>
      </c>
    </row>
    <row r="6422" spans="1:12" x14ac:dyDescent="0.25">
      <c r="A6422">
        <v>1</v>
      </c>
      <c r="B6422" t="s">
        <v>4323</v>
      </c>
      <c r="C6422">
        <v>3236189</v>
      </c>
      <c r="D6422" t="s">
        <v>5200</v>
      </c>
      <c r="E6422" s="220">
        <v>45266.692361111112</v>
      </c>
      <c r="F6422" t="s">
        <v>75</v>
      </c>
      <c r="G6422" t="s">
        <v>3825</v>
      </c>
      <c r="H6422" t="s">
        <v>3836</v>
      </c>
      <c r="I6422" t="s">
        <v>3878</v>
      </c>
      <c r="J6422" t="s">
        <v>4847</v>
      </c>
      <c r="K6422" t="s">
        <v>95</v>
      </c>
      <c r="L6422" s="220">
        <v>45569.572604166664</v>
      </c>
    </row>
    <row r="6423" spans="1:12" x14ac:dyDescent="0.25">
      <c r="A6423">
        <v>3</v>
      </c>
      <c r="B6423" t="s">
        <v>6458</v>
      </c>
      <c r="C6423">
        <v>3256332</v>
      </c>
      <c r="D6423" t="s">
        <v>4075</v>
      </c>
      <c r="E6423" s="220">
        <v>45309.47152777778</v>
      </c>
      <c r="F6423" t="s">
        <v>75</v>
      </c>
      <c r="G6423" t="s">
        <v>3825</v>
      </c>
      <c r="H6423" t="s">
        <v>205</v>
      </c>
      <c r="I6423" t="s">
        <v>4867</v>
      </c>
      <c r="J6423" t="s">
        <v>4415</v>
      </c>
      <c r="K6423" t="s">
        <v>95</v>
      </c>
      <c r="L6423" s="220">
        <v>45390.480868055558</v>
      </c>
    </row>
    <row r="6424" spans="1:12" x14ac:dyDescent="0.25">
      <c r="A6424">
        <v>1</v>
      </c>
      <c r="B6424" t="s">
        <v>5014</v>
      </c>
      <c r="C6424">
        <v>3256341</v>
      </c>
      <c r="D6424" t="s">
        <v>4910</v>
      </c>
      <c r="E6424" s="220">
        <v>45309.497916666667</v>
      </c>
      <c r="F6424" t="s">
        <v>75</v>
      </c>
      <c r="G6424" t="s">
        <v>4414</v>
      </c>
      <c r="H6424" t="s">
        <v>278</v>
      </c>
      <c r="I6424" t="s">
        <v>4961</v>
      </c>
      <c r="J6424" t="s">
        <v>4415</v>
      </c>
      <c r="K6424" t="s">
        <v>95</v>
      </c>
      <c r="L6424" s="220">
        <v>45328.380833333336</v>
      </c>
    </row>
    <row r="6425" spans="1:12" x14ac:dyDescent="0.25">
      <c r="A6425">
        <v>5</v>
      </c>
      <c r="B6425" t="s">
        <v>6866</v>
      </c>
      <c r="C6425">
        <v>3267137</v>
      </c>
      <c r="D6425" t="s">
        <v>3843</v>
      </c>
      <c r="E6425" s="220">
        <v>45324.638888888891</v>
      </c>
      <c r="F6425" t="s">
        <v>75</v>
      </c>
      <c r="G6425" t="s">
        <v>3825</v>
      </c>
      <c r="H6425" t="s">
        <v>3836</v>
      </c>
      <c r="I6425" t="s">
        <v>4241</v>
      </c>
      <c r="J6425" t="s">
        <v>4926</v>
      </c>
      <c r="K6425" t="s">
        <v>95</v>
      </c>
      <c r="L6425" s="220">
        <v>45422.550844907404</v>
      </c>
    </row>
    <row r="6426" spans="1:12" x14ac:dyDescent="0.25">
      <c r="A6426">
        <v>2</v>
      </c>
      <c r="B6426" t="s">
        <v>3846</v>
      </c>
      <c r="C6426">
        <v>3302721</v>
      </c>
      <c r="D6426" t="s">
        <v>4910</v>
      </c>
      <c r="E6426" s="220">
        <v>45342.387499999997</v>
      </c>
      <c r="F6426" t="s">
        <v>75</v>
      </c>
      <c r="G6426" t="s">
        <v>4414</v>
      </c>
      <c r="H6426" t="s">
        <v>278</v>
      </c>
      <c r="I6426" t="s">
        <v>4854</v>
      </c>
      <c r="J6426" t="s">
        <v>4415</v>
      </c>
      <c r="K6426" t="s">
        <v>95</v>
      </c>
      <c r="L6426" s="220">
        <v>45355.527314814812</v>
      </c>
    </row>
    <row r="6427" spans="1:12" x14ac:dyDescent="0.25">
      <c r="A6427">
        <v>4</v>
      </c>
      <c r="B6427" t="s">
        <v>3902</v>
      </c>
      <c r="C6427">
        <v>3367342</v>
      </c>
      <c r="D6427" t="s">
        <v>7377</v>
      </c>
      <c r="E6427" s="220">
        <v>45456.636111111111</v>
      </c>
      <c r="F6427" t="s">
        <v>75</v>
      </c>
      <c r="G6427" t="s">
        <v>3825</v>
      </c>
      <c r="H6427" t="s">
        <v>3940</v>
      </c>
      <c r="I6427" t="s">
        <v>3870</v>
      </c>
      <c r="J6427" t="s">
        <v>4145</v>
      </c>
      <c r="K6427" t="s">
        <v>95</v>
      </c>
      <c r="L6427" s="220">
        <v>45558.513865740744</v>
      </c>
    </row>
    <row r="6428" spans="1:12" x14ac:dyDescent="0.25">
      <c r="A6428">
        <v>2</v>
      </c>
      <c r="B6428" t="s">
        <v>4282</v>
      </c>
      <c r="C6428">
        <v>3515607</v>
      </c>
      <c r="D6428" t="s">
        <v>4413</v>
      </c>
      <c r="E6428" s="220">
        <v>45716.331944444442</v>
      </c>
      <c r="F6428" t="s">
        <v>75</v>
      </c>
      <c r="G6428" t="s">
        <v>4414</v>
      </c>
      <c r="H6428" t="s">
        <v>169</v>
      </c>
      <c r="I6428" t="s">
        <v>4582</v>
      </c>
      <c r="J6428" t="s">
        <v>6356</v>
      </c>
      <c r="K6428" t="s">
        <v>95</v>
      </c>
      <c r="L6428" s="220">
        <v>45716.613194444442</v>
      </c>
    </row>
    <row r="6429" spans="1:12" x14ac:dyDescent="0.25">
      <c r="A6429">
        <v>1</v>
      </c>
      <c r="B6429" t="s">
        <v>4087</v>
      </c>
      <c r="C6429">
        <v>3518569</v>
      </c>
      <c r="D6429" t="s">
        <v>5233</v>
      </c>
      <c r="E6429" s="220">
        <v>45721.34652777778</v>
      </c>
      <c r="F6429" t="s">
        <v>126</v>
      </c>
      <c r="G6429" t="s">
        <v>3825</v>
      </c>
      <c r="H6429" t="s">
        <v>3836</v>
      </c>
      <c r="I6429" t="s">
        <v>3878</v>
      </c>
      <c r="J6429" t="s">
        <v>5219</v>
      </c>
      <c r="K6429" t="s">
        <v>95</v>
      </c>
      <c r="L6429" s="220"/>
    </row>
    <row r="6430" spans="1:12" x14ac:dyDescent="0.25">
      <c r="A6430">
        <v>2</v>
      </c>
      <c r="B6430" t="s">
        <v>4343</v>
      </c>
      <c r="C6430">
        <v>3524551</v>
      </c>
      <c r="D6430" t="s">
        <v>4413</v>
      </c>
      <c r="E6430" s="220">
        <v>45733.471701388888</v>
      </c>
      <c r="F6430" t="s">
        <v>75</v>
      </c>
      <c r="G6430" t="s">
        <v>4414</v>
      </c>
      <c r="H6430" t="s">
        <v>169</v>
      </c>
      <c r="I6430" t="s">
        <v>4851</v>
      </c>
      <c r="J6430" t="s">
        <v>6349</v>
      </c>
      <c r="K6430" t="s">
        <v>95</v>
      </c>
      <c r="L6430" s="220">
        <v>45763.680555555555</v>
      </c>
    </row>
    <row r="6431" spans="1:12" x14ac:dyDescent="0.25">
      <c r="A6431">
        <v>1</v>
      </c>
      <c r="B6431" t="s">
        <v>4820</v>
      </c>
      <c r="C6431">
        <v>3344249</v>
      </c>
      <c r="D6431" t="s">
        <v>6996</v>
      </c>
      <c r="E6431" s="220">
        <v>45412.644444444442</v>
      </c>
      <c r="F6431" t="s">
        <v>75</v>
      </c>
      <c r="G6431" t="s">
        <v>3825</v>
      </c>
      <c r="H6431" t="s">
        <v>3826</v>
      </c>
      <c r="I6431" t="s">
        <v>4635</v>
      </c>
      <c r="J6431" t="s">
        <v>6997</v>
      </c>
      <c r="K6431" t="s">
        <v>95</v>
      </c>
      <c r="L6431" s="220">
        <v>45442.588194444441</v>
      </c>
    </row>
    <row r="6432" spans="1:12" x14ac:dyDescent="0.25">
      <c r="A6432">
        <v>2</v>
      </c>
      <c r="B6432" t="s">
        <v>3911</v>
      </c>
      <c r="C6432">
        <v>3352230</v>
      </c>
      <c r="D6432" t="s">
        <v>4910</v>
      </c>
      <c r="E6432" s="220">
        <v>45429.658333333333</v>
      </c>
      <c r="F6432" t="s">
        <v>75</v>
      </c>
      <c r="G6432" t="s">
        <v>4414</v>
      </c>
      <c r="H6432" t="s">
        <v>278</v>
      </c>
      <c r="I6432" t="s">
        <v>3827</v>
      </c>
      <c r="J6432" t="s">
        <v>5282</v>
      </c>
      <c r="K6432" t="s">
        <v>95</v>
      </c>
      <c r="L6432" s="220">
        <v>45441.672222222223</v>
      </c>
    </row>
    <row r="6433" spans="1:12" x14ac:dyDescent="0.25">
      <c r="A6433">
        <v>1</v>
      </c>
      <c r="B6433" t="s">
        <v>4808</v>
      </c>
      <c r="C6433">
        <v>3352254</v>
      </c>
      <c r="D6433" t="s">
        <v>3876</v>
      </c>
      <c r="E6433" s="220">
        <v>45429.719444444447</v>
      </c>
      <c r="F6433" t="s">
        <v>75</v>
      </c>
      <c r="G6433" t="s">
        <v>3825</v>
      </c>
      <c r="H6433" t="s">
        <v>3836</v>
      </c>
      <c r="I6433" t="s">
        <v>3857</v>
      </c>
      <c r="J6433" t="s">
        <v>4957</v>
      </c>
      <c r="K6433" t="s">
        <v>95</v>
      </c>
      <c r="L6433" s="220">
        <v>45474.7</v>
      </c>
    </row>
    <row r="6434" spans="1:12" x14ac:dyDescent="0.25">
      <c r="A6434">
        <v>2</v>
      </c>
      <c r="B6434" t="s">
        <v>4063</v>
      </c>
      <c r="C6434">
        <v>3469106</v>
      </c>
      <c r="D6434" t="s">
        <v>4910</v>
      </c>
      <c r="E6434" s="220">
        <v>45622.370138888888</v>
      </c>
      <c r="F6434" t="s">
        <v>75</v>
      </c>
      <c r="G6434" t="s">
        <v>4414</v>
      </c>
      <c r="H6434" t="s">
        <v>278</v>
      </c>
      <c r="I6434" t="s">
        <v>3861</v>
      </c>
      <c r="J6434" t="s">
        <v>7079</v>
      </c>
      <c r="K6434" t="s">
        <v>95</v>
      </c>
      <c r="L6434" s="220">
        <v>45646.546666666669</v>
      </c>
    </row>
    <row r="6435" spans="1:12" x14ac:dyDescent="0.25">
      <c r="A6435">
        <v>5</v>
      </c>
      <c r="B6435" t="s">
        <v>7378</v>
      </c>
      <c r="C6435">
        <v>3370370</v>
      </c>
      <c r="D6435" t="s">
        <v>4948</v>
      </c>
      <c r="E6435" s="220">
        <v>45463.637499999997</v>
      </c>
      <c r="F6435" t="s">
        <v>75</v>
      </c>
      <c r="G6435" t="s">
        <v>4414</v>
      </c>
      <c r="H6435" t="s">
        <v>174</v>
      </c>
      <c r="I6435" t="s">
        <v>5167</v>
      </c>
      <c r="J6435" t="s">
        <v>7379</v>
      </c>
      <c r="K6435" t="s">
        <v>95</v>
      </c>
      <c r="L6435" s="220">
        <v>45467.433553240742</v>
      </c>
    </row>
    <row r="6436" spans="1:12" x14ac:dyDescent="0.25">
      <c r="A6436">
        <v>1</v>
      </c>
      <c r="B6436" t="s">
        <v>4565</v>
      </c>
      <c r="C6436">
        <v>3389664</v>
      </c>
      <c r="D6436" t="s">
        <v>7380</v>
      </c>
      <c r="E6436" s="220">
        <v>45495.642361111109</v>
      </c>
      <c r="F6436" t="s">
        <v>75</v>
      </c>
      <c r="G6436" t="s">
        <v>3825</v>
      </c>
      <c r="H6436" t="s">
        <v>3836</v>
      </c>
      <c r="I6436" t="s">
        <v>3870</v>
      </c>
      <c r="J6436" t="s">
        <v>4145</v>
      </c>
      <c r="K6436" t="s">
        <v>95</v>
      </c>
      <c r="L6436" s="220">
        <v>45558.50340277778</v>
      </c>
    </row>
    <row r="6437" spans="1:12" x14ac:dyDescent="0.25">
      <c r="A6437">
        <v>1</v>
      </c>
      <c r="B6437" t="s">
        <v>4787</v>
      </c>
      <c r="C6437">
        <v>3554076</v>
      </c>
      <c r="D6437" t="s">
        <v>7246</v>
      </c>
      <c r="E6437" s="220">
        <v>45782.415277777778</v>
      </c>
      <c r="F6437" t="s">
        <v>126</v>
      </c>
      <c r="G6437" t="s">
        <v>3825</v>
      </c>
      <c r="H6437" t="s">
        <v>3836</v>
      </c>
      <c r="I6437" t="s">
        <v>3861</v>
      </c>
      <c r="J6437" t="s">
        <v>4117</v>
      </c>
      <c r="K6437" t="s">
        <v>95</v>
      </c>
      <c r="L6437" s="220"/>
    </row>
    <row r="6438" spans="1:12" x14ac:dyDescent="0.25">
      <c r="A6438">
        <v>1</v>
      </c>
      <c r="B6438" t="s">
        <v>3918</v>
      </c>
      <c r="C6438">
        <v>3554077</v>
      </c>
      <c r="D6438" t="s">
        <v>7246</v>
      </c>
      <c r="E6438" s="220">
        <v>45782.415972222225</v>
      </c>
      <c r="F6438" t="s">
        <v>75</v>
      </c>
      <c r="G6438" t="s">
        <v>3825</v>
      </c>
      <c r="H6438" t="s">
        <v>3836</v>
      </c>
      <c r="I6438" t="s">
        <v>3861</v>
      </c>
      <c r="J6438" t="s">
        <v>4117</v>
      </c>
      <c r="K6438" t="s">
        <v>95</v>
      </c>
      <c r="L6438" s="220">
        <v>45793.489687499998</v>
      </c>
    </row>
    <row r="6439" spans="1:12" x14ac:dyDescent="0.25">
      <c r="A6439">
        <v>4.0999999999999996</v>
      </c>
      <c r="B6439" t="s">
        <v>4056</v>
      </c>
      <c r="C6439">
        <v>3554098</v>
      </c>
      <c r="D6439" t="s">
        <v>7381</v>
      </c>
      <c r="E6439" s="220">
        <v>45782.475694444445</v>
      </c>
      <c r="F6439" t="s">
        <v>126</v>
      </c>
      <c r="G6439" t="s">
        <v>3825</v>
      </c>
      <c r="H6439" t="s">
        <v>95</v>
      </c>
      <c r="I6439" t="s">
        <v>3870</v>
      </c>
      <c r="J6439" t="s">
        <v>6622</v>
      </c>
      <c r="K6439" t="s">
        <v>95</v>
      </c>
      <c r="L6439" s="220"/>
    </row>
    <row r="6440" spans="1:12" x14ac:dyDescent="0.25">
      <c r="A6440">
        <v>2</v>
      </c>
      <c r="B6440" t="s">
        <v>4359</v>
      </c>
      <c r="C6440">
        <v>3554066</v>
      </c>
      <c r="D6440" t="s">
        <v>4910</v>
      </c>
      <c r="E6440" s="220">
        <v>45782.395833333336</v>
      </c>
      <c r="F6440" t="s">
        <v>75</v>
      </c>
      <c r="G6440" t="s">
        <v>4414</v>
      </c>
      <c r="H6440" t="s">
        <v>278</v>
      </c>
      <c r="I6440" t="s">
        <v>4961</v>
      </c>
      <c r="J6440" t="s">
        <v>4415</v>
      </c>
      <c r="K6440" t="s">
        <v>95</v>
      </c>
      <c r="L6440" s="220">
        <v>45819.548171296294</v>
      </c>
    </row>
    <row r="6441" spans="1:12" x14ac:dyDescent="0.25">
      <c r="A6441">
        <v>4</v>
      </c>
      <c r="B6441" t="s">
        <v>4018</v>
      </c>
      <c r="C6441">
        <v>3567188</v>
      </c>
      <c r="D6441" t="s">
        <v>7382</v>
      </c>
      <c r="E6441" s="220">
        <v>45806.540277777778</v>
      </c>
      <c r="F6441" t="s">
        <v>126</v>
      </c>
      <c r="G6441" t="s">
        <v>3825</v>
      </c>
      <c r="H6441" t="s">
        <v>3826</v>
      </c>
      <c r="I6441" t="s">
        <v>3870</v>
      </c>
      <c r="J6441" t="s">
        <v>4922</v>
      </c>
      <c r="K6441" t="s">
        <v>95</v>
      </c>
      <c r="L6441" s="220"/>
    </row>
    <row r="6442" spans="1:12" x14ac:dyDescent="0.25">
      <c r="A6442">
        <v>4</v>
      </c>
      <c r="B6442" t="s">
        <v>4580</v>
      </c>
      <c r="C6442">
        <v>3572774</v>
      </c>
      <c r="D6442" t="s">
        <v>7383</v>
      </c>
      <c r="E6442" s="220">
        <v>45812.293055555558</v>
      </c>
      <c r="F6442" t="s">
        <v>126</v>
      </c>
      <c r="G6442" t="s">
        <v>3825</v>
      </c>
      <c r="H6442" t="s">
        <v>3940</v>
      </c>
      <c r="I6442" t="s">
        <v>3870</v>
      </c>
      <c r="J6442" t="s">
        <v>4145</v>
      </c>
      <c r="K6442" t="s">
        <v>95</v>
      </c>
      <c r="L6442" s="220"/>
    </row>
    <row r="6443" spans="1:12" x14ac:dyDescent="0.25">
      <c r="A6443">
        <v>1</v>
      </c>
      <c r="B6443" t="s">
        <v>7384</v>
      </c>
      <c r="C6443">
        <v>3408059</v>
      </c>
      <c r="D6443" t="s">
        <v>7385</v>
      </c>
      <c r="E6443" s="220">
        <v>45526.518055555556</v>
      </c>
      <c r="F6443" t="s">
        <v>126</v>
      </c>
      <c r="G6443" t="s">
        <v>3825</v>
      </c>
      <c r="H6443" t="s">
        <v>3836</v>
      </c>
      <c r="I6443" t="s">
        <v>4241</v>
      </c>
      <c r="J6443" t="s">
        <v>5130</v>
      </c>
      <c r="K6443" t="s">
        <v>95</v>
      </c>
      <c r="L6443" s="220"/>
    </row>
    <row r="6444" spans="1:12" x14ac:dyDescent="0.25">
      <c r="A6444">
        <v>5</v>
      </c>
      <c r="B6444" t="s">
        <v>7027</v>
      </c>
      <c r="C6444">
        <v>3578171</v>
      </c>
      <c r="D6444" t="s">
        <v>7386</v>
      </c>
      <c r="E6444" s="220">
        <v>45826.569444444445</v>
      </c>
      <c r="F6444" t="s">
        <v>4969</v>
      </c>
      <c r="G6444" t="s">
        <v>4414</v>
      </c>
      <c r="H6444" t="s">
        <v>174</v>
      </c>
      <c r="I6444" t="s">
        <v>5167</v>
      </c>
      <c r="J6444" t="s">
        <v>6496</v>
      </c>
      <c r="K6444" t="s">
        <v>95</v>
      </c>
      <c r="L6444" s="220">
        <v>45826.575439814813</v>
      </c>
    </row>
    <row r="6445" spans="1:12" x14ac:dyDescent="0.25">
      <c r="A6445">
        <v>5</v>
      </c>
      <c r="B6445" t="s">
        <v>4383</v>
      </c>
      <c r="C6445">
        <v>3410667</v>
      </c>
      <c r="D6445" t="s">
        <v>4871</v>
      </c>
      <c r="E6445" s="220">
        <v>45530.663194444445</v>
      </c>
      <c r="F6445" t="s">
        <v>75</v>
      </c>
      <c r="G6445" t="s">
        <v>4414</v>
      </c>
      <c r="H6445" t="s">
        <v>81</v>
      </c>
      <c r="I6445" t="s">
        <v>5206</v>
      </c>
      <c r="J6445" t="s">
        <v>5282</v>
      </c>
      <c r="K6445" t="s">
        <v>95</v>
      </c>
      <c r="L6445" s="220">
        <v>45562.513101851851</v>
      </c>
    </row>
    <row r="6446" spans="1:12" x14ac:dyDescent="0.25">
      <c r="A6446">
        <v>4</v>
      </c>
      <c r="B6446" t="s">
        <v>5715</v>
      </c>
      <c r="C6446">
        <v>3426605</v>
      </c>
      <c r="D6446" t="s">
        <v>4871</v>
      </c>
      <c r="E6446" s="220">
        <v>45547.431250000001</v>
      </c>
      <c r="F6446" t="s">
        <v>75</v>
      </c>
      <c r="G6446" t="s">
        <v>4414</v>
      </c>
      <c r="H6446" t="s">
        <v>81</v>
      </c>
      <c r="I6446" t="s">
        <v>5004</v>
      </c>
      <c r="J6446" t="s">
        <v>4415</v>
      </c>
      <c r="K6446" t="s">
        <v>95</v>
      </c>
      <c r="L6446" s="220">
        <v>45552.334039351852</v>
      </c>
    </row>
    <row r="6447" spans="1:12" x14ac:dyDescent="0.25">
      <c r="A6447">
        <v>5</v>
      </c>
      <c r="B6447" t="s">
        <v>4074</v>
      </c>
      <c r="C6447">
        <v>3426667</v>
      </c>
      <c r="D6447" t="s">
        <v>4871</v>
      </c>
      <c r="E6447" s="220">
        <v>45547.46875</v>
      </c>
      <c r="F6447" t="s">
        <v>4969</v>
      </c>
      <c r="G6447" t="s">
        <v>4414</v>
      </c>
      <c r="H6447" t="s">
        <v>81</v>
      </c>
      <c r="I6447" t="s">
        <v>4854</v>
      </c>
      <c r="J6447" t="s">
        <v>4415</v>
      </c>
      <c r="K6447" t="s">
        <v>95</v>
      </c>
      <c r="L6447" s="220">
        <v>45763.046180555553</v>
      </c>
    </row>
    <row r="6448" spans="1:12" x14ac:dyDescent="0.25">
      <c r="A6448">
        <v>5</v>
      </c>
      <c r="B6448" t="s">
        <v>3846</v>
      </c>
      <c r="C6448">
        <v>3426670</v>
      </c>
      <c r="D6448" t="s">
        <v>4871</v>
      </c>
      <c r="E6448" s="220">
        <v>45547.47152777778</v>
      </c>
      <c r="F6448" t="s">
        <v>126</v>
      </c>
      <c r="G6448" t="s">
        <v>4414</v>
      </c>
      <c r="H6448" t="s">
        <v>81</v>
      </c>
      <c r="I6448" t="s">
        <v>4854</v>
      </c>
      <c r="J6448" t="s">
        <v>4415</v>
      </c>
      <c r="K6448" t="s">
        <v>95</v>
      </c>
      <c r="L6448" s="220"/>
    </row>
    <row r="6449" spans="1:12" x14ac:dyDescent="0.25">
      <c r="A6449">
        <v>1</v>
      </c>
      <c r="B6449" t="s">
        <v>4674</v>
      </c>
      <c r="C6449">
        <v>3444722</v>
      </c>
      <c r="D6449" t="s">
        <v>6996</v>
      </c>
      <c r="E6449" s="220">
        <v>45576.302083333336</v>
      </c>
      <c r="F6449" t="s">
        <v>75</v>
      </c>
      <c r="G6449" t="s">
        <v>3825</v>
      </c>
      <c r="H6449" t="s">
        <v>3826</v>
      </c>
      <c r="I6449" t="s">
        <v>4635</v>
      </c>
      <c r="J6449" t="s">
        <v>6997</v>
      </c>
      <c r="K6449" t="s">
        <v>95</v>
      </c>
      <c r="L6449" s="220">
        <v>45596.593993055554</v>
      </c>
    </row>
    <row r="6450" spans="1:12" x14ac:dyDescent="0.25">
      <c r="A6450">
        <v>1</v>
      </c>
      <c r="B6450" t="s">
        <v>3918</v>
      </c>
      <c r="C6450">
        <v>3452710</v>
      </c>
      <c r="D6450" t="s">
        <v>7387</v>
      </c>
      <c r="E6450" s="220">
        <v>45593.612500000003</v>
      </c>
      <c r="F6450" t="s">
        <v>126</v>
      </c>
      <c r="G6450" t="s">
        <v>3825</v>
      </c>
      <c r="H6450" t="s">
        <v>3831</v>
      </c>
      <c r="I6450" t="s">
        <v>3878</v>
      </c>
      <c r="J6450" t="s">
        <v>4847</v>
      </c>
      <c r="K6450" t="s">
        <v>95</v>
      </c>
      <c r="L6450" s="220"/>
    </row>
    <row r="6451" spans="1:12" x14ac:dyDescent="0.25">
      <c r="A6451">
        <v>1</v>
      </c>
      <c r="B6451" t="s">
        <v>4808</v>
      </c>
      <c r="C6451">
        <v>3498072</v>
      </c>
      <c r="D6451" t="s">
        <v>3843</v>
      </c>
      <c r="E6451" s="220">
        <v>45677.538888888892</v>
      </c>
      <c r="F6451" t="s">
        <v>75</v>
      </c>
      <c r="G6451" t="s">
        <v>3825</v>
      </c>
      <c r="H6451" t="s">
        <v>3836</v>
      </c>
      <c r="I6451" t="s">
        <v>3844</v>
      </c>
      <c r="J6451" t="s">
        <v>4188</v>
      </c>
      <c r="K6451" t="s">
        <v>95</v>
      </c>
      <c r="L6451" s="220">
        <v>45679.457731481481</v>
      </c>
    </row>
    <row r="6452" spans="1:12" x14ac:dyDescent="0.25">
      <c r="A6452">
        <v>1</v>
      </c>
      <c r="B6452" t="s">
        <v>7388</v>
      </c>
      <c r="C6452">
        <v>3225863</v>
      </c>
      <c r="D6452" t="s">
        <v>3843</v>
      </c>
      <c r="E6452" s="220">
        <v>45245.432638888888</v>
      </c>
      <c r="F6452" t="s">
        <v>75</v>
      </c>
      <c r="G6452" t="s">
        <v>3825</v>
      </c>
      <c r="H6452" t="s">
        <v>3836</v>
      </c>
      <c r="I6452" t="s">
        <v>4951</v>
      </c>
      <c r="J6452" t="s">
        <v>4630</v>
      </c>
      <c r="K6452" t="s">
        <v>95</v>
      </c>
      <c r="L6452" s="220">
        <v>45258.409074074072</v>
      </c>
    </row>
    <row r="6453" spans="1:12" x14ac:dyDescent="0.25">
      <c r="A6453">
        <v>1</v>
      </c>
      <c r="B6453" t="s">
        <v>4082</v>
      </c>
      <c r="C6453">
        <v>3225864</v>
      </c>
      <c r="D6453" t="s">
        <v>3843</v>
      </c>
      <c r="E6453" s="220">
        <v>45245.433333333334</v>
      </c>
      <c r="F6453" t="s">
        <v>75</v>
      </c>
      <c r="G6453" t="s">
        <v>3825</v>
      </c>
      <c r="H6453" t="s">
        <v>3836</v>
      </c>
      <c r="I6453" t="s">
        <v>4951</v>
      </c>
      <c r="J6453" t="s">
        <v>4630</v>
      </c>
      <c r="K6453" t="s">
        <v>95</v>
      </c>
      <c r="L6453" s="220">
        <v>45258.409155092595</v>
      </c>
    </row>
    <row r="6454" spans="1:12" x14ac:dyDescent="0.25">
      <c r="A6454">
        <v>1</v>
      </c>
      <c r="B6454" t="s">
        <v>7389</v>
      </c>
      <c r="C6454">
        <v>3225865</v>
      </c>
      <c r="D6454" t="s">
        <v>3843</v>
      </c>
      <c r="E6454" s="220">
        <v>45245.433333333334</v>
      </c>
      <c r="F6454" t="s">
        <v>75</v>
      </c>
      <c r="G6454" t="s">
        <v>3825</v>
      </c>
      <c r="H6454" t="s">
        <v>3836</v>
      </c>
      <c r="I6454" t="s">
        <v>4951</v>
      </c>
      <c r="J6454" t="s">
        <v>4630</v>
      </c>
      <c r="K6454" t="s">
        <v>95</v>
      </c>
      <c r="L6454" s="220">
        <v>45258.409259259257</v>
      </c>
    </row>
    <row r="6455" spans="1:12" x14ac:dyDescent="0.25">
      <c r="A6455">
        <v>1</v>
      </c>
      <c r="B6455" t="s">
        <v>7318</v>
      </c>
      <c r="C6455">
        <v>3225866</v>
      </c>
      <c r="D6455" t="s">
        <v>3843</v>
      </c>
      <c r="E6455" s="220">
        <v>45245.433333333334</v>
      </c>
      <c r="F6455" t="s">
        <v>75</v>
      </c>
      <c r="G6455" t="s">
        <v>3825</v>
      </c>
      <c r="H6455" t="s">
        <v>3836</v>
      </c>
      <c r="I6455" t="s">
        <v>4951</v>
      </c>
      <c r="J6455" t="s">
        <v>4630</v>
      </c>
      <c r="K6455" t="s">
        <v>95</v>
      </c>
      <c r="L6455" s="220">
        <v>45258.409375000003</v>
      </c>
    </row>
    <row r="6456" spans="1:12" x14ac:dyDescent="0.25">
      <c r="A6456">
        <v>1</v>
      </c>
      <c r="B6456" t="s">
        <v>7390</v>
      </c>
      <c r="C6456">
        <v>3225867</v>
      </c>
      <c r="D6456" t="s">
        <v>3843</v>
      </c>
      <c r="E6456" s="220">
        <v>45245.434027777781</v>
      </c>
      <c r="F6456" t="s">
        <v>75</v>
      </c>
      <c r="G6456" t="s">
        <v>3825</v>
      </c>
      <c r="H6456" t="s">
        <v>3836</v>
      </c>
      <c r="I6456" t="s">
        <v>4951</v>
      </c>
      <c r="J6456" t="s">
        <v>4630</v>
      </c>
      <c r="K6456" t="s">
        <v>95</v>
      </c>
      <c r="L6456" s="220">
        <v>45258.409490740742</v>
      </c>
    </row>
    <row r="6457" spans="1:12" x14ac:dyDescent="0.25">
      <c r="A6457">
        <v>1</v>
      </c>
      <c r="B6457" t="s">
        <v>7391</v>
      </c>
      <c r="C6457">
        <v>3225869</v>
      </c>
      <c r="D6457" t="s">
        <v>3843</v>
      </c>
      <c r="E6457" s="220">
        <v>45245.43472222222</v>
      </c>
      <c r="F6457" t="s">
        <v>75</v>
      </c>
      <c r="G6457" t="s">
        <v>3825</v>
      </c>
      <c r="H6457" t="s">
        <v>3836</v>
      </c>
      <c r="I6457" t="s">
        <v>4951</v>
      </c>
      <c r="J6457" t="s">
        <v>4630</v>
      </c>
      <c r="K6457" t="s">
        <v>95</v>
      </c>
      <c r="L6457" s="220">
        <v>45258.409594907411</v>
      </c>
    </row>
    <row r="6458" spans="1:12" x14ac:dyDescent="0.25">
      <c r="A6458">
        <v>1</v>
      </c>
      <c r="B6458" t="s">
        <v>7392</v>
      </c>
      <c r="C6458">
        <v>3225783</v>
      </c>
      <c r="D6458" t="s">
        <v>7393</v>
      </c>
      <c r="E6458" s="220">
        <v>45245.3125</v>
      </c>
      <c r="F6458" t="s">
        <v>126</v>
      </c>
      <c r="G6458" t="s">
        <v>3825</v>
      </c>
      <c r="H6458" t="s">
        <v>3826</v>
      </c>
      <c r="I6458" t="s">
        <v>3909</v>
      </c>
      <c r="J6458" t="s">
        <v>6617</v>
      </c>
      <c r="K6458" t="s">
        <v>95</v>
      </c>
      <c r="L6458" s="220"/>
    </row>
    <row r="6459" spans="1:12" x14ac:dyDescent="0.25">
      <c r="A6459">
        <v>4</v>
      </c>
      <c r="B6459" t="s">
        <v>7001</v>
      </c>
      <c r="C6459">
        <v>3240317</v>
      </c>
      <c r="D6459" t="s">
        <v>4861</v>
      </c>
      <c r="E6459" s="220">
        <v>45271.475694444445</v>
      </c>
      <c r="F6459" t="s">
        <v>75</v>
      </c>
      <c r="G6459" t="s">
        <v>4414</v>
      </c>
      <c r="H6459" t="s">
        <v>81</v>
      </c>
      <c r="I6459" t="s">
        <v>4872</v>
      </c>
      <c r="J6459" t="s">
        <v>4415</v>
      </c>
      <c r="K6459" t="s">
        <v>95</v>
      </c>
      <c r="L6459" s="220">
        <v>45321.589745370373</v>
      </c>
    </row>
    <row r="6460" spans="1:12" x14ac:dyDescent="0.25">
      <c r="A6460">
        <v>3</v>
      </c>
      <c r="B6460" t="s">
        <v>3823</v>
      </c>
      <c r="C6460">
        <v>3240301</v>
      </c>
      <c r="D6460" t="s">
        <v>4871</v>
      </c>
      <c r="E6460" s="220">
        <v>45271.458333333336</v>
      </c>
      <c r="F6460" t="s">
        <v>75</v>
      </c>
      <c r="G6460" t="s">
        <v>4414</v>
      </c>
      <c r="H6460" t="s">
        <v>81</v>
      </c>
      <c r="I6460" t="s">
        <v>4961</v>
      </c>
      <c r="J6460" t="s">
        <v>4415</v>
      </c>
      <c r="K6460" t="s">
        <v>95</v>
      </c>
      <c r="L6460" s="220">
        <v>45328.383715277778</v>
      </c>
    </row>
    <row r="6461" spans="1:12" x14ac:dyDescent="0.25">
      <c r="A6461">
        <v>5</v>
      </c>
      <c r="B6461" t="s">
        <v>3990</v>
      </c>
      <c r="C6461">
        <v>3248151</v>
      </c>
      <c r="D6461" t="s">
        <v>4871</v>
      </c>
      <c r="E6461" s="220">
        <v>45293.479166666664</v>
      </c>
      <c r="F6461" t="s">
        <v>75</v>
      </c>
      <c r="G6461" t="s">
        <v>4414</v>
      </c>
      <c r="H6461" t="s">
        <v>81</v>
      </c>
      <c r="I6461" t="s">
        <v>4854</v>
      </c>
      <c r="J6461" t="s">
        <v>7249</v>
      </c>
      <c r="K6461" t="s">
        <v>95</v>
      </c>
      <c r="L6461" s="220">
        <v>45323.539189814815</v>
      </c>
    </row>
    <row r="6462" spans="1:12" x14ac:dyDescent="0.25">
      <c r="A6462">
        <v>2</v>
      </c>
      <c r="B6462" t="s">
        <v>7394</v>
      </c>
      <c r="C6462">
        <v>3248108</v>
      </c>
      <c r="D6462" t="s">
        <v>4413</v>
      </c>
      <c r="E6462" s="220">
        <v>45293.465277777781</v>
      </c>
      <c r="F6462" t="s">
        <v>75</v>
      </c>
      <c r="G6462" t="s">
        <v>4414</v>
      </c>
      <c r="H6462" t="s">
        <v>169</v>
      </c>
      <c r="I6462" t="s">
        <v>4635</v>
      </c>
      <c r="J6462" t="s">
        <v>5282</v>
      </c>
      <c r="K6462" t="s">
        <v>95</v>
      </c>
      <c r="L6462" s="220">
        <v>45294.607638888891</v>
      </c>
    </row>
    <row r="6463" spans="1:12" x14ac:dyDescent="0.25">
      <c r="A6463">
        <v>1</v>
      </c>
      <c r="B6463" t="s">
        <v>4819</v>
      </c>
      <c r="C6463">
        <v>3272218</v>
      </c>
      <c r="D6463" t="s">
        <v>7395</v>
      </c>
      <c r="E6463" s="220">
        <v>45329.490972222222</v>
      </c>
      <c r="F6463" t="s">
        <v>75</v>
      </c>
      <c r="G6463" t="s">
        <v>3825</v>
      </c>
      <c r="H6463" t="s">
        <v>4277</v>
      </c>
      <c r="I6463" t="s">
        <v>4829</v>
      </c>
      <c r="J6463" t="s">
        <v>7236</v>
      </c>
      <c r="K6463" t="s">
        <v>95</v>
      </c>
      <c r="L6463" s="220">
        <v>45330.479583333334</v>
      </c>
    </row>
    <row r="6464" spans="1:12" x14ac:dyDescent="0.25">
      <c r="A6464">
        <v>1</v>
      </c>
      <c r="B6464" t="s">
        <v>4018</v>
      </c>
      <c r="C6464">
        <v>3272185</v>
      </c>
      <c r="D6464" t="s">
        <v>3843</v>
      </c>
      <c r="E6464" s="220">
        <v>45329.454861111109</v>
      </c>
      <c r="F6464" t="s">
        <v>75</v>
      </c>
      <c r="G6464" t="s">
        <v>3825</v>
      </c>
      <c r="H6464" t="s">
        <v>3836</v>
      </c>
      <c r="I6464" t="s">
        <v>4000</v>
      </c>
      <c r="J6464" t="s">
        <v>5054</v>
      </c>
      <c r="K6464" t="s">
        <v>95</v>
      </c>
      <c r="L6464" s="220">
        <v>45334.59652777778</v>
      </c>
    </row>
    <row r="6465" spans="1:12" x14ac:dyDescent="0.25">
      <c r="A6465">
        <v>5</v>
      </c>
      <c r="B6465" t="s">
        <v>4567</v>
      </c>
      <c r="C6465">
        <v>3302502</v>
      </c>
      <c r="D6465" t="s">
        <v>7396</v>
      </c>
      <c r="E6465" s="220">
        <v>45341.609722222223</v>
      </c>
      <c r="F6465" t="s">
        <v>75</v>
      </c>
      <c r="G6465" t="s">
        <v>3825</v>
      </c>
      <c r="H6465" t="s">
        <v>3940</v>
      </c>
      <c r="I6465" t="s">
        <v>3870</v>
      </c>
      <c r="J6465" t="s">
        <v>4355</v>
      </c>
      <c r="K6465" t="s">
        <v>95</v>
      </c>
      <c r="L6465" s="220">
        <v>45558.487256944441</v>
      </c>
    </row>
    <row r="6466" spans="1:12" x14ac:dyDescent="0.25">
      <c r="A6466">
        <v>2</v>
      </c>
      <c r="B6466" t="s">
        <v>3914</v>
      </c>
      <c r="C6466">
        <v>3302562</v>
      </c>
      <c r="D6466" t="s">
        <v>4413</v>
      </c>
      <c r="E6466" s="220">
        <v>45341.666666666664</v>
      </c>
      <c r="F6466" t="s">
        <v>75</v>
      </c>
      <c r="G6466" t="s">
        <v>4414</v>
      </c>
      <c r="H6466" t="s">
        <v>169</v>
      </c>
      <c r="I6466" t="s">
        <v>3861</v>
      </c>
      <c r="J6466" t="s">
        <v>5974</v>
      </c>
      <c r="K6466" t="s">
        <v>95</v>
      </c>
      <c r="L6466" s="220">
        <v>45349.664236111108</v>
      </c>
    </row>
    <row r="6467" spans="1:12" x14ac:dyDescent="0.25">
      <c r="A6467">
        <v>5</v>
      </c>
      <c r="B6467" t="s">
        <v>4818</v>
      </c>
      <c r="C6467">
        <v>3302543</v>
      </c>
      <c r="D6467" t="s">
        <v>7397</v>
      </c>
      <c r="E6467" s="220">
        <v>45341.647916666669</v>
      </c>
      <c r="F6467" t="s">
        <v>75</v>
      </c>
      <c r="G6467" t="s">
        <v>4414</v>
      </c>
      <c r="H6467" t="s">
        <v>81</v>
      </c>
      <c r="I6467" t="s">
        <v>4961</v>
      </c>
      <c r="J6467" t="s">
        <v>5171</v>
      </c>
      <c r="K6467" t="s">
        <v>95</v>
      </c>
      <c r="L6467" s="220">
        <v>45341.651643518519</v>
      </c>
    </row>
    <row r="6468" spans="1:12" x14ac:dyDescent="0.25">
      <c r="A6468">
        <v>4</v>
      </c>
      <c r="B6468" t="s">
        <v>4732</v>
      </c>
      <c r="C6468">
        <v>3506573</v>
      </c>
      <c r="D6468" t="s">
        <v>4452</v>
      </c>
      <c r="E6468" s="220">
        <v>45700.538888888892</v>
      </c>
      <c r="F6468" t="s">
        <v>4969</v>
      </c>
      <c r="G6468" t="s">
        <v>3825</v>
      </c>
      <c r="H6468" t="s">
        <v>3940</v>
      </c>
      <c r="I6468" t="s">
        <v>3870</v>
      </c>
      <c r="J6468" t="s">
        <v>4145</v>
      </c>
      <c r="K6468" t="s">
        <v>95</v>
      </c>
      <c r="L6468" s="220">
        <v>45847.593877314815</v>
      </c>
    </row>
    <row r="6469" spans="1:12" x14ac:dyDescent="0.25">
      <c r="A6469">
        <v>4</v>
      </c>
      <c r="B6469" t="s">
        <v>3894</v>
      </c>
      <c r="C6469">
        <v>3367046</v>
      </c>
      <c r="D6469" t="s">
        <v>7398</v>
      </c>
      <c r="E6469" s="220">
        <v>45455.529166666667</v>
      </c>
      <c r="F6469" t="s">
        <v>75</v>
      </c>
      <c r="G6469" t="s">
        <v>3825</v>
      </c>
      <c r="H6469" t="s">
        <v>3836</v>
      </c>
      <c r="I6469" t="s">
        <v>3870</v>
      </c>
      <c r="J6469" t="s">
        <v>4902</v>
      </c>
      <c r="K6469" t="s">
        <v>95</v>
      </c>
      <c r="L6469" s="220">
        <v>45574.454988425925</v>
      </c>
    </row>
    <row r="6470" spans="1:12" x14ac:dyDescent="0.25">
      <c r="A6470">
        <v>2</v>
      </c>
      <c r="B6470" t="s">
        <v>6413</v>
      </c>
      <c r="C6470">
        <v>3367207</v>
      </c>
      <c r="D6470" t="s">
        <v>4910</v>
      </c>
      <c r="E6470" s="220">
        <v>45456.366666666669</v>
      </c>
      <c r="F6470" t="s">
        <v>75</v>
      </c>
      <c r="G6470" t="s">
        <v>4414</v>
      </c>
      <c r="H6470" t="s">
        <v>278</v>
      </c>
      <c r="I6470" t="s">
        <v>5206</v>
      </c>
      <c r="J6470" t="s">
        <v>4159</v>
      </c>
      <c r="K6470" t="s">
        <v>95</v>
      </c>
      <c r="L6470" s="220">
        <v>45462.434953703705</v>
      </c>
    </row>
    <row r="6471" spans="1:12" x14ac:dyDescent="0.25">
      <c r="A6471">
        <v>1</v>
      </c>
      <c r="B6471" t="s">
        <v>7205</v>
      </c>
      <c r="C6471">
        <v>3509624</v>
      </c>
      <c r="D6471" t="s">
        <v>4149</v>
      </c>
      <c r="E6471" s="220">
        <v>45712.388194444444</v>
      </c>
      <c r="F6471" t="s">
        <v>75</v>
      </c>
      <c r="G6471" t="s">
        <v>3825</v>
      </c>
      <c r="H6471" t="s">
        <v>4277</v>
      </c>
      <c r="I6471" t="s">
        <v>4867</v>
      </c>
      <c r="J6471" t="s">
        <v>5871</v>
      </c>
      <c r="K6471" t="s">
        <v>95</v>
      </c>
      <c r="L6471" s="220">
        <v>45714.356249999997</v>
      </c>
    </row>
    <row r="6472" spans="1:12" x14ac:dyDescent="0.25">
      <c r="A6472">
        <v>1</v>
      </c>
      <c r="B6472" t="s">
        <v>7399</v>
      </c>
      <c r="C6472">
        <v>3509625</v>
      </c>
      <c r="D6472" t="s">
        <v>3851</v>
      </c>
      <c r="E6472" s="220">
        <v>45712.388888888891</v>
      </c>
      <c r="F6472" t="s">
        <v>75</v>
      </c>
      <c r="G6472" t="s">
        <v>3825</v>
      </c>
      <c r="H6472" t="s">
        <v>3852</v>
      </c>
      <c r="I6472" t="s">
        <v>4867</v>
      </c>
      <c r="J6472" t="s">
        <v>5871</v>
      </c>
      <c r="K6472" t="s">
        <v>95</v>
      </c>
      <c r="L6472" s="220">
        <v>45719.618055555555</v>
      </c>
    </row>
    <row r="6473" spans="1:12" x14ac:dyDescent="0.25">
      <c r="A6473">
        <v>5</v>
      </c>
      <c r="B6473" t="s">
        <v>6335</v>
      </c>
      <c r="C6473">
        <v>3515542</v>
      </c>
      <c r="D6473" t="s">
        <v>7400</v>
      </c>
      <c r="E6473" s="220">
        <v>45715.665972222225</v>
      </c>
      <c r="F6473" t="s">
        <v>75</v>
      </c>
      <c r="G6473" t="s">
        <v>3825</v>
      </c>
      <c r="H6473" t="s">
        <v>3831</v>
      </c>
      <c r="I6473" t="s">
        <v>4260</v>
      </c>
      <c r="J6473" t="s">
        <v>4759</v>
      </c>
      <c r="K6473" t="s">
        <v>95</v>
      </c>
      <c r="L6473" s="220">
        <v>45735.444444444445</v>
      </c>
    </row>
    <row r="6474" spans="1:12" x14ac:dyDescent="0.25">
      <c r="A6474">
        <v>3</v>
      </c>
      <c r="B6474" t="s">
        <v>7401</v>
      </c>
      <c r="C6474">
        <v>3346786</v>
      </c>
      <c r="D6474" t="s">
        <v>4871</v>
      </c>
      <c r="E6474" s="220">
        <v>45418.431250000001</v>
      </c>
      <c r="F6474" t="s">
        <v>75</v>
      </c>
      <c r="G6474" t="s">
        <v>4414</v>
      </c>
      <c r="H6474" t="s">
        <v>81</v>
      </c>
      <c r="I6474" t="s">
        <v>4872</v>
      </c>
      <c r="J6474" t="s">
        <v>4415</v>
      </c>
      <c r="K6474" t="s">
        <v>95</v>
      </c>
      <c r="L6474" s="220">
        <v>45593.396967592591</v>
      </c>
    </row>
    <row r="6475" spans="1:12" x14ac:dyDescent="0.25">
      <c r="A6475">
        <v>3</v>
      </c>
      <c r="B6475" t="s">
        <v>5013</v>
      </c>
      <c r="C6475">
        <v>3346756</v>
      </c>
      <c r="D6475" t="s">
        <v>4948</v>
      </c>
      <c r="E6475" s="220">
        <v>45418.402083333334</v>
      </c>
      <c r="F6475" t="s">
        <v>75</v>
      </c>
      <c r="G6475" t="s">
        <v>4414</v>
      </c>
      <c r="H6475" t="s">
        <v>174</v>
      </c>
      <c r="I6475" t="s">
        <v>3827</v>
      </c>
      <c r="J6475" t="s">
        <v>4415</v>
      </c>
      <c r="K6475" t="s">
        <v>95</v>
      </c>
      <c r="L6475" s="220">
        <v>45516.41878472222</v>
      </c>
    </row>
    <row r="6476" spans="1:12" x14ac:dyDescent="0.25">
      <c r="A6476">
        <v>4</v>
      </c>
      <c r="B6476" t="s">
        <v>4874</v>
      </c>
      <c r="C6476">
        <v>3352149</v>
      </c>
      <c r="D6476" t="s">
        <v>7402</v>
      </c>
      <c r="E6476" s="220">
        <v>45429.555555555555</v>
      </c>
      <c r="F6476" t="s">
        <v>75</v>
      </c>
      <c r="G6476" t="s">
        <v>3825</v>
      </c>
      <c r="H6476" t="s">
        <v>3940</v>
      </c>
      <c r="I6476" t="s">
        <v>3870</v>
      </c>
      <c r="J6476" t="s">
        <v>4355</v>
      </c>
      <c r="K6476" t="s">
        <v>95</v>
      </c>
      <c r="L6476" s="220">
        <v>45819.632638888892</v>
      </c>
    </row>
    <row r="6477" spans="1:12" x14ac:dyDescent="0.25">
      <c r="A6477">
        <v>4</v>
      </c>
      <c r="B6477" t="s">
        <v>5536</v>
      </c>
      <c r="C6477">
        <v>3352148</v>
      </c>
      <c r="D6477" t="s">
        <v>7179</v>
      </c>
      <c r="E6477" s="220">
        <v>45429.554861111108</v>
      </c>
      <c r="F6477" t="s">
        <v>126</v>
      </c>
      <c r="G6477" t="s">
        <v>3825</v>
      </c>
      <c r="H6477" t="s">
        <v>3940</v>
      </c>
      <c r="I6477" t="s">
        <v>3870</v>
      </c>
      <c r="J6477" t="s">
        <v>4355</v>
      </c>
      <c r="K6477" t="s">
        <v>95</v>
      </c>
      <c r="L6477" s="220"/>
    </row>
    <row r="6478" spans="1:12" x14ac:dyDescent="0.25">
      <c r="A6478">
        <v>2</v>
      </c>
      <c r="B6478" t="s">
        <v>7403</v>
      </c>
      <c r="C6478">
        <v>3468967</v>
      </c>
      <c r="D6478" t="s">
        <v>4183</v>
      </c>
      <c r="E6478" s="220">
        <v>45621.625694444447</v>
      </c>
      <c r="F6478" t="s">
        <v>75</v>
      </c>
      <c r="G6478" t="s">
        <v>3825</v>
      </c>
      <c r="H6478" t="s">
        <v>3826</v>
      </c>
      <c r="I6478" t="s">
        <v>3870</v>
      </c>
      <c r="J6478" t="s">
        <v>4355</v>
      </c>
      <c r="K6478" t="s">
        <v>95</v>
      </c>
      <c r="L6478" s="220">
        <v>45642.392118055555</v>
      </c>
    </row>
    <row r="6479" spans="1:12" x14ac:dyDescent="0.25">
      <c r="A6479">
        <v>1</v>
      </c>
      <c r="B6479" t="s">
        <v>4063</v>
      </c>
      <c r="C6479">
        <v>3547874</v>
      </c>
      <c r="D6479" t="s">
        <v>3843</v>
      </c>
      <c r="E6479" s="220">
        <v>45764.683333333334</v>
      </c>
      <c r="F6479" t="s">
        <v>358</v>
      </c>
      <c r="G6479" t="s">
        <v>3825</v>
      </c>
      <c r="H6479" t="s">
        <v>3836</v>
      </c>
      <c r="I6479" t="s">
        <v>4409</v>
      </c>
      <c r="J6479" t="s">
        <v>4279</v>
      </c>
      <c r="K6479" t="s">
        <v>95</v>
      </c>
      <c r="L6479" s="220"/>
    </row>
    <row r="6480" spans="1:12" x14ac:dyDescent="0.25">
      <c r="A6480">
        <v>2</v>
      </c>
      <c r="B6480" t="s">
        <v>5948</v>
      </c>
      <c r="C6480">
        <v>3392089</v>
      </c>
      <c r="D6480" t="s">
        <v>4910</v>
      </c>
      <c r="E6480" s="220">
        <v>45499.664583333331</v>
      </c>
      <c r="F6480" t="s">
        <v>75</v>
      </c>
      <c r="G6480" t="s">
        <v>4414</v>
      </c>
      <c r="H6480" t="s">
        <v>278</v>
      </c>
      <c r="I6480" t="s">
        <v>4872</v>
      </c>
      <c r="J6480" t="s">
        <v>7082</v>
      </c>
      <c r="K6480" t="s">
        <v>95</v>
      </c>
      <c r="L6480" s="220">
        <v>45510.407534722224</v>
      </c>
    </row>
    <row r="6481" spans="1:12" x14ac:dyDescent="0.25">
      <c r="A6481">
        <v>1</v>
      </c>
      <c r="B6481" t="s">
        <v>3871</v>
      </c>
      <c r="C6481">
        <v>3400304</v>
      </c>
      <c r="D6481" t="s">
        <v>3843</v>
      </c>
      <c r="E6481" s="220">
        <v>45511.590277777781</v>
      </c>
      <c r="F6481" t="s">
        <v>75</v>
      </c>
      <c r="G6481" t="s">
        <v>3825</v>
      </c>
      <c r="H6481" t="s">
        <v>3836</v>
      </c>
      <c r="I6481" t="s">
        <v>3844</v>
      </c>
      <c r="J6481" t="s">
        <v>7404</v>
      </c>
      <c r="K6481" t="s">
        <v>95</v>
      </c>
      <c r="L6481" s="220">
        <v>45511.689710648148</v>
      </c>
    </row>
    <row r="6482" spans="1:12" x14ac:dyDescent="0.25">
      <c r="A6482">
        <v>4</v>
      </c>
      <c r="B6482" t="s">
        <v>4806</v>
      </c>
      <c r="C6482">
        <v>3408281</v>
      </c>
      <c r="D6482" t="s">
        <v>7405</v>
      </c>
      <c r="E6482" s="220">
        <v>45526.613888888889</v>
      </c>
      <c r="F6482" t="s">
        <v>126</v>
      </c>
      <c r="G6482" t="s">
        <v>3825</v>
      </c>
      <c r="H6482" t="s">
        <v>3836</v>
      </c>
      <c r="I6482" t="s">
        <v>3870</v>
      </c>
      <c r="J6482" t="s">
        <v>4145</v>
      </c>
      <c r="K6482" t="s">
        <v>95</v>
      </c>
      <c r="L6482" s="220"/>
    </row>
    <row r="6483" spans="1:12" x14ac:dyDescent="0.25">
      <c r="A6483">
        <v>2</v>
      </c>
      <c r="B6483" t="s">
        <v>7406</v>
      </c>
      <c r="C6483">
        <v>3447601</v>
      </c>
      <c r="D6483" t="s">
        <v>4948</v>
      </c>
      <c r="E6483" s="220">
        <v>45582.40625</v>
      </c>
      <c r="F6483" t="s">
        <v>75</v>
      </c>
      <c r="G6483" t="s">
        <v>4414</v>
      </c>
      <c r="H6483" t="s">
        <v>174</v>
      </c>
      <c r="I6483" t="s">
        <v>4872</v>
      </c>
      <c r="J6483" t="s">
        <v>4415</v>
      </c>
      <c r="K6483" t="s">
        <v>95</v>
      </c>
      <c r="L6483" s="220">
        <v>45590.315879629627</v>
      </c>
    </row>
    <row r="6484" spans="1:12" x14ac:dyDescent="0.25">
      <c r="A6484">
        <v>4</v>
      </c>
      <c r="B6484" t="s">
        <v>3896</v>
      </c>
      <c r="C6484">
        <v>3225962</v>
      </c>
      <c r="D6484" t="s">
        <v>4555</v>
      </c>
      <c r="E6484" s="220">
        <v>45245.529166666667</v>
      </c>
      <c r="F6484" t="s">
        <v>75</v>
      </c>
      <c r="G6484" t="s">
        <v>3825</v>
      </c>
      <c r="H6484" t="s">
        <v>3940</v>
      </c>
      <c r="I6484" t="s">
        <v>3870</v>
      </c>
      <c r="J6484" t="s">
        <v>4145</v>
      </c>
      <c r="K6484" t="s">
        <v>95</v>
      </c>
      <c r="L6484" s="220">
        <v>45370.648668981485</v>
      </c>
    </row>
    <row r="6485" spans="1:12" x14ac:dyDescent="0.25">
      <c r="A6485">
        <v>3</v>
      </c>
      <c r="B6485" t="s">
        <v>4972</v>
      </c>
      <c r="C6485">
        <v>3256247</v>
      </c>
      <c r="D6485" t="s">
        <v>4075</v>
      </c>
      <c r="E6485" s="220">
        <v>45309.470833333333</v>
      </c>
      <c r="F6485" t="s">
        <v>75</v>
      </c>
      <c r="G6485" t="s">
        <v>3825</v>
      </c>
      <c r="H6485" t="s">
        <v>205</v>
      </c>
      <c r="I6485" t="s">
        <v>4867</v>
      </c>
      <c r="J6485" t="s">
        <v>4415</v>
      </c>
      <c r="K6485" t="s">
        <v>95</v>
      </c>
      <c r="L6485" s="220">
        <v>45390.481226851851</v>
      </c>
    </row>
    <row r="6486" spans="1:12" x14ac:dyDescent="0.25">
      <c r="A6486">
        <v>2</v>
      </c>
      <c r="B6486" t="s">
        <v>4817</v>
      </c>
      <c r="C6486">
        <v>3367255</v>
      </c>
      <c r="D6486" t="s">
        <v>4413</v>
      </c>
      <c r="E6486" s="220">
        <v>45456.45208333333</v>
      </c>
      <c r="F6486" t="s">
        <v>75</v>
      </c>
      <c r="G6486" t="s">
        <v>4414</v>
      </c>
      <c r="H6486" t="s">
        <v>169</v>
      </c>
      <c r="I6486" t="s">
        <v>3885</v>
      </c>
      <c r="J6486" t="s">
        <v>7407</v>
      </c>
      <c r="K6486" t="s">
        <v>95</v>
      </c>
      <c r="L6486" s="220">
        <v>45457.431979166664</v>
      </c>
    </row>
    <row r="6487" spans="1:12" x14ac:dyDescent="0.25">
      <c r="A6487">
        <v>4</v>
      </c>
      <c r="B6487" t="s">
        <v>4063</v>
      </c>
      <c r="C6487">
        <v>3389647</v>
      </c>
      <c r="D6487" t="s">
        <v>7408</v>
      </c>
      <c r="E6487" s="220">
        <v>45495.586805555555</v>
      </c>
      <c r="F6487" t="s">
        <v>75</v>
      </c>
      <c r="G6487" t="s">
        <v>3825</v>
      </c>
      <c r="H6487" t="s">
        <v>3836</v>
      </c>
      <c r="I6487" t="s">
        <v>3870</v>
      </c>
      <c r="J6487" t="s">
        <v>4355</v>
      </c>
      <c r="K6487" t="s">
        <v>95</v>
      </c>
      <c r="L6487" s="220">
        <v>45635.631249999999</v>
      </c>
    </row>
    <row r="6488" spans="1:12" x14ac:dyDescent="0.25">
      <c r="A6488">
        <v>2</v>
      </c>
      <c r="B6488" t="s">
        <v>4321</v>
      </c>
      <c r="C6488">
        <v>3389680</v>
      </c>
      <c r="D6488" t="s">
        <v>4910</v>
      </c>
      <c r="E6488" s="220">
        <v>45495.677083333336</v>
      </c>
      <c r="F6488" t="s">
        <v>75</v>
      </c>
      <c r="G6488" t="s">
        <v>4414</v>
      </c>
      <c r="H6488" t="s">
        <v>278</v>
      </c>
      <c r="I6488" t="s">
        <v>4854</v>
      </c>
      <c r="J6488" t="s">
        <v>4415</v>
      </c>
      <c r="K6488" t="s">
        <v>95</v>
      </c>
      <c r="L6488" s="220">
        <v>45688.436111111114</v>
      </c>
    </row>
    <row r="6489" spans="1:12" x14ac:dyDescent="0.25">
      <c r="A6489">
        <v>5</v>
      </c>
      <c r="B6489" t="s">
        <v>4554</v>
      </c>
      <c r="C6489">
        <v>3410759</v>
      </c>
      <c r="D6489" t="s">
        <v>3912</v>
      </c>
      <c r="E6489" s="220">
        <v>45531.362500000003</v>
      </c>
      <c r="F6489" t="s">
        <v>75</v>
      </c>
      <c r="G6489" t="s">
        <v>3825</v>
      </c>
      <c r="H6489" t="s">
        <v>3831</v>
      </c>
      <c r="I6489" t="s">
        <v>3840</v>
      </c>
      <c r="J6489" t="s">
        <v>7137</v>
      </c>
      <c r="K6489" t="s">
        <v>95</v>
      </c>
      <c r="L6489" s="220">
        <v>45607.65761574074</v>
      </c>
    </row>
    <row r="6490" spans="1:12" x14ac:dyDescent="0.25">
      <c r="A6490">
        <v>2</v>
      </c>
      <c r="B6490" t="s">
        <v>4931</v>
      </c>
      <c r="C6490">
        <v>3460585</v>
      </c>
      <c r="D6490" t="s">
        <v>7409</v>
      </c>
      <c r="E6490" s="220">
        <v>45605.520833333336</v>
      </c>
      <c r="F6490" t="s">
        <v>126</v>
      </c>
      <c r="G6490" t="s">
        <v>3825</v>
      </c>
      <c r="H6490" t="s">
        <v>3836</v>
      </c>
      <c r="I6490" t="s">
        <v>3870</v>
      </c>
      <c r="J6490" t="s">
        <v>4922</v>
      </c>
      <c r="K6490" t="s">
        <v>95</v>
      </c>
      <c r="L6490" s="220"/>
    </row>
    <row r="6491" spans="1:12" x14ac:dyDescent="0.25">
      <c r="A6491">
        <v>1</v>
      </c>
      <c r="B6491" t="s">
        <v>3984</v>
      </c>
      <c r="C6491">
        <v>3498077</v>
      </c>
      <c r="D6491" t="s">
        <v>3843</v>
      </c>
      <c r="E6491" s="220">
        <v>45677.544444444444</v>
      </c>
      <c r="F6491" t="s">
        <v>75</v>
      </c>
      <c r="G6491" t="s">
        <v>3825</v>
      </c>
      <c r="H6491" t="s">
        <v>3836</v>
      </c>
      <c r="I6491" t="s">
        <v>3844</v>
      </c>
      <c r="J6491" t="s">
        <v>4188</v>
      </c>
      <c r="K6491" t="s">
        <v>95</v>
      </c>
      <c r="L6491" s="220">
        <v>45679.459236111114</v>
      </c>
    </row>
    <row r="6492" spans="1:12" x14ac:dyDescent="0.25">
      <c r="A6492">
        <v>5</v>
      </c>
      <c r="B6492" t="s">
        <v>5095</v>
      </c>
      <c r="C6492">
        <v>3500589</v>
      </c>
      <c r="D6492" t="s">
        <v>7410</v>
      </c>
      <c r="E6492" s="220">
        <v>45686.493055555555</v>
      </c>
      <c r="F6492" t="s">
        <v>75</v>
      </c>
      <c r="G6492" t="s">
        <v>3825</v>
      </c>
      <c r="H6492" t="s">
        <v>3940</v>
      </c>
      <c r="I6492" t="s">
        <v>3870</v>
      </c>
      <c r="J6492" t="s">
        <v>4922</v>
      </c>
      <c r="K6492" t="s">
        <v>95</v>
      </c>
      <c r="L6492" s="220">
        <v>45832.382627314815</v>
      </c>
    </row>
    <row r="6493" spans="1:12" x14ac:dyDescent="0.25">
      <c r="A6493">
        <v>4.0999999999999996</v>
      </c>
      <c r="B6493" t="s">
        <v>4898</v>
      </c>
      <c r="C6493">
        <v>3500590</v>
      </c>
      <c r="D6493" t="s">
        <v>7411</v>
      </c>
      <c r="E6493" s="220">
        <v>45686.493750000001</v>
      </c>
      <c r="F6493" t="s">
        <v>75</v>
      </c>
      <c r="G6493" t="s">
        <v>3825</v>
      </c>
      <c r="H6493" t="s">
        <v>3957</v>
      </c>
      <c r="I6493" t="s">
        <v>3870</v>
      </c>
      <c r="J6493" t="s">
        <v>4922</v>
      </c>
      <c r="K6493" t="s">
        <v>95</v>
      </c>
      <c r="L6493" s="220">
        <v>45713.634722222225</v>
      </c>
    </row>
    <row r="6494" spans="1:12" x14ac:dyDescent="0.25">
      <c r="A6494">
        <v>1</v>
      </c>
      <c r="B6494" t="s">
        <v>7412</v>
      </c>
      <c r="C6494">
        <v>3225868</v>
      </c>
      <c r="D6494" t="s">
        <v>3843</v>
      </c>
      <c r="E6494" s="220">
        <v>45245.434027777781</v>
      </c>
      <c r="F6494" t="s">
        <v>75</v>
      </c>
      <c r="G6494" t="s">
        <v>3825</v>
      </c>
      <c r="H6494" t="s">
        <v>3836</v>
      </c>
      <c r="I6494" t="s">
        <v>4951</v>
      </c>
      <c r="J6494" t="s">
        <v>4630</v>
      </c>
      <c r="K6494" t="s">
        <v>95</v>
      </c>
      <c r="L6494" s="220">
        <v>45258.409699074073</v>
      </c>
    </row>
    <row r="6495" spans="1:12" x14ac:dyDescent="0.25">
      <c r="A6495">
        <v>1</v>
      </c>
      <c r="B6495" t="s">
        <v>7413</v>
      </c>
      <c r="C6495">
        <v>3225870</v>
      </c>
      <c r="D6495" t="s">
        <v>3843</v>
      </c>
      <c r="E6495" s="220">
        <v>45245.43472222222</v>
      </c>
      <c r="F6495" t="s">
        <v>75</v>
      </c>
      <c r="G6495" t="s">
        <v>3825</v>
      </c>
      <c r="H6495" t="s">
        <v>3836</v>
      </c>
      <c r="I6495" t="s">
        <v>4951</v>
      </c>
      <c r="J6495" t="s">
        <v>4630</v>
      </c>
      <c r="K6495" t="s">
        <v>95</v>
      </c>
      <c r="L6495" s="220">
        <v>45258.409803240742</v>
      </c>
    </row>
    <row r="6496" spans="1:12" x14ac:dyDescent="0.25">
      <c r="A6496">
        <v>1</v>
      </c>
      <c r="B6496" t="s">
        <v>7414</v>
      </c>
      <c r="C6496">
        <v>3225871</v>
      </c>
      <c r="D6496" t="s">
        <v>3843</v>
      </c>
      <c r="E6496" s="220">
        <v>45245.436805555553</v>
      </c>
      <c r="F6496" t="s">
        <v>75</v>
      </c>
      <c r="G6496" t="s">
        <v>3825</v>
      </c>
      <c r="H6496" t="s">
        <v>3836</v>
      </c>
      <c r="I6496" t="s">
        <v>4951</v>
      </c>
      <c r="J6496" t="s">
        <v>4630</v>
      </c>
      <c r="K6496" t="s">
        <v>95</v>
      </c>
      <c r="L6496" s="220">
        <v>45264.435613425929</v>
      </c>
    </row>
    <row r="6497" spans="1:12" x14ac:dyDescent="0.25">
      <c r="A6497">
        <v>1</v>
      </c>
      <c r="B6497" t="s">
        <v>6946</v>
      </c>
      <c r="C6497">
        <v>3225872</v>
      </c>
      <c r="D6497" t="s">
        <v>3843</v>
      </c>
      <c r="E6497" s="220">
        <v>45245.436805555553</v>
      </c>
      <c r="F6497" t="s">
        <v>75</v>
      </c>
      <c r="G6497" t="s">
        <v>3825</v>
      </c>
      <c r="H6497" t="s">
        <v>3836</v>
      </c>
      <c r="I6497" t="s">
        <v>4951</v>
      </c>
      <c r="J6497" t="s">
        <v>4630</v>
      </c>
      <c r="K6497" t="s">
        <v>95</v>
      </c>
      <c r="L6497" s="220">
        <v>45321.498715277776</v>
      </c>
    </row>
    <row r="6498" spans="1:12" x14ac:dyDescent="0.25">
      <c r="A6498">
        <v>1</v>
      </c>
      <c r="B6498" t="s">
        <v>7415</v>
      </c>
      <c r="C6498">
        <v>3225873</v>
      </c>
      <c r="D6498" t="s">
        <v>3843</v>
      </c>
      <c r="E6498" s="220">
        <v>45245.436805555553</v>
      </c>
      <c r="F6498" t="s">
        <v>75</v>
      </c>
      <c r="G6498" t="s">
        <v>3825</v>
      </c>
      <c r="H6498" t="s">
        <v>3836</v>
      </c>
      <c r="I6498" t="s">
        <v>4951</v>
      </c>
      <c r="J6498" t="s">
        <v>4630</v>
      </c>
      <c r="K6498" t="s">
        <v>95</v>
      </c>
      <c r="L6498" s="220">
        <v>45321.498888888891</v>
      </c>
    </row>
    <row r="6499" spans="1:12" x14ac:dyDescent="0.25">
      <c r="A6499">
        <v>1</v>
      </c>
      <c r="B6499" t="s">
        <v>7416</v>
      </c>
      <c r="C6499">
        <v>3225874</v>
      </c>
      <c r="D6499" t="s">
        <v>3843</v>
      </c>
      <c r="E6499" s="220">
        <v>45245.4375</v>
      </c>
      <c r="F6499" t="s">
        <v>75</v>
      </c>
      <c r="G6499" t="s">
        <v>3825</v>
      </c>
      <c r="H6499" t="s">
        <v>3836</v>
      </c>
      <c r="I6499" t="s">
        <v>4951</v>
      </c>
      <c r="J6499" t="s">
        <v>4630</v>
      </c>
      <c r="K6499" t="s">
        <v>95</v>
      </c>
      <c r="L6499" s="220">
        <v>45264.433981481481</v>
      </c>
    </row>
    <row r="6500" spans="1:12" x14ac:dyDescent="0.25">
      <c r="A6500">
        <v>1</v>
      </c>
      <c r="B6500" t="s">
        <v>7417</v>
      </c>
      <c r="C6500">
        <v>3225875</v>
      </c>
      <c r="D6500" t="s">
        <v>3843</v>
      </c>
      <c r="E6500" s="220">
        <v>45245.4375</v>
      </c>
      <c r="F6500" t="s">
        <v>75</v>
      </c>
      <c r="G6500" t="s">
        <v>3825</v>
      </c>
      <c r="H6500" t="s">
        <v>3836</v>
      </c>
      <c r="I6500" t="s">
        <v>4951</v>
      </c>
      <c r="J6500" t="s">
        <v>4630</v>
      </c>
      <c r="K6500" t="s">
        <v>95</v>
      </c>
      <c r="L6500" s="220">
        <v>45264.434745370374</v>
      </c>
    </row>
    <row r="6501" spans="1:12" x14ac:dyDescent="0.25">
      <c r="A6501">
        <v>1</v>
      </c>
      <c r="B6501" t="s">
        <v>5993</v>
      </c>
      <c r="C6501">
        <v>3225851</v>
      </c>
      <c r="D6501" t="s">
        <v>3843</v>
      </c>
      <c r="E6501" s="220">
        <v>45245.40625</v>
      </c>
      <c r="F6501" t="s">
        <v>75</v>
      </c>
      <c r="G6501" t="s">
        <v>3825</v>
      </c>
      <c r="H6501" t="s">
        <v>3836</v>
      </c>
      <c r="I6501" t="s">
        <v>3844</v>
      </c>
      <c r="J6501" t="s">
        <v>5967</v>
      </c>
      <c r="K6501" t="s">
        <v>95</v>
      </c>
      <c r="L6501" s="220">
        <v>45245.624120370368</v>
      </c>
    </row>
    <row r="6502" spans="1:12" x14ac:dyDescent="0.25">
      <c r="A6502">
        <v>1</v>
      </c>
      <c r="B6502" t="s">
        <v>4950</v>
      </c>
      <c r="C6502">
        <v>3225862</v>
      </c>
      <c r="D6502" t="s">
        <v>3843</v>
      </c>
      <c r="E6502" s="220">
        <v>45245.431250000001</v>
      </c>
      <c r="F6502" t="s">
        <v>75</v>
      </c>
      <c r="G6502" t="s">
        <v>3825</v>
      </c>
      <c r="H6502" t="s">
        <v>3836</v>
      </c>
      <c r="I6502" t="s">
        <v>4951</v>
      </c>
      <c r="J6502" t="s">
        <v>4630</v>
      </c>
      <c r="K6502" t="s">
        <v>95</v>
      </c>
      <c r="L6502" s="220">
        <v>45258.410104166665</v>
      </c>
    </row>
    <row r="6503" spans="1:12" x14ac:dyDescent="0.25">
      <c r="A6503">
        <v>1</v>
      </c>
      <c r="B6503" t="s">
        <v>5864</v>
      </c>
      <c r="C6503">
        <v>3225876</v>
      </c>
      <c r="D6503" t="s">
        <v>3843</v>
      </c>
      <c r="E6503" s="220">
        <v>45245.4375</v>
      </c>
      <c r="F6503" t="s">
        <v>75</v>
      </c>
      <c r="G6503" t="s">
        <v>3825</v>
      </c>
      <c r="H6503" t="s">
        <v>3836</v>
      </c>
      <c r="I6503" t="s">
        <v>4951</v>
      </c>
      <c r="J6503" t="s">
        <v>4630</v>
      </c>
      <c r="K6503" t="s">
        <v>95</v>
      </c>
      <c r="L6503" s="220">
        <v>45264.435173611113</v>
      </c>
    </row>
    <row r="6504" spans="1:12" x14ac:dyDescent="0.25">
      <c r="A6504">
        <v>3</v>
      </c>
      <c r="B6504" t="s">
        <v>7418</v>
      </c>
      <c r="C6504">
        <v>3256101</v>
      </c>
      <c r="D6504" t="s">
        <v>4075</v>
      </c>
      <c r="E6504" s="220">
        <v>45309.470138888886</v>
      </c>
      <c r="F6504" t="s">
        <v>75</v>
      </c>
      <c r="G6504" t="s">
        <v>3825</v>
      </c>
      <c r="H6504" t="s">
        <v>205</v>
      </c>
      <c r="I6504" t="s">
        <v>4867</v>
      </c>
      <c r="J6504" t="s">
        <v>4415</v>
      </c>
      <c r="K6504" t="s">
        <v>95</v>
      </c>
      <c r="L6504" s="220">
        <v>45552.313993055555</v>
      </c>
    </row>
    <row r="6505" spans="1:12" x14ac:dyDescent="0.25">
      <c r="A6505">
        <v>5</v>
      </c>
      <c r="B6505" t="s">
        <v>5145</v>
      </c>
      <c r="C6505">
        <v>3302519</v>
      </c>
      <c r="D6505" t="s">
        <v>5988</v>
      </c>
      <c r="E6505" s="220">
        <v>45341.625</v>
      </c>
      <c r="F6505" t="s">
        <v>75</v>
      </c>
      <c r="G6505" t="s">
        <v>4414</v>
      </c>
      <c r="H6505" t="s">
        <v>174</v>
      </c>
      <c r="I6505" t="s">
        <v>4409</v>
      </c>
      <c r="J6505" t="s">
        <v>4779</v>
      </c>
      <c r="K6505" t="s">
        <v>95</v>
      </c>
      <c r="L6505" s="220">
        <v>45373.683217592596</v>
      </c>
    </row>
    <row r="6506" spans="1:12" x14ac:dyDescent="0.25">
      <c r="A6506">
        <v>1</v>
      </c>
      <c r="B6506" t="s">
        <v>4359</v>
      </c>
      <c r="C6506">
        <v>3367066</v>
      </c>
      <c r="D6506" t="s">
        <v>7419</v>
      </c>
      <c r="E6506" s="220">
        <v>45455.582638888889</v>
      </c>
      <c r="F6506" t="s">
        <v>75</v>
      </c>
      <c r="G6506" t="s">
        <v>3825</v>
      </c>
      <c r="H6506" t="s">
        <v>3836</v>
      </c>
      <c r="I6506" t="s">
        <v>7183</v>
      </c>
      <c r="J6506" t="s">
        <v>7420</v>
      </c>
      <c r="K6506" t="s">
        <v>95</v>
      </c>
      <c r="L6506" s="220">
        <v>45461.387245370373</v>
      </c>
    </row>
    <row r="6507" spans="1:12" x14ac:dyDescent="0.25">
      <c r="A6507">
        <v>4</v>
      </c>
      <c r="B6507" t="s">
        <v>4160</v>
      </c>
      <c r="C6507">
        <v>3343958</v>
      </c>
      <c r="D6507" t="s">
        <v>4452</v>
      </c>
      <c r="E6507" s="220">
        <v>45412.515972222223</v>
      </c>
      <c r="F6507" t="s">
        <v>75</v>
      </c>
      <c r="G6507" t="s">
        <v>3825</v>
      </c>
      <c r="H6507" t="s">
        <v>3940</v>
      </c>
      <c r="I6507" t="s">
        <v>3870</v>
      </c>
      <c r="J6507" t="s">
        <v>4145</v>
      </c>
      <c r="K6507" t="s">
        <v>95</v>
      </c>
      <c r="L6507" s="220">
        <v>45574.466874999998</v>
      </c>
    </row>
    <row r="6508" spans="1:12" x14ac:dyDescent="0.25">
      <c r="A6508">
        <v>1</v>
      </c>
      <c r="B6508" t="s">
        <v>3877</v>
      </c>
      <c r="C6508">
        <v>3392101</v>
      </c>
      <c r="D6508" t="s">
        <v>4413</v>
      </c>
      <c r="E6508" s="220">
        <v>45499.697916666664</v>
      </c>
      <c r="F6508" t="s">
        <v>75</v>
      </c>
      <c r="G6508" t="s">
        <v>4414</v>
      </c>
      <c r="H6508" t="s">
        <v>169</v>
      </c>
      <c r="I6508" t="s">
        <v>4409</v>
      </c>
      <c r="J6508" t="s">
        <v>5282</v>
      </c>
      <c r="K6508" t="s">
        <v>95</v>
      </c>
      <c r="L6508" s="220">
        <v>45590.382951388892</v>
      </c>
    </row>
    <row r="6509" spans="1:12" x14ac:dyDescent="0.25">
      <c r="A6509">
        <v>4</v>
      </c>
      <c r="B6509" t="s">
        <v>4740</v>
      </c>
      <c r="C6509">
        <v>3575267</v>
      </c>
      <c r="D6509" t="s">
        <v>7421</v>
      </c>
      <c r="E6509" s="220">
        <v>45818.300694444442</v>
      </c>
      <c r="F6509" t="s">
        <v>75</v>
      </c>
      <c r="G6509" t="s">
        <v>3825</v>
      </c>
      <c r="H6509" t="s">
        <v>3940</v>
      </c>
      <c r="I6509" t="s">
        <v>3870</v>
      </c>
      <c r="J6509" t="s">
        <v>4355</v>
      </c>
      <c r="K6509" t="s">
        <v>95</v>
      </c>
      <c r="L6509" s="220">
        <v>45828.584027777775</v>
      </c>
    </row>
    <row r="6510" spans="1:12" x14ac:dyDescent="0.25">
      <c r="A6510">
        <v>2</v>
      </c>
      <c r="B6510" t="s">
        <v>3887</v>
      </c>
      <c r="C6510">
        <v>3575275</v>
      </c>
      <c r="D6510" t="s">
        <v>4413</v>
      </c>
      <c r="E6510" s="220">
        <v>45818.326388888891</v>
      </c>
      <c r="F6510" t="s">
        <v>75</v>
      </c>
      <c r="G6510" t="s">
        <v>4414</v>
      </c>
      <c r="H6510" t="s">
        <v>169</v>
      </c>
      <c r="I6510" t="s">
        <v>4582</v>
      </c>
      <c r="J6510" t="s">
        <v>4996</v>
      </c>
      <c r="K6510" t="s">
        <v>95</v>
      </c>
      <c r="L6510" s="220">
        <v>45818.598611111112</v>
      </c>
    </row>
    <row r="6511" spans="1:12" x14ac:dyDescent="0.25">
      <c r="A6511">
        <v>4</v>
      </c>
      <c r="B6511" t="s">
        <v>4248</v>
      </c>
      <c r="C6511">
        <v>3577892</v>
      </c>
      <c r="D6511" t="s">
        <v>7422</v>
      </c>
      <c r="E6511" s="220">
        <v>45825.595833333333</v>
      </c>
      <c r="F6511" t="s">
        <v>126</v>
      </c>
      <c r="G6511" t="s">
        <v>3825</v>
      </c>
      <c r="H6511" t="s">
        <v>3836</v>
      </c>
      <c r="I6511" t="s">
        <v>3870</v>
      </c>
      <c r="J6511" t="s">
        <v>4902</v>
      </c>
      <c r="K6511" t="s">
        <v>95</v>
      </c>
      <c r="L6511" s="220"/>
    </row>
    <row r="6512" spans="1:12" x14ac:dyDescent="0.25">
      <c r="A6512">
        <v>2</v>
      </c>
      <c r="B6512" t="s">
        <v>4064</v>
      </c>
      <c r="C6512">
        <v>3577991</v>
      </c>
      <c r="D6512" t="s">
        <v>4910</v>
      </c>
      <c r="E6512" s="220">
        <v>45826.37222222222</v>
      </c>
      <c r="F6512" t="s">
        <v>126</v>
      </c>
      <c r="G6512" t="s">
        <v>4414</v>
      </c>
      <c r="H6512" t="s">
        <v>278</v>
      </c>
      <c r="I6512" t="s">
        <v>3878</v>
      </c>
      <c r="J6512" t="s">
        <v>6528</v>
      </c>
      <c r="K6512" t="s">
        <v>95</v>
      </c>
      <c r="L6512" s="220"/>
    </row>
    <row r="6513" spans="1:12" x14ac:dyDescent="0.25">
      <c r="A6513">
        <v>1</v>
      </c>
      <c r="B6513" t="s">
        <v>4768</v>
      </c>
      <c r="C6513">
        <v>3407909</v>
      </c>
      <c r="D6513" t="s">
        <v>3912</v>
      </c>
      <c r="E6513" s="220">
        <v>45526.474305555559</v>
      </c>
      <c r="F6513" t="s">
        <v>75</v>
      </c>
      <c r="G6513" t="s">
        <v>3825</v>
      </c>
      <c r="H6513" t="s">
        <v>3831</v>
      </c>
      <c r="I6513" t="s">
        <v>4000</v>
      </c>
      <c r="J6513" t="s">
        <v>5054</v>
      </c>
      <c r="K6513" t="s">
        <v>95</v>
      </c>
      <c r="L6513" s="220">
        <v>45740.689583333333</v>
      </c>
    </row>
    <row r="6514" spans="1:12" x14ac:dyDescent="0.25">
      <c r="A6514">
        <v>4.2</v>
      </c>
      <c r="B6514" t="s">
        <v>4361</v>
      </c>
      <c r="C6514">
        <v>3407904</v>
      </c>
      <c r="D6514" t="s">
        <v>7220</v>
      </c>
      <c r="E6514" s="220">
        <v>45526.472222222219</v>
      </c>
      <c r="F6514" t="s">
        <v>75</v>
      </c>
      <c r="G6514" t="s">
        <v>3825</v>
      </c>
      <c r="H6514" t="s">
        <v>7221</v>
      </c>
      <c r="I6514" t="s">
        <v>3827</v>
      </c>
      <c r="J6514" t="s">
        <v>4838</v>
      </c>
      <c r="K6514" t="s">
        <v>95</v>
      </c>
      <c r="L6514" s="220">
        <v>45551.544444444444</v>
      </c>
    </row>
    <row r="6515" spans="1:12" x14ac:dyDescent="0.25">
      <c r="A6515">
        <v>4.2</v>
      </c>
      <c r="B6515" t="s">
        <v>4808</v>
      </c>
      <c r="C6515">
        <v>3407906</v>
      </c>
      <c r="D6515" t="s">
        <v>7220</v>
      </c>
      <c r="E6515" s="220">
        <v>45526.474305555559</v>
      </c>
      <c r="F6515" t="s">
        <v>75</v>
      </c>
      <c r="G6515" t="s">
        <v>3825</v>
      </c>
      <c r="H6515" t="s">
        <v>7221</v>
      </c>
      <c r="I6515" t="s">
        <v>3827</v>
      </c>
      <c r="J6515" t="s">
        <v>4838</v>
      </c>
      <c r="K6515" t="s">
        <v>95</v>
      </c>
      <c r="L6515" s="220">
        <v>45551.544444444444</v>
      </c>
    </row>
    <row r="6516" spans="1:12" x14ac:dyDescent="0.25">
      <c r="A6516">
        <v>2</v>
      </c>
      <c r="B6516" t="s">
        <v>5025</v>
      </c>
      <c r="C6516">
        <v>3441975</v>
      </c>
      <c r="D6516" t="s">
        <v>4910</v>
      </c>
      <c r="E6516" s="220">
        <v>45569.404861111114</v>
      </c>
      <c r="F6516" t="s">
        <v>75</v>
      </c>
      <c r="G6516" t="s">
        <v>4414</v>
      </c>
      <c r="H6516" t="s">
        <v>278</v>
      </c>
      <c r="I6516" t="s">
        <v>4872</v>
      </c>
      <c r="J6516" t="s">
        <v>4415</v>
      </c>
      <c r="K6516" t="s">
        <v>95</v>
      </c>
      <c r="L6516" s="220">
        <v>45608.464965277781</v>
      </c>
    </row>
    <row r="6517" spans="1:12" x14ac:dyDescent="0.25">
      <c r="A6517">
        <v>4</v>
      </c>
      <c r="B6517" t="s">
        <v>4207</v>
      </c>
      <c r="C6517">
        <v>3500577</v>
      </c>
      <c r="D6517" t="s">
        <v>4871</v>
      </c>
      <c r="E6517" s="220">
        <v>45686.525000000001</v>
      </c>
      <c r="F6517" t="s">
        <v>126</v>
      </c>
      <c r="G6517" t="s">
        <v>4414</v>
      </c>
      <c r="H6517" t="s">
        <v>81</v>
      </c>
      <c r="I6517" t="s">
        <v>7158</v>
      </c>
      <c r="J6517" t="s">
        <v>4415</v>
      </c>
      <c r="K6517" t="s">
        <v>95</v>
      </c>
      <c r="L6517" s="220"/>
    </row>
    <row r="6518" spans="1:12" x14ac:dyDescent="0.25">
      <c r="A6518">
        <v>4</v>
      </c>
      <c r="B6518" t="s">
        <v>4063</v>
      </c>
      <c r="C6518">
        <v>3500578</v>
      </c>
      <c r="D6518" t="s">
        <v>4871</v>
      </c>
      <c r="E6518" s="220">
        <v>45686.527777777781</v>
      </c>
      <c r="F6518" t="s">
        <v>126</v>
      </c>
      <c r="G6518" t="s">
        <v>4414</v>
      </c>
      <c r="H6518" t="s">
        <v>81</v>
      </c>
      <c r="I6518" t="s">
        <v>7158</v>
      </c>
      <c r="J6518" t="s">
        <v>4415</v>
      </c>
      <c r="K6518" t="s">
        <v>95</v>
      </c>
      <c r="L6518" s="220"/>
    </row>
    <row r="6519" spans="1:12" x14ac:dyDescent="0.25">
      <c r="A6519">
        <v>3</v>
      </c>
      <c r="B6519" t="s">
        <v>7027</v>
      </c>
      <c r="C6519">
        <v>3500537</v>
      </c>
      <c r="D6519" t="s">
        <v>4948</v>
      </c>
      <c r="E6519" s="220">
        <v>45686.438738425924</v>
      </c>
      <c r="F6519" t="s">
        <v>75</v>
      </c>
      <c r="G6519" t="s">
        <v>4414</v>
      </c>
      <c r="H6519" t="s">
        <v>174</v>
      </c>
      <c r="I6519" t="s">
        <v>5167</v>
      </c>
      <c r="J6519" t="s">
        <v>6349</v>
      </c>
      <c r="K6519" t="s">
        <v>95</v>
      </c>
      <c r="L6519" s="220">
        <v>45687.685416666667</v>
      </c>
    </row>
    <row r="6520" spans="1:12" x14ac:dyDescent="0.25">
      <c r="A6520">
        <v>1</v>
      </c>
      <c r="B6520" t="s">
        <v>4169</v>
      </c>
      <c r="C6520">
        <v>3500551</v>
      </c>
      <c r="D6520" t="s">
        <v>3872</v>
      </c>
      <c r="E6520" s="220">
        <v>45686.476388888892</v>
      </c>
      <c r="F6520" t="s">
        <v>75</v>
      </c>
      <c r="G6520" t="s">
        <v>3825</v>
      </c>
      <c r="H6520" t="s">
        <v>3848</v>
      </c>
      <c r="I6520" t="s">
        <v>4949</v>
      </c>
      <c r="J6520" t="s">
        <v>5266</v>
      </c>
      <c r="K6520" t="s">
        <v>95</v>
      </c>
      <c r="L6520" s="220">
        <v>45686.602083333331</v>
      </c>
    </row>
    <row r="6521" spans="1:12" x14ac:dyDescent="0.25">
      <c r="A6521">
        <v>2</v>
      </c>
      <c r="B6521" t="s">
        <v>5899</v>
      </c>
      <c r="C6521">
        <v>3245375</v>
      </c>
      <c r="D6521" t="s">
        <v>4910</v>
      </c>
      <c r="E6521" s="220">
        <v>45282.507638888892</v>
      </c>
      <c r="F6521" t="s">
        <v>75</v>
      </c>
      <c r="G6521" t="s">
        <v>4414</v>
      </c>
      <c r="H6521" t="s">
        <v>278</v>
      </c>
      <c r="I6521" t="s">
        <v>5167</v>
      </c>
      <c r="J6521" t="s">
        <v>7423</v>
      </c>
      <c r="K6521" t="s">
        <v>95</v>
      </c>
      <c r="L6521" s="220">
        <v>45315.402488425927</v>
      </c>
    </row>
    <row r="6522" spans="1:12" x14ac:dyDescent="0.25">
      <c r="A6522">
        <v>1</v>
      </c>
      <c r="B6522" t="s">
        <v>6594</v>
      </c>
      <c r="C6522">
        <v>3250561</v>
      </c>
      <c r="D6522" t="s">
        <v>7424</v>
      </c>
      <c r="E6522" s="220">
        <v>45296.519444444442</v>
      </c>
      <c r="F6522" t="s">
        <v>75</v>
      </c>
      <c r="G6522" t="s">
        <v>3825</v>
      </c>
      <c r="H6522" t="s">
        <v>3836</v>
      </c>
      <c r="I6522" t="s">
        <v>3967</v>
      </c>
      <c r="J6522" t="s">
        <v>7086</v>
      </c>
      <c r="K6522" t="s">
        <v>95</v>
      </c>
      <c r="L6522" s="220">
        <v>45301.665405092594</v>
      </c>
    </row>
    <row r="6523" spans="1:12" x14ac:dyDescent="0.25">
      <c r="A6523">
        <v>1</v>
      </c>
      <c r="B6523" t="s">
        <v>4818</v>
      </c>
      <c r="C6523">
        <v>3302418</v>
      </c>
      <c r="D6523" t="s">
        <v>4910</v>
      </c>
      <c r="E6523" s="220">
        <v>45341.482638888891</v>
      </c>
      <c r="F6523" t="s">
        <v>75</v>
      </c>
      <c r="G6523" t="s">
        <v>4414</v>
      </c>
      <c r="H6523" t="s">
        <v>278</v>
      </c>
      <c r="I6523" t="s">
        <v>4961</v>
      </c>
      <c r="J6523" t="s">
        <v>4415</v>
      </c>
      <c r="K6523" t="s">
        <v>95</v>
      </c>
      <c r="L6523" s="220">
        <v>45363.391585648147</v>
      </c>
    </row>
    <row r="6524" spans="1:12" x14ac:dyDescent="0.25">
      <c r="A6524">
        <v>2</v>
      </c>
      <c r="B6524" t="s">
        <v>7425</v>
      </c>
      <c r="C6524">
        <v>3391934</v>
      </c>
      <c r="D6524" t="s">
        <v>4413</v>
      </c>
      <c r="E6524" s="220">
        <v>45499.434027777781</v>
      </c>
      <c r="F6524" t="s">
        <v>75</v>
      </c>
      <c r="G6524" t="s">
        <v>4414</v>
      </c>
      <c r="H6524" t="s">
        <v>169</v>
      </c>
      <c r="I6524" t="s">
        <v>5167</v>
      </c>
      <c r="J6524" t="s">
        <v>5282</v>
      </c>
      <c r="K6524" t="s">
        <v>95</v>
      </c>
      <c r="L6524" s="220">
        <v>45530.400000000001</v>
      </c>
    </row>
    <row r="6525" spans="1:12" x14ac:dyDescent="0.25">
      <c r="A6525">
        <v>1</v>
      </c>
      <c r="B6525" t="s">
        <v>4699</v>
      </c>
      <c r="C6525">
        <v>3391827</v>
      </c>
      <c r="D6525" t="s">
        <v>7246</v>
      </c>
      <c r="E6525" s="220">
        <v>45498.699305555558</v>
      </c>
      <c r="F6525" t="s">
        <v>75</v>
      </c>
      <c r="G6525" t="s">
        <v>3825</v>
      </c>
      <c r="H6525" t="s">
        <v>3836</v>
      </c>
      <c r="I6525" t="s">
        <v>3861</v>
      </c>
      <c r="J6525" t="s">
        <v>7079</v>
      </c>
      <c r="K6525" t="s">
        <v>95</v>
      </c>
      <c r="L6525" s="220">
        <v>45646.544074074074</v>
      </c>
    </row>
    <row r="6526" spans="1:12" x14ac:dyDescent="0.25">
      <c r="A6526">
        <v>4</v>
      </c>
      <c r="B6526" t="s">
        <v>4076</v>
      </c>
      <c r="C6526">
        <v>3547831</v>
      </c>
      <c r="D6526" t="s">
        <v>4452</v>
      </c>
      <c r="E6526" s="220">
        <v>45764.626388888886</v>
      </c>
      <c r="F6526" t="s">
        <v>75</v>
      </c>
      <c r="G6526" t="s">
        <v>3825</v>
      </c>
      <c r="H6526" t="s">
        <v>3940</v>
      </c>
      <c r="I6526" t="s">
        <v>3870</v>
      </c>
      <c r="J6526" t="s">
        <v>4902</v>
      </c>
      <c r="K6526" t="s">
        <v>95</v>
      </c>
      <c r="L6526" s="220">
        <v>45805.609027777777</v>
      </c>
    </row>
    <row r="6527" spans="1:12" x14ac:dyDescent="0.25">
      <c r="A6527">
        <v>5</v>
      </c>
      <c r="B6527" t="s">
        <v>4350</v>
      </c>
      <c r="C6527">
        <v>3580421</v>
      </c>
      <c r="D6527" t="s">
        <v>4871</v>
      </c>
      <c r="E6527" s="220">
        <v>45833.452777777777</v>
      </c>
      <c r="F6527" t="s">
        <v>75</v>
      </c>
      <c r="G6527" t="s">
        <v>4414</v>
      </c>
      <c r="H6527" t="s">
        <v>81</v>
      </c>
      <c r="I6527" t="s">
        <v>3844</v>
      </c>
      <c r="J6527" t="s">
        <v>7230</v>
      </c>
      <c r="K6527" t="s">
        <v>95</v>
      </c>
      <c r="L6527" s="220">
        <v>45833.542361111111</v>
      </c>
    </row>
    <row r="6528" spans="1:12" x14ac:dyDescent="0.25">
      <c r="A6528">
        <v>4</v>
      </c>
      <c r="B6528" t="s">
        <v>3855</v>
      </c>
      <c r="C6528">
        <v>3585506</v>
      </c>
      <c r="D6528" t="s">
        <v>4452</v>
      </c>
      <c r="E6528" s="220">
        <v>45845.586805555555</v>
      </c>
      <c r="F6528" t="s">
        <v>126</v>
      </c>
      <c r="G6528" t="s">
        <v>3825</v>
      </c>
      <c r="H6528" t="s">
        <v>3940</v>
      </c>
      <c r="I6528" t="s">
        <v>3870</v>
      </c>
      <c r="J6528" t="s">
        <v>4145</v>
      </c>
      <c r="K6528" t="s">
        <v>95</v>
      </c>
      <c r="L6528" s="220"/>
    </row>
    <row r="6529" spans="1:12" x14ac:dyDescent="0.25">
      <c r="A6529">
        <v>2</v>
      </c>
      <c r="B6529" t="s">
        <v>4817</v>
      </c>
      <c r="C6529">
        <v>3413056</v>
      </c>
      <c r="D6529" t="s">
        <v>4910</v>
      </c>
      <c r="E6529" s="220">
        <v>45538.398611111108</v>
      </c>
      <c r="F6529" t="s">
        <v>75</v>
      </c>
      <c r="G6529" t="s">
        <v>4414</v>
      </c>
      <c r="H6529" t="s">
        <v>278</v>
      </c>
      <c r="I6529" t="s">
        <v>4961</v>
      </c>
      <c r="J6529" t="s">
        <v>4415</v>
      </c>
      <c r="K6529" t="s">
        <v>95</v>
      </c>
      <c r="L6529" s="220">
        <v>45560.344722222224</v>
      </c>
    </row>
    <row r="6530" spans="1:12" x14ac:dyDescent="0.25">
      <c r="A6530">
        <v>5</v>
      </c>
      <c r="B6530" t="s">
        <v>7146</v>
      </c>
      <c r="C6530">
        <v>3413082</v>
      </c>
      <c r="D6530" t="s">
        <v>4871</v>
      </c>
      <c r="E6530" s="220">
        <v>45538.413194444445</v>
      </c>
      <c r="F6530" t="s">
        <v>126</v>
      </c>
      <c r="G6530" t="s">
        <v>4414</v>
      </c>
      <c r="H6530" t="s">
        <v>81</v>
      </c>
      <c r="I6530" t="s">
        <v>4872</v>
      </c>
      <c r="J6530" t="s">
        <v>4415</v>
      </c>
      <c r="K6530" t="s">
        <v>95</v>
      </c>
      <c r="L6530" s="220"/>
    </row>
    <row r="6531" spans="1:12" x14ac:dyDescent="0.25">
      <c r="A6531">
        <v>5</v>
      </c>
      <c r="B6531" t="s">
        <v>5025</v>
      </c>
      <c r="C6531">
        <v>3413086</v>
      </c>
      <c r="D6531" t="s">
        <v>4871</v>
      </c>
      <c r="E6531" s="220">
        <v>45538.415277777778</v>
      </c>
      <c r="F6531" t="s">
        <v>75</v>
      </c>
      <c r="G6531" t="s">
        <v>4414</v>
      </c>
      <c r="H6531" t="s">
        <v>81</v>
      </c>
      <c r="I6531" t="s">
        <v>4872</v>
      </c>
      <c r="J6531" t="s">
        <v>4415</v>
      </c>
      <c r="K6531" t="s">
        <v>95</v>
      </c>
      <c r="L6531" s="220">
        <v>45593.40011574074</v>
      </c>
    </row>
    <row r="6532" spans="1:12" x14ac:dyDescent="0.25">
      <c r="A6532">
        <v>3</v>
      </c>
      <c r="B6532" t="s">
        <v>7049</v>
      </c>
      <c r="C6532">
        <v>3413080</v>
      </c>
      <c r="D6532" t="s">
        <v>4871</v>
      </c>
      <c r="E6532" s="220">
        <v>45538.407638888886</v>
      </c>
      <c r="F6532" t="s">
        <v>126</v>
      </c>
      <c r="G6532" t="s">
        <v>4414</v>
      </c>
      <c r="H6532" t="s">
        <v>81</v>
      </c>
      <c r="I6532" t="s">
        <v>4872</v>
      </c>
      <c r="J6532" t="s">
        <v>4415</v>
      </c>
      <c r="K6532" t="s">
        <v>95</v>
      </c>
      <c r="L6532" s="220"/>
    </row>
    <row r="6533" spans="1:12" x14ac:dyDescent="0.25">
      <c r="A6533">
        <v>2</v>
      </c>
      <c r="B6533" t="s">
        <v>4034</v>
      </c>
      <c r="C6533">
        <v>3439218</v>
      </c>
      <c r="D6533" t="s">
        <v>4910</v>
      </c>
      <c r="E6533" s="220">
        <v>45565.48541666667</v>
      </c>
      <c r="F6533" t="s">
        <v>75</v>
      </c>
      <c r="G6533" t="s">
        <v>4414</v>
      </c>
      <c r="H6533" t="s">
        <v>278</v>
      </c>
      <c r="I6533" t="s">
        <v>4949</v>
      </c>
      <c r="J6533" t="s">
        <v>4415</v>
      </c>
      <c r="K6533" t="s">
        <v>95</v>
      </c>
      <c r="L6533" s="220">
        <v>45573.6015625</v>
      </c>
    </row>
    <row r="6534" spans="1:12" x14ac:dyDescent="0.25">
      <c r="A6534">
        <v>2</v>
      </c>
      <c r="B6534" t="s">
        <v>3918</v>
      </c>
      <c r="C6534">
        <v>3349103</v>
      </c>
      <c r="D6534" t="s">
        <v>4862</v>
      </c>
      <c r="E6534" s="220">
        <v>45421.68472222222</v>
      </c>
      <c r="F6534" t="s">
        <v>75</v>
      </c>
      <c r="G6534" t="s">
        <v>3825</v>
      </c>
      <c r="H6534" t="s">
        <v>3831</v>
      </c>
      <c r="I6534" t="s">
        <v>3832</v>
      </c>
      <c r="J6534" t="s">
        <v>5937</v>
      </c>
      <c r="K6534" t="s">
        <v>95</v>
      </c>
      <c r="L6534" s="220">
        <v>45462.476388888892</v>
      </c>
    </row>
    <row r="6535" spans="1:12" x14ac:dyDescent="0.25">
      <c r="A6535">
        <v>1</v>
      </c>
      <c r="B6535" t="s">
        <v>4282</v>
      </c>
      <c r="C6535">
        <v>3351742</v>
      </c>
      <c r="D6535" t="s">
        <v>7426</v>
      </c>
      <c r="E6535" s="220">
        <v>45428.548611111109</v>
      </c>
      <c r="F6535" t="s">
        <v>75</v>
      </c>
      <c r="G6535" t="s">
        <v>3825</v>
      </c>
      <c r="H6535" t="s">
        <v>3836</v>
      </c>
      <c r="I6535" t="s">
        <v>3870</v>
      </c>
      <c r="J6535" t="s">
        <v>4902</v>
      </c>
      <c r="K6535" t="s">
        <v>95</v>
      </c>
      <c r="L6535" s="220">
        <v>45453.406273148146</v>
      </c>
    </row>
    <row r="6536" spans="1:12" x14ac:dyDescent="0.25">
      <c r="A6536">
        <v>2</v>
      </c>
      <c r="B6536" t="s">
        <v>4280</v>
      </c>
      <c r="C6536">
        <v>3509410</v>
      </c>
      <c r="D6536" t="s">
        <v>7427</v>
      </c>
      <c r="E6536" s="220">
        <v>45709.936805555553</v>
      </c>
      <c r="F6536" t="s">
        <v>75</v>
      </c>
      <c r="G6536" t="s">
        <v>3825</v>
      </c>
      <c r="H6536" t="s">
        <v>3836</v>
      </c>
      <c r="I6536" t="s">
        <v>3870</v>
      </c>
      <c r="J6536" t="s">
        <v>4145</v>
      </c>
      <c r="K6536" t="s">
        <v>95</v>
      </c>
      <c r="L6536" s="220">
        <v>45714.611805555556</v>
      </c>
    </row>
    <row r="6537" spans="1:12" x14ac:dyDescent="0.25">
      <c r="A6537">
        <v>4</v>
      </c>
      <c r="B6537" t="s">
        <v>4372</v>
      </c>
      <c r="C6537">
        <v>3553501</v>
      </c>
      <c r="D6537" t="s">
        <v>5284</v>
      </c>
      <c r="E6537" s="220">
        <v>45779.484027777777</v>
      </c>
      <c r="F6537" t="s">
        <v>126</v>
      </c>
      <c r="G6537" t="s">
        <v>3825</v>
      </c>
      <c r="H6537" t="s">
        <v>3940</v>
      </c>
      <c r="I6537" t="s">
        <v>3870</v>
      </c>
      <c r="J6537" t="s">
        <v>4145</v>
      </c>
      <c r="K6537" t="s">
        <v>95</v>
      </c>
      <c r="L6537" s="220"/>
    </row>
    <row r="6538" spans="1:12" x14ac:dyDescent="0.25">
      <c r="A6538">
        <v>4</v>
      </c>
      <c r="B6538" t="s">
        <v>4282</v>
      </c>
      <c r="C6538">
        <v>3402429</v>
      </c>
      <c r="D6538" t="s">
        <v>7428</v>
      </c>
      <c r="E6538" s="220">
        <v>45517.634027777778</v>
      </c>
      <c r="F6538" t="s">
        <v>75</v>
      </c>
      <c r="G6538" t="s">
        <v>3825</v>
      </c>
      <c r="H6538" t="s">
        <v>3940</v>
      </c>
      <c r="I6538" t="s">
        <v>3870</v>
      </c>
      <c r="J6538" t="s">
        <v>4355</v>
      </c>
      <c r="K6538" t="s">
        <v>95</v>
      </c>
      <c r="L6538" s="220">
        <v>45574.417638888888</v>
      </c>
    </row>
    <row r="6539" spans="1:12" x14ac:dyDescent="0.25">
      <c r="A6539">
        <v>2</v>
      </c>
      <c r="B6539" t="s">
        <v>4063</v>
      </c>
      <c r="C6539">
        <v>3402355</v>
      </c>
      <c r="D6539" t="s">
        <v>4413</v>
      </c>
      <c r="E6539" s="220">
        <v>45517.538888888892</v>
      </c>
      <c r="F6539" t="s">
        <v>75</v>
      </c>
      <c r="G6539" t="s">
        <v>4414</v>
      </c>
      <c r="H6539" t="s">
        <v>169</v>
      </c>
      <c r="I6539" t="s">
        <v>4829</v>
      </c>
      <c r="J6539" t="s">
        <v>5101</v>
      </c>
      <c r="K6539" t="s">
        <v>95</v>
      </c>
      <c r="L6539" s="220">
        <v>45518.609247685185</v>
      </c>
    </row>
    <row r="6540" spans="1:12" x14ac:dyDescent="0.25">
      <c r="A6540">
        <v>2</v>
      </c>
      <c r="B6540" t="s">
        <v>7259</v>
      </c>
      <c r="C6540">
        <v>3426100</v>
      </c>
      <c r="D6540" t="s">
        <v>4871</v>
      </c>
      <c r="E6540" s="220">
        <v>45546.442361111112</v>
      </c>
      <c r="F6540" t="s">
        <v>75</v>
      </c>
      <c r="G6540" t="s">
        <v>4414</v>
      </c>
      <c r="H6540" t="s">
        <v>169</v>
      </c>
      <c r="I6540" t="s">
        <v>4867</v>
      </c>
      <c r="J6540" t="s">
        <v>5282</v>
      </c>
      <c r="K6540" t="s">
        <v>95</v>
      </c>
      <c r="L6540" s="220">
        <v>45548.697500000002</v>
      </c>
    </row>
    <row r="6541" spans="1:12" x14ac:dyDescent="0.25">
      <c r="A6541">
        <v>5</v>
      </c>
      <c r="B6541" t="s">
        <v>7429</v>
      </c>
      <c r="C6541">
        <v>3426087</v>
      </c>
      <c r="D6541" t="s">
        <v>4871</v>
      </c>
      <c r="E6541" s="220">
        <v>45546.415972222225</v>
      </c>
      <c r="F6541" t="s">
        <v>75</v>
      </c>
      <c r="G6541" t="s">
        <v>4414</v>
      </c>
      <c r="H6541" t="s">
        <v>81</v>
      </c>
      <c r="I6541" t="s">
        <v>4635</v>
      </c>
      <c r="J6541" t="s">
        <v>5282</v>
      </c>
      <c r="K6541" t="s">
        <v>95</v>
      </c>
      <c r="L6541" s="220">
        <v>45552.566493055558</v>
      </c>
    </row>
    <row r="6542" spans="1:12" x14ac:dyDescent="0.25">
      <c r="A6542">
        <v>5</v>
      </c>
      <c r="B6542" t="s">
        <v>4063</v>
      </c>
      <c r="C6542">
        <v>3426094</v>
      </c>
      <c r="D6542" t="s">
        <v>4871</v>
      </c>
      <c r="E6542" s="220">
        <v>45546.427083333336</v>
      </c>
      <c r="F6542" t="s">
        <v>75</v>
      </c>
      <c r="G6542" t="s">
        <v>4414</v>
      </c>
      <c r="H6542" t="s">
        <v>81</v>
      </c>
      <c r="I6542" t="s">
        <v>4829</v>
      </c>
      <c r="J6542" t="s">
        <v>5282</v>
      </c>
      <c r="K6542" t="s">
        <v>95</v>
      </c>
      <c r="L6542" s="220">
        <v>45714.513888888891</v>
      </c>
    </row>
    <row r="6543" spans="1:12" x14ac:dyDescent="0.25">
      <c r="A6543">
        <v>1</v>
      </c>
      <c r="B6543" t="s">
        <v>4248</v>
      </c>
      <c r="C6543">
        <v>3446934</v>
      </c>
      <c r="D6543" t="s">
        <v>7209</v>
      </c>
      <c r="E6543" s="220">
        <v>45581.370833333334</v>
      </c>
      <c r="F6543" t="s">
        <v>126</v>
      </c>
      <c r="G6543" t="s">
        <v>3825</v>
      </c>
      <c r="H6543" t="s">
        <v>3836</v>
      </c>
      <c r="I6543" t="s">
        <v>3832</v>
      </c>
      <c r="J6543" t="s">
        <v>7430</v>
      </c>
      <c r="K6543" t="s">
        <v>95</v>
      </c>
      <c r="L6543" s="220"/>
    </row>
    <row r="6544" spans="1:12" x14ac:dyDescent="0.25">
      <c r="A6544">
        <v>1</v>
      </c>
      <c r="B6544" t="s">
        <v>7334</v>
      </c>
      <c r="C6544">
        <v>3452249</v>
      </c>
      <c r="D6544" t="s">
        <v>7431</v>
      </c>
      <c r="E6544" s="220">
        <v>45593.361805555556</v>
      </c>
      <c r="F6544" t="s">
        <v>75</v>
      </c>
      <c r="G6544" t="s">
        <v>3825</v>
      </c>
      <c r="H6544" t="s">
        <v>3836</v>
      </c>
      <c r="I6544" t="s">
        <v>4635</v>
      </c>
      <c r="J6544" t="s">
        <v>6997</v>
      </c>
      <c r="K6544" t="s">
        <v>95</v>
      </c>
      <c r="L6544" s="220">
        <v>45594.427777777775</v>
      </c>
    </row>
    <row r="6545" spans="1:12" x14ac:dyDescent="0.25">
      <c r="A6545">
        <v>4</v>
      </c>
      <c r="B6545" t="s">
        <v>4584</v>
      </c>
      <c r="C6545">
        <v>3457482</v>
      </c>
      <c r="D6545" t="s">
        <v>7432</v>
      </c>
      <c r="E6545" s="220">
        <v>45601.345833333333</v>
      </c>
      <c r="F6545" t="s">
        <v>91</v>
      </c>
      <c r="G6545" t="s">
        <v>3825</v>
      </c>
      <c r="H6545" t="s">
        <v>3836</v>
      </c>
      <c r="I6545" t="s">
        <v>4409</v>
      </c>
      <c r="J6545" t="s">
        <v>7261</v>
      </c>
      <c r="K6545" t="s">
        <v>95</v>
      </c>
      <c r="L6545" s="220">
        <v>45659.500104166669</v>
      </c>
    </row>
    <row r="6546" spans="1:12" x14ac:dyDescent="0.25">
      <c r="A6546">
        <v>1</v>
      </c>
      <c r="B6546" t="s">
        <v>4207</v>
      </c>
      <c r="C6546">
        <v>3476384</v>
      </c>
      <c r="D6546" t="s">
        <v>3843</v>
      </c>
      <c r="E6546" s="220">
        <v>45635.663194444445</v>
      </c>
      <c r="F6546" t="s">
        <v>75</v>
      </c>
      <c r="G6546" t="s">
        <v>3825</v>
      </c>
      <c r="H6546" t="s">
        <v>3836</v>
      </c>
      <c r="I6546" t="s">
        <v>3967</v>
      </c>
      <c r="J6546" t="s">
        <v>5982</v>
      </c>
      <c r="K6546" t="s">
        <v>95</v>
      </c>
      <c r="L6546" s="220">
        <v>45737.454895833333</v>
      </c>
    </row>
    <row r="6547" spans="1:12" x14ac:dyDescent="0.25">
      <c r="A6547">
        <v>1</v>
      </c>
      <c r="B6547" t="s">
        <v>4063</v>
      </c>
      <c r="C6547">
        <v>3476385</v>
      </c>
      <c r="D6547" t="s">
        <v>3843</v>
      </c>
      <c r="E6547" s="220">
        <v>45635.664583333331</v>
      </c>
      <c r="F6547" t="s">
        <v>75</v>
      </c>
      <c r="G6547" t="s">
        <v>3825</v>
      </c>
      <c r="H6547" t="s">
        <v>3836</v>
      </c>
      <c r="I6547" t="s">
        <v>3967</v>
      </c>
      <c r="J6547" t="s">
        <v>5982</v>
      </c>
      <c r="K6547" t="s">
        <v>95</v>
      </c>
      <c r="L6547" s="220">
        <v>45817.678472222222</v>
      </c>
    </row>
    <row r="6548" spans="1:12" x14ac:dyDescent="0.25">
      <c r="A6548">
        <v>5</v>
      </c>
      <c r="B6548" t="s">
        <v>4341</v>
      </c>
      <c r="C6548">
        <v>3481946</v>
      </c>
      <c r="D6548" t="s">
        <v>7433</v>
      </c>
      <c r="E6548" s="220">
        <v>45644.382638888892</v>
      </c>
      <c r="F6548" t="s">
        <v>126</v>
      </c>
      <c r="G6548" t="s">
        <v>4414</v>
      </c>
      <c r="H6548" t="s">
        <v>141</v>
      </c>
      <c r="I6548" t="s">
        <v>3994</v>
      </c>
      <c r="J6548" t="s">
        <v>7434</v>
      </c>
      <c r="K6548" t="s">
        <v>95</v>
      </c>
      <c r="L6548" s="220"/>
    </row>
    <row r="6549" spans="1:12" x14ac:dyDescent="0.25">
      <c r="A6549">
        <v>2</v>
      </c>
      <c r="B6549" t="s">
        <v>5047</v>
      </c>
      <c r="C6549">
        <v>3346160</v>
      </c>
      <c r="D6549" t="s">
        <v>4910</v>
      </c>
      <c r="E6549" s="220">
        <v>45415.475694444445</v>
      </c>
      <c r="F6549" t="s">
        <v>75</v>
      </c>
      <c r="G6549" t="s">
        <v>4414</v>
      </c>
      <c r="H6549" t="s">
        <v>278</v>
      </c>
      <c r="I6549" t="s">
        <v>4951</v>
      </c>
      <c r="J6549" t="s">
        <v>5282</v>
      </c>
      <c r="K6549" t="s">
        <v>95</v>
      </c>
      <c r="L6549" s="220">
        <v>45419.663923611108</v>
      </c>
    </row>
    <row r="6550" spans="1:12" x14ac:dyDescent="0.25">
      <c r="A6550">
        <v>1</v>
      </c>
      <c r="B6550" t="s">
        <v>3916</v>
      </c>
      <c r="C6550">
        <v>3372584</v>
      </c>
      <c r="D6550" t="s">
        <v>3843</v>
      </c>
      <c r="E6550" s="220">
        <v>45469.338888888888</v>
      </c>
      <c r="F6550" t="s">
        <v>75</v>
      </c>
      <c r="G6550" t="s">
        <v>3825</v>
      </c>
      <c r="H6550" t="s">
        <v>3836</v>
      </c>
      <c r="I6550" t="s">
        <v>3844</v>
      </c>
      <c r="J6550" t="s">
        <v>7084</v>
      </c>
      <c r="K6550" t="s">
        <v>95</v>
      </c>
      <c r="L6550" s="220">
        <v>45555.552708333336</v>
      </c>
    </row>
    <row r="6551" spans="1:12" x14ac:dyDescent="0.25">
      <c r="A6551">
        <v>2</v>
      </c>
      <c r="B6551" t="s">
        <v>3895</v>
      </c>
      <c r="C6551">
        <v>3506135</v>
      </c>
      <c r="D6551" t="s">
        <v>3939</v>
      </c>
      <c r="E6551" s="220">
        <v>45699.481249999997</v>
      </c>
      <c r="F6551" t="s">
        <v>126</v>
      </c>
      <c r="G6551" t="s">
        <v>3825</v>
      </c>
      <c r="H6551" t="s">
        <v>3940</v>
      </c>
      <c r="I6551" t="s">
        <v>3878</v>
      </c>
      <c r="J6551" t="s">
        <v>4847</v>
      </c>
      <c r="K6551" t="s">
        <v>95</v>
      </c>
      <c r="L6551" s="220"/>
    </row>
    <row r="6552" spans="1:12" x14ac:dyDescent="0.25">
      <c r="A6552">
        <v>2</v>
      </c>
      <c r="B6552" t="s">
        <v>3902</v>
      </c>
      <c r="C6552">
        <v>3407453</v>
      </c>
      <c r="D6552" t="s">
        <v>7336</v>
      </c>
      <c r="E6552" s="220">
        <v>45525.462500000001</v>
      </c>
      <c r="F6552" t="s">
        <v>75</v>
      </c>
      <c r="G6552" t="s">
        <v>4414</v>
      </c>
      <c r="H6552" t="s">
        <v>278</v>
      </c>
      <c r="I6552" t="s">
        <v>3861</v>
      </c>
      <c r="J6552" t="s">
        <v>5139</v>
      </c>
      <c r="K6552" t="s">
        <v>95</v>
      </c>
      <c r="L6552" s="220">
        <v>45590.621423611112</v>
      </c>
    </row>
    <row r="6553" spans="1:12" x14ac:dyDescent="0.25">
      <c r="A6553">
        <v>3</v>
      </c>
      <c r="B6553" t="s">
        <v>3894</v>
      </c>
      <c r="C6553">
        <v>3577361</v>
      </c>
      <c r="D6553" t="s">
        <v>4871</v>
      </c>
      <c r="E6553" s="220">
        <v>45824.428587962961</v>
      </c>
      <c r="F6553" t="s">
        <v>75</v>
      </c>
      <c r="G6553" t="s">
        <v>4414</v>
      </c>
      <c r="H6553" t="s">
        <v>81</v>
      </c>
      <c r="I6553" t="s">
        <v>4851</v>
      </c>
      <c r="J6553" t="s">
        <v>6349</v>
      </c>
      <c r="K6553" t="s">
        <v>95</v>
      </c>
      <c r="L6553" s="220">
        <v>45841.682638888888</v>
      </c>
    </row>
    <row r="6554" spans="1:12" x14ac:dyDescent="0.25">
      <c r="A6554">
        <v>2</v>
      </c>
      <c r="B6554" t="s">
        <v>4580</v>
      </c>
      <c r="C6554">
        <v>3420487</v>
      </c>
      <c r="D6554" t="s">
        <v>4910</v>
      </c>
      <c r="E6554" s="220">
        <v>45545.378472222219</v>
      </c>
      <c r="F6554" t="s">
        <v>75</v>
      </c>
      <c r="G6554" t="s">
        <v>4414</v>
      </c>
      <c r="H6554" t="s">
        <v>278</v>
      </c>
      <c r="I6554" t="s">
        <v>4961</v>
      </c>
      <c r="J6554" t="s">
        <v>4415</v>
      </c>
      <c r="K6554" t="s">
        <v>95</v>
      </c>
      <c r="L6554" s="220">
        <v>45566.542928240742</v>
      </c>
    </row>
    <row r="6555" spans="1:12" x14ac:dyDescent="0.25">
      <c r="A6555">
        <v>2</v>
      </c>
      <c r="B6555" t="s">
        <v>3855</v>
      </c>
      <c r="C6555">
        <v>3420490</v>
      </c>
      <c r="D6555" t="s">
        <v>4910</v>
      </c>
      <c r="E6555" s="220">
        <v>45545.381249999999</v>
      </c>
      <c r="F6555" t="s">
        <v>75</v>
      </c>
      <c r="G6555" t="s">
        <v>4414</v>
      </c>
      <c r="H6555" t="s">
        <v>278</v>
      </c>
      <c r="I6555" t="s">
        <v>4961</v>
      </c>
      <c r="J6555" t="s">
        <v>4415</v>
      </c>
      <c r="K6555" t="s">
        <v>95</v>
      </c>
      <c r="L6555" s="220">
        <v>45566.542719907404</v>
      </c>
    </row>
    <row r="6556" spans="1:12" x14ac:dyDescent="0.25">
      <c r="A6556">
        <v>2</v>
      </c>
      <c r="B6556" t="s">
        <v>4898</v>
      </c>
      <c r="C6556">
        <v>3580029</v>
      </c>
      <c r="D6556" t="s">
        <v>3939</v>
      </c>
      <c r="E6556" s="220">
        <v>45832.71597222222</v>
      </c>
      <c r="F6556" t="s">
        <v>126</v>
      </c>
      <c r="G6556" t="s">
        <v>3825</v>
      </c>
      <c r="H6556" t="s">
        <v>3940</v>
      </c>
      <c r="I6556" t="s">
        <v>3832</v>
      </c>
      <c r="J6556" t="s">
        <v>5855</v>
      </c>
      <c r="K6556" t="s">
        <v>95</v>
      </c>
      <c r="L6556" s="220"/>
    </row>
    <row r="6557" spans="1:12" x14ac:dyDescent="0.25">
      <c r="A6557">
        <v>1</v>
      </c>
      <c r="B6557" t="s">
        <v>4361</v>
      </c>
      <c r="C6557">
        <v>3444150</v>
      </c>
      <c r="D6557" t="s">
        <v>5233</v>
      </c>
      <c r="E6557" s="220">
        <v>45574.586111111108</v>
      </c>
      <c r="F6557" t="s">
        <v>126</v>
      </c>
      <c r="G6557" t="s">
        <v>3825</v>
      </c>
      <c r="H6557" t="s">
        <v>3836</v>
      </c>
      <c r="I6557" t="s">
        <v>3878</v>
      </c>
      <c r="J6557" t="s">
        <v>5221</v>
      </c>
      <c r="K6557" t="s">
        <v>95</v>
      </c>
      <c r="L6557" s="220"/>
    </row>
    <row r="6558" spans="1:12" x14ac:dyDescent="0.25">
      <c r="A6558">
        <v>1</v>
      </c>
      <c r="B6558" t="s">
        <v>3834</v>
      </c>
      <c r="C6558">
        <v>3444151</v>
      </c>
      <c r="D6558" t="s">
        <v>5233</v>
      </c>
      <c r="E6558" s="220">
        <v>45574.586111111108</v>
      </c>
      <c r="F6558" t="s">
        <v>126</v>
      </c>
      <c r="G6558" t="s">
        <v>3825</v>
      </c>
      <c r="H6558" t="s">
        <v>3836</v>
      </c>
      <c r="I6558" t="s">
        <v>3878</v>
      </c>
      <c r="J6558" t="s">
        <v>5221</v>
      </c>
      <c r="K6558" t="s">
        <v>95</v>
      </c>
      <c r="L6558" s="220"/>
    </row>
    <row r="6559" spans="1:12" x14ac:dyDescent="0.25">
      <c r="A6559">
        <v>2</v>
      </c>
      <c r="B6559" t="s">
        <v>4361</v>
      </c>
      <c r="C6559">
        <v>3452081</v>
      </c>
      <c r="D6559" t="s">
        <v>4910</v>
      </c>
      <c r="E6559" s="220">
        <v>45591.388194444444</v>
      </c>
      <c r="F6559" t="s">
        <v>75</v>
      </c>
      <c r="G6559" t="s">
        <v>4414</v>
      </c>
      <c r="H6559" t="s">
        <v>278</v>
      </c>
      <c r="I6559" t="s">
        <v>4949</v>
      </c>
      <c r="J6559" t="s">
        <v>5067</v>
      </c>
      <c r="K6559" t="s">
        <v>95</v>
      </c>
      <c r="L6559" s="220">
        <v>45593.646249999998</v>
      </c>
    </row>
    <row r="6560" spans="1:12" x14ac:dyDescent="0.25">
      <c r="A6560">
        <v>2</v>
      </c>
      <c r="B6560" t="s">
        <v>5316</v>
      </c>
      <c r="C6560">
        <v>3481736</v>
      </c>
      <c r="D6560" t="s">
        <v>7435</v>
      </c>
      <c r="E6560" s="220">
        <v>45646.463888888888</v>
      </c>
      <c r="F6560" t="s">
        <v>75</v>
      </c>
      <c r="G6560" t="s">
        <v>4414</v>
      </c>
      <c r="H6560" t="s">
        <v>169</v>
      </c>
      <c r="I6560" t="s">
        <v>4582</v>
      </c>
      <c r="J6560" t="s">
        <v>5311</v>
      </c>
      <c r="K6560" t="s">
        <v>95</v>
      </c>
      <c r="L6560" s="220">
        <v>45671.319409722222</v>
      </c>
    </row>
    <row r="6561" spans="1:12" x14ac:dyDescent="0.25">
      <c r="A6561">
        <v>2</v>
      </c>
      <c r="B6561" t="s">
        <v>3977</v>
      </c>
      <c r="C6561">
        <v>3481737</v>
      </c>
      <c r="D6561" t="s">
        <v>7435</v>
      </c>
      <c r="E6561" s="220">
        <v>45646.468055555553</v>
      </c>
      <c r="F6561" t="s">
        <v>75</v>
      </c>
      <c r="G6561" t="s">
        <v>4414</v>
      </c>
      <c r="H6561" t="s">
        <v>169</v>
      </c>
      <c r="I6561" t="s">
        <v>4582</v>
      </c>
      <c r="J6561" t="s">
        <v>5311</v>
      </c>
      <c r="K6561" t="s">
        <v>95</v>
      </c>
      <c r="L6561" s="220">
        <v>45671.319710648146</v>
      </c>
    </row>
    <row r="6562" spans="1:12" x14ac:dyDescent="0.25">
      <c r="A6562">
        <v>2</v>
      </c>
      <c r="B6562" t="s">
        <v>4766</v>
      </c>
      <c r="C6562">
        <v>3481738</v>
      </c>
      <c r="D6562" t="s">
        <v>7435</v>
      </c>
      <c r="E6562" s="220">
        <v>45646.469444444447</v>
      </c>
      <c r="F6562" t="s">
        <v>75</v>
      </c>
      <c r="G6562" t="s">
        <v>4414</v>
      </c>
      <c r="H6562" t="s">
        <v>169</v>
      </c>
      <c r="I6562" t="s">
        <v>4582</v>
      </c>
      <c r="J6562" t="s">
        <v>5311</v>
      </c>
      <c r="K6562" t="s">
        <v>95</v>
      </c>
      <c r="L6562" s="220">
        <v>45659.519918981481</v>
      </c>
    </row>
    <row r="6563" spans="1:12" x14ac:dyDescent="0.25">
      <c r="A6563">
        <v>4</v>
      </c>
      <c r="B6563" t="s">
        <v>5536</v>
      </c>
      <c r="C6563">
        <v>3499925</v>
      </c>
      <c r="D6563" t="s">
        <v>4452</v>
      </c>
      <c r="E6563" s="220">
        <v>45684.563194444447</v>
      </c>
      <c r="F6563" t="s">
        <v>75</v>
      </c>
      <c r="G6563" t="s">
        <v>3825</v>
      </c>
      <c r="H6563" t="s">
        <v>3940</v>
      </c>
      <c r="I6563" t="s">
        <v>3870</v>
      </c>
      <c r="J6563" t="s">
        <v>4145</v>
      </c>
      <c r="K6563" t="s">
        <v>95</v>
      </c>
      <c r="L6563" s="220">
        <v>45820.59097222222</v>
      </c>
    </row>
    <row r="6564" spans="1:12" x14ac:dyDescent="0.25">
      <c r="A6564">
        <v>4</v>
      </c>
      <c r="B6564" t="s">
        <v>5536</v>
      </c>
      <c r="C6564">
        <v>3499926</v>
      </c>
      <c r="D6564" t="s">
        <v>7436</v>
      </c>
      <c r="E6564" s="220">
        <v>45684.563194444447</v>
      </c>
      <c r="F6564" t="s">
        <v>75</v>
      </c>
      <c r="G6564" t="s">
        <v>3825</v>
      </c>
      <c r="H6564" t="s">
        <v>3836</v>
      </c>
      <c r="I6564" t="s">
        <v>3870</v>
      </c>
      <c r="J6564" t="s">
        <v>4145</v>
      </c>
      <c r="K6564" t="s">
        <v>95</v>
      </c>
      <c r="L6564" s="220">
        <v>45820.59097222222</v>
      </c>
    </row>
    <row r="6565" spans="1:12" x14ac:dyDescent="0.25">
      <c r="A6565">
        <v>3</v>
      </c>
      <c r="B6565" t="s">
        <v>4787</v>
      </c>
      <c r="C6565">
        <v>3449389</v>
      </c>
      <c r="D6565" t="s">
        <v>4413</v>
      </c>
      <c r="E6565" s="220">
        <v>45587.40625</v>
      </c>
      <c r="F6565" t="s">
        <v>75</v>
      </c>
      <c r="G6565" t="s">
        <v>4414</v>
      </c>
      <c r="H6565" t="s">
        <v>169</v>
      </c>
      <c r="I6565" t="s">
        <v>4652</v>
      </c>
      <c r="J6565" t="s">
        <v>4415</v>
      </c>
      <c r="K6565" t="s">
        <v>95</v>
      </c>
      <c r="L6565" s="220">
        <v>45622.318831018521</v>
      </c>
    </row>
    <row r="6566" spans="1:12" x14ac:dyDescent="0.25">
      <c r="A6566">
        <v>3</v>
      </c>
      <c r="B6566" t="s">
        <v>4043</v>
      </c>
      <c r="C6566">
        <v>3397301</v>
      </c>
      <c r="D6566" t="s">
        <v>4871</v>
      </c>
      <c r="E6566" s="220">
        <v>45509.394444444442</v>
      </c>
      <c r="F6566" t="s">
        <v>75</v>
      </c>
      <c r="G6566" t="s">
        <v>4414</v>
      </c>
      <c r="H6566" t="s">
        <v>81</v>
      </c>
      <c r="I6566" t="s">
        <v>4961</v>
      </c>
      <c r="J6566" t="s">
        <v>4415</v>
      </c>
      <c r="K6566" t="s">
        <v>95</v>
      </c>
      <c r="L6566" s="220">
        <v>45541.44054398148</v>
      </c>
    </row>
    <row r="6567" spans="1:12" x14ac:dyDescent="0.25">
      <c r="A6567">
        <v>3</v>
      </c>
      <c r="B6567" t="s">
        <v>3823</v>
      </c>
      <c r="C6567">
        <v>3397304</v>
      </c>
      <c r="D6567" t="s">
        <v>4871</v>
      </c>
      <c r="E6567" s="220">
        <v>45509.398611111108</v>
      </c>
      <c r="F6567" t="s">
        <v>75</v>
      </c>
      <c r="G6567" t="s">
        <v>4414</v>
      </c>
      <c r="H6567" t="s">
        <v>81</v>
      </c>
      <c r="I6567" t="s">
        <v>4961</v>
      </c>
      <c r="J6567" t="s">
        <v>4415</v>
      </c>
      <c r="K6567" t="s">
        <v>95</v>
      </c>
      <c r="L6567" s="220">
        <v>45553.572974537034</v>
      </c>
    </row>
    <row r="6568" spans="1:12" x14ac:dyDescent="0.25">
      <c r="A6568">
        <v>3</v>
      </c>
      <c r="B6568" t="s">
        <v>4787</v>
      </c>
      <c r="C6568">
        <v>3397321</v>
      </c>
      <c r="D6568" t="s">
        <v>4871</v>
      </c>
      <c r="E6568" s="220">
        <v>45509.400694444441</v>
      </c>
      <c r="F6568" t="s">
        <v>75</v>
      </c>
      <c r="G6568" t="s">
        <v>4414</v>
      </c>
      <c r="H6568" t="s">
        <v>81</v>
      </c>
      <c r="I6568" t="s">
        <v>4961</v>
      </c>
      <c r="J6568" t="s">
        <v>4415</v>
      </c>
      <c r="K6568" t="s">
        <v>95</v>
      </c>
      <c r="L6568" s="220">
        <v>45566.543229166666</v>
      </c>
    </row>
    <row r="6569" spans="1:12" x14ac:dyDescent="0.25">
      <c r="A6569">
        <v>3</v>
      </c>
      <c r="B6569" t="s">
        <v>4282</v>
      </c>
      <c r="C6569">
        <v>3397303</v>
      </c>
      <c r="D6569" t="s">
        <v>4871</v>
      </c>
      <c r="E6569" s="220">
        <v>45509.397916666669</v>
      </c>
      <c r="F6569" t="s">
        <v>75</v>
      </c>
      <c r="G6569" t="s">
        <v>4414</v>
      </c>
      <c r="H6569" t="s">
        <v>81</v>
      </c>
      <c r="I6569" t="s">
        <v>4961</v>
      </c>
      <c r="J6569" t="s">
        <v>4415</v>
      </c>
      <c r="K6569" t="s">
        <v>95</v>
      </c>
      <c r="L6569" s="220">
        <v>45552.31722222222</v>
      </c>
    </row>
    <row r="6570" spans="1:12" x14ac:dyDescent="0.25">
      <c r="A6570">
        <v>4</v>
      </c>
      <c r="B6570" t="s">
        <v>4227</v>
      </c>
      <c r="C6570">
        <v>3444540</v>
      </c>
      <c r="D6570" t="s">
        <v>4452</v>
      </c>
      <c r="E6570" s="220">
        <v>45575.540277777778</v>
      </c>
      <c r="F6570" t="s">
        <v>75</v>
      </c>
      <c r="G6570" t="s">
        <v>3825</v>
      </c>
      <c r="H6570" t="s">
        <v>3940</v>
      </c>
      <c r="I6570" t="s">
        <v>3870</v>
      </c>
      <c r="J6570" t="s">
        <v>4145</v>
      </c>
      <c r="K6570" t="s">
        <v>95</v>
      </c>
      <c r="L6570" s="220">
        <v>45616.586504629631</v>
      </c>
    </row>
    <row r="6571" spans="1:12" x14ac:dyDescent="0.25">
      <c r="A6571">
        <v>1</v>
      </c>
      <c r="B6571" t="s">
        <v>4169</v>
      </c>
      <c r="C6571">
        <v>3235810</v>
      </c>
      <c r="D6571" t="s">
        <v>3843</v>
      </c>
      <c r="E6571" s="220">
        <v>45266.550694444442</v>
      </c>
      <c r="F6571" t="s">
        <v>75</v>
      </c>
      <c r="G6571" t="s">
        <v>3825</v>
      </c>
      <c r="H6571" t="s">
        <v>3836</v>
      </c>
      <c r="I6571" t="s">
        <v>5206</v>
      </c>
      <c r="J6571" t="s">
        <v>6566</v>
      </c>
      <c r="K6571" t="s">
        <v>95</v>
      </c>
      <c r="L6571" s="220">
        <v>45838.391562500001</v>
      </c>
    </row>
    <row r="6572" spans="1:12" x14ac:dyDescent="0.25">
      <c r="A6572">
        <v>1</v>
      </c>
      <c r="B6572" t="s">
        <v>7437</v>
      </c>
      <c r="C6572">
        <v>3346533</v>
      </c>
      <c r="D6572" t="s">
        <v>3824</v>
      </c>
      <c r="E6572" s="220">
        <v>45417.397222222222</v>
      </c>
      <c r="F6572" t="s">
        <v>126</v>
      </c>
      <c r="G6572" t="s">
        <v>3825</v>
      </c>
      <c r="H6572" t="s">
        <v>3826</v>
      </c>
      <c r="I6572" t="s">
        <v>4080</v>
      </c>
      <c r="J6572" t="s">
        <v>4794</v>
      </c>
      <c r="K6572" t="s">
        <v>95</v>
      </c>
      <c r="L6572" s="220"/>
    </row>
    <row r="6573" spans="1:12" x14ac:dyDescent="0.25">
      <c r="A6573">
        <v>4.2</v>
      </c>
      <c r="B6573" t="s">
        <v>4807</v>
      </c>
      <c r="C6573">
        <v>3372932</v>
      </c>
      <c r="D6573" t="s">
        <v>7438</v>
      </c>
      <c r="E6573" s="220">
        <v>45469.451388888891</v>
      </c>
      <c r="F6573" t="s">
        <v>75</v>
      </c>
      <c r="G6573" t="s">
        <v>3825</v>
      </c>
      <c r="H6573" t="s">
        <v>3836</v>
      </c>
      <c r="I6573" t="s">
        <v>3870</v>
      </c>
      <c r="J6573" t="s">
        <v>4145</v>
      </c>
      <c r="K6573" t="s">
        <v>95</v>
      </c>
      <c r="L6573" s="220">
        <v>45504.502106481479</v>
      </c>
    </row>
    <row r="6574" spans="1:12" x14ac:dyDescent="0.25">
      <c r="A6574">
        <v>2</v>
      </c>
      <c r="B6574" t="s">
        <v>7439</v>
      </c>
      <c r="C6574">
        <v>3569689</v>
      </c>
      <c r="D6574" t="s">
        <v>4910</v>
      </c>
      <c r="E6574" s="220">
        <v>45810.585416666669</v>
      </c>
      <c r="F6574" t="s">
        <v>75</v>
      </c>
      <c r="G6574" t="s">
        <v>4414</v>
      </c>
      <c r="H6574" t="s">
        <v>278</v>
      </c>
      <c r="I6574" t="s">
        <v>4072</v>
      </c>
      <c r="J6574" t="s">
        <v>6432</v>
      </c>
      <c r="K6574" t="s">
        <v>95</v>
      </c>
      <c r="L6574" s="220">
        <v>45817.638194444444</v>
      </c>
    </row>
    <row r="6575" spans="1:12" x14ac:dyDescent="0.25">
      <c r="A6575">
        <v>2</v>
      </c>
      <c r="B6575" t="s">
        <v>7440</v>
      </c>
      <c r="C6575">
        <v>3569688</v>
      </c>
      <c r="D6575" t="s">
        <v>4910</v>
      </c>
      <c r="E6575" s="220">
        <v>45810.584722222222</v>
      </c>
      <c r="F6575" t="s">
        <v>75</v>
      </c>
      <c r="G6575" t="s">
        <v>4414</v>
      </c>
      <c r="H6575" t="s">
        <v>278</v>
      </c>
      <c r="I6575" t="s">
        <v>4072</v>
      </c>
      <c r="J6575" t="s">
        <v>6432</v>
      </c>
      <c r="K6575" t="s">
        <v>95</v>
      </c>
      <c r="L6575" s="220">
        <v>45819.474305555559</v>
      </c>
    </row>
    <row r="6576" spans="1:12" x14ac:dyDescent="0.25">
      <c r="A6576">
        <v>2</v>
      </c>
      <c r="B6576" t="s">
        <v>7441</v>
      </c>
      <c r="C6576">
        <v>3569690</v>
      </c>
      <c r="D6576" t="s">
        <v>4910</v>
      </c>
      <c r="E6576" s="220">
        <v>45810.586111111108</v>
      </c>
      <c r="F6576" t="s">
        <v>75</v>
      </c>
      <c r="G6576" t="s">
        <v>4414</v>
      </c>
      <c r="H6576" t="s">
        <v>278</v>
      </c>
      <c r="I6576" t="s">
        <v>4072</v>
      </c>
      <c r="J6576" t="s">
        <v>6432</v>
      </c>
      <c r="K6576" t="s">
        <v>95</v>
      </c>
      <c r="L6576" s="220">
        <v>45820.636805555558</v>
      </c>
    </row>
    <row r="6577" spans="1:12" x14ac:dyDescent="0.25">
      <c r="A6577">
        <v>2</v>
      </c>
      <c r="B6577" t="s">
        <v>7442</v>
      </c>
      <c r="C6577">
        <v>3439132</v>
      </c>
      <c r="D6577" t="s">
        <v>4910</v>
      </c>
      <c r="E6577" s="220">
        <v>45565.43472222222</v>
      </c>
      <c r="F6577" t="s">
        <v>126</v>
      </c>
      <c r="G6577" t="s">
        <v>4414</v>
      </c>
      <c r="H6577" t="s">
        <v>278</v>
      </c>
      <c r="I6577" t="s">
        <v>4872</v>
      </c>
      <c r="J6577" t="s">
        <v>4415</v>
      </c>
      <c r="K6577" t="s">
        <v>95</v>
      </c>
      <c r="L6577" s="220"/>
    </row>
    <row r="6578" spans="1:12" x14ac:dyDescent="0.25">
      <c r="A6578">
        <v>1</v>
      </c>
      <c r="B6578" t="s">
        <v>4298</v>
      </c>
      <c r="C6578">
        <v>3444416</v>
      </c>
      <c r="D6578" t="s">
        <v>3843</v>
      </c>
      <c r="E6578" s="220">
        <v>45572.443749999999</v>
      </c>
      <c r="F6578" t="s">
        <v>75</v>
      </c>
      <c r="G6578" t="s">
        <v>3825</v>
      </c>
      <c r="H6578" t="s">
        <v>3836</v>
      </c>
      <c r="I6578" t="s">
        <v>3844</v>
      </c>
      <c r="J6578" t="s">
        <v>4188</v>
      </c>
      <c r="K6578" t="s">
        <v>95</v>
      </c>
      <c r="L6578" s="220">
        <v>45575.47115740741</v>
      </c>
    </row>
    <row r="6579" spans="1:12" x14ac:dyDescent="0.25">
      <c r="A6579">
        <v>4</v>
      </c>
      <c r="B6579" t="s">
        <v>4014</v>
      </c>
      <c r="C6579">
        <v>3457641</v>
      </c>
      <c r="D6579" t="s">
        <v>7443</v>
      </c>
      <c r="E6579" s="220">
        <v>45601.527777777781</v>
      </c>
      <c r="F6579" t="s">
        <v>75</v>
      </c>
      <c r="G6579" t="s">
        <v>3825</v>
      </c>
      <c r="H6579" t="s">
        <v>3826</v>
      </c>
      <c r="I6579" t="s">
        <v>3870</v>
      </c>
      <c r="J6579" t="s">
        <v>4922</v>
      </c>
      <c r="K6579" t="s">
        <v>95</v>
      </c>
      <c r="L6579" s="220">
        <v>45792.301388888889</v>
      </c>
    </row>
    <row r="6580" spans="1:12" x14ac:dyDescent="0.25">
      <c r="A6580">
        <v>2</v>
      </c>
      <c r="B6580" t="s">
        <v>4110</v>
      </c>
      <c r="C6580">
        <v>3359917</v>
      </c>
      <c r="D6580" t="s">
        <v>4910</v>
      </c>
      <c r="E6580" s="220">
        <v>45443.636805555558</v>
      </c>
      <c r="F6580" t="s">
        <v>75</v>
      </c>
      <c r="G6580" t="s">
        <v>4414</v>
      </c>
      <c r="H6580" t="s">
        <v>278</v>
      </c>
      <c r="I6580" t="s">
        <v>4829</v>
      </c>
      <c r="J6580" t="s">
        <v>5101</v>
      </c>
      <c r="K6580" t="s">
        <v>95</v>
      </c>
      <c r="L6580" s="220">
        <v>45485.593599537038</v>
      </c>
    </row>
    <row r="6581" spans="1:12" x14ac:dyDescent="0.25">
      <c r="A6581">
        <v>1</v>
      </c>
      <c r="B6581" t="s">
        <v>7444</v>
      </c>
      <c r="C6581">
        <v>3363211</v>
      </c>
      <c r="D6581" t="s">
        <v>3843</v>
      </c>
      <c r="E6581" s="220">
        <v>45447.383333333331</v>
      </c>
      <c r="F6581" t="s">
        <v>75</v>
      </c>
      <c r="G6581" t="s">
        <v>3825</v>
      </c>
      <c r="H6581" t="s">
        <v>3836</v>
      </c>
      <c r="I6581" t="s">
        <v>3844</v>
      </c>
      <c r="J6581" t="s">
        <v>7084</v>
      </c>
      <c r="K6581" t="s">
        <v>95</v>
      </c>
      <c r="L6581" s="220">
        <v>45453.311805555553</v>
      </c>
    </row>
    <row r="6582" spans="1:12" x14ac:dyDescent="0.25">
      <c r="A6582">
        <v>4.2</v>
      </c>
      <c r="B6582" t="s">
        <v>3911</v>
      </c>
      <c r="C6582">
        <v>3515124</v>
      </c>
      <c r="D6582" t="s">
        <v>7445</v>
      </c>
      <c r="E6582" s="220">
        <v>45714.540277777778</v>
      </c>
      <c r="F6582" t="s">
        <v>75</v>
      </c>
      <c r="G6582" t="s">
        <v>3825</v>
      </c>
      <c r="H6582" t="s">
        <v>3940</v>
      </c>
      <c r="I6582" t="s">
        <v>3870</v>
      </c>
      <c r="J6582" t="s">
        <v>4145</v>
      </c>
      <c r="K6582" t="s">
        <v>95</v>
      </c>
      <c r="L6582" s="220">
        <v>45777.638194444444</v>
      </c>
    </row>
    <row r="6583" spans="1:12" x14ac:dyDescent="0.25">
      <c r="A6583">
        <v>1</v>
      </c>
      <c r="B6583" t="s">
        <v>4359</v>
      </c>
      <c r="C6583">
        <v>3547623</v>
      </c>
      <c r="D6583" t="s">
        <v>7446</v>
      </c>
      <c r="E6583" s="220">
        <v>45763.729166666664</v>
      </c>
      <c r="F6583" t="s">
        <v>75</v>
      </c>
      <c r="G6583" t="s">
        <v>3825</v>
      </c>
      <c r="H6583" t="s">
        <v>3826</v>
      </c>
      <c r="I6583" t="s">
        <v>4652</v>
      </c>
      <c r="J6583" t="s">
        <v>4653</v>
      </c>
      <c r="K6583" t="s">
        <v>95</v>
      </c>
      <c r="L6583" s="220">
        <v>45764.337824074071</v>
      </c>
    </row>
    <row r="6584" spans="1:12" x14ac:dyDescent="0.25">
      <c r="A6584">
        <v>4</v>
      </c>
      <c r="B6584" t="s">
        <v>4275</v>
      </c>
      <c r="C6584">
        <v>3407496</v>
      </c>
      <c r="D6584" t="s">
        <v>7447</v>
      </c>
      <c r="E6584" s="220">
        <v>45525.495138888888</v>
      </c>
      <c r="F6584" t="s">
        <v>75</v>
      </c>
      <c r="G6584" t="s">
        <v>3825</v>
      </c>
      <c r="H6584" t="s">
        <v>3836</v>
      </c>
      <c r="I6584" t="s">
        <v>3870</v>
      </c>
      <c r="J6584" t="s">
        <v>4922</v>
      </c>
      <c r="K6584" t="s">
        <v>95</v>
      </c>
      <c r="L6584" s="220">
        <v>45730.38449074074</v>
      </c>
    </row>
    <row r="6585" spans="1:12" x14ac:dyDescent="0.25">
      <c r="A6585">
        <v>4</v>
      </c>
      <c r="B6585" t="s">
        <v>4362</v>
      </c>
      <c r="C6585">
        <v>3407499</v>
      </c>
      <c r="D6585" t="s">
        <v>4555</v>
      </c>
      <c r="E6585" s="220">
        <v>45525.510416666664</v>
      </c>
      <c r="F6585" t="s">
        <v>75</v>
      </c>
      <c r="G6585" t="s">
        <v>3825</v>
      </c>
      <c r="H6585" t="s">
        <v>3940</v>
      </c>
      <c r="I6585" t="s">
        <v>3870</v>
      </c>
      <c r="J6585" t="s">
        <v>4145</v>
      </c>
      <c r="K6585" t="s">
        <v>95</v>
      </c>
      <c r="L6585" s="220">
        <v>45574.460636574076</v>
      </c>
    </row>
    <row r="6586" spans="1:12" x14ac:dyDescent="0.25">
      <c r="A6586">
        <v>4</v>
      </c>
      <c r="B6586" t="s">
        <v>4362</v>
      </c>
      <c r="C6586">
        <v>3407500</v>
      </c>
      <c r="D6586" t="s">
        <v>5963</v>
      </c>
      <c r="E6586" s="220">
        <v>45525.511111111111</v>
      </c>
      <c r="F6586" t="s">
        <v>75</v>
      </c>
      <c r="G6586" t="s">
        <v>3825</v>
      </c>
      <c r="H6586" t="s">
        <v>3836</v>
      </c>
      <c r="I6586" t="s">
        <v>3870</v>
      </c>
      <c r="J6586" t="s">
        <v>4145</v>
      </c>
      <c r="K6586" t="s">
        <v>95</v>
      </c>
      <c r="L6586" s="220">
        <v>45574.460439814815</v>
      </c>
    </row>
    <row r="6587" spans="1:12" x14ac:dyDescent="0.25">
      <c r="A6587">
        <v>4</v>
      </c>
      <c r="B6587" t="s">
        <v>4584</v>
      </c>
      <c r="C6587">
        <v>3577519</v>
      </c>
      <c r="D6587" t="s">
        <v>7377</v>
      </c>
      <c r="E6587" s="220">
        <v>45824.527083333334</v>
      </c>
      <c r="F6587" t="s">
        <v>126</v>
      </c>
      <c r="G6587" t="s">
        <v>3825</v>
      </c>
      <c r="H6587" t="s">
        <v>3940</v>
      </c>
      <c r="I6587" t="s">
        <v>3870</v>
      </c>
      <c r="J6587" t="s">
        <v>4145</v>
      </c>
      <c r="K6587" t="s">
        <v>95</v>
      </c>
      <c r="L6587" s="220"/>
    </row>
    <row r="6588" spans="1:12" x14ac:dyDescent="0.25">
      <c r="A6588">
        <v>2</v>
      </c>
      <c r="B6588" t="s">
        <v>4604</v>
      </c>
      <c r="C6588">
        <v>3494723</v>
      </c>
      <c r="D6588" t="s">
        <v>7210</v>
      </c>
      <c r="E6588" s="220">
        <v>45671.681250000001</v>
      </c>
      <c r="F6588" t="s">
        <v>75</v>
      </c>
      <c r="G6588" t="s">
        <v>3825</v>
      </c>
      <c r="H6588" t="s">
        <v>3940</v>
      </c>
      <c r="I6588" t="s">
        <v>4000</v>
      </c>
      <c r="J6588" t="s">
        <v>4191</v>
      </c>
      <c r="K6588" t="s">
        <v>95</v>
      </c>
      <c r="L6588" s="220">
        <v>45671.689583333333</v>
      </c>
    </row>
    <row r="6589" spans="1:12" x14ac:dyDescent="0.25">
      <c r="A6589">
        <v>3</v>
      </c>
      <c r="B6589" t="s">
        <v>5248</v>
      </c>
      <c r="C6589">
        <v>3509243</v>
      </c>
      <c r="D6589" t="s">
        <v>4871</v>
      </c>
      <c r="E6589" s="220">
        <v>45709.535416666666</v>
      </c>
      <c r="F6589" t="s">
        <v>126</v>
      </c>
      <c r="G6589" t="s">
        <v>4414</v>
      </c>
      <c r="H6589" t="s">
        <v>81</v>
      </c>
      <c r="I6589" t="s">
        <v>4867</v>
      </c>
      <c r="J6589" t="s">
        <v>5148</v>
      </c>
      <c r="K6589" t="s">
        <v>95</v>
      </c>
      <c r="L6589" s="220"/>
    </row>
    <row r="6590" spans="1:12" x14ac:dyDescent="0.25">
      <c r="A6590">
        <v>1</v>
      </c>
      <c r="B6590" t="s">
        <v>5012</v>
      </c>
      <c r="C6590">
        <v>3550487</v>
      </c>
      <c r="D6590" t="s">
        <v>4413</v>
      </c>
      <c r="E6590" s="220">
        <v>45772.392361111109</v>
      </c>
      <c r="F6590" t="s">
        <v>75</v>
      </c>
      <c r="G6590" t="s">
        <v>4414</v>
      </c>
      <c r="H6590" t="s">
        <v>169</v>
      </c>
      <c r="I6590" t="s">
        <v>3827</v>
      </c>
      <c r="J6590" t="s">
        <v>4415</v>
      </c>
      <c r="K6590" t="s">
        <v>95</v>
      </c>
      <c r="L6590" s="220">
        <v>45772.697222222225</v>
      </c>
    </row>
    <row r="6591" spans="1:12" x14ac:dyDescent="0.25">
      <c r="A6591">
        <v>4</v>
      </c>
      <c r="B6591" t="s">
        <v>4298</v>
      </c>
      <c r="C6591">
        <v>3402181</v>
      </c>
      <c r="D6591" t="s">
        <v>6619</v>
      </c>
      <c r="E6591" s="220">
        <v>45516.64166666667</v>
      </c>
      <c r="F6591" t="s">
        <v>75</v>
      </c>
      <c r="G6591" t="s">
        <v>3825</v>
      </c>
      <c r="H6591" t="s">
        <v>3836</v>
      </c>
      <c r="I6591" t="s">
        <v>3870</v>
      </c>
      <c r="J6591" t="s">
        <v>4902</v>
      </c>
      <c r="K6591" t="s">
        <v>95</v>
      </c>
      <c r="L6591" s="220">
        <v>45574.415844907409</v>
      </c>
    </row>
    <row r="6592" spans="1:12" x14ac:dyDescent="0.25">
      <c r="A6592">
        <v>4</v>
      </c>
      <c r="B6592" t="s">
        <v>5241</v>
      </c>
      <c r="C6592">
        <v>3410026</v>
      </c>
      <c r="D6592" t="s">
        <v>7448</v>
      </c>
      <c r="E6592" s="220">
        <v>45530.434027777781</v>
      </c>
      <c r="F6592" t="s">
        <v>75</v>
      </c>
      <c r="G6592" t="s">
        <v>3825</v>
      </c>
      <c r="H6592" t="s">
        <v>3940</v>
      </c>
      <c r="I6592" t="s">
        <v>3870</v>
      </c>
      <c r="J6592" t="s">
        <v>4922</v>
      </c>
      <c r="K6592" t="s">
        <v>95</v>
      </c>
      <c r="L6592" s="220">
        <v>45558.473356481481</v>
      </c>
    </row>
    <row r="6593" spans="1:12" x14ac:dyDescent="0.25">
      <c r="A6593">
        <v>2</v>
      </c>
      <c r="B6593" t="s">
        <v>4332</v>
      </c>
      <c r="C6593">
        <v>3449320</v>
      </c>
      <c r="D6593" t="s">
        <v>4413</v>
      </c>
      <c r="E6593" s="220">
        <v>45586.672222222223</v>
      </c>
      <c r="F6593" t="s">
        <v>75</v>
      </c>
      <c r="G6593" t="s">
        <v>4414</v>
      </c>
      <c r="H6593" t="s">
        <v>169</v>
      </c>
      <c r="I6593" t="s">
        <v>3827</v>
      </c>
      <c r="J6593" t="s">
        <v>4446</v>
      </c>
      <c r="K6593" t="s">
        <v>95</v>
      </c>
      <c r="L6593" s="220">
        <v>45588.479803240742</v>
      </c>
    </row>
  </sheetData>
  <phoneticPr fontId="2" type="noConversion"/>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d6e8f8a6-5dfb-4c18-85f0-52752b07a0f5">
      <Terms xmlns="http://schemas.microsoft.com/office/infopath/2007/PartnerControls"/>
    </lcf76f155ced4ddcb4097134ff3c332f>
    <TaxCatchAll xmlns="a8c181e9-dab1-4a6d-8bd7-d320797874a0" xsi:nil="true"/>
    <SharedWithUsers xmlns="06dd4038-d05f-4c63-8bf3-ef1830df18f4">
      <UserInfo>
        <DisplayName>Barndt, Andrew</DisplayName>
        <AccountId>1670</AccountId>
        <AccountType/>
      </UserInfo>
      <UserInfo>
        <DisplayName>Raj, Ashwin</DisplayName>
        <AccountId>1090</AccountId>
        <AccountType/>
      </UserInfo>
    </SharedWithUsers>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09FE8510A6061A4ABC07474C9C4EB8A2" ma:contentTypeVersion="14" ma:contentTypeDescription="Create a new document." ma:contentTypeScope="" ma:versionID="9a9c0e1304f74a70f78ef5a148e11811">
  <xsd:schema xmlns:xsd="http://www.w3.org/2001/XMLSchema" xmlns:xs="http://www.w3.org/2001/XMLSchema" xmlns:p="http://schemas.microsoft.com/office/2006/metadata/properties" xmlns:ns2="d6e8f8a6-5dfb-4c18-85f0-52752b07a0f5" xmlns:ns3="a8c181e9-dab1-4a6d-8bd7-d320797874a0" xmlns:ns4="06dd4038-d05f-4c63-8bf3-ef1830df18f4" targetNamespace="http://schemas.microsoft.com/office/2006/metadata/properties" ma:root="true" ma:fieldsID="4f7b8ea19895d18e4258712e1379754c" ns2:_="" ns3:_="" ns4:_="">
    <xsd:import namespace="d6e8f8a6-5dfb-4c18-85f0-52752b07a0f5"/>
    <xsd:import namespace="a8c181e9-dab1-4a6d-8bd7-d320797874a0"/>
    <xsd:import namespace="06dd4038-d05f-4c63-8bf3-ef1830df18f4"/>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AutoTags" minOccurs="0"/>
                <xsd:element ref="ns2:MediaServiceGenerationTime" minOccurs="0"/>
                <xsd:element ref="ns2:MediaServiceEventHashCode" minOccurs="0"/>
                <xsd:element ref="ns2:lcf76f155ced4ddcb4097134ff3c332f" minOccurs="0"/>
                <xsd:element ref="ns3:TaxCatchAll" minOccurs="0"/>
                <xsd:element ref="ns2:MediaServiceOCR" minOccurs="0"/>
                <xsd:element ref="ns4:SharedWithUsers" minOccurs="0"/>
                <xsd:element ref="ns4:SharedWithDetails"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6e8f8a6-5dfb-4c18-85f0-52752b07a0f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ServiceAutoTags" ma:index="11" nillable="true" ma:displayName="Tags" ma:internalName="MediaServiceAutoTags"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2eddfdf2-6e4d-406f-8de6-687bb8b3aa25" ma:termSetId="09814cd3-568e-fe90-9814-8d621ff8fb84" ma:anchorId="fba54fb3-c3e1-fe81-a776-ca4b69148c4d" ma:open="true" ma:isKeyword="false">
      <xsd:complexType>
        <xsd:sequence>
          <xsd:element ref="pc:Terms" minOccurs="0" maxOccurs="1"/>
        </xsd:sequence>
      </xsd:complexType>
    </xsd:element>
    <xsd:element name="MediaServiceOCR" ma:index="17" nillable="true" ma:displayName="Extracted Text" ma:internalName="MediaServiceOCR" ma:readOnly="true">
      <xsd:simpleType>
        <xsd:restriction base="dms:Note">
          <xsd:maxLength value="255"/>
        </xsd:restriction>
      </xsd:simpleType>
    </xsd:element>
    <xsd:element name="MediaServiceObjectDetectorVersions" ma:index="20" nillable="true" ma:displayName="MediaServiceObjectDetectorVersions" ma:hidden="true" ma:indexed="true" ma:internalName="MediaServiceObjectDetectorVersions" ma:readOnly="true">
      <xsd:simpleType>
        <xsd:restriction base="dms:Text"/>
      </xsd:simpleType>
    </xsd:element>
    <xsd:element name="MediaServiceSearchProperties" ma:index="21"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a8c181e9-dab1-4a6d-8bd7-d320797874a0" elementFormDefault="qualified">
    <xsd:import namespace="http://schemas.microsoft.com/office/2006/documentManagement/types"/>
    <xsd:import namespace="http://schemas.microsoft.com/office/infopath/2007/PartnerControls"/>
    <xsd:element name="TaxCatchAll" ma:index="16" nillable="true" ma:displayName="Taxonomy Catch All Column" ma:hidden="true" ma:list="{df5013e6-5a40-47ad-a184-34b59fe476b4}" ma:internalName="TaxCatchAll" ma:showField="CatchAllData" ma:web="06dd4038-d05f-4c63-8bf3-ef1830df18f4">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06dd4038-d05f-4c63-8bf3-ef1830df18f4" elementFormDefault="qualified">
    <xsd:import namespace="http://schemas.microsoft.com/office/2006/documentManagement/types"/>
    <xsd:import namespace="http://schemas.microsoft.com/office/infopath/2007/PartnerControls"/>
    <xsd:element name="SharedWithUsers" ma:index="1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
</file>

<file path=customXml/itemProps1.xml><?xml version="1.0" encoding="utf-8"?>
<ds:datastoreItem xmlns:ds="http://schemas.openxmlformats.org/officeDocument/2006/customXml" ds:itemID="{60208CDD-1358-4ED3-AC8D-05E5AC3F7A3E}">
  <ds:schemaRefs>
    <ds:schemaRef ds:uri="http://schemas.microsoft.com/sharepoint/v3/contenttype/forms"/>
  </ds:schemaRefs>
</ds:datastoreItem>
</file>

<file path=customXml/itemProps2.xml><?xml version="1.0" encoding="utf-8"?>
<ds:datastoreItem xmlns:ds="http://schemas.openxmlformats.org/officeDocument/2006/customXml" ds:itemID="{5A8EB389-A778-4104-A2D0-6E2DE7B132FA}">
  <ds:schemaRefs>
    <ds:schemaRef ds:uri="http://schemas.microsoft.com/office/2006/documentManagement/types"/>
    <ds:schemaRef ds:uri="http://purl.org/dc/dcmitype/"/>
    <ds:schemaRef ds:uri="http://www.w3.org/XML/1998/namespace"/>
    <ds:schemaRef ds:uri="a8c181e9-dab1-4a6d-8bd7-d320797874a0"/>
    <ds:schemaRef ds:uri="d6e8f8a6-5dfb-4c18-85f0-52752b07a0f5"/>
    <ds:schemaRef ds:uri="06dd4038-d05f-4c63-8bf3-ef1830df18f4"/>
    <ds:schemaRef ds:uri="http://purl.org/dc/elements/1.1/"/>
    <ds:schemaRef ds:uri="http://purl.org/dc/terms/"/>
    <ds:schemaRef ds:uri="http://schemas.microsoft.com/office/infopath/2007/PartnerControls"/>
    <ds:schemaRef ds:uri="http://schemas.openxmlformats.org/package/2006/metadata/core-properties"/>
    <ds:schemaRef ds:uri="http://schemas.microsoft.com/office/2006/metadata/properties"/>
  </ds:schemaRefs>
</ds:datastoreItem>
</file>

<file path=customXml/itemProps3.xml><?xml version="1.0" encoding="utf-8"?>
<ds:datastoreItem xmlns:ds="http://schemas.openxmlformats.org/officeDocument/2006/customXml" ds:itemID="{B147EE54-8A3A-46F8-B9CD-79C80CC5101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d6e8f8a6-5dfb-4c18-85f0-52752b07a0f5"/>
    <ds:schemaRef ds:uri="a8c181e9-dab1-4a6d-8bd7-d320797874a0"/>
    <ds:schemaRef ds:uri="06dd4038-d05f-4c63-8bf3-ef1830df18f4"/>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4.xml><?xml version="1.0" encoding="utf-8"?>
<ds:datastoreItem xmlns:ds="http://schemas.openxmlformats.org/officeDocument/2006/customXml" ds:itemID="{EC90C274-CB49-4C60-876B-E9CEE6B84A2E}">
  <ds:schemaRefs>
    <ds:schemaRef ds:uri="http://schemas.microsoft.com/DataMashup"/>
  </ds:schemaRefs>
</ds:datastoreItem>
</file>

<file path=docMetadata/LabelInfo.xml><?xml version="1.0" encoding="utf-8"?>
<clbl:labelList xmlns:clbl="http://schemas.microsoft.com/office/2020/mipLabelMetadata">
  <clbl:label id="{5bfa934c-bca9-44c5-90a4-d9a36cfe12c0}" enabled="0" method="" siteId="{5bfa934c-bca9-44c5-90a4-d9a36cfe12c0}"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9</vt:i4>
      </vt:variant>
    </vt:vector>
  </HeadingPairs>
  <TitlesOfParts>
    <vt:vector size="9" baseType="lpstr">
      <vt:lpstr>CMS Sweeps</vt:lpstr>
      <vt:lpstr>Events</vt:lpstr>
      <vt:lpstr>Sites</vt:lpstr>
      <vt:lpstr>Part Numbers</vt:lpstr>
      <vt:lpstr>Fault Frequencies</vt:lpstr>
      <vt:lpstr>Miss Tracker</vt:lpstr>
      <vt:lpstr>Site Specific Credentials</vt:lpstr>
      <vt:lpstr>EDUP Query</vt:lpstr>
      <vt:lpstr>ALL_CMS_WOs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Billig, Chloe</dc:creator>
  <cp:keywords/>
  <dc:description/>
  <cp:lastModifiedBy>Cantarelli, Gustavo</cp:lastModifiedBy>
  <cp:revision/>
  <dcterms:created xsi:type="dcterms:W3CDTF">2021-07-27T18:43:20Z</dcterms:created>
  <dcterms:modified xsi:type="dcterms:W3CDTF">2026-09-28T12:24:54Z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0x01010009FE8510A6061A4ABC07474C9C4EB8A2</vt:lpwstr>
  </property>
  <property fmtid="{D5CDD505-2E9C-101B-9397-08002B2CF9AE}" pid="3" name="MediaServiceImageTags">
    <vt:lpwstr/>
  </property>
</Properties>
</file>