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ther computers\My Laptop\Dai_Hoc\A_Nam2\TTKH\"/>
    </mc:Choice>
  </mc:AlternateContent>
  <bookViews>
    <workbookView xWindow="0" yWindow="0" windowWidth="20490" windowHeight="7650" activeTab="3"/>
  </bookViews>
  <sheets>
    <sheet name="Chia đôi" sheetId="1" r:id="rId1"/>
    <sheet name="New-ton" sheetId="3" r:id="rId2"/>
    <sheet name="Day Cung" sheetId="4" r:id="rId3"/>
    <sheet name="Sai phan" sheetId="5" r:id="rId4"/>
    <sheet name="Sheet6" sheetId="6" r:id="rId5"/>
    <sheet name="Sai số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5" l="1"/>
  <c r="N3" i="5"/>
  <c r="N4" i="5"/>
  <c r="N5" i="5"/>
  <c r="N6" i="5"/>
  <c r="N7" i="5"/>
  <c r="N8" i="5"/>
  <c r="N9" i="5"/>
  <c r="N10" i="5"/>
  <c r="N11" i="5"/>
  <c r="N12" i="5"/>
  <c r="N13" i="5"/>
  <c r="N14" i="5"/>
  <c r="N2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2" i="5"/>
  <c r="K14" i="5"/>
  <c r="K13" i="5"/>
  <c r="K12" i="5"/>
  <c r="K11" i="5"/>
  <c r="K10" i="5"/>
  <c r="K9" i="5"/>
  <c r="K8" i="5"/>
  <c r="K7" i="5"/>
  <c r="K6" i="5"/>
  <c r="K5" i="5"/>
  <c r="J5" i="5"/>
  <c r="J6" i="5" s="1"/>
  <c r="J7" i="5" s="1"/>
  <c r="K4" i="5"/>
  <c r="M4" i="5" s="1"/>
  <c r="O4" i="5" s="1"/>
  <c r="P4" i="5" s="1"/>
  <c r="Q4" i="5" s="1"/>
  <c r="J4" i="5"/>
  <c r="M3" i="5"/>
  <c r="O3" i="5" s="1"/>
  <c r="P3" i="5" s="1"/>
  <c r="Q3" i="5" s="1"/>
  <c r="K3" i="5"/>
  <c r="J3" i="5"/>
  <c r="K2" i="5"/>
  <c r="J2" i="5"/>
  <c r="G2" i="5"/>
  <c r="D11" i="5"/>
  <c r="D12" i="5"/>
  <c r="D13" i="5"/>
  <c r="D14" i="5"/>
  <c r="C11" i="5"/>
  <c r="E11" i="5" s="1"/>
  <c r="F11" i="5" s="1"/>
  <c r="G11" i="5" s="1"/>
  <c r="C12" i="5"/>
  <c r="E12" i="5" s="1"/>
  <c r="F12" i="5" s="1"/>
  <c r="G12" i="5" s="1"/>
  <c r="C13" i="5"/>
  <c r="E13" i="5" s="1"/>
  <c r="F13" i="5" s="1"/>
  <c r="G13" i="5" s="1"/>
  <c r="C14" i="5"/>
  <c r="E14" i="5" s="1"/>
  <c r="F14" i="5" s="1"/>
  <c r="G14" i="5" s="1"/>
  <c r="B11" i="5"/>
  <c r="B12" i="5"/>
  <c r="B13" i="5"/>
  <c r="B14" i="5"/>
  <c r="A11" i="5"/>
  <c r="A12" i="5" s="1"/>
  <c r="A13" i="5" s="1"/>
  <c r="A14" i="5" s="1"/>
  <c r="E4" i="5"/>
  <c r="F4" i="5" s="1"/>
  <c r="G4" i="5" s="1"/>
  <c r="E5" i="5"/>
  <c r="F5" i="5" s="1"/>
  <c r="G5" i="5" s="1"/>
  <c r="E8" i="5"/>
  <c r="F8" i="5" s="1"/>
  <c r="G8" i="5" s="1"/>
  <c r="E9" i="5"/>
  <c r="F9" i="5" s="1"/>
  <c r="G9" i="5" s="1"/>
  <c r="D3" i="5"/>
  <c r="D4" i="5"/>
  <c r="D5" i="5"/>
  <c r="D6" i="5"/>
  <c r="D7" i="5"/>
  <c r="D8" i="5"/>
  <c r="D9" i="5"/>
  <c r="D10" i="5"/>
  <c r="F2" i="5"/>
  <c r="E2" i="5"/>
  <c r="D2" i="5"/>
  <c r="C3" i="5"/>
  <c r="E3" i="5" s="1"/>
  <c r="F3" i="5" s="1"/>
  <c r="G3" i="5" s="1"/>
  <c r="C4" i="5"/>
  <c r="C5" i="5"/>
  <c r="C6" i="5"/>
  <c r="E6" i="5" s="1"/>
  <c r="F6" i="5" s="1"/>
  <c r="G6" i="5" s="1"/>
  <c r="C7" i="5"/>
  <c r="E7" i="5" s="1"/>
  <c r="F7" i="5" s="1"/>
  <c r="G7" i="5" s="1"/>
  <c r="C8" i="5"/>
  <c r="C9" i="5"/>
  <c r="C10" i="5"/>
  <c r="E10" i="5" s="1"/>
  <c r="F10" i="5" s="1"/>
  <c r="G10" i="5" s="1"/>
  <c r="C2" i="5"/>
  <c r="B3" i="5"/>
  <c r="B4" i="5"/>
  <c r="B5" i="5"/>
  <c r="B6" i="5"/>
  <c r="B7" i="5"/>
  <c r="B8" i="5"/>
  <c r="B9" i="5"/>
  <c r="B10" i="5"/>
  <c r="B2" i="5"/>
  <c r="A5" i="5"/>
  <c r="A6" i="5" s="1"/>
  <c r="A7" i="5" s="1"/>
  <c r="A8" i="5" s="1"/>
  <c r="A9" i="5" s="1"/>
  <c r="A10" i="5" s="1"/>
  <c r="A4" i="5"/>
  <c r="A2" i="5"/>
  <c r="A3" i="5"/>
  <c r="B5" i="3"/>
  <c r="E3" i="3"/>
  <c r="B4" i="3"/>
  <c r="C4" i="3" s="1"/>
  <c r="C5" i="3"/>
  <c r="E5" i="3" s="1"/>
  <c r="B6" i="3" s="1"/>
  <c r="D3" i="3"/>
  <c r="D4" i="3"/>
  <c r="D5" i="3"/>
  <c r="C3" i="3"/>
  <c r="B3" i="3"/>
  <c r="D2" i="3"/>
  <c r="C2" i="3"/>
  <c r="M7" i="5" l="1"/>
  <c r="O7" i="5" s="1"/>
  <c r="P7" i="5" s="1"/>
  <c r="Q7" i="5" s="1"/>
  <c r="J8" i="5"/>
  <c r="J9" i="5" s="1"/>
  <c r="J10" i="5" s="1"/>
  <c r="J11" i="5" s="1"/>
  <c r="M8" i="5"/>
  <c r="O8" i="5" s="1"/>
  <c r="P8" i="5" s="1"/>
  <c r="Q8" i="5" s="1"/>
  <c r="O2" i="5"/>
  <c r="Q2" i="5" s="1"/>
  <c r="M6" i="5"/>
  <c r="O6" i="5" s="1"/>
  <c r="P6" i="5" s="1"/>
  <c r="Q6" i="5" s="1"/>
  <c r="M10" i="5"/>
  <c r="O10" i="5" s="1"/>
  <c r="P10" i="5" s="1"/>
  <c r="Q10" i="5" s="1"/>
  <c r="M5" i="5"/>
  <c r="O5" i="5" s="1"/>
  <c r="P5" i="5" s="1"/>
  <c r="Q5" i="5" s="1"/>
  <c r="M9" i="5"/>
  <c r="O9" i="5" s="1"/>
  <c r="P9" i="5" s="1"/>
  <c r="Q9" i="5" s="1"/>
  <c r="D6" i="3"/>
  <c r="C6" i="3"/>
  <c r="E6" i="3"/>
  <c r="B7" i="3" s="1"/>
  <c r="E4" i="3"/>
  <c r="E2" i="3"/>
  <c r="M11" i="5" l="1"/>
  <c r="O11" i="5" s="1"/>
  <c r="P11" i="5" s="1"/>
  <c r="Q11" i="5" s="1"/>
  <c r="J12" i="5"/>
  <c r="C7" i="3"/>
  <c r="E7" i="3" s="1"/>
  <c r="B8" i="3" s="1"/>
  <c r="D7" i="3"/>
  <c r="J13" i="5" l="1"/>
  <c r="M12" i="5"/>
  <c r="O12" i="5" s="1"/>
  <c r="P12" i="5" s="1"/>
  <c r="Q12" i="5" s="1"/>
  <c r="E8" i="3"/>
  <c r="B9" i="3" s="1"/>
  <c r="C8" i="3"/>
  <c r="D8" i="3"/>
  <c r="J14" i="5" l="1"/>
  <c r="M14" i="5" s="1"/>
  <c r="O14" i="5" s="1"/>
  <c r="P14" i="5" s="1"/>
  <c r="Q14" i="5" s="1"/>
  <c r="M13" i="5"/>
  <c r="O13" i="5" s="1"/>
  <c r="P13" i="5" s="1"/>
  <c r="Q13" i="5" s="1"/>
  <c r="D9" i="3"/>
  <c r="C9" i="3"/>
  <c r="E9" i="3" s="1"/>
  <c r="B10" i="3" s="1"/>
  <c r="D10" i="3" l="1"/>
  <c r="C10" i="3"/>
  <c r="E10" i="3"/>
  <c r="B11" i="3" s="1"/>
  <c r="C11" i="3" l="1"/>
  <c r="E11" i="3" s="1"/>
  <c r="B12" i="3" s="1"/>
  <c r="D11" i="3"/>
  <c r="C12" i="3" l="1"/>
  <c r="E12" i="3" s="1"/>
  <c r="D12" i="3"/>
  <c r="M2" i="2" l="1"/>
  <c r="K2" i="2"/>
  <c r="I2" i="2"/>
  <c r="D2" i="1"/>
  <c r="C3" i="1" s="1"/>
  <c r="F3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I42" i="2" s="1"/>
  <c r="E2" i="1"/>
  <c r="F2" i="1"/>
  <c r="B2" i="1"/>
  <c r="G2" i="1" s="1"/>
  <c r="I14" i="2" l="1"/>
  <c r="I34" i="2"/>
  <c r="I10" i="2"/>
  <c r="I4" i="2"/>
  <c r="I38" i="2"/>
  <c r="I30" i="2"/>
  <c r="I26" i="2"/>
  <c r="I22" i="2"/>
  <c r="I18" i="2"/>
  <c r="I6" i="2"/>
  <c r="I41" i="2"/>
  <c r="I37" i="2"/>
  <c r="I33" i="2"/>
  <c r="I29" i="2"/>
  <c r="I25" i="2"/>
  <c r="I21" i="2"/>
  <c r="I17" i="2"/>
  <c r="I13" i="2"/>
  <c r="I9" i="2"/>
  <c r="I5" i="2"/>
  <c r="I40" i="2"/>
  <c r="I36" i="2"/>
  <c r="I32" i="2"/>
  <c r="I28" i="2"/>
  <c r="I24" i="2"/>
  <c r="I20" i="2"/>
  <c r="I16" i="2"/>
  <c r="I12" i="2"/>
  <c r="I8" i="2"/>
  <c r="I39" i="2"/>
  <c r="I35" i="2"/>
  <c r="I31" i="2"/>
  <c r="I27" i="2"/>
  <c r="I23" i="2"/>
  <c r="I19" i="2"/>
  <c r="I15" i="2"/>
  <c r="I11" i="2"/>
  <c r="I7" i="2"/>
  <c r="I3" i="2"/>
  <c r="A3" i="1"/>
  <c r="D3" i="1" l="1"/>
  <c r="B3" i="1"/>
  <c r="G3" i="1" l="1"/>
  <c r="E3" i="1"/>
  <c r="C4" i="1" s="1"/>
  <c r="F4" i="1" s="1"/>
  <c r="A4" i="1" l="1"/>
  <c r="B4" i="1" s="1"/>
  <c r="D4" i="1"/>
  <c r="G4" i="1" l="1"/>
  <c r="E4" i="1"/>
  <c r="A5" i="1" s="1"/>
  <c r="D5" i="1" s="1"/>
  <c r="C5" i="1" l="1"/>
  <c r="F5" i="1" s="1"/>
  <c r="B5" i="1" l="1"/>
  <c r="G5" i="1" s="1"/>
  <c r="E5" i="1" l="1"/>
  <c r="C6" i="1" s="1"/>
  <c r="F6" i="1" s="1"/>
  <c r="A6" i="1"/>
  <c r="D6" i="1" l="1"/>
  <c r="B6" i="1"/>
  <c r="G6" i="1" l="1"/>
  <c r="E6" i="1"/>
  <c r="A7" i="1" s="1"/>
  <c r="D7" i="1" s="1"/>
  <c r="C7" i="1" l="1"/>
  <c r="B7" i="1" l="1"/>
  <c r="F7" i="1"/>
  <c r="G7" i="1" l="1"/>
  <c r="E7" i="1"/>
  <c r="A8" i="1" l="1"/>
  <c r="D8" i="1" s="1"/>
  <c r="C8" i="1"/>
  <c r="B8" i="1" l="1"/>
  <c r="F8" i="1"/>
  <c r="E8" i="1" l="1"/>
  <c r="G8" i="1"/>
  <c r="C9" i="1" l="1"/>
  <c r="F9" i="1" s="1"/>
  <c r="A9" i="1"/>
  <c r="D9" i="1" l="1"/>
  <c r="B9" i="1"/>
  <c r="E9" i="1" l="1"/>
  <c r="C10" i="1" s="1"/>
  <c r="F10" i="1" s="1"/>
  <c r="G9" i="1"/>
  <c r="A10" i="1"/>
  <c r="B10" i="1" l="1"/>
  <c r="D10" i="1"/>
  <c r="E10" i="1" l="1"/>
  <c r="C11" i="1" s="1"/>
  <c r="F11" i="1" s="1"/>
  <c r="G10" i="1"/>
  <c r="A11" i="1" l="1"/>
  <c r="B11" i="1" s="1"/>
  <c r="D11" i="1"/>
  <c r="E11" i="1" l="1"/>
  <c r="G11" i="1"/>
  <c r="C12" i="1"/>
  <c r="F12" i="1" s="1"/>
  <c r="B12" i="1"/>
  <c r="A12" i="1"/>
  <c r="D12" i="1" s="1"/>
  <c r="E12" i="1" l="1"/>
  <c r="A13" i="1" s="1"/>
  <c r="D13" i="1" s="1"/>
  <c r="G12" i="1"/>
  <c r="C13" i="1" l="1"/>
  <c r="B13" i="1" l="1"/>
  <c r="F13" i="1"/>
  <c r="E13" i="1" l="1"/>
  <c r="G13" i="1"/>
</calcChain>
</file>

<file path=xl/sharedStrings.xml><?xml version="1.0" encoding="utf-8"?>
<sst xmlns="http://schemas.openxmlformats.org/spreadsheetml/2006/main" count="30" uniqueCount="21">
  <si>
    <t>a</t>
  </si>
  <si>
    <t>b</t>
  </si>
  <si>
    <t>c</t>
  </si>
  <si>
    <t>f(a)</t>
  </si>
  <si>
    <t>f(b)</t>
  </si>
  <si>
    <t>f(c)</t>
  </si>
  <si>
    <t>e</t>
  </si>
  <si>
    <t>f(x)</t>
  </si>
  <si>
    <t>|f'(x)|</t>
  </si>
  <si>
    <t>x</t>
  </si>
  <si>
    <t>x*</t>
  </si>
  <si>
    <t>|f'(x)| min</t>
  </si>
  <si>
    <t>f(xk)</t>
  </si>
  <si>
    <t>f'(xk)</t>
  </si>
  <si>
    <t>xk+1</t>
  </si>
  <si>
    <t>x+h</t>
  </si>
  <si>
    <t>f(x+h)</t>
  </si>
  <si>
    <t>h</t>
  </si>
  <si>
    <t>f'(x)</t>
  </si>
  <si>
    <t>x-h</t>
  </si>
  <si>
    <t>f(x-h)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</si>
</sst>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495300</xdr:colOff>
      <xdr:row>1</xdr:row>
      <xdr:rowOff>180975</xdr:rowOff>
    </xdr:from>
    <xdr:ext cx="184731" cy="264560"/>
    <xdr:sp macro="" textlink="">
      <xdr:nvSpPr>
        <xdr:cNvPr id="2" name="TextBox 1"/>
        <xdr:cNvSpPr txBox="1"/>
      </xdr:nvSpPr>
      <xdr:spPr>
        <a:xfrm>
          <a:off x="1104900" y="371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1</xdr:colOff>
      <xdr:row>0</xdr:row>
      <xdr:rowOff>1</xdr:rowOff>
    </xdr:from>
    <xdr:to>
      <xdr:col>6</xdr:col>
      <xdr:colOff>115169</xdr:colOff>
      <xdr:row>10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3772768" cy="1952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" sqref="D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2.2000000000000002</v>
      </c>
      <c r="B2">
        <f>(A2+C2)/2</f>
        <v>2.4000000000000004</v>
      </c>
      <c r="C2">
        <v>2.6</v>
      </c>
      <c r="D2">
        <f>2*A2*A2*A2-3*A2*A2-5*A2+1</f>
        <v>-3.2239999999999966</v>
      </c>
      <c r="E2">
        <f t="shared" ref="E2:F13" si="0">2*B2*B2*B2-3*B2*B2-5*B2+1</f>
        <v>-0.63199999999999612</v>
      </c>
      <c r="F2">
        <f t="shared" si="0"/>
        <v>2.872000000000007</v>
      </c>
      <c r="G2">
        <f>2.45-B2</f>
        <v>4.9999999999999822E-2</v>
      </c>
    </row>
    <row r="3" spans="1:7" x14ac:dyDescent="0.25">
      <c r="A3">
        <f>IF(D2*E2&lt;0,A2,B2)</f>
        <v>2.4000000000000004</v>
      </c>
      <c r="B3">
        <f>(A3+C3)/2</f>
        <v>2.5</v>
      </c>
      <c r="C3">
        <f>IF(D2*E2&lt;0,B2,C2)</f>
        <v>2.6</v>
      </c>
      <c r="D3">
        <f t="shared" ref="D3:D13" si="1">2*A3*A3*A3-3*A3*A3-5*A3+1</f>
        <v>-0.63199999999999612</v>
      </c>
      <c r="E3">
        <f t="shared" si="0"/>
        <v>1</v>
      </c>
      <c r="F3">
        <f t="shared" si="0"/>
        <v>2.872000000000007</v>
      </c>
      <c r="G3">
        <f t="shared" ref="G3:G13" si="2">2.45-B3</f>
        <v>-4.9999999999999822E-2</v>
      </c>
    </row>
    <row r="4" spans="1:7" x14ac:dyDescent="0.25">
      <c r="A4">
        <f t="shared" ref="A4:A13" si="3">IF(D3*E3&lt;0,A3,B3)</f>
        <v>2.4000000000000004</v>
      </c>
      <c r="B4">
        <f t="shared" ref="B4:B13" si="4">(A4+C4)/2</f>
        <v>2.4500000000000002</v>
      </c>
      <c r="C4">
        <f t="shared" ref="C4:C13" si="5">IF(D3*E3&lt;0,B3,C3)</f>
        <v>2.5</v>
      </c>
      <c r="D4">
        <f t="shared" si="1"/>
        <v>-0.63199999999999612</v>
      </c>
      <c r="E4">
        <f t="shared" si="0"/>
        <v>0.1547500000000035</v>
      </c>
      <c r="F4">
        <f t="shared" si="0"/>
        <v>1</v>
      </c>
      <c r="G4">
        <f t="shared" si="2"/>
        <v>0</v>
      </c>
    </row>
    <row r="5" spans="1:7" x14ac:dyDescent="0.25">
      <c r="A5">
        <f t="shared" si="3"/>
        <v>2.4000000000000004</v>
      </c>
      <c r="B5">
        <f t="shared" si="4"/>
        <v>2.4250000000000003</v>
      </c>
      <c r="C5">
        <f t="shared" si="5"/>
        <v>2.4500000000000002</v>
      </c>
      <c r="D5">
        <f t="shared" si="1"/>
        <v>-0.63199999999999612</v>
      </c>
      <c r="E5">
        <f t="shared" si="0"/>
        <v>-0.24584374999999703</v>
      </c>
      <c r="F5">
        <f t="shared" si="0"/>
        <v>0.1547500000000035</v>
      </c>
      <c r="G5">
        <f t="shared" si="2"/>
        <v>2.4999999999999911E-2</v>
      </c>
    </row>
    <row r="6" spans="1:7" x14ac:dyDescent="0.25">
      <c r="A6">
        <f t="shared" si="3"/>
        <v>2.4250000000000003</v>
      </c>
      <c r="B6">
        <f t="shared" si="4"/>
        <v>2.4375</v>
      </c>
      <c r="C6">
        <f t="shared" si="5"/>
        <v>2.4500000000000002</v>
      </c>
      <c r="D6">
        <f t="shared" si="1"/>
        <v>-0.24584374999999703</v>
      </c>
      <c r="E6">
        <f t="shared" si="0"/>
        <v>-4.736328125E-2</v>
      </c>
      <c r="F6">
        <f t="shared" si="0"/>
        <v>0.1547500000000035</v>
      </c>
      <c r="G6">
        <f t="shared" si="2"/>
        <v>1.2500000000000178E-2</v>
      </c>
    </row>
    <row r="7" spans="1:7" x14ac:dyDescent="0.25">
      <c r="A7">
        <f t="shared" si="3"/>
        <v>2.4375</v>
      </c>
      <c r="B7">
        <f t="shared" si="4"/>
        <v>2.4437500000000001</v>
      </c>
      <c r="C7">
        <f t="shared" si="5"/>
        <v>2.4500000000000002</v>
      </c>
      <c r="D7">
        <f t="shared" si="1"/>
        <v>-4.736328125E-2</v>
      </c>
      <c r="E7">
        <f t="shared" si="0"/>
        <v>5.323779296875486E-2</v>
      </c>
      <c r="F7">
        <f t="shared" si="0"/>
        <v>0.1547500000000035</v>
      </c>
      <c r="G7">
        <f t="shared" si="2"/>
        <v>6.2500000000000888E-3</v>
      </c>
    </row>
    <row r="8" spans="1:7" x14ac:dyDescent="0.25">
      <c r="A8">
        <f t="shared" si="3"/>
        <v>2.4375</v>
      </c>
      <c r="B8">
        <f t="shared" si="4"/>
        <v>2.4406249999999998</v>
      </c>
      <c r="C8">
        <f t="shared" si="5"/>
        <v>2.4437500000000001</v>
      </c>
      <c r="D8">
        <f t="shared" si="1"/>
        <v>-4.736328125E-2</v>
      </c>
      <c r="E8">
        <f t="shared" si="0"/>
        <v>2.8235473632740593E-3</v>
      </c>
      <c r="F8">
        <f>2*C8*C8*C8-3*C8*C8-5*C8+1</f>
        <v>5.323779296875486E-2</v>
      </c>
      <c r="G8">
        <f t="shared" si="2"/>
        <v>9.3750000000003553E-3</v>
      </c>
    </row>
    <row r="9" spans="1:7" x14ac:dyDescent="0.25">
      <c r="A9">
        <f t="shared" si="3"/>
        <v>2.4375</v>
      </c>
      <c r="B9">
        <f t="shared" si="4"/>
        <v>2.4390624999999999</v>
      </c>
      <c r="C9">
        <f t="shared" si="5"/>
        <v>2.4406249999999998</v>
      </c>
      <c r="D9">
        <f t="shared" si="1"/>
        <v>-4.736328125E-2</v>
      </c>
      <c r="E9">
        <f t="shared" si="0"/>
        <v>-2.2298271179199247E-2</v>
      </c>
      <c r="F9">
        <f t="shared" ref="F9:F13" si="6">2*C9*C9*C9-3*C9*C9-5*C9+1</f>
        <v>2.8235473632740593E-3</v>
      </c>
      <c r="G9">
        <f t="shared" si="2"/>
        <v>1.0937500000000266E-2</v>
      </c>
    </row>
    <row r="10" spans="1:7" x14ac:dyDescent="0.25">
      <c r="A10">
        <f t="shared" si="3"/>
        <v>2.4390624999999999</v>
      </c>
      <c r="B10">
        <f t="shared" si="4"/>
        <v>2.4398437499999996</v>
      </c>
      <c r="C10">
        <f t="shared" si="5"/>
        <v>2.4406249999999998</v>
      </c>
      <c r="D10">
        <f t="shared" si="1"/>
        <v>-2.2298271179199247E-2</v>
      </c>
      <c r="E10">
        <f t="shared" si="0"/>
        <v>-9.7444658279517427E-3</v>
      </c>
      <c r="F10">
        <f t="shared" si="6"/>
        <v>2.8235473632740593E-3</v>
      </c>
      <c r="G10">
        <f t="shared" si="2"/>
        <v>1.0156250000000533E-2</v>
      </c>
    </row>
    <row r="11" spans="1:7" x14ac:dyDescent="0.25">
      <c r="A11">
        <f t="shared" si="3"/>
        <v>2.4398437499999996</v>
      </c>
      <c r="B11">
        <f t="shared" si="4"/>
        <v>2.4402343749999997</v>
      </c>
      <c r="C11">
        <f t="shared" si="5"/>
        <v>2.4406249999999998</v>
      </c>
      <c r="D11">
        <f t="shared" si="1"/>
        <v>-9.7444658279517427E-3</v>
      </c>
      <c r="E11">
        <f t="shared" si="0"/>
        <v>-3.4622355699571727E-3</v>
      </c>
      <c r="F11">
        <f t="shared" si="6"/>
        <v>2.8235473632740593E-3</v>
      </c>
      <c r="G11">
        <f t="shared" si="2"/>
        <v>9.7656250000004441E-3</v>
      </c>
    </row>
    <row r="12" spans="1:7" x14ac:dyDescent="0.25">
      <c r="A12">
        <f t="shared" si="3"/>
        <v>2.4402343749999997</v>
      </c>
      <c r="B12">
        <f t="shared" si="4"/>
        <v>2.4404296875</v>
      </c>
      <c r="C12">
        <f t="shared" si="5"/>
        <v>2.4406249999999998</v>
      </c>
      <c r="D12">
        <f t="shared" si="1"/>
        <v>-3.4622355699571727E-3</v>
      </c>
      <c r="E12">
        <f t="shared" si="0"/>
        <v>-3.1978823244571686E-4</v>
      </c>
      <c r="F12">
        <f t="shared" si="6"/>
        <v>2.8235473632740593E-3</v>
      </c>
      <c r="G12">
        <f t="shared" si="2"/>
        <v>9.5703125000001776E-3</v>
      </c>
    </row>
    <row r="13" spans="1:7" x14ac:dyDescent="0.25">
      <c r="A13">
        <f t="shared" si="3"/>
        <v>2.4404296875</v>
      </c>
      <c r="B13">
        <f t="shared" si="4"/>
        <v>2.4405273437499999</v>
      </c>
      <c r="C13">
        <f t="shared" si="5"/>
        <v>2.4406249999999998</v>
      </c>
      <c r="D13">
        <f t="shared" si="1"/>
        <v>-3.1978823244571686E-4</v>
      </c>
      <c r="E13">
        <f t="shared" si="0"/>
        <v>1.2517685275525992E-3</v>
      </c>
      <c r="F13">
        <f t="shared" si="6"/>
        <v>2.8235473632740593E-3</v>
      </c>
      <c r="G13">
        <f t="shared" si="2"/>
        <v>9.4726562500002665E-3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C6" sqref="C6"/>
    </sheetView>
  </sheetViews>
  <sheetFormatPr defaultRowHeight="15" x14ac:dyDescent="0.25"/>
  <cols>
    <col min="3" max="3" width="12.42578125" customWidth="1"/>
  </cols>
  <sheetData>
    <row r="1" spans="2:5" x14ac:dyDescent="0.25">
      <c r="B1" t="s">
        <v>9</v>
      </c>
      <c r="C1" t="s">
        <v>12</v>
      </c>
      <c r="D1" t="s">
        <v>13</v>
      </c>
      <c r="E1" t="s">
        <v>14</v>
      </c>
    </row>
    <row r="2" spans="2:5" x14ac:dyDescent="0.25">
      <c r="B2">
        <v>3</v>
      </c>
      <c r="C2">
        <f>B2*B2-4*SIN(B2)</f>
        <v>8.4355199677605306</v>
      </c>
      <c r="D2">
        <f>2*B2-4*COS(B2)</f>
        <v>9.9599699864017808</v>
      </c>
      <c r="E2">
        <f>B2-C2/D2</f>
        <v>2.1530576920133857</v>
      </c>
    </row>
    <row r="3" spans="2:5" x14ac:dyDescent="0.25">
      <c r="B3">
        <f>E2</f>
        <v>2.1530576920133857</v>
      </c>
      <c r="C3">
        <f>B3*B3-4*SIN(B3)</f>
        <v>1.2947725052865651</v>
      </c>
      <c r="D3">
        <f t="shared" ref="D3:D12" si="0">2*B3-4*COS(B3)</f>
        <v>6.5057717099807197</v>
      </c>
      <c r="E3">
        <f t="shared" ref="E3:E12" si="1">B3-C3/D3</f>
        <v>1.9540386420058038</v>
      </c>
    </row>
    <row r="4" spans="2:5" x14ac:dyDescent="0.25">
      <c r="B4">
        <f>E3</f>
        <v>1.9540386420058038</v>
      </c>
      <c r="C4">
        <f t="shared" ref="C4:C12" si="2">B4*B4-4*SIN(B4)</f>
        <v>0.10843855339462483</v>
      </c>
      <c r="D4">
        <f t="shared" si="0"/>
        <v>5.4037954357800198</v>
      </c>
      <c r="E4">
        <f t="shared" si="1"/>
        <v>1.9339715327520701</v>
      </c>
    </row>
    <row r="5" spans="2:5" x14ac:dyDescent="0.25">
      <c r="B5">
        <f t="shared" ref="B5:B12" si="3">E4</f>
        <v>1.9339715327520701</v>
      </c>
      <c r="C5">
        <f t="shared" si="2"/>
        <v>1.151631523863994E-3</v>
      </c>
      <c r="D5">
        <f t="shared" si="0"/>
        <v>5.288919536106083</v>
      </c>
      <c r="E5">
        <f t="shared" si="1"/>
        <v>1.933753788557627</v>
      </c>
    </row>
    <row r="6" spans="2:5" x14ac:dyDescent="0.25">
      <c r="B6">
        <f t="shared" si="3"/>
        <v>1.933753788557627</v>
      </c>
      <c r="C6">
        <f t="shared" si="2"/>
        <v>1.3605494642021654E-7</v>
      </c>
      <c r="D6">
        <f t="shared" si="0"/>
        <v>5.2876698479704336</v>
      </c>
      <c r="E6">
        <f t="shared" si="1"/>
        <v>1.9337537628270216</v>
      </c>
    </row>
    <row r="7" spans="2:5" x14ac:dyDescent="0.25">
      <c r="B7">
        <f t="shared" si="3"/>
        <v>1.9337537628270216</v>
      </c>
      <c r="C7">
        <f t="shared" si="2"/>
        <v>0</v>
      </c>
      <c r="D7">
        <f t="shared" si="0"/>
        <v>5.2876697002921045</v>
      </c>
      <c r="E7">
        <f t="shared" si="1"/>
        <v>1.9337537628270216</v>
      </c>
    </row>
    <row r="8" spans="2:5" x14ac:dyDescent="0.25">
      <c r="B8">
        <f t="shared" si="3"/>
        <v>1.9337537628270216</v>
      </c>
      <c r="C8">
        <f t="shared" si="2"/>
        <v>0</v>
      </c>
      <c r="D8">
        <f t="shared" si="0"/>
        <v>5.2876697002921045</v>
      </c>
      <c r="E8">
        <f t="shared" si="1"/>
        <v>1.9337537628270216</v>
      </c>
    </row>
    <row r="9" spans="2:5" x14ac:dyDescent="0.25">
      <c r="B9">
        <f t="shared" si="3"/>
        <v>1.9337537628270216</v>
      </c>
      <c r="C9">
        <f t="shared" si="2"/>
        <v>0</v>
      </c>
      <c r="D9">
        <f t="shared" si="0"/>
        <v>5.2876697002921045</v>
      </c>
      <c r="E9">
        <f t="shared" si="1"/>
        <v>1.9337537628270216</v>
      </c>
    </row>
    <row r="10" spans="2:5" x14ac:dyDescent="0.25">
      <c r="B10">
        <f t="shared" si="3"/>
        <v>1.9337537628270216</v>
      </c>
      <c r="C10">
        <f t="shared" si="2"/>
        <v>0</v>
      </c>
      <c r="D10">
        <f t="shared" si="0"/>
        <v>5.2876697002921045</v>
      </c>
      <c r="E10">
        <f t="shared" si="1"/>
        <v>1.9337537628270216</v>
      </c>
    </row>
    <row r="11" spans="2:5" x14ac:dyDescent="0.25">
      <c r="B11">
        <f t="shared" si="3"/>
        <v>1.9337537628270216</v>
      </c>
      <c r="C11">
        <f t="shared" si="2"/>
        <v>0</v>
      </c>
      <c r="D11">
        <f t="shared" si="0"/>
        <v>5.2876697002921045</v>
      </c>
      <c r="E11">
        <f t="shared" si="1"/>
        <v>1.9337537628270216</v>
      </c>
    </row>
    <row r="12" spans="2:5" x14ac:dyDescent="0.25">
      <c r="B12">
        <f t="shared" si="3"/>
        <v>1.9337537628270216</v>
      </c>
      <c r="C12">
        <f t="shared" si="2"/>
        <v>0</v>
      </c>
      <c r="D12">
        <f t="shared" si="0"/>
        <v>5.2876697002921045</v>
      </c>
      <c r="E12">
        <f t="shared" si="1"/>
        <v>1.9337537628270216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P4" sqref="P4"/>
    </sheetView>
  </sheetViews>
  <sheetFormatPr defaultRowHeight="15" x14ac:dyDescent="0.25"/>
  <cols>
    <col min="6" max="6" width="13.42578125" customWidth="1"/>
  </cols>
  <sheetData>
    <row r="1" spans="1:17" x14ac:dyDescent="0.25">
      <c r="A1" t="s">
        <v>17</v>
      </c>
      <c r="B1" t="s">
        <v>9</v>
      </c>
      <c r="C1" t="s">
        <v>15</v>
      </c>
      <c r="D1" t="s">
        <v>7</v>
      </c>
      <c r="E1" t="s">
        <v>16</v>
      </c>
      <c r="F1" t="s">
        <v>18</v>
      </c>
      <c r="G1" t="s">
        <v>6</v>
      </c>
      <c r="J1" t="s">
        <v>17</v>
      </c>
      <c r="K1" t="s">
        <v>9</v>
      </c>
      <c r="L1" t="s">
        <v>19</v>
      </c>
      <c r="M1" t="s">
        <v>15</v>
      </c>
      <c r="N1" t="s">
        <v>20</v>
      </c>
      <c r="O1" t="s">
        <v>16</v>
      </c>
      <c r="P1" t="s">
        <v>18</v>
      </c>
      <c r="Q1" t="s">
        <v>6</v>
      </c>
    </row>
    <row r="2" spans="1:17" x14ac:dyDescent="0.25">
      <c r="A2">
        <f>10^-1</f>
        <v>0.1</v>
      </c>
      <c r="B2">
        <f>PI()/3</f>
        <v>1.0471975511965976</v>
      </c>
      <c r="C2">
        <f>B2+A2</f>
        <v>1.1471975511965977</v>
      </c>
      <c r="D2">
        <f>SIN(B2)</f>
        <v>0.8660254037844386</v>
      </c>
      <c r="E2">
        <f>SIN(C2)</f>
        <v>0.9116155923255147</v>
      </c>
      <c r="F2">
        <f>(E2-D2)/A2</f>
        <v>0.45590188541076104</v>
      </c>
      <c r="G2">
        <f>0.5-F2</f>
        <v>4.4098114589238957E-2</v>
      </c>
      <c r="J2">
        <f>10^-1</f>
        <v>0.1</v>
      </c>
      <c r="K2">
        <f>PI()/3</f>
        <v>1.0471975511965976</v>
      </c>
      <c r="L2">
        <f>K2-J2</f>
        <v>0.94719755119659765</v>
      </c>
      <c r="M2">
        <f>K2+J2</f>
        <v>1.1471975511965977</v>
      </c>
      <c r="N2">
        <f>SIN(L2)</f>
        <v>0.81178217567868649</v>
      </c>
      <c r="O2">
        <f>SIN(M2)</f>
        <v>0.9116155923255147</v>
      </c>
      <c r="P2">
        <f>(O2-N2)/(2*J2)</f>
        <v>0.49916708323414105</v>
      </c>
      <c r="Q2">
        <f>0.5-P2</f>
        <v>8.3291676585894869E-4</v>
      </c>
    </row>
    <row r="3" spans="1:17" x14ac:dyDescent="0.25">
      <c r="A3">
        <f>10^-2</f>
        <v>0.01</v>
      </c>
      <c r="B3">
        <f t="shared" ref="B3:B14" si="0">PI()/3</f>
        <v>1.0471975511965976</v>
      </c>
      <c r="C3">
        <f t="shared" ref="C3:C14" si="1">B3+A3</f>
        <v>1.0571975511965976</v>
      </c>
      <c r="D3">
        <f t="shared" ref="D3:D14" si="2">SIN(B3)</f>
        <v>0.8660254037844386</v>
      </c>
      <c r="E3">
        <f t="shared" ref="E3:E14" si="3">SIN(C3)</f>
        <v>0.87098201954217547</v>
      </c>
      <c r="F3">
        <f t="shared" ref="F3:F14" si="4">(E3-D3)/A3</f>
        <v>0.49566157577368708</v>
      </c>
      <c r="G3">
        <f t="shared" ref="G3:G14" si="5">0.5-F3</f>
        <v>4.3384242263129202E-3</v>
      </c>
      <c r="J3">
        <f>10^-2</f>
        <v>0.01</v>
      </c>
      <c r="K3">
        <f t="shared" ref="K3:K14" si="6">PI()/3</f>
        <v>1.0471975511965976</v>
      </c>
      <c r="L3">
        <f t="shared" ref="L3:L14" si="7">K3-J3</f>
        <v>1.0371975511965976</v>
      </c>
      <c r="M3">
        <f t="shared" ref="M3:M14" si="8">K3+J3</f>
        <v>1.0571975511965976</v>
      </c>
      <c r="N3">
        <f t="shared" ref="N3:N14" si="9">SIN(L3)</f>
        <v>0.8609821862080087</v>
      </c>
      <c r="O3">
        <f t="shared" ref="O3:O14" si="10">SIN(M3)</f>
        <v>0.87098201954217547</v>
      </c>
      <c r="P3">
        <f t="shared" ref="P3:P14" si="11">(O3-N3)/J3</f>
        <v>0.99998333341667633</v>
      </c>
      <c r="Q3">
        <f t="shared" ref="Q3:Q14" si="12">0.5-P3</f>
        <v>-0.49998333341667633</v>
      </c>
    </row>
    <row r="4" spans="1:17" x14ac:dyDescent="0.25">
      <c r="A4">
        <f>A3/10</f>
        <v>1E-3</v>
      </c>
      <c r="B4">
        <f t="shared" si="0"/>
        <v>1.0471975511965976</v>
      </c>
      <c r="C4">
        <f t="shared" si="1"/>
        <v>1.0481975511965975</v>
      </c>
      <c r="D4">
        <f t="shared" si="2"/>
        <v>0.8660254037844386</v>
      </c>
      <c r="E4">
        <f t="shared" si="3"/>
        <v>0.86652497068843937</v>
      </c>
      <c r="F4">
        <f t="shared" si="4"/>
        <v>0.49956690400076997</v>
      </c>
      <c r="G4">
        <f t="shared" si="5"/>
        <v>4.3309599923002651E-4</v>
      </c>
      <c r="J4">
        <f>J3/10</f>
        <v>1E-3</v>
      </c>
      <c r="K4">
        <f t="shared" si="6"/>
        <v>1.0471975511965976</v>
      </c>
      <c r="L4">
        <f t="shared" si="7"/>
        <v>1.0461975511965977</v>
      </c>
      <c r="M4">
        <f t="shared" si="8"/>
        <v>1.0481975511965975</v>
      </c>
      <c r="N4">
        <f t="shared" si="9"/>
        <v>0.86552497085510616</v>
      </c>
      <c r="O4">
        <f t="shared" si="10"/>
        <v>0.86652497068843937</v>
      </c>
      <c r="P4">
        <f t="shared" si="11"/>
        <v>0.99999983333320941</v>
      </c>
      <c r="Q4">
        <f t="shared" si="12"/>
        <v>-0.49999983333320941</v>
      </c>
    </row>
    <row r="5" spans="1:17" x14ac:dyDescent="0.25">
      <c r="A5">
        <f t="shared" ref="A5:A14" si="13">A4/10</f>
        <v>1E-4</v>
      </c>
      <c r="B5">
        <f t="shared" si="0"/>
        <v>1.0471975511965976</v>
      </c>
      <c r="C5">
        <f t="shared" si="1"/>
        <v>1.0472975511965976</v>
      </c>
      <c r="D5">
        <f t="shared" si="2"/>
        <v>0.8660254037844386</v>
      </c>
      <c r="E5">
        <f t="shared" si="3"/>
        <v>0.86607539945422829</v>
      </c>
      <c r="F5">
        <f t="shared" si="4"/>
        <v>0.49995669789693054</v>
      </c>
      <c r="G5">
        <f t="shared" si="5"/>
        <v>4.3302103069464692E-5</v>
      </c>
      <c r="J5">
        <f t="shared" ref="J5:J14" si="14">J4/10</f>
        <v>1E-4</v>
      </c>
      <c r="K5">
        <f t="shared" si="6"/>
        <v>1.0471975511965976</v>
      </c>
      <c r="L5">
        <f t="shared" si="7"/>
        <v>1.0470975511965976</v>
      </c>
      <c r="M5">
        <f t="shared" si="8"/>
        <v>1.0472975511965976</v>
      </c>
      <c r="N5">
        <f t="shared" si="9"/>
        <v>0.86597539945439495</v>
      </c>
      <c r="O5">
        <f t="shared" si="10"/>
        <v>0.86607539945422829</v>
      </c>
      <c r="P5">
        <f t="shared" si="11"/>
        <v>0.99999999833344511</v>
      </c>
      <c r="Q5">
        <f t="shared" si="12"/>
        <v>-0.49999999833344511</v>
      </c>
    </row>
    <row r="6" spans="1:17" x14ac:dyDescent="0.25">
      <c r="A6">
        <f t="shared" si="13"/>
        <v>1.0000000000000001E-5</v>
      </c>
      <c r="B6">
        <f t="shared" si="0"/>
        <v>1.0471975511965976</v>
      </c>
      <c r="C6">
        <f t="shared" si="1"/>
        <v>1.0472075511965977</v>
      </c>
      <c r="D6">
        <f t="shared" si="2"/>
        <v>0.8660254037844386</v>
      </c>
      <c r="E6">
        <f t="shared" si="3"/>
        <v>0.86603040374113727</v>
      </c>
      <c r="F6">
        <f t="shared" si="4"/>
        <v>0.49999566986702598</v>
      </c>
      <c r="G6">
        <f t="shared" si="5"/>
        <v>4.3301329740175198E-6</v>
      </c>
      <c r="J6">
        <f t="shared" si="14"/>
        <v>1.0000000000000001E-5</v>
      </c>
      <c r="K6">
        <f t="shared" si="6"/>
        <v>1.0471975511965976</v>
      </c>
      <c r="L6">
        <f t="shared" si="7"/>
        <v>1.0471875511965976</v>
      </c>
      <c r="M6">
        <f t="shared" si="8"/>
        <v>1.0472075511965977</v>
      </c>
      <c r="N6">
        <f t="shared" si="9"/>
        <v>0.86602040374113742</v>
      </c>
      <c r="O6">
        <f t="shared" si="10"/>
        <v>0.86603040374113727</v>
      </c>
      <c r="P6">
        <f t="shared" si="11"/>
        <v>0.99999999998434663</v>
      </c>
      <c r="Q6">
        <f t="shared" si="12"/>
        <v>-0.49999999998434663</v>
      </c>
    </row>
    <row r="7" spans="1:17" x14ac:dyDescent="0.25">
      <c r="A7">
        <f t="shared" si="13"/>
        <v>1.0000000000000002E-6</v>
      </c>
      <c r="B7">
        <f t="shared" si="0"/>
        <v>1.0471975511965976</v>
      </c>
      <c r="C7">
        <f t="shared" si="1"/>
        <v>1.0471985511965975</v>
      </c>
      <c r="D7">
        <f t="shared" si="2"/>
        <v>0.8660254037844386</v>
      </c>
      <c r="E7">
        <f t="shared" si="3"/>
        <v>0.86602590378400557</v>
      </c>
      <c r="F7">
        <f t="shared" si="4"/>
        <v>0.49999956697188702</v>
      </c>
      <c r="G7">
        <f t="shared" si="5"/>
        <v>4.3302811297829535E-7</v>
      </c>
      <c r="J7">
        <f t="shared" si="14"/>
        <v>1.0000000000000002E-6</v>
      </c>
      <c r="K7">
        <f t="shared" si="6"/>
        <v>1.0471975511965976</v>
      </c>
      <c r="L7">
        <f t="shared" si="7"/>
        <v>1.0471965511965977</v>
      </c>
      <c r="M7">
        <f t="shared" si="8"/>
        <v>1.0471985511965975</v>
      </c>
      <c r="N7">
        <f t="shared" si="9"/>
        <v>0.86602490378400565</v>
      </c>
      <c r="O7">
        <f t="shared" si="10"/>
        <v>0.86602590378400557</v>
      </c>
      <c r="P7">
        <f t="shared" si="11"/>
        <v>0.99999999991773325</v>
      </c>
      <c r="Q7">
        <f t="shared" si="12"/>
        <v>-0.49999999991773325</v>
      </c>
    </row>
    <row r="8" spans="1:17" x14ac:dyDescent="0.25">
      <c r="A8">
        <f t="shared" si="13"/>
        <v>1.0000000000000002E-7</v>
      </c>
      <c r="B8">
        <f t="shared" si="0"/>
        <v>1.0471975511965976</v>
      </c>
      <c r="C8">
        <f t="shared" si="1"/>
        <v>1.0471976511965977</v>
      </c>
      <c r="D8">
        <f t="shared" si="2"/>
        <v>0.8660254037844386</v>
      </c>
      <c r="E8">
        <f t="shared" si="3"/>
        <v>0.8660254537844343</v>
      </c>
      <c r="F8">
        <f t="shared" si="4"/>
        <v>0.49999995699323552</v>
      </c>
      <c r="G8">
        <f t="shared" si="5"/>
        <v>4.3006764482989013E-8</v>
      </c>
      <c r="J8">
        <f t="shared" si="14"/>
        <v>1.0000000000000002E-7</v>
      </c>
      <c r="K8">
        <f t="shared" si="6"/>
        <v>1.0471975511965976</v>
      </c>
      <c r="L8">
        <f t="shared" si="7"/>
        <v>1.0471974511965976</v>
      </c>
      <c r="M8">
        <f t="shared" si="8"/>
        <v>1.0471976511965977</v>
      </c>
      <c r="N8">
        <f t="shared" si="9"/>
        <v>0.86602535378443424</v>
      </c>
      <c r="O8">
        <f t="shared" si="10"/>
        <v>0.8660254537844343</v>
      </c>
      <c r="P8">
        <f t="shared" si="11"/>
        <v>1.000000000583867</v>
      </c>
      <c r="Q8">
        <f t="shared" si="12"/>
        <v>-0.50000000058386695</v>
      </c>
    </row>
    <row r="9" spans="1:17" x14ac:dyDescent="0.25">
      <c r="A9">
        <f t="shared" si="13"/>
        <v>1.0000000000000002E-8</v>
      </c>
      <c r="B9">
        <f t="shared" si="0"/>
        <v>1.0471975511965976</v>
      </c>
      <c r="C9">
        <f t="shared" si="1"/>
        <v>1.0471975611965976</v>
      </c>
      <c r="D9">
        <f t="shared" si="2"/>
        <v>0.8660254037844386</v>
      </c>
      <c r="E9">
        <f t="shared" si="3"/>
        <v>0.86602540878443857</v>
      </c>
      <c r="F9">
        <f t="shared" si="4"/>
        <v>0.4999999969612644</v>
      </c>
      <c r="G9">
        <f t="shared" si="5"/>
        <v>3.0387355964833773E-9</v>
      </c>
      <c r="J9">
        <f t="shared" si="14"/>
        <v>1.0000000000000002E-8</v>
      </c>
      <c r="K9">
        <f t="shared" si="6"/>
        <v>1.0471975511965976</v>
      </c>
      <c r="L9">
        <f t="shared" si="7"/>
        <v>1.0471975411965977</v>
      </c>
      <c r="M9">
        <f t="shared" si="8"/>
        <v>1.0471975611965976</v>
      </c>
      <c r="N9">
        <f t="shared" si="9"/>
        <v>0.86602539878443863</v>
      </c>
      <c r="O9">
        <f t="shared" si="10"/>
        <v>0.86602540878443857</v>
      </c>
      <c r="P9">
        <f t="shared" si="11"/>
        <v>0.99999999392252881</v>
      </c>
      <c r="Q9">
        <f t="shared" si="12"/>
        <v>-0.49999999392252881</v>
      </c>
    </row>
    <row r="10" spans="1:17" x14ac:dyDescent="0.25">
      <c r="A10">
        <f t="shared" si="13"/>
        <v>1.0000000000000003E-9</v>
      </c>
      <c r="B10">
        <f t="shared" si="0"/>
        <v>1.0471975511965976</v>
      </c>
      <c r="C10">
        <f t="shared" si="1"/>
        <v>1.0471975521965977</v>
      </c>
      <c r="D10">
        <f t="shared" si="2"/>
        <v>0.8660254037844386</v>
      </c>
      <c r="E10">
        <f t="shared" si="3"/>
        <v>0.86602540428443864</v>
      </c>
      <c r="F10">
        <f t="shared" si="4"/>
        <v>0.50000004137018539</v>
      </c>
      <c r="G10">
        <f t="shared" si="5"/>
        <v>-4.1370185388522884E-8</v>
      </c>
      <c r="J10">
        <f t="shared" si="14"/>
        <v>1.0000000000000003E-9</v>
      </c>
      <c r="K10">
        <f t="shared" si="6"/>
        <v>1.0471975511965976</v>
      </c>
      <c r="L10">
        <f t="shared" si="7"/>
        <v>1.0471975501965975</v>
      </c>
      <c r="M10">
        <f t="shared" si="8"/>
        <v>1.0471975521965977</v>
      </c>
      <c r="N10">
        <f t="shared" si="9"/>
        <v>0.86602540328443856</v>
      </c>
      <c r="O10">
        <f t="shared" si="10"/>
        <v>0.86602540428443864</v>
      </c>
      <c r="P10">
        <f t="shared" si="11"/>
        <v>1.0000000827403708</v>
      </c>
      <c r="Q10">
        <f t="shared" si="12"/>
        <v>-0.50000008274037078</v>
      </c>
    </row>
    <row r="11" spans="1:17" x14ac:dyDescent="0.25">
      <c r="A11">
        <f t="shared" si="13"/>
        <v>1.0000000000000003E-10</v>
      </c>
      <c r="B11">
        <f t="shared" si="0"/>
        <v>1.0471975511965976</v>
      </c>
      <c r="C11">
        <f t="shared" si="1"/>
        <v>1.0471975512965976</v>
      </c>
      <c r="D11">
        <f t="shared" si="2"/>
        <v>0.8660254037844386</v>
      </c>
      <c r="E11">
        <f t="shared" si="3"/>
        <v>0.8660254038344386</v>
      </c>
      <c r="F11">
        <f t="shared" si="4"/>
        <v>0.50000004137018539</v>
      </c>
      <c r="G11">
        <f t="shared" si="5"/>
        <v>-4.1370185388522884E-8</v>
      </c>
      <c r="J11">
        <f t="shared" si="14"/>
        <v>1.0000000000000003E-10</v>
      </c>
      <c r="K11">
        <f t="shared" si="6"/>
        <v>1.0471975511965976</v>
      </c>
      <c r="L11">
        <f t="shared" si="7"/>
        <v>1.0471975510965976</v>
      </c>
      <c r="M11">
        <f t="shared" si="8"/>
        <v>1.0471975512965976</v>
      </c>
      <c r="N11">
        <f t="shared" si="9"/>
        <v>0.86602540373443859</v>
      </c>
      <c r="O11">
        <f t="shared" si="10"/>
        <v>0.8660254038344386</v>
      </c>
      <c r="P11">
        <f t="shared" si="11"/>
        <v>1.0000000827403708</v>
      </c>
      <c r="Q11">
        <f t="shared" si="12"/>
        <v>-0.50000008274037078</v>
      </c>
    </row>
    <row r="12" spans="1:17" x14ac:dyDescent="0.25">
      <c r="A12">
        <f t="shared" si="13"/>
        <v>1.0000000000000003E-11</v>
      </c>
      <c r="B12">
        <f t="shared" si="0"/>
        <v>1.0471975511965976</v>
      </c>
      <c r="C12">
        <f t="shared" si="1"/>
        <v>1.0471975512065976</v>
      </c>
      <c r="D12">
        <f t="shared" si="2"/>
        <v>0.8660254037844386</v>
      </c>
      <c r="E12">
        <f t="shared" si="3"/>
        <v>0.8660254037894386</v>
      </c>
      <c r="F12">
        <f t="shared" si="4"/>
        <v>0.50000004137018539</v>
      </c>
      <c r="G12">
        <f t="shared" si="5"/>
        <v>-4.1370185388522884E-8</v>
      </c>
      <c r="J12">
        <f t="shared" si="14"/>
        <v>1.0000000000000003E-11</v>
      </c>
      <c r="K12">
        <f t="shared" si="6"/>
        <v>1.0471975511965976</v>
      </c>
      <c r="L12">
        <f t="shared" si="7"/>
        <v>1.0471975511865976</v>
      </c>
      <c r="M12">
        <f t="shared" si="8"/>
        <v>1.0471975512065976</v>
      </c>
      <c r="N12">
        <f t="shared" si="9"/>
        <v>0.8660254037794386</v>
      </c>
      <c r="O12">
        <f t="shared" si="10"/>
        <v>0.8660254037894386</v>
      </c>
      <c r="P12">
        <f t="shared" si="11"/>
        <v>1.0000000827403708</v>
      </c>
      <c r="Q12">
        <f t="shared" si="12"/>
        <v>-0.50000008274037078</v>
      </c>
    </row>
    <row r="13" spans="1:17" x14ac:dyDescent="0.25">
      <c r="A13">
        <f t="shared" si="13"/>
        <v>1.0000000000000002E-12</v>
      </c>
      <c r="B13">
        <f t="shared" si="0"/>
        <v>1.0471975511965976</v>
      </c>
      <c r="C13">
        <f t="shared" si="1"/>
        <v>1.0471975511975977</v>
      </c>
      <c r="D13">
        <f t="shared" si="2"/>
        <v>0.8660254037844386</v>
      </c>
      <c r="E13">
        <f t="shared" si="3"/>
        <v>0.86602540378493864</v>
      </c>
      <c r="F13">
        <f t="shared" si="4"/>
        <v>0.50004445029117039</v>
      </c>
      <c r="G13">
        <f t="shared" si="5"/>
        <v>-4.4450291170394785E-5</v>
      </c>
      <c r="J13">
        <f t="shared" si="14"/>
        <v>1.0000000000000002E-12</v>
      </c>
      <c r="K13">
        <f t="shared" si="6"/>
        <v>1.0471975511965976</v>
      </c>
      <c r="L13">
        <f t="shared" si="7"/>
        <v>1.0471975511955975</v>
      </c>
      <c r="M13">
        <f t="shared" si="8"/>
        <v>1.0471975511975977</v>
      </c>
      <c r="N13">
        <f t="shared" si="9"/>
        <v>0.86602540378393855</v>
      </c>
      <c r="O13">
        <f t="shared" si="10"/>
        <v>0.86602540378493864</v>
      </c>
      <c r="P13">
        <f t="shared" si="11"/>
        <v>1.0000889005823408</v>
      </c>
      <c r="Q13">
        <f t="shared" si="12"/>
        <v>-0.50008890058234079</v>
      </c>
    </row>
    <row r="14" spans="1:17" x14ac:dyDescent="0.25">
      <c r="A14">
        <f t="shared" si="13"/>
        <v>1.0000000000000002E-13</v>
      </c>
      <c r="B14">
        <f t="shared" si="0"/>
        <v>1.0471975511965976</v>
      </c>
      <c r="C14">
        <f t="shared" si="1"/>
        <v>1.0471975511966976</v>
      </c>
      <c r="D14">
        <f t="shared" si="2"/>
        <v>0.8660254037844386</v>
      </c>
      <c r="E14">
        <f t="shared" si="3"/>
        <v>0.86602540378448856</v>
      </c>
      <c r="F14">
        <f t="shared" si="4"/>
        <v>0.49960036108132039</v>
      </c>
      <c r="G14">
        <f t="shared" si="5"/>
        <v>3.9963891867961232E-4</v>
      </c>
      <c r="J14">
        <f t="shared" si="14"/>
        <v>1.0000000000000002E-13</v>
      </c>
      <c r="K14">
        <f t="shared" si="6"/>
        <v>1.0471975511965976</v>
      </c>
      <c r="L14">
        <f t="shared" si="7"/>
        <v>1.0471975511964977</v>
      </c>
      <c r="M14">
        <f t="shared" si="8"/>
        <v>1.0471975511966976</v>
      </c>
      <c r="N14">
        <f t="shared" si="9"/>
        <v>0.86602540378438864</v>
      </c>
      <c r="O14">
        <f t="shared" si="10"/>
        <v>0.86602540378448856</v>
      </c>
      <c r="P14">
        <f t="shared" si="11"/>
        <v>0.99920072216264078</v>
      </c>
      <c r="Q14">
        <f t="shared" si="12"/>
        <v>-0.49920072216264078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="73" zoomScaleNormal="73" workbookViewId="0">
      <selection activeCell="X19" sqref="X19"/>
    </sheetView>
  </sheetViews>
  <sheetFormatPr defaultRowHeight="15" x14ac:dyDescent="0.25"/>
  <sheetData>
    <row r="1" spans="1:13" x14ac:dyDescent="0.25">
      <c r="A1" s="1"/>
      <c r="B1" s="1"/>
      <c r="C1" s="1"/>
      <c r="D1" s="1"/>
      <c r="E1" s="1"/>
      <c r="F1" s="1"/>
      <c r="I1" t="s">
        <v>8</v>
      </c>
      <c r="J1" t="s">
        <v>9</v>
      </c>
      <c r="K1" t="s">
        <v>11</v>
      </c>
      <c r="L1" t="s">
        <v>10</v>
      </c>
    </row>
    <row r="2" spans="1:13" x14ac:dyDescent="0.25">
      <c r="A2" s="1"/>
      <c r="B2" s="1"/>
      <c r="C2" s="1"/>
      <c r="D2" s="1"/>
      <c r="E2" s="1"/>
      <c r="F2" s="1"/>
      <c r="I2">
        <f>6*J2*J2-6*J2-5</f>
        <v>10.840000000000005</v>
      </c>
      <c r="J2">
        <v>2.2000000000000002</v>
      </c>
      <c r="K2">
        <f>MIN(I2:I42)</f>
        <v>10.840000000000005</v>
      </c>
      <c r="L2">
        <v>2.4500000000000002</v>
      </c>
      <c r="M2">
        <f>(2*L2^3-3*L2^2-5*L2+1)/K2</f>
        <v>1.4275830258302898E-2</v>
      </c>
    </row>
    <row r="3" spans="1:13" x14ac:dyDescent="0.25">
      <c r="A3" s="1"/>
      <c r="B3" s="1"/>
      <c r="C3" s="1"/>
      <c r="D3" s="1"/>
      <c r="E3" s="1"/>
      <c r="F3" s="1"/>
      <c r="I3">
        <f t="shared" ref="I3:I42" si="0">6*J3*J3-6*J3-5</f>
        <v>11.044600000000003</v>
      </c>
      <c r="J3">
        <f>J2+0.01</f>
        <v>2.21</v>
      </c>
    </row>
    <row r="4" spans="1:13" x14ac:dyDescent="0.25">
      <c r="A4" s="1"/>
      <c r="B4" s="1"/>
      <c r="C4" s="1"/>
      <c r="D4" s="1"/>
      <c r="E4" s="1"/>
      <c r="F4" s="1"/>
      <c r="I4">
        <f t="shared" si="0"/>
        <v>11.250399999999992</v>
      </c>
      <c r="J4">
        <f t="shared" ref="J4:J42" si="1">J3+0.01</f>
        <v>2.2199999999999998</v>
      </c>
    </row>
    <row r="5" spans="1:13" x14ac:dyDescent="0.25">
      <c r="A5" s="1"/>
      <c r="B5" s="1"/>
      <c r="C5" s="1"/>
      <c r="D5" s="1"/>
      <c r="E5" s="1"/>
      <c r="F5" s="1"/>
      <c r="I5">
        <f t="shared" si="0"/>
        <v>11.457399999999993</v>
      </c>
      <c r="J5">
        <f t="shared" si="1"/>
        <v>2.2299999999999995</v>
      </c>
    </row>
    <row r="6" spans="1:13" x14ac:dyDescent="0.25">
      <c r="I6">
        <f t="shared" si="0"/>
        <v>11.665599999999984</v>
      </c>
      <c r="J6">
        <f t="shared" si="1"/>
        <v>2.2399999999999993</v>
      </c>
    </row>
    <row r="7" spans="1:13" x14ac:dyDescent="0.25">
      <c r="I7">
        <f t="shared" si="0"/>
        <v>11.874999999999979</v>
      </c>
      <c r="J7">
        <f t="shared" si="1"/>
        <v>2.2499999999999991</v>
      </c>
    </row>
    <row r="8" spans="1:13" x14ac:dyDescent="0.25">
      <c r="I8">
        <f t="shared" si="0"/>
        <v>12.085599999999978</v>
      </c>
      <c r="J8">
        <f t="shared" si="1"/>
        <v>2.2599999999999989</v>
      </c>
    </row>
    <row r="9" spans="1:13" x14ac:dyDescent="0.25">
      <c r="I9">
        <f t="shared" si="0"/>
        <v>12.297399999999975</v>
      </c>
      <c r="J9">
        <f t="shared" si="1"/>
        <v>2.2699999999999987</v>
      </c>
    </row>
    <row r="10" spans="1:13" x14ac:dyDescent="0.25">
      <c r="I10">
        <f t="shared" si="0"/>
        <v>12.510399999999969</v>
      </c>
      <c r="J10">
        <f t="shared" si="1"/>
        <v>2.2799999999999985</v>
      </c>
    </row>
    <row r="11" spans="1:13" x14ac:dyDescent="0.25">
      <c r="I11">
        <f t="shared" si="0"/>
        <v>12.72459999999996</v>
      </c>
      <c r="J11">
        <f t="shared" si="1"/>
        <v>2.2899999999999983</v>
      </c>
    </row>
    <row r="12" spans="1:13" x14ac:dyDescent="0.25">
      <c r="I12">
        <f t="shared" si="0"/>
        <v>12.939999999999955</v>
      </c>
      <c r="J12">
        <f t="shared" si="1"/>
        <v>2.299999999999998</v>
      </c>
    </row>
    <row r="13" spans="1:13" x14ac:dyDescent="0.25">
      <c r="I13">
        <f t="shared" si="0"/>
        <v>13.156599999999955</v>
      </c>
      <c r="J13">
        <f t="shared" si="1"/>
        <v>2.3099999999999978</v>
      </c>
    </row>
    <row r="14" spans="1:13" x14ac:dyDescent="0.25">
      <c r="I14">
        <f t="shared" si="0"/>
        <v>13.374399999999945</v>
      </c>
      <c r="J14">
        <f t="shared" si="1"/>
        <v>2.3199999999999976</v>
      </c>
    </row>
    <row r="15" spans="1:13" x14ac:dyDescent="0.25">
      <c r="I15">
        <f t="shared" si="0"/>
        <v>13.593399999999946</v>
      </c>
      <c r="J15">
        <f t="shared" si="1"/>
        <v>2.3299999999999974</v>
      </c>
    </row>
    <row r="16" spans="1:13" x14ac:dyDescent="0.25">
      <c r="I16">
        <f t="shared" si="0"/>
        <v>13.813599999999937</v>
      </c>
      <c r="J16">
        <f t="shared" si="1"/>
        <v>2.3399999999999972</v>
      </c>
    </row>
    <row r="17" spans="9:10" x14ac:dyDescent="0.25">
      <c r="I17">
        <f t="shared" si="0"/>
        <v>14.034999999999933</v>
      </c>
      <c r="J17">
        <f t="shared" si="1"/>
        <v>2.349999999999997</v>
      </c>
    </row>
    <row r="18" spans="9:10" x14ac:dyDescent="0.25">
      <c r="I18">
        <f t="shared" si="0"/>
        <v>14.257599999999925</v>
      </c>
      <c r="J18">
        <f t="shared" si="1"/>
        <v>2.3599999999999968</v>
      </c>
    </row>
    <row r="19" spans="9:10" x14ac:dyDescent="0.25">
      <c r="I19">
        <f t="shared" si="0"/>
        <v>14.481399999999923</v>
      </c>
      <c r="J19">
        <f t="shared" si="1"/>
        <v>2.3699999999999966</v>
      </c>
    </row>
    <row r="20" spans="9:10" x14ac:dyDescent="0.25">
      <c r="I20">
        <f t="shared" si="0"/>
        <v>14.706399999999917</v>
      </c>
      <c r="J20">
        <f t="shared" si="1"/>
        <v>2.3799999999999963</v>
      </c>
    </row>
    <row r="21" spans="9:10" x14ac:dyDescent="0.25">
      <c r="I21">
        <f t="shared" si="0"/>
        <v>14.932599999999915</v>
      </c>
      <c r="J21">
        <f t="shared" si="1"/>
        <v>2.3899999999999961</v>
      </c>
    </row>
    <row r="22" spans="9:10" x14ac:dyDescent="0.25">
      <c r="I22">
        <f t="shared" si="0"/>
        <v>15.159999999999904</v>
      </c>
      <c r="J22">
        <f>J21+0.01</f>
        <v>2.3999999999999959</v>
      </c>
    </row>
    <row r="23" spans="9:10" x14ac:dyDescent="0.25">
      <c r="I23">
        <f t="shared" si="0"/>
        <v>15.388599999999904</v>
      </c>
      <c r="J23">
        <f t="shared" si="1"/>
        <v>2.4099999999999957</v>
      </c>
    </row>
    <row r="24" spans="9:10" x14ac:dyDescent="0.25">
      <c r="I24">
        <f t="shared" si="0"/>
        <v>15.618399999999895</v>
      </c>
      <c r="J24">
        <f>J23+0.01</f>
        <v>2.4199999999999955</v>
      </c>
    </row>
    <row r="25" spans="9:10" x14ac:dyDescent="0.25">
      <c r="I25">
        <f t="shared" si="0"/>
        <v>15.849399999999889</v>
      </c>
      <c r="J25">
        <f t="shared" si="1"/>
        <v>2.4299999999999953</v>
      </c>
    </row>
    <row r="26" spans="9:10" x14ac:dyDescent="0.25">
      <c r="I26">
        <f t="shared" si="0"/>
        <v>16.081599999999881</v>
      </c>
      <c r="J26">
        <f t="shared" si="1"/>
        <v>2.4399999999999951</v>
      </c>
    </row>
    <row r="27" spans="9:10" x14ac:dyDescent="0.25">
      <c r="I27">
        <f t="shared" si="0"/>
        <v>16.314999999999884</v>
      </c>
      <c r="J27">
        <f t="shared" si="1"/>
        <v>2.4499999999999948</v>
      </c>
    </row>
    <row r="28" spans="9:10" x14ac:dyDescent="0.25">
      <c r="I28">
        <f t="shared" si="0"/>
        <v>16.54959999999987</v>
      </c>
      <c r="J28">
        <f>J27+0.01</f>
        <v>2.4599999999999946</v>
      </c>
    </row>
    <row r="29" spans="9:10" x14ac:dyDescent="0.25">
      <c r="I29">
        <f t="shared" si="0"/>
        <v>16.785399999999868</v>
      </c>
      <c r="J29">
        <f t="shared" si="1"/>
        <v>2.4699999999999944</v>
      </c>
    </row>
    <row r="30" spans="9:10" x14ac:dyDescent="0.25">
      <c r="I30">
        <f t="shared" si="0"/>
        <v>17.022399999999863</v>
      </c>
      <c r="J30">
        <f t="shared" si="1"/>
        <v>2.4799999999999942</v>
      </c>
    </row>
    <row r="31" spans="9:10" x14ac:dyDescent="0.25">
      <c r="I31">
        <f t="shared" si="0"/>
        <v>17.260599999999862</v>
      </c>
      <c r="J31">
        <f t="shared" si="1"/>
        <v>2.489999999999994</v>
      </c>
    </row>
    <row r="32" spans="9:10" x14ac:dyDescent="0.25">
      <c r="I32">
        <f t="shared" si="0"/>
        <v>17.499999999999851</v>
      </c>
      <c r="J32">
        <f t="shared" si="1"/>
        <v>2.4999999999999938</v>
      </c>
    </row>
    <row r="33" spans="9:10" x14ac:dyDescent="0.25">
      <c r="I33">
        <f t="shared" si="0"/>
        <v>17.740599999999844</v>
      </c>
      <c r="J33">
        <f t="shared" si="1"/>
        <v>2.5099999999999936</v>
      </c>
    </row>
    <row r="34" spans="9:10" x14ac:dyDescent="0.25">
      <c r="I34">
        <f t="shared" si="0"/>
        <v>17.982399999999835</v>
      </c>
      <c r="J34">
        <f>J33+0.01</f>
        <v>2.5199999999999934</v>
      </c>
    </row>
    <row r="35" spans="9:10" x14ac:dyDescent="0.25">
      <c r="I35">
        <f t="shared" si="0"/>
        <v>18.225399999999837</v>
      </c>
      <c r="J35">
        <f t="shared" si="1"/>
        <v>2.5299999999999931</v>
      </c>
    </row>
    <row r="36" spans="9:10" x14ac:dyDescent="0.25">
      <c r="I36">
        <f t="shared" si="0"/>
        <v>18.469599999999822</v>
      </c>
      <c r="J36">
        <f t="shared" si="1"/>
        <v>2.5399999999999929</v>
      </c>
    </row>
    <row r="37" spans="9:10" x14ac:dyDescent="0.25">
      <c r="I37">
        <f t="shared" si="0"/>
        <v>18.714999999999826</v>
      </c>
      <c r="J37">
        <f t="shared" si="1"/>
        <v>2.5499999999999927</v>
      </c>
    </row>
    <row r="38" spans="9:10" x14ac:dyDescent="0.25">
      <c r="I38">
        <f t="shared" si="0"/>
        <v>18.961599999999812</v>
      </c>
      <c r="J38">
        <f t="shared" si="1"/>
        <v>2.5599999999999925</v>
      </c>
    </row>
    <row r="39" spans="9:10" x14ac:dyDescent="0.25">
      <c r="I39">
        <f t="shared" si="0"/>
        <v>19.20939999999981</v>
      </c>
      <c r="J39">
        <f t="shared" si="1"/>
        <v>2.5699999999999923</v>
      </c>
    </row>
    <row r="40" spans="9:10" x14ac:dyDescent="0.25">
      <c r="I40">
        <f t="shared" si="0"/>
        <v>19.458399999999799</v>
      </c>
      <c r="J40">
        <f t="shared" si="1"/>
        <v>2.5799999999999921</v>
      </c>
    </row>
    <row r="41" spans="9:10" x14ac:dyDescent="0.25">
      <c r="I41">
        <f t="shared" si="0"/>
        <v>19.708599999999798</v>
      </c>
      <c r="J41">
        <f t="shared" si="1"/>
        <v>2.5899999999999919</v>
      </c>
    </row>
    <row r="42" spans="9:10" x14ac:dyDescent="0.25">
      <c r="I42">
        <f t="shared" si="0"/>
        <v>19.959999999999788</v>
      </c>
      <c r="J42">
        <f t="shared" si="1"/>
        <v>2.5999999999999917</v>
      </c>
    </row>
  </sheetData>
  <mergeCells count="1">
    <mergeCell ref="A1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Chia đôi</vt:lpstr>
      <vt:lpstr>New-ton</vt:lpstr>
      <vt:lpstr>Day Cung</vt:lpstr>
      <vt:lpstr>Sai phan</vt:lpstr>
      <vt:lpstr>Sheet6</vt:lpstr>
      <vt:lpstr>Sai số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2023-06-15T02:37:03Z</dcterms:created>
  <dcterms:modified xsi:type="dcterms:W3CDTF">2023-06-15T11:27:55Z</dcterms:modified>
</cp:coreProperties>
</file>