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Other computers\My Laptop\Dai_Hoc\A_Nam2\XSTK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D20" i="1"/>
  <c r="D18" i="1"/>
  <c r="D17" i="1"/>
  <c r="D16" i="1"/>
  <c r="E13" i="1"/>
  <c r="F13" i="1"/>
  <c r="G13" i="1"/>
  <c r="H13" i="1"/>
  <c r="I13" i="1"/>
  <c r="D13" i="1"/>
  <c r="K12" i="1"/>
  <c r="E9" i="1"/>
  <c r="D9" i="1"/>
  <c r="D7" i="1"/>
  <c r="D8" i="1"/>
  <c r="D6" i="1"/>
  <c r="E5" i="1"/>
  <c r="F5" i="1"/>
  <c r="G5" i="1"/>
  <c r="H5" i="1"/>
  <c r="I5" i="1"/>
  <c r="J5" i="1"/>
  <c r="D5" i="1"/>
</calcChain>
</file>

<file path=xl/sharedStrings.xml><?xml version="1.0" encoding="utf-8"?>
<sst xmlns="http://schemas.openxmlformats.org/spreadsheetml/2006/main" count="19" uniqueCount="15">
  <si>
    <t xml:space="preserve">N«ng su§t (t⁄/ha) </t>
  </si>
  <si>
    <t xml:space="preserve">SŁ ha có n«ng su§t tương øng </t>
  </si>
  <si>
    <t>p</t>
  </si>
  <si>
    <t>EX</t>
  </si>
  <si>
    <t>VX</t>
  </si>
  <si>
    <t>sigma</t>
  </si>
  <si>
    <t xml:space="preserve">TuŒi(n«m) </t>
  </si>
  <si>
    <t xml:space="preserve">20-30 </t>
  </si>
  <si>
    <t xml:space="preserve">30-40 </t>
  </si>
  <si>
    <t xml:space="preserve">40-50 </t>
  </si>
  <si>
    <t xml:space="preserve">50-60 </t>
  </si>
  <si>
    <t xml:space="preserve">60-70 </t>
  </si>
  <si>
    <t>70-80</t>
  </si>
  <si>
    <t xml:space="preserve">SŁ người </t>
  </si>
  <si>
    <t>Tuổi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</si>
</sst>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0"/>
  <sheetViews>
    <sheetView tabSelected="1" workbookViewId="0">
      <selection activeCell="E20" sqref="E20"/>
    </sheetView>
  </sheetViews>
  <sheetFormatPr defaultRowHeight="15" x14ac:dyDescent="0.25"/>
  <sheetData>
    <row r="3" spans="2:12" x14ac:dyDescent="0.25">
      <c r="C3" t="s">
        <v>0</v>
      </c>
      <c r="D3">
        <v>41</v>
      </c>
      <c r="E3">
        <v>44</v>
      </c>
      <c r="F3">
        <v>45</v>
      </c>
      <c r="G3">
        <v>46</v>
      </c>
      <c r="H3">
        <v>48</v>
      </c>
      <c r="I3">
        <v>52</v>
      </c>
      <c r="J3">
        <v>54</v>
      </c>
    </row>
    <row r="4" spans="2:12" x14ac:dyDescent="0.25">
      <c r="C4" t="s">
        <v>1</v>
      </c>
      <c r="D4">
        <v>10</v>
      </c>
      <c r="E4">
        <v>20</v>
      </c>
      <c r="F4">
        <v>30</v>
      </c>
      <c r="G4">
        <v>15</v>
      </c>
      <c r="H4">
        <v>10</v>
      </c>
      <c r="I4">
        <v>10</v>
      </c>
      <c r="J4">
        <v>5</v>
      </c>
    </row>
    <row r="5" spans="2:12" x14ac:dyDescent="0.25">
      <c r="C5" t="s">
        <v>2</v>
      </c>
      <c r="D5">
        <f>D4/100</f>
        <v>0.1</v>
      </c>
      <c r="E5">
        <f t="shared" ref="E5:J5" si="0">E4/100</f>
        <v>0.2</v>
      </c>
      <c r="F5">
        <f t="shared" si="0"/>
        <v>0.3</v>
      </c>
      <c r="G5">
        <f t="shared" si="0"/>
        <v>0.15</v>
      </c>
      <c r="H5">
        <f t="shared" si="0"/>
        <v>0.1</v>
      </c>
      <c r="I5">
        <f t="shared" si="0"/>
        <v>0.1</v>
      </c>
      <c r="J5">
        <f t="shared" si="0"/>
        <v>0.05</v>
      </c>
    </row>
    <row r="6" spans="2:12" x14ac:dyDescent="0.25">
      <c r="C6" t="s">
        <v>3</v>
      </c>
      <c r="D6">
        <f>SUMPRODUCT(D3:J3,D5:J5)</f>
        <v>46.000000000000014</v>
      </c>
    </row>
    <row r="7" spans="2:12" x14ac:dyDescent="0.25">
      <c r="C7" t="s">
        <v>4</v>
      </c>
      <c r="D7">
        <f>SUMPRODUCT(D3:J3,D5:J5,D3:J3)-D6^2</f>
        <v>10.799999999999272</v>
      </c>
    </row>
    <row r="8" spans="2:12" x14ac:dyDescent="0.25">
      <c r="C8" t="s">
        <v>5</v>
      </c>
      <c r="D8">
        <f>SQRT(D7)</f>
        <v>3.2863353450308859</v>
      </c>
    </row>
    <row r="9" spans="2:12" x14ac:dyDescent="0.25">
      <c r="D9">
        <f>D6-1.96*D8/SQRT(100)</f>
        <v>45.355878272373964</v>
      </c>
      <c r="E9">
        <f>D6+1.96*D8/SQRT(100)</f>
        <v>46.644121727626064</v>
      </c>
    </row>
    <row r="10" spans="2:12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2:12" x14ac:dyDescent="0.25">
      <c r="C11" t="s">
        <v>6</v>
      </c>
      <c r="D11" t="s">
        <v>7</v>
      </c>
      <c r="E11" t="s">
        <v>8</v>
      </c>
      <c r="F11" t="s">
        <v>9</v>
      </c>
      <c r="G11" t="s">
        <v>10</v>
      </c>
      <c r="H11" t="s">
        <v>11</v>
      </c>
      <c r="I11" t="s">
        <v>12</v>
      </c>
    </row>
    <row r="12" spans="2:12" x14ac:dyDescent="0.25">
      <c r="C12" t="s">
        <v>13</v>
      </c>
      <c r="D12">
        <v>5</v>
      </c>
      <c r="E12">
        <v>14</v>
      </c>
      <c r="F12">
        <v>25</v>
      </c>
      <c r="G12">
        <v>40</v>
      </c>
      <c r="H12">
        <v>35</v>
      </c>
      <c r="I12">
        <v>13</v>
      </c>
      <c r="K12">
        <f>SUM(D12:I12)</f>
        <v>132</v>
      </c>
    </row>
    <row r="13" spans="2:12" x14ac:dyDescent="0.25">
      <c r="C13" t="s">
        <v>2</v>
      </c>
      <c r="D13">
        <f>D12/132</f>
        <v>3.787878787878788E-2</v>
      </c>
      <c r="E13">
        <f t="shared" ref="E13:I13" si="1">E12/132</f>
        <v>0.10606060606060606</v>
      </c>
      <c r="F13">
        <f t="shared" si="1"/>
        <v>0.18939393939393939</v>
      </c>
      <c r="G13">
        <f t="shared" si="1"/>
        <v>0.30303030303030304</v>
      </c>
      <c r="H13">
        <f t="shared" si="1"/>
        <v>0.26515151515151514</v>
      </c>
      <c r="I13">
        <f t="shared" si="1"/>
        <v>9.8484848484848481E-2</v>
      </c>
    </row>
    <row r="14" spans="2:12" x14ac:dyDescent="0.25">
      <c r="C14" t="s">
        <v>14</v>
      </c>
      <c r="D14">
        <v>25</v>
      </c>
      <c r="E14">
        <v>35</v>
      </c>
      <c r="F14">
        <v>45</v>
      </c>
      <c r="G14">
        <v>55</v>
      </c>
      <c r="H14">
        <v>65</v>
      </c>
      <c r="I14">
        <v>75</v>
      </c>
    </row>
    <row r="16" spans="2:12" x14ac:dyDescent="0.25">
      <c r="C16" t="s">
        <v>3</v>
      </c>
      <c r="D16">
        <f>SUMPRODUCT(D14:I14,D13:I13)</f>
        <v>54.469696969696969</v>
      </c>
    </row>
    <row r="17" spans="3:5" x14ac:dyDescent="0.25">
      <c r="C17" t="s">
        <v>4</v>
      </c>
      <c r="D17">
        <f>SUMPRODUCT(D14:I14,D14:I14,D13:I13)-D16^2</f>
        <v>161.08241505968772</v>
      </c>
    </row>
    <row r="18" spans="3:5" x14ac:dyDescent="0.25">
      <c r="C18" t="s">
        <v>5</v>
      </c>
      <c r="D18">
        <f>SQRT(D17)</f>
        <v>12.69182473325596</v>
      </c>
    </row>
    <row r="20" spans="3:5" x14ac:dyDescent="0.25">
      <c r="D20">
        <f>D16-1.65*D18/SQRT(K12)</f>
        <v>52.646972412720224</v>
      </c>
      <c r="E20">
        <f>D16+1.65*D18/SQRT(K12)</f>
        <v>56.292421526673714</v>
      </c>
    </row>
  </sheetData>
  <mergeCells count="1">
    <mergeCell ref="B10:L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2023-05-29T01:56:01Z</dcterms:created>
  <dcterms:modified xsi:type="dcterms:W3CDTF">2023-05-29T02:49:53Z</dcterms:modified>
</cp:coreProperties>
</file>