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localSheetId="0" name="_xlnm.Print_Area" vbProcedure="false">Sheet1!$A$1:$Q$66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<sst xmlns="http://schemas.openxmlformats.org/spreadsheetml/2006/main" count="364" uniqueCount="345">
  <si>
    <t xml:space="preserve">QUOTE N° 2024-22</t>
  </si>
  <si>
    <t xml:space="preserve">Client</t>
  </si>
  <si>
    <t xml:space="preserve">Tommaso Speroni – Mini 952</t>
  </si>
  <si>
    <t xml:space="preserve">This quote is valid for up to 20 days
Prices in tables h.t.</t>
  </si>
  <si>
    <t xml:space="preserve">Notes</t>
  </si>
  <si>
    <t xml:space="preserve">Imbarcazione colpita da fulmine. Rimpiazzo completo dei sistemi con equivalenze</t>
  </si>
  <si>
    <t xml:space="preserve">AFFICHEURS MULTIFONCTIONS et COMMANDES PILOTE</t>
  </si>
  <si>
    <t xml:space="preserve">PADS - TELECOMMANDES - EMETTEURS pour AFFICHEURS</t>
  </si>
  <si>
    <t xml:space="preserve">90-60-543</t>
  </si>
  <si>
    <t xml:space="preserve">PF000175</t>
  </si>
  <si>
    <t xml:space="preserve">MULTIDISPLAY blanc (ref:176) carbone</t>
  </si>
  <si>
    <t xml:space="preserve">1405.00</t>
  </si>
  <si>
    <t xml:space="preserve">90-60-545</t>
  </si>
  <si>
    <t xml:space="preserve">PF000177</t>
  </si>
  <si>
    <t xml:space="preserve">PAD AFFICHEUR blanc (ref :178) carbone necessite au minimum 1 PAD pour le commander</t>
  </si>
  <si>
    <t xml:space="preserve">355.00</t>
  </si>
  <si>
    <t xml:space="preserve">90-60-359</t>
  </si>
  <si>
    <t xml:space="preserve">PF000127</t>
  </si>
  <si>
    <t xml:space="preserve">MULTIGRAPHIC blanc (ref:138) carbone</t>
  </si>
  <si>
    <t xml:space="preserve">1685.00</t>
  </si>
  <si>
    <t xml:space="preserve">90-60-547</t>
  </si>
  <si>
    <t xml:space="preserve">PF000179</t>
  </si>
  <si>
    <t xml:space="preserve">PAD PILOTE  blanc (ref:180) carbone</t>
  </si>
  <si>
    <t xml:space="preserve">90-60-257</t>
  </si>
  <si>
    <t xml:space="preserve">NC000006</t>
  </si>
  <si>
    <t xml:space="preserve">TÉLÉCOMMANDE PILOTE (1émetteur + 1 récepteur)</t>
  </si>
  <si>
    <t xml:space="preserve">840.00</t>
  </si>
  <si>
    <t xml:space="preserve">SUPPORTS PIED DE MAT</t>
  </si>
  <si>
    <t xml:space="preserve">90-60-251</t>
  </si>
  <si>
    <t xml:space="preserve">PF000123</t>
  </si>
  <si>
    <t xml:space="preserve">ÉMETTEUR ÉQUIPIER* * nécessite 1 récepteur radio universel</t>
  </si>
  <si>
    <t xml:space="preserve">125.00</t>
  </si>
  <si>
    <t xml:space="preserve">31-33-070</t>
  </si>
  <si>
    <t xml:space="preserve">CP004526</t>
  </si>
  <si>
    <t xml:space="preserve">1 Multidisplay portrait alu anodisé (ref:4525) noir</t>
  </si>
  <si>
    <t xml:space="preserve">216.50</t>
  </si>
  <si>
    <t xml:space="preserve">90-60-247</t>
  </si>
  <si>
    <t xml:space="preserve">PF000121</t>
  </si>
  <si>
    <t xml:space="preserve">ÉMETTEUR GYROPILOT* * nécessite 1 récepteur radio universel</t>
  </si>
  <si>
    <t xml:space="preserve">270.00</t>
  </si>
  <si>
    <t xml:space="preserve">31-33-064</t>
  </si>
  <si>
    <t xml:space="preserve">CP002693</t>
  </si>
  <si>
    <t xml:space="preserve">2 Multidisplay portrait composite blanc ** (ref:2692) noir**</t>
  </si>
  <si>
    <t xml:space="preserve">522.00</t>
  </si>
  <si>
    <t xml:space="preserve">90-60-248</t>
  </si>
  <si>
    <t xml:space="preserve">PF000122</t>
  </si>
  <si>
    <t xml:space="preserve">ÉMETTEUR AFFICHEURS* ((compatibilité partielle TL 25) * nécessite 1 récepteur radio universel</t>
  </si>
  <si>
    <t xml:space="preserve">31-33-066</t>
  </si>
  <si>
    <t xml:space="preserve">CP004630</t>
  </si>
  <si>
    <t xml:space="preserve">3 Multidisplay paysage composite blanc (ref:2694) noir</t>
  </si>
  <si>
    <t xml:space="preserve">1001.25</t>
  </si>
  <si>
    <t xml:space="preserve">90-60-250</t>
  </si>
  <si>
    <t xml:space="preserve">SF000411</t>
  </si>
  <si>
    <t xml:space="preserve">RECEPTEUR RADIO UNIVERSEL + antenne étanche</t>
  </si>
  <si>
    <t xml:space="preserve">570.00</t>
  </si>
  <si>
    <t xml:space="preserve">31-33-068</t>
  </si>
  <si>
    <t xml:space="preserve">CP002696</t>
  </si>
  <si>
    <t xml:space="preserve">4 Multidisplay paysage composite blanc (ref:2695) noir</t>
  </si>
  <si>
    <t xml:space="preserve">1152.25</t>
  </si>
  <si>
    <t xml:space="preserve">GYROPILOT 3</t>
  </si>
  <si>
    <t xml:space="preserve">CAPTEURS ANEMO GIROUETTE et INTERFACE</t>
  </si>
  <si>
    <t xml:space="preserve">90-60-550</t>
  </si>
  <si>
    <t xml:space="preserve">PF000182</t>
  </si>
  <si>
    <t xml:space="preserve">CALCULATEUR GYROPILOT 3 (option vent réel inclus)</t>
  </si>
  <si>
    <t xml:space="preserve">2435.00</t>
  </si>
  <si>
    <t xml:space="preserve">90-60-105</t>
  </si>
  <si>
    <t xml:space="preserve">PF000111</t>
  </si>
  <si>
    <t xml:space="preserve">ANEMO-GIROUETTE (livrè sans cable)</t>
  </si>
  <si>
    <t xml:space="preserve">565.00</t>
  </si>
  <si>
    <t xml:space="preserve">90-60-089</t>
  </si>
  <si>
    <t xml:space="preserve">PF000110</t>
  </si>
  <si>
    <t xml:space="preserve">CAPTEUR ANGLE DE BARRE GYRO 3</t>
  </si>
  <si>
    <t xml:space="preserve">315.00</t>
  </si>
  <si>
    <t xml:space="preserve">90-60-369</t>
  </si>
  <si>
    <t xml:space="preserve">PF000129</t>
  </si>
  <si>
    <t xml:space="preserve">ANEMO-GIROUETTE HR* (livrè sans cable)</t>
  </si>
  <si>
    <t xml:space="preserve">1310.00</t>
  </si>
  <si>
    <t xml:space="preserve">90-60-388</t>
  </si>
  <si>
    <t xml:space="preserve">PF000135</t>
  </si>
  <si>
    <t xml:space="preserve">CAPTEUR ANGLE ETANCHE (barre) GYRO 3</t>
  </si>
  <si>
    <t xml:space="preserve">470.00</t>
  </si>
  <si>
    <t xml:space="preserve">90-60-549</t>
  </si>
  <si>
    <t xml:space="preserve">PF000181</t>
  </si>
  <si>
    <t xml:space="preserve">ANEMO-GIROUETTE HR  BRAS CARBONE* (Class 40)</t>
  </si>
  <si>
    <t xml:space="preserve">1565.00</t>
  </si>
  <si>
    <t xml:space="preserve">90-60-367</t>
  </si>
  <si>
    <t xml:space="preserve">PF000128</t>
  </si>
  <si>
    <t xml:space="preserve">CONVERTISSEUR 12/13,6 V (alimentation bus)</t>
  </si>
  <si>
    <t xml:space="preserve">162.00</t>
  </si>
  <si>
    <t xml:space="preserve">90-60-560</t>
  </si>
  <si>
    <t xml:space="preserve">PF000188</t>
  </si>
  <si>
    <t xml:space="preserve">ALUWIND HR* (livrè avec support ref. PF000168)</t>
  </si>
  <si>
    <t xml:space="preserve">1700.00</t>
  </si>
  <si>
    <t xml:space="preserve">90-60-513</t>
  </si>
  <si>
    <t xml:space="preserve">PF000158</t>
  </si>
  <si>
    <t xml:space="preserve">JOYSTICK DE PILOTE ANALOGIQUE</t>
  </si>
  <si>
    <t xml:space="preserve">309.00</t>
  </si>
  <si>
    <t xml:space="preserve">90-60-370</t>
  </si>
  <si>
    <t xml:space="preserve">PF000130</t>
  </si>
  <si>
    <t xml:space="preserve">CARBOWIND HR* - Ht 1,10 m (terminaison trapezoïdale)</t>
  </si>
  <si>
    <t xml:space="preserve">2725.00</t>
  </si>
  <si>
    <t xml:space="preserve">90-60-398</t>
  </si>
  <si>
    <t xml:space="preserve">PF000137</t>
  </si>
  <si>
    <t xml:space="preserve">INTERFACE APPARENT WIND MONITOR</t>
  </si>
  <si>
    <t xml:space="preserve">1280.00</t>
  </si>
  <si>
    <t xml:space="preserve">GYROPILOT 2</t>
  </si>
  <si>
    <t xml:space="preserve">90-60-296</t>
  </si>
  <si>
    <t xml:space="preserve">LG000023</t>
  </si>
  <si>
    <t xml:space="preserve">OPTION mode vent réel et source vitesse fond pour gyro 2</t>
  </si>
  <si>
    <t xml:space="preserve">415.83</t>
  </si>
  <si>
    <t xml:space="preserve">CABLES ANEMO-GIROUETTE et supports Carbowind</t>
  </si>
  <si>
    <t xml:space="preserve">90-60-509</t>
  </si>
  <si>
    <t xml:space="preserve">PF000154</t>
  </si>
  <si>
    <t xml:space="preserve">CÂBLE ANEMO-GIROUETTE avec support plastique (34gr/m) - 25 m</t>
  </si>
  <si>
    <t xml:space="preserve">174.00</t>
  </si>
  <si>
    <t xml:space="preserve">UNITE DE PUISSANCE PILOTE</t>
  </si>
  <si>
    <t xml:space="preserve">90-60-092</t>
  </si>
  <si>
    <t xml:space="preserve">PF000335</t>
  </si>
  <si>
    <t xml:space="preserve">CÂBLE ANEMO-GIROUETTE avec support inox (34 gr/m) -25 m</t>
  </si>
  <si>
    <t xml:space="preserve">90-60-437</t>
  </si>
  <si>
    <t xml:space="preserve">PF000307</t>
  </si>
  <si>
    <t xml:space="preserve">VÉRIN HYDRAULIQUE MINI 120 Kg - 12 V</t>
  </si>
  <si>
    <t xml:space="preserve">1855.00</t>
  </si>
  <si>
    <t xml:space="preserve">90-60-562</t>
  </si>
  <si>
    <t xml:space="preserve">PF000190</t>
  </si>
  <si>
    <t xml:space="preserve">CÂBLE ANEMO-GIROUETTE avec support plastique (34gr/m) - 35 m</t>
  </si>
  <si>
    <t xml:space="preserve">260.00</t>
  </si>
  <si>
    <t xml:space="preserve">90-60-411</t>
  </si>
  <si>
    <t xml:space="preserve">PF000302</t>
  </si>
  <si>
    <t xml:space="preserve">VÉRIN HYDRAULIQUE TYPE 32 12 V</t>
  </si>
  <si>
    <t xml:space="preserve">1930.00</t>
  </si>
  <si>
    <t xml:space="preserve">90-60-297</t>
  </si>
  <si>
    <t xml:space="preserve">PF000334</t>
  </si>
  <si>
    <t xml:space="preserve">CÂBLE ANEMO-GIROUETTE avec support inox (34 gr/m) -35 m</t>
  </si>
  <si>
    <t xml:space="preserve">90-60-412</t>
  </si>
  <si>
    <t xml:space="preserve">PF000303</t>
  </si>
  <si>
    <t xml:space="preserve">VÉRIN HYDRAULIQUE TYPE 40 12 V (ref:308) en 24 V</t>
  </si>
  <si>
    <t xml:space="preserve">1870.00</t>
  </si>
  <si>
    <t xml:space="preserve">90-60-381</t>
  </si>
  <si>
    <t xml:space="preserve">PF000132</t>
  </si>
  <si>
    <t xml:space="preserve">CÂBLE CARBOWIND/ALUWIND AVIONIC (17 gr/m) - 25 m</t>
  </si>
  <si>
    <t xml:space="preserve">265.00</t>
  </si>
  <si>
    <t xml:space="preserve">90-60-414</t>
  </si>
  <si>
    <t xml:space="preserve">PF000305</t>
  </si>
  <si>
    <t xml:space="preserve">VÉRIN TYPE 40 pour montage externe</t>
  </si>
  <si>
    <t xml:space="preserve">90-60-351</t>
  </si>
  <si>
    <t xml:space="preserve">PF000125</t>
  </si>
  <si>
    <t xml:space="preserve">CÂBLE CARBOWIND/ALUWIND AVIONIC (17 gr/m) - 35 m</t>
  </si>
  <si>
    <t xml:space="preserve">380.00</t>
  </si>
  <si>
    <t xml:space="preserve">90-60-413</t>
  </si>
  <si>
    <t xml:space="preserve">PF000304</t>
  </si>
  <si>
    <t xml:space="preserve">VÉRIN HYDRAULIQUE TYPE 60 - 12 V (ref:309) en 24 V</t>
  </si>
  <si>
    <t xml:space="preserve">2085.00</t>
  </si>
  <si>
    <t xml:space="preserve">90-60-535</t>
  </si>
  <si>
    <t xml:space="preserve">PF000168</t>
  </si>
  <si>
    <t xml:space="preserve">SUPPORT ALUWIND</t>
  </si>
  <si>
    <t xml:space="preserve">45.00</t>
  </si>
  <si>
    <t xml:space="preserve">19-60-029</t>
  </si>
  <si>
    <t xml:space="preserve">PF000306</t>
  </si>
  <si>
    <t xml:space="preserve">VERIN HYDRAULIQUE TYPE 60 groupe RV3 - 24 V</t>
  </si>
  <si>
    <t xml:space="preserve">2535.00</t>
  </si>
  <si>
    <t xml:space="preserve">90-60-537</t>
  </si>
  <si>
    <t xml:space="preserve">NG000018</t>
  </si>
  <si>
    <t xml:space="preserve">TUBE CARBOWIND ((trapezoïdal)</t>
  </si>
  <si>
    <t xml:space="preserve">145.00</t>
  </si>
  <si>
    <t xml:space="preserve">19-60-009</t>
  </si>
  <si>
    <t xml:space="preserve">CP004631</t>
  </si>
  <si>
    <t xml:space="preserve">GROUPE RÉVERSIBLE RV2 - 12V (ref:4632) en 24 V</t>
  </si>
  <si>
    <t xml:space="preserve">780.00</t>
  </si>
  <si>
    <t xml:space="preserve">CAPTEURS COMPAS ET GPS</t>
  </si>
  <si>
    <t xml:space="preserve">INTERFACE NMEA</t>
  </si>
  <si>
    <t xml:space="preserve">90-60-452</t>
  </si>
  <si>
    <t xml:space="preserve">PF000143</t>
  </si>
  <si>
    <t xml:space="preserve">COMPAS FLUXGATE</t>
  </si>
  <si>
    <t xml:space="preserve">475.00</t>
  </si>
  <si>
    <t xml:space="preserve">90-60-538</t>
  </si>
  <si>
    <t xml:space="preserve">PF000170</t>
  </si>
  <si>
    <t xml:space="preserve">BOX USB DATALOG WIFI ( (permet mise à jour soft matériel)</t>
  </si>
  <si>
    <t xml:space="preserve">515.00</t>
  </si>
  <si>
    <t xml:space="preserve">90-60-534</t>
  </si>
  <si>
    <t xml:space="preserve">PF000167</t>
  </si>
  <si>
    <t xml:space="preserve">COMPAS 9X</t>
  </si>
  <si>
    <t xml:space="preserve">1135.00</t>
  </si>
  <si>
    <t xml:space="preserve">90-60-530</t>
  </si>
  <si>
    <t xml:space="preserve">PF000163</t>
  </si>
  <si>
    <t xml:space="preserve">BOX ETHERNET</t>
  </si>
  <si>
    <t xml:space="preserve">90-60-397</t>
  </si>
  <si>
    <t xml:space="preserve">PF000136</t>
  </si>
  <si>
    <t xml:space="preserve">GPS HAUTE FREQUENCE + option calcul du vent réel fond</t>
  </si>
  <si>
    <t xml:space="preserve">715.00</t>
  </si>
  <si>
    <t xml:space="preserve">90-60-568</t>
  </si>
  <si>
    <t xml:space="preserve">PF000192</t>
  </si>
  <si>
    <t xml:space="preserve">BOX N2K</t>
  </si>
  <si>
    <t xml:space="preserve">590.00</t>
  </si>
  <si>
    <t xml:space="preserve">CAPTEURS LOCH - SONDEUR</t>
  </si>
  <si>
    <t xml:space="preserve">AIS</t>
  </si>
  <si>
    <t xml:space="preserve">90-60-457</t>
  </si>
  <si>
    <t xml:space="preserve">PF000147</t>
  </si>
  <si>
    <t xml:space="preserve">LOCH ROUE A AUBES + kit passe coque (clapet + bouchon d'hivernage)</t>
  </si>
  <si>
    <t xml:space="preserve">220.00</t>
  </si>
  <si>
    <t xml:space="preserve">90-60-515</t>
  </si>
  <si>
    <t xml:space="preserve">PF000159</t>
  </si>
  <si>
    <t xml:space="preserve">TRANSPONDEUR AIS CLASS B - 2 Watts (homologué  ISAF) **</t>
  </si>
  <si>
    <t xml:space="preserve">760.00</t>
  </si>
  <si>
    <t xml:space="preserve">90-60-016</t>
  </si>
  <si>
    <t xml:space="preserve">PF000108</t>
  </si>
  <si>
    <t xml:space="preserve">LOCH ELECTROMAGNETIQUE (sans passe-coque)</t>
  </si>
  <si>
    <t xml:space="preserve">580.00</t>
  </si>
  <si>
    <t xml:space="preserve">99-50-003</t>
  </si>
  <si>
    <t xml:space="preserve"> SV000092</t>
  </si>
  <si>
    <t xml:space="preserve"> TRANSPONDEUR AIS CLASS B - 5 Watts (homologué  ISAF) **</t>
  </si>
  <si>
    <t xml:space="preserve">1507.00</t>
  </si>
  <si>
    <t xml:space="preserve">90-60-479</t>
  </si>
  <si>
    <t xml:space="preserve">PF000152 </t>
  </si>
  <si>
    <t xml:space="preserve">ULTRASONIC SPEEDO* (sans passe-coque)</t>
  </si>
  <si>
    <t xml:space="preserve">995.00</t>
  </si>
  <si>
    <t xml:space="preserve">90-60-518</t>
  </si>
  <si>
    <t xml:space="preserve">NG000016</t>
  </si>
  <si>
    <t xml:space="preserve">ANTENNE GPS PASSIVE EXTERNE pour transpondeur AIS</t>
  </si>
  <si>
    <t xml:space="preserve">130.00</t>
  </si>
  <si>
    <t xml:space="preserve">90-60-221</t>
  </si>
  <si>
    <t xml:space="preserve">NG000002</t>
  </si>
  <si>
    <t xml:space="preserve">KIT PASSE-COQUE LOCH (clapet+ bouchon d'hivernage)</t>
  </si>
  <si>
    <t xml:space="preserve">56.00</t>
  </si>
  <si>
    <t xml:space="preserve">27-50-142</t>
  </si>
  <si>
    <t xml:space="preserve">CP001500</t>
  </si>
  <si>
    <t xml:space="preserve"> SPLITTER D'ANTENNE AIS **</t>
  </si>
  <si>
    <t xml:space="preserve">420.00</t>
  </si>
  <si>
    <t xml:space="preserve">90-60-456</t>
  </si>
  <si>
    <t xml:space="preserve">PF000146</t>
  </si>
  <si>
    <t xml:space="preserve">SONDEUR + kit passe coque (bouchon hivernage)</t>
  </si>
  <si>
    <t xml:space="preserve">188.00</t>
  </si>
  <si>
    <t xml:space="preserve">PROCESSOR ET CAPTEURS HR ASSOCIES</t>
  </si>
  <si>
    <t xml:space="preserve">BASE</t>
  </si>
  <si>
    <t xml:space="preserve">90-60-373</t>
  </si>
  <si>
    <t xml:space="preserve">PF000131</t>
  </si>
  <si>
    <t xml:space="preserve">PROCESSOR HR pour Gyro 2 **</t>
  </si>
  <si>
    <t xml:space="preserve">11025.00</t>
  </si>
  <si>
    <t xml:space="preserve">90-60-450</t>
  </si>
  <si>
    <t xml:space="preserve">PF000141</t>
  </si>
  <si>
    <t xml:space="preserve">INTERFACE LOCH SONDEUR</t>
  </si>
  <si>
    <t xml:space="preserve">90-60-478</t>
  </si>
  <si>
    <t xml:space="preserve">PF000151</t>
  </si>
  <si>
    <t xml:space="preserve">LICENCE PILOTE HR POUR PROCESSOR HR **</t>
  </si>
  <si>
    <t xml:space="preserve">3099.00</t>
  </si>
  <si>
    <t xml:space="preserve">90-60-460</t>
  </si>
  <si>
    <t xml:space="preserve">PF000148</t>
  </si>
  <si>
    <t xml:space="preserve">15 METRES DE CÂBLE BUS POUR INTERFACE</t>
  </si>
  <si>
    <t xml:space="preserve">72.00</t>
  </si>
  <si>
    <t xml:space="preserve">90-60-533</t>
  </si>
  <si>
    <t xml:space="preserve">PF000166</t>
  </si>
  <si>
    <t xml:space="preserve">3D SENSOR FOG ** INTERFACE DUAL LOCH PADDLE WHEEL pour processor</t>
  </si>
  <si>
    <t xml:space="preserve">640.00</t>
  </si>
  <si>
    <t xml:space="preserve">90-60-121</t>
  </si>
  <si>
    <t xml:space="preserve">PF000112</t>
  </si>
  <si>
    <t xml:space="preserve">BOITE DE CONNEXION (6 entrées Bus)</t>
  </si>
  <si>
    <t xml:space="preserve">40.00</t>
  </si>
  <si>
    <t xml:space="preserve">90-60-531</t>
  </si>
  <si>
    <t xml:space="preserve">PF000164</t>
  </si>
  <si>
    <t xml:space="preserve">INTERFACE LOCH PADDLE WHEEL pour processor</t>
  </si>
  <si>
    <t xml:space="preserve">450.00</t>
  </si>
  <si>
    <t xml:space="preserve">90-60-417</t>
  </si>
  <si>
    <t xml:space="preserve">PF000140</t>
  </si>
  <si>
    <t xml:space="preserve">BOITE CONNEXION (Multidisplay, Multigraphic)</t>
  </si>
  <si>
    <t xml:space="preserve">90-60-451</t>
  </si>
  <si>
    <t xml:space="preserve">PF000142</t>
  </si>
  <si>
    <t xml:space="preserve">INTERFACE DUAL LOCH SONDEUR</t>
  </si>
  <si>
    <t xml:space="preserve">TRACEURS</t>
  </si>
  <si>
    <t xml:space="preserve">90-60-493</t>
  </si>
  <si>
    <t xml:space="preserve">PF000153</t>
  </si>
  <si>
    <t xml:space="preserve">ULTRASONIC SPEEDO babord* 
Pour dual ils ultrasonic babord (ref:PF000153) + tribord (ref:PF000152)</t>
  </si>
  <si>
    <t xml:space="preserve">90-60-660</t>
  </si>
  <si>
    <t xml:space="preserve">PF000277</t>
  </si>
  <si>
    <t xml:space="preserve">TRACEUR NAV XP 10 pouces **</t>
  </si>
  <si>
    <t xml:space="preserve">2500.00</t>
  </si>
  <si>
    <t xml:space="preserve">90-60-663</t>
  </si>
  <si>
    <t xml:space="preserve">PF000280</t>
  </si>
  <si>
    <t xml:space="preserve">TRACEUR NAV XP 12 pouces **</t>
  </si>
  <si>
    <t xml:space="preserve">3000.00</t>
  </si>
  <si>
    <t xml:space="preserve">AUTRES CAPTEURS ET INTERFACES ASSOCIEES</t>
  </si>
  <si>
    <t xml:space="preserve">90-60-664</t>
  </si>
  <si>
    <t xml:space="preserve">PF000281</t>
  </si>
  <si>
    <t xml:space="preserve">TRACEUR NAV XP 16 pouces **</t>
  </si>
  <si>
    <t xml:space="preserve">4400.00</t>
  </si>
  <si>
    <t xml:space="preserve">ANGLE ETANCHE (barre - mât tournant – quille)</t>
  </si>
  <si>
    <t xml:space="preserve">90-60-666</t>
  </si>
  <si>
    <t xml:space="preserve">PF000283</t>
  </si>
  <si>
    <t xml:space="preserve">TRACEUR NAV XP 24 pouces **</t>
  </si>
  <si>
    <t xml:space="preserve">10000.00</t>
  </si>
  <si>
    <t xml:space="preserve"> SV000092 </t>
  </si>
  <si>
    <t xml:space="preserve">ANGLE MAT INDUCTIF (sans contact)</t>
  </si>
  <si>
    <t xml:space="preserve">0.00</t>
  </si>
  <si>
    <t xml:space="preserve">90-60-670</t>
  </si>
  <si>
    <t xml:space="preserve">PF000284</t>
  </si>
  <si>
    <t xml:space="preserve">TRACEUR NAV XP 10 pouces USA/CANADA **</t>
  </si>
  <si>
    <t xml:space="preserve">90-60-539</t>
  </si>
  <si>
    <t xml:space="preserve">PF000171</t>
  </si>
  <si>
    <t xml:space="preserve">ANALOG MONITOR 1 VOIE (0-5 V) (ref:331) en 0-10 V</t>
  </si>
  <si>
    <t xml:space="preserve">545.00</t>
  </si>
  <si>
    <t xml:space="preserve">90-60-673</t>
  </si>
  <si>
    <t xml:space="preserve">PF000287</t>
  </si>
  <si>
    <t xml:space="preserve">TRACEUR NAV XP 12 pouces USA/CANADA **</t>
  </si>
  <si>
    <t xml:space="preserve">90-60-558</t>
  </si>
  <si>
    <t xml:space="preserve">PF000186</t>
  </si>
  <si>
    <t xml:space="preserve">ANALOG MONITOR 4 VOIES (0-5 V) (ref:193) en 0-10 V</t>
  </si>
  <si>
    <t xml:space="preserve">90-60-674</t>
  </si>
  <si>
    <t xml:space="preserve">PF000288</t>
  </si>
  <si>
    <t xml:space="preserve">TRACEUR NAV XP 16 pouces USA/CANADA**</t>
  </si>
  <si>
    <t xml:space="preserve">90-60-510</t>
  </si>
  <si>
    <t xml:space="preserve">PF000155</t>
  </si>
  <si>
    <t xml:space="preserve">AXE INSTRUMENTE 1/2" 52kN **</t>
  </si>
  <si>
    <t xml:space="preserve">1090.00</t>
  </si>
  <si>
    <t xml:space="preserve">90-60-676</t>
  </si>
  <si>
    <t xml:space="preserve">PF000290</t>
  </si>
  <si>
    <t xml:space="preserve">TRACEUR NAV XP 24 pouces USA/CANADA **</t>
  </si>
  <si>
    <t xml:space="preserve">90-60-610</t>
  </si>
  <si>
    <t xml:space="preserve">PF000201</t>
  </si>
  <si>
    <t xml:space="preserve">AXE INSTRUMENTE 5/8" 84kN **</t>
  </si>
  <si>
    <t xml:space="preserve">1125.00</t>
  </si>
  <si>
    <t xml:space="preserve">90-60-540</t>
  </si>
  <si>
    <t xml:space="preserve">PF000172</t>
  </si>
  <si>
    <t xml:space="preserve">LOADCELL MONITOR INTERFACE (nécessite capteur axe instrumenté)</t>
  </si>
  <si>
    <t xml:space="preserve">725.00</t>
  </si>
  <si>
    <t xml:space="preserve">TAX</t>
  </si>
  <si>
    <t xml:space="preserve">TOTALS</t>
  </si>
  <si>
    <t xml:space="preserve">H.T.</t>
  </si>
  <si>
    <t xml:space="preserve">N</t>
  </si>
  <si>
    <t xml:space="preserve">T.T.C</t>
  </si>
  <si>
    <t xml:space="preserve">90-60-358</t>
  </si>
  <si>
    <t xml:space="preserve">PF000126</t>
  </si>
  <si>
    <t xml:space="preserve">BAROMETRE HR 100 avec sorties NMEA et alarmes</t>
  </si>
  <si>
    <t xml:space="preserve">330.00</t>
  </si>
  <si>
    <t xml:space="preserve">Total Instruments</t>
  </si>
  <si>
    <t xml:space="preserve">90-60-572</t>
  </si>
  <si>
    <t xml:space="preserve">NG000019</t>
  </si>
  <si>
    <t xml:space="preserve">CAPTEUR A FIL (STRINGPOT : 60 cm ou 2m ou 3m) – tarif à partir de** :</t>
  </si>
  <si>
    <t xml:space="preserve">867.50</t>
  </si>
  <si>
    <t xml:space="preserve">01-01-016</t>
  </si>
  <si>
    <t xml:space="preserve">SV000091</t>
  </si>
  <si>
    <t xml:space="preserve">Labour</t>
  </si>
  <si>
    <t xml:space="preserve">90-60-517</t>
  </si>
  <si>
    <t xml:space="preserve">PF000161</t>
  </si>
  <si>
    <t xml:space="preserve">CONTRÔLE BATTERIES - 500 A</t>
  </si>
  <si>
    <t xml:space="preserve">375.00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</si>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</sst>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€-410]\ #,##0.00;[RED]\-[$€-410]\ #,##0.00"/>
    <numFmt numFmtId="166" formatCode="dd/mm/yy"/>
    <numFmt numFmtId="167" formatCode="[$-809]0.00%"/>
    <numFmt numFmtId="168" formatCode="0.00%"/>
  </numFmts>
  <fonts count="27">
    <font>
      <sz val="11"/>
      <color rgb="FF696969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696969"/>
      <name val="Calibri"/>
      <family val="2"/>
      <charset val="1"/>
    </font>
    <font>
      <sz val="11"/>
      <color rgb="FFFFD320"/>
      <name val="Calibri"/>
      <family val="2"/>
      <charset val="1"/>
    </font>
    <font>
      <b val="true"/>
      <sz val="21"/>
      <color rgb="FF696969"/>
      <name val="Calibri"/>
      <family val="2"/>
      <charset val="1"/>
    </font>
    <font>
      <sz val="27"/>
      <color rgb="FF696969"/>
      <name val="Calibri"/>
      <family val="2"/>
      <charset val="1"/>
    </font>
    <font>
      <sz val="31"/>
      <color rgb="FF696969"/>
      <name val="Calibri"/>
      <family val="2"/>
      <charset val="1"/>
    </font>
    <font>
      <sz val="21"/>
      <color rgb="FF696969"/>
      <name val="Calibri"/>
      <family val="2"/>
      <charset val="1"/>
    </font>
    <font>
      <sz val="15"/>
      <color rgb="FF696969"/>
      <name val="Calibri"/>
      <family val="2"/>
      <charset val="1"/>
    </font>
    <font>
      <b val="true"/>
      <sz val="15"/>
      <color rgb="FF696969"/>
      <name val="Calibri"/>
      <family val="2"/>
      <charset val="1"/>
    </font>
    <font>
      <sz val="15"/>
      <color rgb="FFFFD320"/>
      <name val="Calibri"/>
      <family val="2"/>
      <charset val="1"/>
    </font>
    <font>
      <b val="true"/>
      <sz val="19"/>
      <color rgb="FFE2E2E2"/>
      <name val="Calibri"/>
      <family val="2"/>
      <charset val="1"/>
    </font>
    <font>
      <b val="true"/>
      <sz val="19"/>
      <color rgb="FF696969"/>
      <name val="Calibri"/>
      <family val="2"/>
      <charset val="1"/>
    </font>
    <font>
      <sz val="16"/>
      <color rgb="FF696969"/>
      <name val="Calibri"/>
      <family val="2"/>
      <charset val="1"/>
    </font>
    <font>
      <sz val="16"/>
      <name val="Calibri"/>
      <family val="2"/>
      <charset val="1"/>
    </font>
    <font>
      <sz val="16"/>
      <color rgb="FFFFD320"/>
      <name val="Calibri"/>
      <family val="2"/>
      <charset val="1"/>
    </font>
    <font>
      <b val="true"/>
      <sz val="16"/>
      <color rgb="FF919191"/>
      <name val="Calibri"/>
      <family val="2"/>
      <charset val="1"/>
    </font>
    <font>
      <sz val="18"/>
      <color rgb="FF919191"/>
      <name val="Calibri"/>
      <family val="2"/>
      <charset val="1"/>
    </font>
    <font>
      <b val="true"/>
      <sz val="22"/>
      <color rgb="FF919191"/>
      <name val="Calibri"/>
      <family val="2"/>
      <charset val="1"/>
    </font>
    <font>
      <b val="true"/>
      <sz val="18"/>
      <color rgb="FF919191"/>
      <name val="Calibri"/>
      <family val="2"/>
      <charset val="1"/>
    </font>
    <font>
      <b val="true"/>
      <sz val="16"/>
      <color rgb="FF696969"/>
      <name val="Calibri"/>
      <family val="2"/>
      <charset val="1"/>
    </font>
    <font>
      <sz val="12"/>
      <color rgb="FF696969"/>
      <name val="Calibri"/>
      <family val="2"/>
      <charset val="1"/>
    </font>
    <font>
      <b val="true"/>
      <sz val="18"/>
      <color rgb="FF696969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2"/>
      <color rgb="FF69696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19191"/>
        <bgColor rgb="FF808080"/>
      </patternFill>
    </fill>
    <fill>
      <patternFill patternType="solid">
        <fgColor rgb="FFFFD32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isable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2E2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96969"/>
      <rgbColor rgb="FF919191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395640</xdr:colOff>
      <xdr:row>1</xdr:row>
      <xdr:rowOff>108000</xdr:rowOff>
    </xdr:from>
    <xdr:to>
      <xdr:col>3</xdr:col>
      <xdr:colOff>4867920</xdr:colOff>
      <xdr:row>4</xdr:row>
      <xdr:rowOff>339480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735560" y="591840"/>
          <a:ext cx="5387400" cy="16830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78"/>
  <sheetViews>
    <sheetView showFormulas="false" showGridLines="true" showRowColHeaders="true" showZeros="true" rightToLeft="false" tabSelected="true" showOutlineSymbols="true" defaultGridColor="true" view="pageBreakPreview" topLeftCell="A37" colorId="64" zoomScale="100" zoomScaleNormal="55" zoomScalePageLayoutView="100" workbookViewId="0">
      <selection pane="topLeft" activeCell="H69" activeCellId="0" sqref="H69"/>
    </sheetView>
  </sheetViews>
  <sheetFormatPr defaultColWidth="8.6796875" defaultRowHeight="24.85" zeroHeight="false" outlineLevelRow="0" outlineLevelCol="0"/>
  <cols>
    <col collapsed="false" customWidth="true" hidden="false" outlineLevel="0" max="1" min="1" style="1" width="6.03"/>
    <col collapsed="false" customWidth="true" hidden="false" outlineLevel="0" max="3" min="2" style="2" width="12.98"/>
    <col collapsed="false" customWidth="true" hidden="false" outlineLevel="0" max="4" min="4" style="1" width="89.65"/>
    <col collapsed="false" customWidth="true" hidden="false" outlineLevel="0" max="5" min="5" style="1" width="15.14"/>
    <col collapsed="false" customWidth="true" hidden="false" outlineLevel="0" max="6" min="6" style="1" width="9.6"/>
    <col collapsed="false" customWidth="true" hidden="false" outlineLevel="0" max="7" min="7" style="3" width="9.58"/>
    <col collapsed="false" customWidth="true" hidden="false" outlineLevel="0" max="8" min="8" style="4" width="9.58"/>
    <col collapsed="false" customWidth="true" hidden="false" outlineLevel="0" max="9" min="9" style="1" width="6.03"/>
    <col collapsed="false" customWidth="true" hidden="false" outlineLevel="0" max="11" min="10" style="2" width="12.98"/>
    <col collapsed="false" customWidth="true" hidden="false" outlineLevel="0" max="12" min="12" style="1" width="89.65"/>
    <col collapsed="false" customWidth="true" hidden="false" outlineLevel="0" max="13" min="13" style="1" width="15.14"/>
    <col collapsed="false" customWidth="true" hidden="false" outlineLevel="0" max="14" min="14" style="1" width="9.6"/>
    <col collapsed="false" customWidth="true" hidden="false" outlineLevel="0" max="15" min="15" style="3" width="9.58"/>
    <col collapsed="false" customWidth="true" hidden="false" outlineLevel="0" max="16" min="16" style="4" width="9.58"/>
    <col collapsed="false" customWidth="true" hidden="false" outlineLevel="0" max="17" min="17" style="1" width="6.03"/>
    <col collapsed="false" customWidth="false" hidden="false" outlineLevel="0" max="16383" min="18" style="1" width="8.68"/>
    <col collapsed="false" customWidth="false" hidden="false" outlineLevel="0" max="16384" min="16384" style="5" width="8.68"/>
  </cols>
  <sheetData>
    <row r="1" customFormat="false" ht="38.1" hidden="false" customHeight="true" outlineLevel="0" collapsed="false"/>
    <row r="2" customFormat="false" ht="38.1" hidden="false" customHeight="true" outlineLevel="0" collapsed="false">
      <c r="B2" s="6"/>
      <c r="C2" s="6"/>
      <c r="D2" s="6"/>
      <c r="E2" s="7" t="s">
        <v>0</v>
      </c>
      <c r="F2" s="7"/>
      <c r="G2" s="7"/>
      <c r="H2" s="7"/>
      <c r="I2" s="8" t="s">
        <v>1</v>
      </c>
      <c r="J2" s="8"/>
      <c r="K2" s="8"/>
      <c r="L2" s="9" t="s">
        <v>2</v>
      </c>
      <c r="M2" s="9"/>
      <c r="N2" s="9"/>
      <c r="O2" s="9"/>
      <c r="P2" s="9"/>
    </row>
    <row r="3" customFormat="false" ht="38.1" hidden="false" customHeight="true" outlineLevel="0" collapsed="false">
      <c r="B3" s="6"/>
      <c r="C3" s="6"/>
      <c r="D3" s="6"/>
      <c r="E3" s="10" t="n">
        <v>45433</v>
      </c>
      <c r="F3" s="10"/>
      <c r="G3" s="10"/>
      <c r="H3" s="10"/>
      <c r="I3" s="8"/>
      <c r="J3" s="8"/>
      <c r="K3" s="8"/>
      <c r="L3" s="9"/>
      <c r="M3" s="9"/>
      <c r="N3" s="9"/>
      <c r="O3" s="9"/>
      <c r="P3" s="9"/>
    </row>
    <row r="4" customFormat="false" ht="38.1" hidden="false" customHeight="true" outlineLevel="0" collapsed="false">
      <c r="B4" s="6"/>
      <c r="C4" s="6"/>
      <c r="D4" s="6"/>
      <c r="E4" s="11" t="s">
        <v>3</v>
      </c>
      <c r="F4" s="11"/>
      <c r="G4" s="11"/>
      <c r="H4" s="11"/>
      <c r="I4" s="8" t="s">
        <v>4</v>
      </c>
      <c r="J4" s="8"/>
      <c r="K4" s="8"/>
      <c r="L4" s="12" t="s">
        <v>5</v>
      </c>
      <c r="M4" s="12"/>
      <c r="N4" s="12"/>
      <c r="O4" s="12"/>
      <c r="P4" s="12"/>
    </row>
    <row r="5" customFormat="false" ht="38.1" hidden="false" customHeight="true" outlineLevel="0" collapsed="false">
      <c r="B5" s="6"/>
      <c r="C5" s="6"/>
      <c r="D5" s="6"/>
      <c r="E5" s="11"/>
      <c r="F5" s="11"/>
      <c r="G5" s="11"/>
      <c r="H5" s="11"/>
      <c r="I5" s="8"/>
      <c r="J5" s="8"/>
      <c r="K5" s="8"/>
      <c r="L5" s="12"/>
      <c r="M5" s="12"/>
      <c r="N5" s="12"/>
      <c r="O5" s="12"/>
      <c r="P5" s="12"/>
    </row>
    <row r="6" customFormat="false" ht="38.1" hidden="false" customHeight="true" outlineLevel="0" collapsed="false">
      <c r="A6" s="13"/>
      <c r="B6" s="14"/>
      <c r="C6" s="14"/>
      <c r="D6" s="13"/>
      <c r="E6" s="13"/>
      <c r="F6" s="13"/>
      <c r="G6" s="15"/>
      <c r="H6" s="16"/>
      <c r="I6" s="13"/>
      <c r="J6" s="14"/>
      <c r="K6" s="14"/>
      <c r="L6" s="13"/>
      <c r="M6" s="13"/>
      <c r="N6" s="13"/>
      <c r="O6" s="15"/>
      <c r="P6" s="16"/>
      <c r="Q6" s="13"/>
    </row>
    <row r="7" customFormat="false" ht="38.1" hidden="false" customHeight="true" outlineLevel="0" collapsed="false">
      <c r="A7" s="13"/>
      <c r="B7" s="17" t="s">
        <v>6</v>
      </c>
      <c r="C7" s="17"/>
      <c r="D7" s="17"/>
      <c r="E7" s="17"/>
      <c r="F7" s="17"/>
      <c r="G7" s="18" t="n">
        <v>1685</v>
      </c>
      <c r="H7" s="18"/>
      <c r="I7" s="13"/>
      <c r="J7" s="17" t="s">
        <v>7</v>
      </c>
      <c r="K7" s="17"/>
      <c r="L7" s="17"/>
      <c r="M7" s="17"/>
      <c r="N7" s="17"/>
      <c r="O7" s="18" t="n">
        <v>840</v>
      </c>
      <c r="P7" s="18"/>
      <c r="Q7" s="13"/>
    </row>
    <row r="8" customFormat="false" ht="38.1" hidden="false" customHeight="true" outlineLevel="0" collapsed="false">
      <c r="A8" s="13"/>
      <c r="B8" s="19" t="s">
        <v>8</v>
      </c>
      <c r="C8" s="20" t="s">
        <v>9</v>
      </c>
      <c r="D8" s="21" t="s">
        <v>10</v>
      </c>
      <c r="E8" s="21" t="s">
        <v>11</v>
      </c>
      <c r="F8" s="22" t="n">
        <v>0</v>
      </c>
      <c r="G8" s="23" t="n">
        <f aca="false">E8*F8</f>
        <v>0</v>
      </c>
      <c r="H8" s="23"/>
      <c r="I8" s="13"/>
      <c r="J8" s="19" t="s">
        <v>12</v>
      </c>
      <c r="K8" s="20" t="s">
        <v>13</v>
      </c>
      <c r="L8" s="21" t="s">
        <v>14</v>
      </c>
      <c r="M8" s="21" t="s">
        <v>15</v>
      </c>
      <c r="N8" s="24" t="n">
        <v>0</v>
      </c>
      <c r="O8" s="23" t="n">
        <f aca="false">M8*N8</f>
        <v>0</v>
      </c>
      <c r="P8" s="23"/>
      <c r="Q8" s="13"/>
    </row>
    <row r="9" customFormat="false" ht="38.1" hidden="false" customHeight="true" outlineLevel="0" collapsed="false">
      <c r="A9" s="13"/>
      <c r="B9" s="25" t="s">
        <v>16</v>
      </c>
      <c r="C9" s="26" t="s">
        <v>17</v>
      </c>
      <c r="D9" s="27" t="s">
        <v>18</v>
      </c>
      <c r="E9" s="27" t="s">
        <v>19</v>
      </c>
      <c r="F9" s="28" t="n">
        <v>1</v>
      </c>
      <c r="G9" s="29" t="n">
        <f aca="false">E9*F9</f>
        <v>1685</v>
      </c>
      <c r="H9" s="29"/>
      <c r="I9" s="13"/>
      <c r="J9" s="19" t="s">
        <v>20</v>
      </c>
      <c r="K9" s="20" t="s">
        <v>21</v>
      </c>
      <c r="L9" s="21" t="s">
        <v>22</v>
      </c>
      <c r="M9" s="21" t="s">
        <v>15</v>
      </c>
      <c r="N9" s="24" t="n">
        <v>0</v>
      </c>
      <c r="O9" s="23" t="n">
        <f aca="false">M9*N9</f>
        <v>0</v>
      </c>
      <c r="P9" s="23"/>
      <c r="Q9" s="13"/>
    </row>
    <row r="10" customFormat="false" ht="38.1" hidden="false" customHeight="true" outlineLevel="0" collapsed="false">
      <c r="A10" s="13"/>
      <c r="B10" s="14"/>
      <c r="C10" s="14"/>
      <c r="D10" s="13"/>
      <c r="E10" s="13"/>
      <c r="F10" s="13"/>
      <c r="G10" s="15"/>
      <c r="H10" s="16"/>
      <c r="I10" s="13"/>
      <c r="J10" s="19" t="s">
        <v>23</v>
      </c>
      <c r="K10" s="20" t="s">
        <v>24</v>
      </c>
      <c r="L10" s="21" t="s">
        <v>25</v>
      </c>
      <c r="M10" s="21" t="s">
        <v>26</v>
      </c>
      <c r="N10" s="24" t="n">
        <v>1</v>
      </c>
      <c r="O10" s="23" t="n">
        <f aca="false">M10*N10</f>
        <v>840</v>
      </c>
      <c r="P10" s="23"/>
      <c r="Q10" s="13"/>
    </row>
    <row r="11" customFormat="false" ht="38.1" hidden="false" customHeight="true" outlineLevel="0" collapsed="false">
      <c r="A11" s="13"/>
      <c r="B11" s="17" t="s">
        <v>27</v>
      </c>
      <c r="C11" s="17"/>
      <c r="D11" s="17"/>
      <c r="E11" s="17"/>
      <c r="F11" s="17"/>
      <c r="G11" s="18" t="n">
        <v>0</v>
      </c>
      <c r="H11" s="18"/>
      <c r="I11" s="13"/>
      <c r="J11" s="19" t="s">
        <v>28</v>
      </c>
      <c r="K11" s="20" t="s">
        <v>29</v>
      </c>
      <c r="L11" s="21" t="s">
        <v>30</v>
      </c>
      <c r="M11" s="21" t="s">
        <v>31</v>
      </c>
      <c r="N11" s="24" t="n">
        <v>0</v>
      </c>
      <c r="O11" s="23" t="n">
        <f aca="false">M11*N11</f>
        <v>0</v>
      </c>
      <c r="P11" s="23"/>
      <c r="Q11" s="13"/>
    </row>
    <row r="12" customFormat="false" ht="38.1" hidden="false" customHeight="true" outlineLevel="0" collapsed="false">
      <c r="A12" s="13"/>
      <c r="B12" s="19" t="s">
        <v>32</v>
      </c>
      <c r="C12" s="20" t="s">
        <v>33</v>
      </c>
      <c r="D12" s="21" t="s">
        <v>34</v>
      </c>
      <c r="E12" s="21" t="s">
        <v>35</v>
      </c>
      <c r="F12" s="22" t="n">
        <v>0</v>
      </c>
      <c r="G12" s="23" t="n">
        <f aca="false">E12*F12</f>
        <v>0</v>
      </c>
      <c r="H12" s="23"/>
      <c r="I12" s="13"/>
      <c r="J12" s="19" t="s">
        <v>36</v>
      </c>
      <c r="K12" s="20" t="s">
        <v>37</v>
      </c>
      <c r="L12" s="21" t="s">
        <v>38</v>
      </c>
      <c r="M12" s="21" t="s">
        <v>39</v>
      </c>
      <c r="N12" s="24" t="n">
        <v>0</v>
      </c>
      <c r="O12" s="23" t="n">
        <f aca="false">M12*N12</f>
        <v>0</v>
      </c>
      <c r="P12" s="23"/>
      <c r="Q12" s="13"/>
    </row>
    <row r="13" customFormat="false" ht="38.1" hidden="false" customHeight="true" outlineLevel="0" collapsed="false">
      <c r="A13" s="13"/>
      <c r="B13" s="19" t="s">
        <v>40</v>
      </c>
      <c r="C13" s="20" t="s">
        <v>41</v>
      </c>
      <c r="D13" s="21" t="s">
        <v>42</v>
      </c>
      <c r="E13" s="21" t="s">
        <v>43</v>
      </c>
      <c r="F13" s="22" t="n">
        <v>0</v>
      </c>
      <c r="G13" s="23" t="n">
        <f aca="false">E13*F13</f>
        <v>0</v>
      </c>
      <c r="H13" s="23"/>
      <c r="I13" s="13"/>
      <c r="J13" s="19" t="s">
        <v>44</v>
      </c>
      <c r="K13" s="20" t="s">
        <v>45</v>
      </c>
      <c r="L13" s="21" t="s">
        <v>46</v>
      </c>
      <c r="M13" s="21" t="s">
        <v>39</v>
      </c>
      <c r="N13" s="24" t="n">
        <v>0</v>
      </c>
      <c r="O13" s="23" t="n">
        <f aca="false">M13*N13</f>
        <v>0</v>
      </c>
      <c r="P13" s="23"/>
      <c r="Q13" s="13"/>
    </row>
    <row r="14" customFormat="false" ht="38.1" hidden="false" customHeight="true" outlineLevel="0" collapsed="false">
      <c r="A14" s="13"/>
      <c r="B14" s="19" t="s">
        <v>47</v>
      </c>
      <c r="C14" s="20" t="s">
        <v>48</v>
      </c>
      <c r="D14" s="21" t="s">
        <v>49</v>
      </c>
      <c r="E14" s="21" t="s">
        <v>50</v>
      </c>
      <c r="F14" s="22" t="n">
        <v>0</v>
      </c>
      <c r="G14" s="23" t="n">
        <f aca="false">E14*F14</f>
        <v>0</v>
      </c>
      <c r="H14" s="23"/>
      <c r="I14" s="13"/>
      <c r="J14" s="25" t="s">
        <v>51</v>
      </c>
      <c r="K14" s="26" t="s">
        <v>52</v>
      </c>
      <c r="L14" s="27" t="s">
        <v>53</v>
      </c>
      <c r="M14" s="27" t="s">
        <v>54</v>
      </c>
      <c r="N14" s="30" t="n">
        <v>0</v>
      </c>
      <c r="O14" s="29" t="n">
        <f aca="false">M14*N14</f>
        <v>0</v>
      </c>
      <c r="P14" s="29"/>
      <c r="Q14" s="13"/>
    </row>
    <row r="15" customFormat="false" ht="38.1" hidden="false" customHeight="true" outlineLevel="0" collapsed="false">
      <c r="A15" s="13"/>
      <c r="B15" s="25" t="s">
        <v>55</v>
      </c>
      <c r="C15" s="26" t="s">
        <v>56</v>
      </c>
      <c r="D15" s="27" t="s">
        <v>57</v>
      </c>
      <c r="E15" s="27" t="s">
        <v>58</v>
      </c>
      <c r="F15" s="28" t="n">
        <v>0</v>
      </c>
      <c r="G15" s="29" t="n">
        <f aca="false">E15*F15</f>
        <v>0</v>
      </c>
      <c r="H15" s="29"/>
      <c r="I15" s="13"/>
      <c r="J15" s="14"/>
      <c r="K15" s="14"/>
      <c r="L15" s="13"/>
      <c r="M15" s="13"/>
      <c r="N15" s="13"/>
      <c r="O15" s="15"/>
      <c r="P15" s="16"/>
      <c r="Q15" s="13"/>
    </row>
    <row r="16" customFormat="false" ht="38.1" hidden="false" customHeight="true" outlineLevel="0" collapsed="false">
      <c r="A16" s="13"/>
      <c r="B16" s="14"/>
      <c r="C16" s="14"/>
      <c r="D16" s="13"/>
      <c r="E16" s="13"/>
      <c r="F16" s="13"/>
      <c r="G16" s="15"/>
      <c r="H16" s="16"/>
      <c r="I16" s="13"/>
      <c r="J16" s="17" t="s">
        <v>59</v>
      </c>
      <c r="K16" s="17"/>
      <c r="L16" s="17"/>
      <c r="M16" s="17"/>
      <c r="N16" s="17"/>
      <c r="O16" s="18" t="n">
        <v>2912</v>
      </c>
      <c r="P16" s="18"/>
      <c r="Q16" s="13"/>
    </row>
    <row r="17" customFormat="false" ht="38.1" hidden="false" customHeight="true" outlineLevel="0" collapsed="false">
      <c r="A17" s="13"/>
      <c r="B17" s="17" t="s">
        <v>60</v>
      </c>
      <c r="C17" s="17"/>
      <c r="D17" s="17"/>
      <c r="E17" s="17"/>
      <c r="F17" s="17"/>
      <c r="G17" s="18" t="n">
        <v>1700</v>
      </c>
      <c r="H17" s="18"/>
      <c r="I17" s="13"/>
      <c r="J17" s="19" t="s">
        <v>61</v>
      </c>
      <c r="K17" s="20" t="s">
        <v>62</v>
      </c>
      <c r="L17" s="21" t="s">
        <v>63</v>
      </c>
      <c r="M17" s="21" t="s">
        <v>64</v>
      </c>
      <c r="N17" s="24" t="n">
        <v>1</v>
      </c>
      <c r="O17" s="23" t="n">
        <f aca="false">M17*N17</f>
        <v>2435</v>
      </c>
      <c r="P17" s="23"/>
      <c r="Q17" s="13"/>
    </row>
    <row r="18" customFormat="false" ht="38.1" hidden="false" customHeight="true" outlineLevel="0" collapsed="false">
      <c r="A18" s="13"/>
      <c r="B18" s="19" t="s">
        <v>65</v>
      </c>
      <c r="C18" s="20" t="s">
        <v>66</v>
      </c>
      <c r="D18" s="21" t="s">
        <v>67</v>
      </c>
      <c r="E18" s="21" t="s">
        <v>68</v>
      </c>
      <c r="F18" s="31" t="n">
        <v>0</v>
      </c>
      <c r="G18" s="23" t="n">
        <f aca="false">E18*F18</f>
        <v>0</v>
      </c>
      <c r="H18" s="23"/>
      <c r="I18" s="13"/>
      <c r="J18" s="19" t="s">
        <v>69</v>
      </c>
      <c r="K18" s="20" t="s">
        <v>70</v>
      </c>
      <c r="L18" s="21" t="s">
        <v>71</v>
      </c>
      <c r="M18" s="21" t="s">
        <v>72</v>
      </c>
      <c r="N18" s="24" t="n">
        <v>1</v>
      </c>
      <c r="O18" s="23" t="n">
        <f aca="false">M18*N18</f>
        <v>315</v>
      </c>
      <c r="P18" s="23"/>
      <c r="Q18" s="13"/>
    </row>
    <row r="19" customFormat="false" ht="38.1" hidden="false" customHeight="true" outlineLevel="0" collapsed="false">
      <c r="A19" s="13"/>
      <c r="B19" s="19" t="s">
        <v>73</v>
      </c>
      <c r="C19" s="20" t="s">
        <v>74</v>
      </c>
      <c r="D19" s="21" t="s">
        <v>75</v>
      </c>
      <c r="E19" s="21" t="s">
        <v>76</v>
      </c>
      <c r="F19" s="31" t="n">
        <v>0</v>
      </c>
      <c r="G19" s="23" t="n">
        <f aca="false">E19*F19</f>
        <v>0</v>
      </c>
      <c r="H19" s="23"/>
      <c r="I19" s="13"/>
      <c r="J19" s="19" t="s">
        <v>77</v>
      </c>
      <c r="K19" s="20" t="s">
        <v>78</v>
      </c>
      <c r="L19" s="21" t="s">
        <v>79</v>
      </c>
      <c r="M19" s="21" t="s">
        <v>80</v>
      </c>
      <c r="N19" s="24" t="n">
        <v>0</v>
      </c>
      <c r="O19" s="23" t="n">
        <f aca="false">M19*N19</f>
        <v>0</v>
      </c>
      <c r="P19" s="23"/>
      <c r="Q19" s="13"/>
    </row>
    <row r="20" customFormat="false" ht="38.1" hidden="false" customHeight="true" outlineLevel="0" collapsed="false">
      <c r="A20" s="13"/>
      <c r="B20" s="19" t="s">
        <v>81</v>
      </c>
      <c r="C20" s="20" t="s">
        <v>82</v>
      </c>
      <c r="D20" s="21" t="s">
        <v>83</v>
      </c>
      <c r="E20" s="21" t="s">
        <v>84</v>
      </c>
      <c r="F20" s="31" t="n">
        <v>0</v>
      </c>
      <c r="G20" s="23" t="n">
        <f aca="false">E20*F20</f>
        <v>0</v>
      </c>
      <c r="H20" s="23"/>
      <c r="I20" s="13"/>
      <c r="J20" s="19" t="s">
        <v>85</v>
      </c>
      <c r="K20" s="20" t="s">
        <v>86</v>
      </c>
      <c r="L20" s="21" t="s">
        <v>87</v>
      </c>
      <c r="M20" s="21" t="s">
        <v>88</v>
      </c>
      <c r="N20" s="24" t="n">
        <v>1</v>
      </c>
      <c r="O20" s="23" t="n">
        <f aca="false">M20*N20</f>
        <v>162</v>
      </c>
      <c r="P20" s="23"/>
      <c r="Q20" s="13"/>
    </row>
    <row r="21" customFormat="false" ht="38.1" hidden="false" customHeight="true" outlineLevel="0" collapsed="false">
      <c r="A21" s="13"/>
      <c r="B21" s="19" t="s">
        <v>89</v>
      </c>
      <c r="C21" s="20" t="s">
        <v>90</v>
      </c>
      <c r="D21" s="21" t="s">
        <v>91</v>
      </c>
      <c r="E21" s="21" t="s">
        <v>92</v>
      </c>
      <c r="F21" s="31" t="n">
        <v>1</v>
      </c>
      <c r="G21" s="23" t="n">
        <f aca="false">E21*F21</f>
        <v>1700</v>
      </c>
      <c r="H21" s="23"/>
      <c r="I21" s="13"/>
      <c r="J21" s="25" t="s">
        <v>93</v>
      </c>
      <c r="K21" s="26" t="s">
        <v>94</v>
      </c>
      <c r="L21" s="27" t="s">
        <v>95</v>
      </c>
      <c r="M21" s="27" t="s">
        <v>96</v>
      </c>
      <c r="N21" s="30" t="n">
        <v>0</v>
      </c>
      <c r="O21" s="29" t="n">
        <f aca="false">M21*N21</f>
        <v>0</v>
      </c>
      <c r="P21" s="29"/>
      <c r="Q21" s="32"/>
    </row>
    <row r="22" customFormat="false" ht="38.1" hidden="false" customHeight="true" outlineLevel="0" collapsed="false">
      <c r="A22" s="13"/>
      <c r="B22" s="19" t="s">
        <v>97</v>
      </c>
      <c r="C22" s="20" t="s">
        <v>98</v>
      </c>
      <c r="D22" s="21" t="s">
        <v>99</v>
      </c>
      <c r="E22" s="21" t="s">
        <v>100</v>
      </c>
      <c r="F22" s="31" t="n">
        <v>0</v>
      </c>
      <c r="G22" s="23" t="n">
        <f aca="false">E22*F22</f>
        <v>0</v>
      </c>
      <c r="H22" s="23"/>
      <c r="I22" s="13"/>
      <c r="J22" s="14"/>
      <c r="K22" s="14"/>
      <c r="L22" s="13"/>
      <c r="M22" s="13"/>
      <c r="N22" s="13"/>
      <c r="O22" s="15"/>
      <c r="P22" s="16"/>
      <c r="Q22" s="13"/>
    </row>
    <row r="23" customFormat="false" ht="38.1" hidden="false" customHeight="true" outlineLevel="0" collapsed="false">
      <c r="A23" s="13"/>
      <c r="B23" s="25" t="s">
        <v>101</v>
      </c>
      <c r="C23" s="26" t="s">
        <v>102</v>
      </c>
      <c r="D23" s="27" t="s">
        <v>103</v>
      </c>
      <c r="E23" s="27" t="s">
        <v>104</v>
      </c>
      <c r="F23" s="33" t="n">
        <v>0</v>
      </c>
      <c r="G23" s="29" t="n">
        <f aca="false">E23*F23</f>
        <v>0</v>
      </c>
      <c r="H23" s="29"/>
      <c r="I23" s="13"/>
      <c r="J23" s="17" t="s">
        <v>105</v>
      </c>
      <c r="K23" s="17"/>
      <c r="L23" s="17"/>
      <c r="M23" s="17"/>
      <c r="N23" s="17"/>
      <c r="O23" s="18" t="n">
        <v>0</v>
      </c>
      <c r="P23" s="18"/>
      <c r="Q23" s="13"/>
    </row>
    <row r="24" customFormat="false" ht="38.1" hidden="false" customHeight="true" outlineLevel="0" collapsed="false">
      <c r="A24" s="13"/>
      <c r="B24" s="14"/>
      <c r="C24" s="14"/>
      <c r="D24" s="13"/>
      <c r="E24" s="13"/>
      <c r="F24" s="13"/>
      <c r="G24" s="15"/>
      <c r="H24" s="16"/>
      <c r="I24" s="13"/>
      <c r="J24" s="25" t="s">
        <v>106</v>
      </c>
      <c r="K24" s="26" t="s">
        <v>107</v>
      </c>
      <c r="L24" s="27" t="s">
        <v>108</v>
      </c>
      <c r="M24" s="27" t="s">
        <v>109</v>
      </c>
      <c r="N24" s="30" t="n">
        <v>0</v>
      </c>
      <c r="O24" s="29" t="n">
        <f aca="false">M24*N24</f>
        <v>0</v>
      </c>
      <c r="P24" s="29"/>
      <c r="Q24" s="13"/>
    </row>
    <row r="25" customFormat="false" ht="38.1" hidden="false" customHeight="true" outlineLevel="0" collapsed="false">
      <c r="A25" s="13"/>
      <c r="B25" s="17" t="s">
        <v>110</v>
      </c>
      <c r="C25" s="17"/>
      <c r="D25" s="17"/>
      <c r="E25" s="17"/>
      <c r="F25" s="17"/>
      <c r="G25" s="18" t="n">
        <v>265</v>
      </c>
      <c r="H25" s="18"/>
      <c r="I25" s="13"/>
      <c r="J25" s="14"/>
      <c r="K25" s="14"/>
      <c r="L25" s="13"/>
      <c r="M25" s="13"/>
      <c r="N25" s="13"/>
      <c r="O25" s="15"/>
      <c r="P25" s="16"/>
      <c r="Q25" s="13"/>
    </row>
    <row r="26" customFormat="false" ht="38.1" hidden="false" customHeight="true" outlineLevel="0" collapsed="false">
      <c r="A26" s="13"/>
      <c r="B26" s="19" t="s">
        <v>111</v>
      </c>
      <c r="C26" s="20" t="s">
        <v>112</v>
      </c>
      <c r="D26" s="21" t="s">
        <v>113</v>
      </c>
      <c r="E26" s="21" t="s">
        <v>114</v>
      </c>
      <c r="F26" s="24" t="n">
        <v>0</v>
      </c>
      <c r="G26" s="23" t="n">
        <f aca="false">E26*F26</f>
        <v>0</v>
      </c>
      <c r="H26" s="23"/>
      <c r="I26" s="13"/>
      <c r="J26" s="17" t="s">
        <v>115</v>
      </c>
      <c r="K26" s="17"/>
      <c r="L26" s="17"/>
      <c r="M26" s="17"/>
      <c r="N26" s="17"/>
      <c r="O26" s="18" t="n">
        <v>1855</v>
      </c>
      <c r="P26" s="18"/>
      <c r="Q26" s="13"/>
    </row>
    <row r="27" customFormat="false" ht="38.1" hidden="false" customHeight="true" outlineLevel="0" collapsed="false">
      <c r="A27" s="13"/>
      <c r="B27" s="19" t="s">
        <v>116</v>
      </c>
      <c r="C27" s="20" t="s">
        <v>117</v>
      </c>
      <c r="D27" s="21" t="s">
        <v>118</v>
      </c>
      <c r="E27" s="21" t="s">
        <v>114</v>
      </c>
      <c r="F27" s="24" t="n">
        <v>0</v>
      </c>
      <c r="G27" s="23" t="n">
        <f aca="false">E27*F27</f>
        <v>0</v>
      </c>
      <c r="H27" s="23"/>
      <c r="I27" s="13"/>
      <c r="J27" s="19" t="s">
        <v>119</v>
      </c>
      <c r="K27" s="20" t="s">
        <v>120</v>
      </c>
      <c r="L27" s="21" t="s">
        <v>121</v>
      </c>
      <c r="M27" s="21" t="s">
        <v>122</v>
      </c>
      <c r="N27" s="24" t="n">
        <v>1</v>
      </c>
      <c r="O27" s="23" t="n">
        <f aca="false">M27*N27</f>
        <v>1855</v>
      </c>
      <c r="P27" s="23"/>
      <c r="Q27" s="13"/>
    </row>
    <row r="28" customFormat="false" ht="38.1" hidden="false" customHeight="true" outlineLevel="0" collapsed="false">
      <c r="A28" s="13"/>
      <c r="B28" s="19" t="s">
        <v>123</v>
      </c>
      <c r="C28" s="20" t="s">
        <v>124</v>
      </c>
      <c r="D28" s="21" t="s">
        <v>125</v>
      </c>
      <c r="E28" s="21" t="s">
        <v>126</v>
      </c>
      <c r="F28" s="24" t="n">
        <v>0</v>
      </c>
      <c r="G28" s="23" t="n">
        <f aca="false">E28*F28</f>
        <v>0</v>
      </c>
      <c r="H28" s="23"/>
      <c r="I28" s="13"/>
      <c r="J28" s="19" t="s">
        <v>127</v>
      </c>
      <c r="K28" s="20" t="s">
        <v>128</v>
      </c>
      <c r="L28" s="21" t="s">
        <v>129</v>
      </c>
      <c r="M28" s="21" t="s">
        <v>130</v>
      </c>
      <c r="N28" s="24" t="n">
        <v>0</v>
      </c>
      <c r="O28" s="23" t="n">
        <f aca="false">M28*N28</f>
        <v>0</v>
      </c>
      <c r="P28" s="23"/>
      <c r="Q28" s="13"/>
    </row>
    <row r="29" customFormat="false" ht="38.1" hidden="false" customHeight="true" outlineLevel="0" collapsed="false">
      <c r="A29" s="13"/>
      <c r="B29" s="19" t="s">
        <v>131</v>
      </c>
      <c r="C29" s="20" t="s">
        <v>132</v>
      </c>
      <c r="D29" s="21" t="s">
        <v>133</v>
      </c>
      <c r="E29" s="21" t="s">
        <v>126</v>
      </c>
      <c r="F29" s="24" t="n">
        <v>0</v>
      </c>
      <c r="G29" s="23" t="n">
        <f aca="false">E29*F29</f>
        <v>0</v>
      </c>
      <c r="H29" s="23"/>
      <c r="I29" s="13"/>
      <c r="J29" s="19" t="s">
        <v>134</v>
      </c>
      <c r="K29" s="20" t="s">
        <v>135</v>
      </c>
      <c r="L29" s="21" t="s">
        <v>136</v>
      </c>
      <c r="M29" s="21" t="s">
        <v>137</v>
      </c>
      <c r="N29" s="24" t="n">
        <v>0</v>
      </c>
      <c r="O29" s="23" t="n">
        <f aca="false">M29*N29</f>
        <v>0</v>
      </c>
      <c r="P29" s="23"/>
      <c r="Q29" s="13"/>
    </row>
    <row r="30" customFormat="false" ht="38.1" hidden="false" customHeight="true" outlineLevel="0" collapsed="false">
      <c r="A30" s="13"/>
      <c r="B30" s="19" t="s">
        <v>138</v>
      </c>
      <c r="C30" s="20" t="s">
        <v>139</v>
      </c>
      <c r="D30" s="21" t="s">
        <v>140</v>
      </c>
      <c r="E30" s="21" t="s">
        <v>141</v>
      </c>
      <c r="F30" s="24" t="n">
        <v>1</v>
      </c>
      <c r="G30" s="23" t="n">
        <f aca="false">E30*F30</f>
        <v>265</v>
      </c>
      <c r="H30" s="23"/>
      <c r="I30" s="13"/>
      <c r="J30" s="19" t="s">
        <v>142</v>
      </c>
      <c r="K30" s="20" t="s">
        <v>143</v>
      </c>
      <c r="L30" s="21" t="s">
        <v>144</v>
      </c>
      <c r="M30" s="21" t="s">
        <v>64</v>
      </c>
      <c r="N30" s="24" t="n">
        <v>0</v>
      </c>
      <c r="O30" s="23" t="n">
        <f aca="false">M30*N30</f>
        <v>0</v>
      </c>
      <c r="P30" s="23"/>
      <c r="Q30" s="13"/>
    </row>
    <row r="31" customFormat="false" ht="38.1" hidden="false" customHeight="true" outlineLevel="0" collapsed="false">
      <c r="A31" s="13"/>
      <c r="B31" s="19" t="s">
        <v>145</v>
      </c>
      <c r="C31" s="20" t="s">
        <v>146</v>
      </c>
      <c r="D31" s="21" t="s">
        <v>147</v>
      </c>
      <c r="E31" s="21" t="s">
        <v>148</v>
      </c>
      <c r="F31" s="24" t="n">
        <v>0</v>
      </c>
      <c r="G31" s="23" t="n">
        <f aca="false">E31*F31</f>
        <v>0</v>
      </c>
      <c r="H31" s="23"/>
      <c r="I31" s="13"/>
      <c r="J31" s="19" t="s">
        <v>149</v>
      </c>
      <c r="K31" s="20" t="s">
        <v>150</v>
      </c>
      <c r="L31" s="21" t="s">
        <v>151</v>
      </c>
      <c r="M31" s="21" t="s">
        <v>152</v>
      </c>
      <c r="N31" s="24" t="n">
        <v>0</v>
      </c>
      <c r="O31" s="23" t="n">
        <f aca="false">M31*N31</f>
        <v>0</v>
      </c>
      <c r="P31" s="23"/>
      <c r="Q31" s="13"/>
    </row>
    <row r="32" customFormat="false" ht="38.1" hidden="false" customHeight="true" outlineLevel="0" collapsed="false">
      <c r="A32" s="13"/>
      <c r="B32" s="19" t="s">
        <v>153</v>
      </c>
      <c r="C32" s="20" t="s">
        <v>154</v>
      </c>
      <c r="D32" s="21" t="s">
        <v>155</v>
      </c>
      <c r="E32" s="21" t="s">
        <v>156</v>
      </c>
      <c r="F32" s="24" t="n">
        <v>0</v>
      </c>
      <c r="G32" s="23" t="n">
        <f aca="false">E32*F32</f>
        <v>0</v>
      </c>
      <c r="H32" s="23"/>
      <c r="I32" s="13"/>
      <c r="J32" s="19" t="s">
        <v>157</v>
      </c>
      <c r="K32" s="20" t="s">
        <v>158</v>
      </c>
      <c r="L32" s="21" t="s">
        <v>159</v>
      </c>
      <c r="M32" s="21" t="s">
        <v>160</v>
      </c>
      <c r="N32" s="24" t="n">
        <v>0</v>
      </c>
      <c r="O32" s="23" t="n">
        <f aca="false">M32*N32</f>
        <v>0</v>
      </c>
      <c r="P32" s="23"/>
      <c r="Q32" s="13"/>
      <c r="R32" s="0"/>
    </row>
    <row r="33" customFormat="false" ht="38.1" hidden="false" customHeight="true" outlineLevel="0" collapsed="false">
      <c r="A33" s="13"/>
      <c r="B33" s="25" t="s">
        <v>161</v>
      </c>
      <c r="C33" s="26" t="s">
        <v>162</v>
      </c>
      <c r="D33" s="27" t="s">
        <v>163</v>
      </c>
      <c r="E33" s="27" t="s">
        <v>164</v>
      </c>
      <c r="F33" s="30" t="n">
        <v>0</v>
      </c>
      <c r="G33" s="29" t="n">
        <f aca="false">E33*F33</f>
        <v>0</v>
      </c>
      <c r="H33" s="29"/>
      <c r="I33" s="13"/>
      <c r="J33" s="25" t="s">
        <v>165</v>
      </c>
      <c r="K33" s="26" t="s">
        <v>166</v>
      </c>
      <c r="L33" s="27" t="s">
        <v>167</v>
      </c>
      <c r="M33" s="27" t="s">
        <v>168</v>
      </c>
      <c r="N33" s="30" t="n">
        <v>0</v>
      </c>
      <c r="O33" s="29" t="n">
        <f aca="false">M33*N33</f>
        <v>0</v>
      </c>
      <c r="P33" s="29"/>
      <c r="Q33" s="13"/>
    </row>
    <row r="34" customFormat="false" ht="38.1" hidden="false" customHeight="true" outlineLevel="0" collapsed="false">
      <c r="A34" s="13"/>
      <c r="B34" s="14"/>
      <c r="C34" s="14"/>
      <c r="D34" s="13"/>
      <c r="E34" s="13"/>
      <c r="F34" s="13"/>
      <c r="G34" s="15"/>
      <c r="H34" s="16"/>
      <c r="I34" s="13"/>
      <c r="J34" s="14"/>
      <c r="K34" s="14"/>
      <c r="L34" s="13"/>
      <c r="M34" s="13"/>
      <c r="N34" s="13"/>
      <c r="O34" s="15"/>
      <c r="P34" s="16"/>
      <c r="Q34" s="13"/>
    </row>
    <row r="35" customFormat="false" ht="38.1" hidden="false" customHeight="true" outlineLevel="0" collapsed="false">
      <c r="A35" s="13"/>
      <c r="B35" s="17" t="s">
        <v>169</v>
      </c>
      <c r="C35" s="17"/>
      <c r="D35" s="17"/>
      <c r="E35" s="17"/>
      <c r="F35" s="17"/>
      <c r="G35" s="18" t="n">
        <v>1850</v>
      </c>
      <c r="H35" s="18"/>
      <c r="I35" s="13"/>
      <c r="J35" s="17" t="s">
        <v>170</v>
      </c>
      <c r="K35" s="17"/>
      <c r="L35" s="17"/>
      <c r="M35" s="17"/>
      <c r="N35" s="17"/>
      <c r="O35" s="18" t="n">
        <v>515</v>
      </c>
      <c r="P35" s="18"/>
      <c r="Q35" s="13"/>
    </row>
    <row r="36" customFormat="false" ht="38.1" hidden="false" customHeight="true" outlineLevel="0" collapsed="false">
      <c r="A36" s="13"/>
      <c r="B36" s="19" t="s">
        <v>171</v>
      </c>
      <c r="C36" s="20" t="s">
        <v>172</v>
      </c>
      <c r="D36" s="21" t="s">
        <v>173</v>
      </c>
      <c r="E36" s="21" t="s">
        <v>174</v>
      </c>
      <c r="F36" s="24" t="n">
        <v>0</v>
      </c>
      <c r="G36" s="23" t="n">
        <f aca="false">E36*F36</f>
        <v>0</v>
      </c>
      <c r="H36" s="23"/>
      <c r="I36" s="13"/>
      <c r="J36" s="19" t="s">
        <v>175</v>
      </c>
      <c r="K36" s="20" t="s">
        <v>176</v>
      </c>
      <c r="L36" s="21" t="s">
        <v>177</v>
      </c>
      <c r="M36" s="21" t="s">
        <v>178</v>
      </c>
      <c r="N36" s="24" t="n">
        <v>1</v>
      </c>
      <c r="O36" s="23" t="n">
        <f aca="false">M36*N36</f>
        <v>515</v>
      </c>
      <c r="P36" s="23"/>
      <c r="Q36" s="13"/>
    </row>
    <row r="37" customFormat="false" ht="38.1" hidden="false" customHeight="true" outlineLevel="0" collapsed="false">
      <c r="A37" s="13"/>
      <c r="B37" s="19" t="s">
        <v>179</v>
      </c>
      <c r="C37" s="20" t="s">
        <v>180</v>
      </c>
      <c r="D37" s="21" t="s">
        <v>181</v>
      </c>
      <c r="E37" s="21" t="s">
        <v>182</v>
      </c>
      <c r="F37" s="24" t="n">
        <v>1</v>
      </c>
      <c r="G37" s="23" t="n">
        <f aca="false">E37*F37</f>
        <v>1135</v>
      </c>
      <c r="H37" s="23"/>
      <c r="I37" s="13"/>
      <c r="J37" s="19" t="s">
        <v>183</v>
      </c>
      <c r="K37" s="20" t="s">
        <v>184</v>
      </c>
      <c r="L37" s="21" t="s">
        <v>185</v>
      </c>
      <c r="M37" s="21" t="s">
        <v>178</v>
      </c>
      <c r="N37" s="24" t="n">
        <v>0</v>
      </c>
      <c r="O37" s="23" t="n">
        <f aca="false">M37*N37</f>
        <v>0</v>
      </c>
      <c r="P37" s="23"/>
      <c r="Q37" s="13"/>
    </row>
    <row r="38" customFormat="false" ht="38.1" hidden="false" customHeight="true" outlineLevel="0" collapsed="false">
      <c r="A38" s="13"/>
      <c r="B38" s="25" t="s">
        <v>186</v>
      </c>
      <c r="C38" s="26" t="s">
        <v>187</v>
      </c>
      <c r="D38" s="27" t="s">
        <v>188</v>
      </c>
      <c r="E38" s="27" t="s">
        <v>189</v>
      </c>
      <c r="F38" s="30" t="n">
        <v>1</v>
      </c>
      <c r="G38" s="29" t="n">
        <f aca="false">E38*F38</f>
        <v>715</v>
      </c>
      <c r="H38" s="29"/>
      <c r="I38" s="13"/>
      <c r="J38" s="25" t="s">
        <v>190</v>
      </c>
      <c r="K38" s="26" t="s">
        <v>191</v>
      </c>
      <c r="L38" s="27" t="s">
        <v>192</v>
      </c>
      <c r="M38" s="27" t="s">
        <v>193</v>
      </c>
      <c r="N38" s="30" t="n">
        <v>0</v>
      </c>
      <c r="O38" s="29" t="n">
        <f aca="false">M38*N38</f>
        <v>0</v>
      </c>
      <c r="P38" s="29"/>
      <c r="Q38" s="13"/>
    </row>
    <row r="39" customFormat="false" ht="38.1" hidden="false" customHeight="true" outlineLevel="0" collapsed="false">
      <c r="A39" s="13"/>
      <c r="B39" s="14"/>
      <c r="C39" s="14"/>
      <c r="D39" s="13"/>
      <c r="E39" s="13"/>
      <c r="F39" s="13"/>
      <c r="G39" s="15"/>
      <c r="H39" s="16"/>
      <c r="I39" s="13"/>
      <c r="J39" s="14"/>
      <c r="K39" s="14"/>
      <c r="L39" s="13"/>
      <c r="M39" s="13"/>
      <c r="N39" s="13"/>
      <c r="O39" s="15"/>
      <c r="P39" s="16"/>
      <c r="Q39" s="13"/>
    </row>
    <row r="40" customFormat="false" ht="38.1" hidden="false" customHeight="true" outlineLevel="0" collapsed="false">
      <c r="A40" s="13"/>
      <c r="B40" s="17" t="s">
        <v>194</v>
      </c>
      <c r="C40" s="17"/>
      <c r="D40" s="17"/>
      <c r="E40" s="17"/>
      <c r="F40" s="17"/>
      <c r="G40" s="18" t="n">
        <v>408</v>
      </c>
      <c r="H40" s="18"/>
      <c r="I40" s="13"/>
      <c r="J40" s="17" t="s">
        <v>195</v>
      </c>
      <c r="K40" s="17"/>
      <c r="L40" s="17"/>
      <c r="M40" s="17"/>
      <c r="N40" s="17"/>
      <c r="O40" s="18" t="n">
        <v>1180</v>
      </c>
      <c r="P40" s="18"/>
      <c r="Q40" s="13"/>
    </row>
    <row r="41" customFormat="false" ht="38.1" hidden="false" customHeight="true" outlineLevel="0" collapsed="false">
      <c r="A41" s="13"/>
      <c r="B41" s="19" t="s">
        <v>196</v>
      </c>
      <c r="C41" s="20" t="s">
        <v>197</v>
      </c>
      <c r="D41" s="21" t="s">
        <v>198</v>
      </c>
      <c r="E41" s="21" t="s">
        <v>199</v>
      </c>
      <c r="F41" s="24" t="n">
        <v>1</v>
      </c>
      <c r="G41" s="23" t="n">
        <f aca="false">E41*F41</f>
        <v>220</v>
      </c>
      <c r="H41" s="23"/>
      <c r="I41" s="13"/>
      <c r="J41" s="19" t="s">
        <v>200</v>
      </c>
      <c r="K41" s="20" t="s">
        <v>201</v>
      </c>
      <c r="L41" s="21" t="s">
        <v>202</v>
      </c>
      <c r="M41" s="21" t="s">
        <v>203</v>
      </c>
      <c r="N41" s="24" t="n">
        <v>1</v>
      </c>
      <c r="O41" s="23" t="n">
        <f aca="false">M41*N41</f>
        <v>760</v>
      </c>
      <c r="P41" s="23"/>
      <c r="Q41" s="13"/>
    </row>
    <row r="42" customFormat="false" ht="38.1" hidden="false" customHeight="true" outlineLevel="0" collapsed="false">
      <c r="A42" s="13"/>
      <c r="B42" s="19" t="s">
        <v>204</v>
      </c>
      <c r="C42" s="20" t="s">
        <v>205</v>
      </c>
      <c r="D42" s="21" t="s">
        <v>206</v>
      </c>
      <c r="E42" s="21" t="s">
        <v>207</v>
      </c>
      <c r="F42" s="24" t="n">
        <v>0</v>
      </c>
      <c r="G42" s="23" t="n">
        <f aca="false">E42*F42</f>
        <v>0</v>
      </c>
      <c r="H42" s="23"/>
      <c r="I42" s="13"/>
      <c r="J42" s="19" t="s">
        <v>208</v>
      </c>
      <c r="K42" s="20" t="s">
        <v>209</v>
      </c>
      <c r="L42" s="21" t="s">
        <v>210</v>
      </c>
      <c r="M42" s="21" t="s">
        <v>211</v>
      </c>
      <c r="N42" s="24" t="n">
        <v>0</v>
      </c>
      <c r="O42" s="23" t="n">
        <f aca="false">M42*N42</f>
        <v>0</v>
      </c>
      <c r="P42" s="23"/>
      <c r="Q42" s="13"/>
    </row>
    <row r="43" customFormat="false" ht="38.1" hidden="false" customHeight="true" outlineLevel="0" collapsed="false">
      <c r="A43" s="13"/>
      <c r="B43" s="19" t="s">
        <v>212</v>
      </c>
      <c r="C43" s="20" t="s">
        <v>213</v>
      </c>
      <c r="D43" s="21" t="s">
        <v>214</v>
      </c>
      <c r="E43" s="21" t="s">
        <v>215</v>
      </c>
      <c r="F43" s="24" t="n">
        <v>0</v>
      </c>
      <c r="G43" s="23" t="n">
        <f aca="false">E43*F43</f>
        <v>0</v>
      </c>
      <c r="H43" s="23"/>
      <c r="I43" s="13"/>
      <c r="J43" s="19" t="s">
        <v>216</v>
      </c>
      <c r="K43" s="20" t="s">
        <v>217</v>
      </c>
      <c r="L43" s="21" t="s">
        <v>218</v>
      </c>
      <c r="M43" s="21" t="s">
        <v>219</v>
      </c>
      <c r="N43" s="24" t="n">
        <v>0</v>
      </c>
      <c r="O43" s="23" t="n">
        <f aca="false">M43*N43</f>
        <v>0</v>
      </c>
      <c r="P43" s="23"/>
      <c r="Q43" s="13"/>
    </row>
    <row r="44" customFormat="false" ht="38.1" hidden="false" customHeight="true" outlineLevel="0" collapsed="false">
      <c r="A44" s="13"/>
      <c r="B44" s="19" t="s">
        <v>220</v>
      </c>
      <c r="C44" s="20" t="s">
        <v>221</v>
      </c>
      <c r="D44" s="21" t="s">
        <v>222</v>
      </c>
      <c r="E44" s="21" t="s">
        <v>223</v>
      </c>
      <c r="F44" s="24" t="n">
        <v>0</v>
      </c>
      <c r="G44" s="23" t="n">
        <f aca="false">E44*F44</f>
        <v>0</v>
      </c>
      <c r="H44" s="23"/>
      <c r="I44" s="13"/>
      <c r="J44" s="25" t="s">
        <v>224</v>
      </c>
      <c r="K44" s="26" t="s">
        <v>225</v>
      </c>
      <c r="L44" s="27" t="s">
        <v>226</v>
      </c>
      <c r="M44" s="27" t="s">
        <v>227</v>
      </c>
      <c r="N44" s="30" t="n">
        <v>1</v>
      </c>
      <c r="O44" s="29" t="n">
        <f aca="false">M44*N44</f>
        <v>420</v>
      </c>
      <c r="P44" s="29"/>
      <c r="Q44" s="13"/>
    </row>
    <row r="45" customFormat="false" ht="38.1" hidden="false" customHeight="true" outlineLevel="0" collapsed="false">
      <c r="A45" s="13"/>
      <c r="B45" s="25" t="s">
        <v>228</v>
      </c>
      <c r="C45" s="26" t="s">
        <v>229</v>
      </c>
      <c r="D45" s="27" t="s">
        <v>230</v>
      </c>
      <c r="E45" s="27" t="s">
        <v>231</v>
      </c>
      <c r="F45" s="30" t="n">
        <v>1</v>
      </c>
      <c r="G45" s="29" t="n">
        <f aca="false">E45*F45</f>
        <v>188</v>
      </c>
      <c r="H45" s="29"/>
      <c r="I45" s="13"/>
      <c r="J45" s="14"/>
      <c r="K45" s="14"/>
      <c r="L45" s="13"/>
      <c r="M45" s="13"/>
      <c r="N45" s="13"/>
      <c r="O45" s="15"/>
      <c r="P45" s="16"/>
      <c r="Q45" s="13"/>
    </row>
    <row r="46" customFormat="false" ht="38.1" hidden="false" customHeight="true" outlineLevel="0" collapsed="false">
      <c r="A46" s="13"/>
      <c r="B46" s="14"/>
      <c r="C46" s="14"/>
      <c r="D46" s="13"/>
      <c r="E46" s="13"/>
      <c r="F46" s="13"/>
      <c r="G46" s="15"/>
      <c r="H46" s="16"/>
      <c r="I46" s="13"/>
      <c r="J46" s="17" t="s">
        <v>232</v>
      </c>
      <c r="K46" s="17"/>
      <c r="L46" s="17"/>
      <c r="M46" s="17"/>
      <c r="N46" s="17"/>
      <c r="O46" s="18" t="n">
        <v>0</v>
      </c>
      <c r="P46" s="18"/>
      <c r="Q46" s="13"/>
    </row>
    <row r="47" customFormat="false" ht="38.1" hidden="false" customHeight="true" outlineLevel="0" collapsed="false">
      <c r="A47" s="13"/>
      <c r="B47" s="17" t="s">
        <v>233</v>
      </c>
      <c r="C47" s="17"/>
      <c r="D47" s="17"/>
      <c r="E47" s="17"/>
      <c r="F47" s="17"/>
      <c r="G47" s="18" t="n">
        <v>452</v>
      </c>
      <c r="H47" s="18"/>
      <c r="I47" s="13"/>
      <c r="J47" s="19" t="s">
        <v>234</v>
      </c>
      <c r="K47" s="20" t="s">
        <v>235</v>
      </c>
      <c r="L47" s="21" t="s">
        <v>236</v>
      </c>
      <c r="M47" s="21" t="s">
        <v>237</v>
      </c>
      <c r="N47" s="24" t="n">
        <v>0</v>
      </c>
      <c r="O47" s="23" t="n">
        <f aca="false">M47*N47</f>
        <v>0</v>
      </c>
      <c r="P47" s="23"/>
      <c r="Q47" s="13"/>
    </row>
    <row r="48" customFormat="false" ht="38.1" hidden="false" customHeight="true" outlineLevel="0" collapsed="false">
      <c r="A48" s="13"/>
      <c r="B48" s="19" t="s">
        <v>238</v>
      </c>
      <c r="C48" s="20" t="s">
        <v>239</v>
      </c>
      <c r="D48" s="21" t="s">
        <v>240</v>
      </c>
      <c r="E48" s="21" t="s">
        <v>126</v>
      </c>
      <c r="F48" s="24" t="n">
        <v>1</v>
      </c>
      <c r="G48" s="23" t="n">
        <f aca="false">E48*F48</f>
        <v>260</v>
      </c>
      <c r="H48" s="23"/>
      <c r="I48" s="13"/>
      <c r="J48" s="19" t="s">
        <v>241</v>
      </c>
      <c r="K48" s="20" t="s">
        <v>242</v>
      </c>
      <c r="L48" s="21" t="s">
        <v>243</v>
      </c>
      <c r="M48" s="21" t="s">
        <v>244</v>
      </c>
      <c r="N48" s="24" t="n">
        <v>0</v>
      </c>
      <c r="O48" s="23" t="n">
        <f aca="false">M48*N48</f>
        <v>0</v>
      </c>
      <c r="P48" s="23"/>
      <c r="Q48" s="13"/>
    </row>
    <row r="49" customFormat="false" ht="38.1" hidden="false" customHeight="true" outlineLevel="0" collapsed="false">
      <c r="A49" s="13"/>
      <c r="B49" s="19" t="s">
        <v>245</v>
      </c>
      <c r="C49" s="20" t="s">
        <v>246</v>
      </c>
      <c r="D49" s="21" t="s">
        <v>247</v>
      </c>
      <c r="E49" s="21" t="s">
        <v>248</v>
      </c>
      <c r="F49" s="24" t="n">
        <v>1</v>
      </c>
      <c r="G49" s="23" t="n">
        <f aca="false">E49*F49</f>
        <v>72</v>
      </c>
      <c r="H49" s="23"/>
      <c r="I49" s="13"/>
      <c r="J49" s="19" t="s">
        <v>249</v>
      </c>
      <c r="K49" s="20" t="s">
        <v>250</v>
      </c>
      <c r="L49" s="21" t="s">
        <v>251</v>
      </c>
      <c r="M49" s="21" t="s">
        <v>252</v>
      </c>
      <c r="N49" s="24" t="n">
        <v>0</v>
      </c>
      <c r="O49" s="23" t="n">
        <f aca="false">M49*N49</f>
        <v>0</v>
      </c>
      <c r="P49" s="23"/>
      <c r="Q49" s="13"/>
    </row>
    <row r="50" customFormat="false" ht="38.1" hidden="false" customHeight="true" outlineLevel="0" collapsed="false">
      <c r="A50" s="13"/>
      <c r="B50" s="19" t="s">
        <v>253</v>
      </c>
      <c r="C50" s="20" t="s">
        <v>254</v>
      </c>
      <c r="D50" s="21" t="s">
        <v>255</v>
      </c>
      <c r="E50" s="21" t="s">
        <v>256</v>
      </c>
      <c r="F50" s="24" t="n">
        <v>1</v>
      </c>
      <c r="G50" s="23" t="n">
        <f aca="false">E50*F50</f>
        <v>40</v>
      </c>
      <c r="H50" s="23"/>
      <c r="I50" s="13"/>
      <c r="J50" s="25" t="s">
        <v>257</v>
      </c>
      <c r="K50" s="26" t="s">
        <v>258</v>
      </c>
      <c r="L50" s="27" t="s">
        <v>259</v>
      </c>
      <c r="M50" s="27" t="s">
        <v>260</v>
      </c>
      <c r="N50" s="30" t="n">
        <v>0</v>
      </c>
      <c r="O50" s="29" t="n">
        <f aca="false">M50*N50</f>
        <v>0</v>
      </c>
      <c r="P50" s="29"/>
      <c r="Q50" s="13"/>
    </row>
    <row r="51" customFormat="false" ht="38.1" hidden="false" customHeight="true" outlineLevel="0" collapsed="false">
      <c r="A51" s="13"/>
      <c r="B51" s="19" t="s">
        <v>261</v>
      </c>
      <c r="C51" s="20" t="s">
        <v>262</v>
      </c>
      <c r="D51" s="21" t="s">
        <v>263</v>
      </c>
      <c r="E51" s="21" t="s">
        <v>256</v>
      </c>
      <c r="F51" s="24" t="n">
        <v>2</v>
      </c>
      <c r="G51" s="23" t="n">
        <f aca="false">E51*F51</f>
        <v>80</v>
      </c>
      <c r="H51" s="23"/>
      <c r="I51" s="13"/>
      <c r="J51" s="14"/>
      <c r="K51" s="14"/>
      <c r="L51" s="13"/>
      <c r="M51" s="13"/>
      <c r="N51" s="13"/>
      <c r="O51" s="15"/>
      <c r="P51" s="16"/>
      <c r="Q51" s="13"/>
    </row>
    <row r="52" customFormat="false" ht="38.1" hidden="false" customHeight="true" outlineLevel="0" collapsed="false">
      <c r="A52" s="13"/>
      <c r="B52" s="19" t="s">
        <v>264</v>
      </c>
      <c r="C52" s="20" t="s">
        <v>265</v>
      </c>
      <c r="D52" s="21" t="s">
        <v>266</v>
      </c>
      <c r="E52" s="21" t="s">
        <v>252</v>
      </c>
      <c r="F52" s="24" t="n">
        <v>0</v>
      </c>
      <c r="G52" s="23" t="n">
        <f aca="false">E52*F52</f>
        <v>0</v>
      </c>
      <c r="H52" s="23"/>
      <c r="I52" s="13"/>
      <c r="J52" s="17" t="s">
        <v>267</v>
      </c>
      <c r="K52" s="17"/>
      <c r="L52" s="17"/>
      <c r="M52" s="17"/>
      <c r="N52" s="17"/>
      <c r="O52" s="18" t="n">
        <v>0</v>
      </c>
      <c r="P52" s="18"/>
      <c r="Q52" s="13"/>
    </row>
    <row r="53" customFormat="false" ht="38.1" hidden="false" customHeight="true" outlineLevel="0" collapsed="false">
      <c r="A53" s="13"/>
      <c r="B53" s="25" t="s">
        <v>268</v>
      </c>
      <c r="C53" s="26" t="s">
        <v>269</v>
      </c>
      <c r="D53" s="27" t="s">
        <v>270</v>
      </c>
      <c r="E53" s="27" t="s">
        <v>215</v>
      </c>
      <c r="F53" s="30" t="n">
        <v>0</v>
      </c>
      <c r="G53" s="29" t="n">
        <f aca="false">E53*F53</f>
        <v>0</v>
      </c>
      <c r="H53" s="29"/>
      <c r="I53" s="13"/>
      <c r="J53" s="19" t="s">
        <v>271</v>
      </c>
      <c r="K53" s="20" t="s">
        <v>272</v>
      </c>
      <c r="L53" s="21" t="s">
        <v>273</v>
      </c>
      <c r="M53" s="21" t="s">
        <v>274</v>
      </c>
      <c r="N53" s="24" t="n">
        <v>0</v>
      </c>
      <c r="O53" s="23" t="n">
        <f aca="false">M53*N53</f>
        <v>0</v>
      </c>
      <c r="P53" s="23"/>
      <c r="Q53" s="13"/>
    </row>
    <row r="54" customFormat="false" ht="38.1" hidden="false" customHeight="true" outlineLevel="0" collapsed="false">
      <c r="A54" s="13"/>
      <c r="B54" s="14"/>
      <c r="C54" s="14"/>
      <c r="D54" s="13"/>
      <c r="E54" s="13"/>
      <c r="F54" s="13"/>
      <c r="G54" s="15"/>
      <c r="H54" s="16"/>
      <c r="I54" s="13"/>
      <c r="J54" s="19" t="s">
        <v>275</v>
      </c>
      <c r="K54" s="20" t="s">
        <v>276</v>
      </c>
      <c r="L54" s="21" t="s">
        <v>277</v>
      </c>
      <c r="M54" s="21" t="s">
        <v>278</v>
      </c>
      <c r="N54" s="24" t="n">
        <v>0</v>
      </c>
      <c r="O54" s="23" t="n">
        <f aca="false">M54*N54</f>
        <v>0</v>
      </c>
      <c r="P54" s="23"/>
      <c r="Q54" s="13"/>
    </row>
    <row r="55" customFormat="false" ht="38.1" hidden="false" customHeight="true" outlineLevel="0" collapsed="false">
      <c r="A55" s="13"/>
      <c r="B55" s="17" t="s">
        <v>279</v>
      </c>
      <c r="C55" s="17"/>
      <c r="D55" s="17"/>
      <c r="E55" s="17"/>
      <c r="F55" s="17"/>
      <c r="G55" s="18" t="n">
        <v>0</v>
      </c>
      <c r="H55" s="18"/>
      <c r="I55" s="13"/>
      <c r="J55" s="19" t="s">
        <v>280</v>
      </c>
      <c r="K55" s="20" t="s">
        <v>281</v>
      </c>
      <c r="L55" s="21" t="s">
        <v>282</v>
      </c>
      <c r="M55" s="21" t="s">
        <v>283</v>
      </c>
      <c r="N55" s="24" t="n">
        <v>0</v>
      </c>
      <c r="O55" s="23" t="n">
        <f aca="false">M55*N55</f>
        <v>0</v>
      </c>
      <c r="P55" s="23"/>
      <c r="Q55" s="13"/>
    </row>
    <row r="56" customFormat="false" ht="38.1" hidden="false" customHeight="true" outlineLevel="0" collapsed="false">
      <c r="A56" s="13"/>
      <c r="B56" s="19" t="s">
        <v>77</v>
      </c>
      <c r="C56" s="20" t="s">
        <v>78</v>
      </c>
      <c r="D56" s="21" t="s">
        <v>284</v>
      </c>
      <c r="E56" s="21" t="s">
        <v>80</v>
      </c>
      <c r="F56" s="24" t="n">
        <v>0</v>
      </c>
      <c r="G56" s="23" t="n">
        <f aca="false">E56*F56</f>
        <v>0</v>
      </c>
      <c r="H56" s="23"/>
      <c r="I56" s="13"/>
      <c r="J56" s="19" t="s">
        <v>285</v>
      </c>
      <c r="K56" s="20" t="s">
        <v>286</v>
      </c>
      <c r="L56" s="21" t="s">
        <v>287</v>
      </c>
      <c r="M56" s="21" t="s">
        <v>288</v>
      </c>
      <c r="N56" s="24" t="n">
        <v>0</v>
      </c>
      <c r="O56" s="23" t="n">
        <f aca="false">M56*N56</f>
        <v>0</v>
      </c>
      <c r="P56" s="23"/>
      <c r="Q56" s="13"/>
    </row>
    <row r="57" customFormat="false" ht="38.1" hidden="false" customHeight="true" outlineLevel="0" collapsed="false">
      <c r="A57" s="13"/>
      <c r="B57" s="19" t="s">
        <v>208</v>
      </c>
      <c r="C57" s="20" t="s">
        <v>289</v>
      </c>
      <c r="D57" s="21" t="s">
        <v>290</v>
      </c>
      <c r="E57" s="21" t="s">
        <v>291</v>
      </c>
      <c r="F57" s="24" t="n">
        <v>0</v>
      </c>
      <c r="G57" s="23" t="n">
        <f aca="false">E57*F57</f>
        <v>0</v>
      </c>
      <c r="H57" s="23"/>
      <c r="I57" s="13"/>
      <c r="J57" s="19" t="s">
        <v>292</v>
      </c>
      <c r="K57" s="20" t="s">
        <v>293</v>
      </c>
      <c r="L57" s="21" t="s">
        <v>294</v>
      </c>
      <c r="M57" s="21" t="s">
        <v>274</v>
      </c>
      <c r="N57" s="24" t="n">
        <v>0</v>
      </c>
      <c r="O57" s="23" t="n">
        <f aca="false">M57*N57</f>
        <v>0</v>
      </c>
      <c r="P57" s="23"/>
      <c r="Q57" s="13"/>
    </row>
    <row r="58" customFormat="false" ht="38.1" hidden="false" customHeight="true" outlineLevel="0" collapsed="false">
      <c r="A58" s="13"/>
      <c r="B58" s="19" t="s">
        <v>295</v>
      </c>
      <c r="C58" s="20" t="s">
        <v>296</v>
      </c>
      <c r="D58" s="21" t="s">
        <v>297</v>
      </c>
      <c r="E58" s="21" t="s">
        <v>298</v>
      </c>
      <c r="F58" s="24" t="n">
        <v>0</v>
      </c>
      <c r="G58" s="23" t="n">
        <f aca="false">E58*F58</f>
        <v>0</v>
      </c>
      <c r="H58" s="23"/>
      <c r="I58" s="13"/>
      <c r="J58" s="19" t="s">
        <v>299</v>
      </c>
      <c r="K58" s="20" t="s">
        <v>300</v>
      </c>
      <c r="L58" s="21" t="s">
        <v>301</v>
      </c>
      <c r="M58" s="21" t="s">
        <v>278</v>
      </c>
      <c r="N58" s="24" t="n">
        <v>0</v>
      </c>
      <c r="O58" s="23" t="n">
        <f aca="false">M58*N58</f>
        <v>0</v>
      </c>
      <c r="P58" s="23"/>
      <c r="Q58" s="13"/>
    </row>
    <row r="59" customFormat="false" ht="38.1" hidden="false" customHeight="true" outlineLevel="0" collapsed="false">
      <c r="A59" s="13"/>
      <c r="B59" s="19" t="s">
        <v>302</v>
      </c>
      <c r="C59" s="20" t="s">
        <v>303</v>
      </c>
      <c r="D59" s="21" t="s">
        <v>304</v>
      </c>
      <c r="E59" s="21" t="s">
        <v>203</v>
      </c>
      <c r="F59" s="24" t="n">
        <v>0</v>
      </c>
      <c r="G59" s="23" t="n">
        <f aca="false">E59*F59</f>
        <v>0</v>
      </c>
      <c r="H59" s="23"/>
      <c r="I59" s="13"/>
      <c r="J59" s="19" t="s">
        <v>305</v>
      </c>
      <c r="K59" s="20" t="s">
        <v>306</v>
      </c>
      <c r="L59" s="21" t="s">
        <v>307</v>
      </c>
      <c r="M59" s="21" t="s">
        <v>283</v>
      </c>
      <c r="N59" s="24" t="n">
        <v>0</v>
      </c>
      <c r="O59" s="23" t="n">
        <f aca="false">M59*N59</f>
        <v>0</v>
      </c>
      <c r="P59" s="23"/>
      <c r="Q59" s="13"/>
    </row>
    <row r="60" customFormat="false" ht="38.1" hidden="false" customHeight="true" outlineLevel="0" collapsed="false">
      <c r="A60" s="13"/>
      <c r="B60" s="19" t="s">
        <v>308</v>
      </c>
      <c r="C60" s="20" t="s">
        <v>309</v>
      </c>
      <c r="D60" s="21" t="s">
        <v>310</v>
      </c>
      <c r="E60" s="21" t="s">
        <v>311</v>
      </c>
      <c r="F60" s="24" t="n">
        <v>0</v>
      </c>
      <c r="G60" s="23" t="n">
        <f aca="false">E60*F60</f>
        <v>0</v>
      </c>
      <c r="H60" s="23"/>
      <c r="I60" s="13"/>
      <c r="J60" s="25" t="s">
        <v>312</v>
      </c>
      <c r="K60" s="26" t="s">
        <v>313</v>
      </c>
      <c r="L60" s="27" t="s">
        <v>314</v>
      </c>
      <c r="M60" s="27" t="s">
        <v>288</v>
      </c>
      <c r="N60" s="30" t="n">
        <v>0</v>
      </c>
      <c r="O60" s="29" t="n">
        <f aca="false">M60*N60</f>
        <v>0</v>
      </c>
      <c r="P60" s="29"/>
      <c r="Q60" s="13"/>
    </row>
    <row r="61" customFormat="false" ht="38.1" hidden="false" customHeight="true" outlineLevel="0" collapsed="false">
      <c r="A61" s="13"/>
      <c r="B61" s="19" t="s">
        <v>315</v>
      </c>
      <c r="C61" s="20" t="s">
        <v>316</v>
      </c>
      <c r="D61" s="21" t="s">
        <v>317</v>
      </c>
      <c r="E61" s="21" t="s">
        <v>318</v>
      </c>
      <c r="F61" s="24" t="n">
        <v>0</v>
      </c>
      <c r="G61" s="23" t="n">
        <f aca="false">E61*F61</f>
        <v>0</v>
      </c>
      <c r="H61" s="23"/>
      <c r="I61" s="13"/>
      <c r="J61" s="14"/>
      <c r="K61" s="14"/>
      <c r="L61" s="13"/>
      <c r="M61" s="13"/>
      <c r="N61" s="13"/>
      <c r="O61" s="15"/>
      <c r="P61" s="16"/>
      <c r="Q61" s="13"/>
    </row>
    <row r="62" customFormat="false" ht="38.1" hidden="false" customHeight="true" outlineLevel="0" collapsed="false">
      <c r="A62" s="13"/>
      <c r="B62" s="19" t="s">
        <v>319</v>
      </c>
      <c r="C62" s="20" t="s">
        <v>320</v>
      </c>
      <c r="D62" s="21" t="s">
        <v>321</v>
      </c>
      <c r="E62" s="21" t="s">
        <v>322</v>
      </c>
      <c r="F62" s="24" t="n">
        <v>0</v>
      </c>
      <c r="G62" s="23" t="n">
        <f aca="false">E62*F62</f>
        <v>0</v>
      </c>
      <c r="H62" s="23"/>
      <c r="I62" s="13"/>
      <c r="J62" s="34" t="s">
        <v>323</v>
      </c>
      <c r="K62" s="35" t="n">
        <v>0.22</v>
      </c>
      <c r="L62" s="36" t="s">
        <v>324</v>
      </c>
      <c r="M62" s="37" t="s">
        <v>325</v>
      </c>
      <c r="N62" s="38" t="s">
        <v>326</v>
      </c>
      <c r="O62" s="39" t="s">
        <v>327</v>
      </c>
      <c r="P62" s="39"/>
      <c r="Q62" s="40"/>
    </row>
    <row r="63" customFormat="false" ht="38.1" hidden="false" customHeight="true" outlineLevel="0" collapsed="false">
      <c r="A63" s="13"/>
      <c r="B63" s="19" t="s">
        <v>328</v>
      </c>
      <c r="C63" s="20" t="s">
        <v>329</v>
      </c>
      <c r="D63" s="21" t="s">
        <v>330</v>
      </c>
      <c r="E63" s="21" t="s">
        <v>331</v>
      </c>
      <c r="F63" s="24" t="n">
        <v>0</v>
      </c>
      <c r="G63" s="23" t="n">
        <f aca="false">E63*F63</f>
        <v>0</v>
      </c>
      <c r="H63" s="23"/>
      <c r="I63" s="13"/>
      <c r="J63" s="41"/>
      <c r="K63" s="41"/>
      <c r="L63" s="42" t="s">
        <v>332</v>
      </c>
      <c r="M63" s="43" t="n">
        <f aca="false">G7+G11+G17+G25+G35+G40+G47+G55+O7+O16+O23+O26+O35+O40+O46+O52</f>
        <v>13662</v>
      </c>
      <c r="N63" s="44"/>
      <c r="O63" s="45" t="n">
        <f aca="false">M63+M63*K62</f>
        <v>16667.64</v>
      </c>
      <c r="P63" s="45"/>
      <c r="Q63" s="40"/>
    </row>
    <row r="64" customFormat="false" ht="38.1" hidden="false" customHeight="true" outlineLevel="0" collapsed="false">
      <c r="A64" s="13"/>
      <c r="B64" s="19" t="s">
        <v>333</v>
      </c>
      <c r="C64" s="20" t="s">
        <v>334</v>
      </c>
      <c r="D64" s="21" t="s">
        <v>335</v>
      </c>
      <c r="E64" s="21" t="s">
        <v>336</v>
      </c>
      <c r="F64" s="24" t="n">
        <v>0</v>
      </c>
      <c r="G64" s="23" t="n">
        <f aca="false">E64*F64</f>
        <v>0</v>
      </c>
      <c r="H64" s="23"/>
      <c r="I64" s="13"/>
      <c r="J64" s="46" t="s">
        <v>337</v>
      </c>
      <c r="K64" s="46" t="s">
        <v>338</v>
      </c>
      <c r="L64" s="47" t="s">
        <v>339</v>
      </c>
      <c r="M64" s="43" t="n">
        <f aca="false">80*N64</f>
        <v>320</v>
      </c>
      <c r="N64" s="48" t="n">
        <v>4</v>
      </c>
      <c r="O64" s="45" t="n">
        <f aca="false">M64*K62+M64</f>
        <v>390.4</v>
      </c>
      <c r="P64" s="45"/>
      <c r="Q64" s="40"/>
    </row>
    <row r="65" customFormat="false" ht="38.1" hidden="false" customHeight="true" outlineLevel="0" collapsed="false">
      <c r="A65" s="13"/>
      <c r="B65" s="25" t="s">
        <v>340</v>
      </c>
      <c r="C65" s="26" t="s">
        <v>341</v>
      </c>
      <c r="D65" s="27" t="s">
        <v>342</v>
      </c>
      <c r="E65" s="27" t="s">
        <v>343</v>
      </c>
      <c r="F65" s="30" t="n">
        <v>0</v>
      </c>
      <c r="G65" s="29" t="n">
        <f aca="false">E65*F65</f>
        <v>0</v>
      </c>
      <c r="H65" s="29"/>
      <c r="I65" s="13"/>
      <c r="J65" s="49"/>
      <c r="K65" s="49"/>
      <c r="L65" s="50" t="s">
        <v>344</v>
      </c>
      <c r="M65" s="51" t="n">
        <f aca="false">M63+M64</f>
        <v>13982</v>
      </c>
      <c r="N65" s="52"/>
      <c r="O65" s="53" t="n">
        <f aca="false">O63+O64</f>
        <v>17058.04</v>
      </c>
      <c r="P65" s="53" t="n">
        <f aca="false">M65+O65</f>
        <v>31040.04</v>
      </c>
      <c r="Q65" s="40"/>
    </row>
    <row r="66" customFormat="false" ht="38.1" hidden="false" customHeight="true" outlineLevel="0" collapsed="false">
      <c r="A66" s="13"/>
      <c r="B66" s="14"/>
      <c r="C66" s="14"/>
      <c r="D66" s="13"/>
      <c r="E66" s="13"/>
      <c r="F66" s="13"/>
      <c r="G66" s="15"/>
      <c r="H66" s="16"/>
      <c r="I66" s="13"/>
      <c r="J66" s="54"/>
      <c r="K66" s="54"/>
      <c r="L66" s="40"/>
      <c r="M66" s="55"/>
      <c r="N66" s="55"/>
      <c r="O66" s="55"/>
      <c r="P66" s="55"/>
      <c r="Q66" s="40"/>
    </row>
    <row r="70" customFormat="false" ht="24.85" hidden="false" customHeight="true" outlineLevel="0" collapsed="false">
      <c r="L70" s="0"/>
    </row>
    <row r="71" customFormat="false" ht="24.85" hidden="false" customHeight="true" outlineLevel="0" collapsed="false">
      <c r="L71" s="0"/>
    </row>
    <row r="72" customFormat="false" ht="24.85" hidden="false" customHeight="true" outlineLevel="0" collapsed="false">
      <c r="L72" s="0"/>
    </row>
    <row r="73" customFormat="false" ht="24.85" hidden="false" customHeight="true" outlineLevel="0" collapsed="false">
      <c r="L73" s="0"/>
    </row>
    <row r="78" customFormat="false" ht="24.85" hidden="false" customHeight="true" outlineLevel="0" collapsed="false">
      <c r="M78" s="56" t="n">
        <v>0.65</v>
      </c>
      <c r="N78" s="57" t="n">
        <f aca="false">M65*M78</f>
        <v>9088.3</v>
      </c>
      <c r="O78" s="58" t="n">
        <f aca="false">N78*K62</f>
        <v>1999.426</v>
      </c>
      <c r="P78" s="59" t="n">
        <f aca="false">N78+O78</f>
        <v>11087.726</v>
      </c>
    </row>
  </sheetData>
  <mergeCells count="127">
    <mergeCell ref="B2:D5"/>
    <mergeCell ref="E2:H2"/>
    <mergeCell ref="I2:K3"/>
    <mergeCell ref="L2:P3"/>
    <mergeCell ref="E3:H3"/>
    <mergeCell ref="E4:H5"/>
    <mergeCell ref="I4:K5"/>
    <mergeCell ref="L4:P5"/>
    <mergeCell ref="B7:F7"/>
    <mergeCell ref="G7:H7"/>
    <mergeCell ref="J7:N7"/>
    <mergeCell ref="O7:P7"/>
    <mergeCell ref="G8:H8"/>
    <mergeCell ref="O8:P8"/>
    <mergeCell ref="G9:H9"/>
    <mergeCell ref="O9:P9"/>
    <mergeCell ref="O10:P10"/>
    <mergeCell ref="B11:F11"/>
    <mergeCell ref="G11:H11"/>
    <mergeCell ref="O11:P11"/>
    <mergeCell ref="G12:H12"/>
    <mergeCell ref="O12:P12"/>
    <mergeCell ref="G13:H13"/>
    <mergeCell ref="O13:P13"/>
    <mergeCell ref="G14:H14"/>
    <mergeCell ref="O14:P14"/>
    <mergeCell ref="G15:H15"/>
    <mergeCell ref="J16:N16"/>
    <mergeCell ref="O16:P16"/>
    <mergeCell ref="B17:F17"/>
    <mergeCell ref="G17:H17"/>
    <mergeCell ref="O17:P17"/>
    <mergeCell ref="G18:H18"/>
    <mergeCell ref="O18:P18"/>
    <mergeCell ref="G19:H19"/>
    <mergeCell ref="O19:P19"/>
    <mergeCell ref="G20:H20"/>
    <mergeCell ref="O20:P20"/>
    <mergeCell ref="G21:H21"/>
    <mergeCell ref="O21:P21"/>
    <mergeCell ref="G22:H22"/>
    <mergeCell ref="G23:H23"/>
    <mergeCell ref="J23:N23"/>
    <mergeCell ref="O23:P23"/>
    <mergeCell ref="O24:P24"/>
    <mergeCell ref="B25:F25"/>
    <mergeCell ref="G25:H25"/>
    <mergeCell ref="G26:H26"/>
    <mergeCell ref="J26:N26"/>
    <mergeCell ref="O26:P26"/>
    <mergeCell ref="G27:H27"/>
    <mergeCell ref="O27:P27"/>
    <mergeCell ref="G28:H28"/>
    <mergeCell ref="O28:P28"/>
    <mergeCell ref="G29:H29"/>
    <mergeCell ref="O29:P29"/>
    <mergeCell ref="G30:H30"/>
    <mergeCell ref="O30:P30"/>
    <mergeCell ref="G31:H31"/>
    <mergeCell ref="O31:P31"/>
    <mergeCell ref="G32:H32"/>
    <mergeCell ref="O32:P32"/>
    <mergeCell ref="G33:H33"/>
    <mergeCell ref="O33:P33"/>
    <mergeCell ref="B35:F35"/>
    <mergeCell ref="G35:H35"/>
    <mergeCell ref="J35:N35"/>
    <mergeCell ref="O35:P35"/>
    <mergeCell ref="G36:H36"/>
    <mergeCell ref="O36:P36"/>
    <mergeCell ref="G37:H37"/>
    <mergeCell ref="O37:P37"/>
    <mergeCell ref="G38:H38"/>
    <mergeCell ref="O38:P38"/>
    <mergeCell ref="B40:F40"/>
    <mergeCell ref="G40:H40"/>
    <mergeCell ref="J40:N40"/>
    <mergeCell ref="O40:P40"/>
    <mergeCell ref="G41:H41"/>
    <mergeCell ref="O41:P41"/>
    <mergeCell ref="G42:H42"/>
    <mergeCell ref="O42:P42"/>
    <mergeCell ref="G43:H43"/>
    <mergeCell ref="O43:P43"/>
    <mergeCell ref="G44:H44"/>
    <mergeCell ref="O44:P44"/>
    <mergeCell ref="G45:H45"/>
    <mergeCell ref="J46:N46"/>
    <mergeCell ref="O46:P46"/>
    <mergeCell ref="B47:F47"/>
    <mergeCell ref="G47:H47"/>
    <mergeCell ref="O47:P47"/>
    <mergeCell ref="G48:H48"/>
    <mergeCell ref="O48:P48"/>
    <mergeCell ref="G49:H49"/>
    <mergeCell ref="O49:P49"/>
    <mergeCell ref="G50:H50"/>
    <mergeCell ref="O50:P50"/>
    <mergeCell ref="G51:H51"/>
    <mergeCell ref="G52:H52"/>
    <mergeCell ref="J52:N52"/>
    <mergeCell ref="O52:P52"/>
    <mergeCell ref="G53:H53"/>
    <mergeCell ref="O53:P53"/>
    <mergeCell ref="O54:P54"/>
    <mergeCell ref="B55:F55"/>
    <mergeCell ref="G55:H55"/>
    <mergeCell ref="O55:P55"/>
    <mergeCell ref="G56:H56"/>
    <mergeCell ref="O56:P56"/>
    <mergeCell ref="G57:H57"/>
    <mergeCell ref="O57:P57"/>
    <mergeCell ref="G58:H58"/>
    <mergeCell ref="O58:P58"/>
    <mergeCell ref="G59:H59"/>
    <mergeCell ref="O59:P59"/>
    <mergeCell ref="G60:H60"/>
    <mergeCell ref="O60:P60"/>
    <mergeCell ref="G61:H61"/>
    <mergeCell ref="G62:H62"/>
    <mergeCell ref="O62:P62"/>
    <mergeCell ref="G63:H63"/>
    <mergeCell ref="O63:P63"/>
    <mergeCell ref="G64:H64"/>
    <mergeCell ref="O64:P64"/>
    <mergeCell ref="G65:H65"/>
    <mergeCell ref="O65:P65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2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2024-05-20T19:19:56Z</dcterms:created>
  <dc:creator>openpyxl</dc:creator>
  <dc:description/>
  <dc:language>en-GB</dc:language>
  <cp:lastModifiedBy/>
  <cp:lastPrinted>2024-05-20T23:21:03Z</cp:lastPrinted>
  <dcterms:modified xsi:type="dcterms:W3CDTF">2024-05-20T23:26:06Z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